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holland-my.sharepoint.com/personal/jos_brands_inholland_nl/Documents/Desktop/Verhuisdiensten/4. Nota van Inlichtingen/"/>
    </mc:Choice>
  </mc:AlternateContent>
  <xr:revisionPtr revIDLastSave="277" documentId="8_{A9E90A51-AB48-4DE5-BB1A-EEB7330EEEEA}" xr6:coauthVersionLast="46" xr6:coauthVersionMax="46" xr10:uidLastSave="{AF2AA2CF-50AD-4163-A966-84950DB3A166}"/>
  <bookViews>
    <workbookView xWindow="28680" yWindow="-120" windowWidth="29040" windowHeight="15840" xr2:uid="{00000000-000D-0000-FFFF-FFFF00000000}"/>
  </bookViews>
  <sheets>
    <sheet name="Beoordelingsmode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K9" i="1"/>
  <c r="L9" i="1"/>
  <c r="I10" i="1"/>
  <c r="J10" i="1"/>
  <c r="K10" i="1"/>
  <c r="L10" i="1"/>
  <c r="I11" i="1"/>
  <c r="J11" i="1"/>
  <c r="K11" i="1"/>
  <c r="L11" i="1"/>
  <c r="L8" i="1"/>
  <c r="K8" i="1"/>
  <c r="J8" i="1"/>
  <c r="I8" i="1"/>
  <c r="K12" i="1" l="1"/>
  <c r="J12" i="1"/>
  <c r="I12" i="1"/>
  <c r="C30" i="1"/>
  <c r="J18" i="1" s="1"/>
  <c r="I18" i="1" l="1"/>
  <c r="K18" i="1" l="1"/>
  <c r="L12" i="1"/>
  <c r="C31" i="1" s="1"/>
  <c r="C12" i="1" l="1"/>
  <c r="C21" i="1" s="1"/>
  <c r="K13" i="1" l="1"/>
  <c r="K21" i="1" s="1"/>
  <c r="L13" i="1"/>
  <c r="I13" i="1"/>
  <c r="I21" i="1" s="1"/>
  <c r="J13" i="1"/>
  <c r="J21" i="1" s="1"/>
  <c r="L18" i="1"/>
  <c r="L21" i="1" l="1"/>
  <c r="K22" i="1"/>
  <c r="L22" i="1" l="1"/>
  <c r="J22" i="1"/>
  <c r="I22" i="1"/>
</calcChain>
</file>

<file path=xl/sharedStrings.xml><?xml version="1.0" encoding="utf-8"?>
<sst xmlns="http://schemas.openxmlformats.org/spreadsheetml/2006/main" count="32" uniqueCount="25">
  <si>
    <t>Voorbeeldscore. Ter informatie voor de inschrijvers</t>
  </si>
  <si>
    <t>Beoordelingsmodel: "Verhuis- en handymandiensten Inholland"</t>
  </si>
  <si>
    <t>Puntentoekenning 1 of 4 of 7 of 10</t>
  </si>
  <si>
    <t>Subgunnings-criterium</t>
  </si>
  <si>
    <t>Maximale puntenscore</t>
  </si>
  <si>
    <t>Omschrijving</t>
  </si>
  <si>
    <t>Inschrijver 1</t>
  </si>
  <si>
    <t>Inschrijver 2</t>
  </si>
  <si>
    <t>Inschrijver 3</t>
  </si>
  <si>
    <t>Inschrijver 4</t>
  </si>
  <si>
    <t>SGC 1</t>
  </si>
  <si>
    <t>SMART Toegevoegdewaardeplan</t>
  </si>
  <si>
    <t>SGC 2</t>
  </si>
  <si>
    <t>SMART Projectplan</t>
  </si>
  <si>
    <t>SGC 3</t>
  </si>
  <si>
    <t>SMART SROI plan</t>
  </si>
  <si>
    <t>SGC 4</t>
  </si>
  <si>
    <t>SMART Duurzaamheidsplan</t>
  </si>
  <si>
    <t>subtotaal puntenscore</t>
  </si>
  <si>
    <t>hoogste score</t>
  </si>
  <si>
    <t>Inschrijfprijs</t>
  </si>
  <si>
    <t>Prijs</t>
  </si>
  <si>
    <t>puntenscore subgunningscriterium prijs</t>
  </si>
  <si>
    <t>Totaaltelling puntenscore subgunningscriteria
kwaliteit 1 tot en met 4, en
subgunningscriterium prijs</t>
  </si>
  <si>
    <t>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</si>
</sst>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_ ;_ [$€-2]\ * \-#,##0_ ;_ [$€-2]\ * &quot;-&quot;_ ;_ @_ 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horizontal="left" indent="6"/>
    </xf>
    <xf numFmtId="0" fontId="2" fillId="0" borderId="19" xfId="0" applyFont="1" applyBorder="1" applyAlignment="1">
      <alignment horizontal="left" indent="6"/>
    </xf>
    <xf numFmtId="0" fontId="2" fillId="0" borderId="20" xfId="0" applyFont="1" applyBorder="1" applyAlignment="1">
      <alignment horizontal="left" indent="6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2" fontId="3" fillId="0" borderId="3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2" fontId="3" fillId="0" borderId="15" xfId="0" applyNumberFormat="1" applyFont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31"/>
  <sheetViews>
    <sheetView showGridLines="0" tabSelected="1" zoomScale="90" zoomScaleNormal="90" workbookViewId="0">
      <pane xSplit="4" ySplit="7" topLeftCell="E8" activePane="bottomRight" state="frozen"/>
      <selection pane="topRight" activeCell="D1" sqref="D1"/>
      <selection pane="bottomLeft" activeCell="A2" sqref="A2"/>
      <selection pane="bottomRight"/>
    </sheetView>
  </sheetViews>
  <sheetFormatPr defaultColWidth="8.88671875" defaultRowHeight="13.8" x14ac:dyDescent="0.25"/>
  <cols>
    <col min="1" max="1" width="8.88671875" style="3"/>
    <col min="2" max="2" width="19.33203125" style="3" bestFit="1" customWidth="1"/>
    <col min="3" max="3" width="13.109375" style="2" customWidth="1"/>
    <col min="4" max="4" width="43" style="3" customWidth="1"/>
    <col min="5" max="8" width="13.109375" style="3" bestFit="1" customWidth="1"/>
    <col min="9" max="12" width="15.6640625" style="3" customWidth="1"/>
    <col min="13" max="15" width="7.33203125" style="3" customWidth="1"/>
    <col min="16" max="16" width="15" style="3" customWidth="1"/>
    <col min="17" max="16384" width="8.88671875" style="3"/>
  </cols>
  <sheetData>
    <row r="2" spans="2:16" x14ac:dyDescent="0.25">
      <c r="E2" s="3" t="s">
        <v>0</v>
      </c>
    </row>
    <row r="5" spans="2:16" ht="17.399999999999999" x14ac:dyDescent="0.3">
      <c r="B5" s="1" t="s">
        <v>1</v>
      </c>
      <c r="E5" s="45" t="s">
        <v>2</v>
      </c>
      <c r="F5" s="46"/>
      <c r="G5" s="46"/>
      <c r="H5" s="47"/>
    </row>
    <row r="6" spans="2:16" ht="14.4" thickBot="1" x14ac:dyDescent="0.3">
      <c r="E6" s="42"/>
      <c r="F6" s="43"/>
      <c r="G6" s="43"/>
      <c r="H6" s="44"/>
    </row>
    <row r="7" spans="2:16" s="7" customFormat="1" ht="41.4" x14ac:dyDescent="0.25">
      <c r="B7" s="4" t="s">
        <v>3</v>
      </c>
      <c r="C7" s="5" t="s">
        <v>4</v>
      </c>
      <c r="D7" s="6" t="s">
        <v>5</v>
      </c>
      <c r="E7" s="48" t="s">
        <v>6</v>
      </c>
      <c r="F7" s="48" t="s">
        <v>7</v>
      </c>
      <c r="G7" s="48" t="s">
        <v>8</v>
      </c>
      <c r="H7" s="49" t="s">
        <v>9</v>
      </c>
      <c r="I7" s="50" t="s">
        <v>6</v>
      </c>
      <c r="J7" s="50" t="s">
        <v>7</v>
      </c>
      <c r="K7" s="50" t="s">
        <v>8</v>
      </c>
      <c r="L7" s="50" t="s">
        <v>9</v>
      </c>
      <c r="M7" s="3"/>
      <c r="N7" s="3"/>
      <c r="O7" s="3"/>
    </row>
    <row r="8" spans="2:16" s="7" customFormat="1" ht="24.9" customHeight="1" x14ac:dyDescent="0.25">
      <c r="B8" s="8" t="s">
        <v>10</v>
      </c>
      <c r="C8" s="9">
        <v>200</v>
      </c>
      <c r="D8" s="10" t="s">
        <v>11</v>
      </c>
      <c r="E8" s="60">
        <v>7</v>
      </c>
      <c r="F8" s="60">
        <v>7</v>
      </c>
      <c r="G8" s="60">
        <v>4</v>
      </c>
      <c r="H8" s="61">
        <v>1</v>
      </c>
      <c r="I8" s="59">
        <f>(C8/10)*E8</f>
        <v>140</v>
      </c>
      <c r="J8" s="59">
        <f>(C8/10)*F8</f>
        <v>140</v>
      </c>
      <c r="K8" s="59">
        <f>(C8/10)*G8</f>
        <v>80</v>
      </c>
      <c r="L8" s="59">
        <f>(C8/10)*H8</f>
        <v>20</v>
      </c>
      <c r="M8" s="3"/>
      <c r="N8" s="3"/>
      <c r="O8" s="3"/>
    </row>
    <row r="9" spans="2:16" s="7" customFormat="1" ht="24.9" customHeight="1" x14ac:dyDescent="0.25">
      <c r="B9" s="8" t="s">
        <v>12</v>
      </c>
      <c r="C9" s="9">
        <v>200</v>
      </c>
      <c r="D9" s="10" t="s">
        <v>13</v>
      </c>
      <c r="E9" s="60">
        <v>7</v>
      </c>
      <c r="F9" s="60">
        <v>7</v>
      </c>
      <c r="G9" s="60">
        <v>4</v>
      </c>
      <c r="H9" s="61">
        <v>1</v>
      </c>
      <c r="I9" s="59">
        <f t="shared" ref="I9:I11" si="0">(C9/10)*E9</f>
        <v>140</v>
      </c>
      <c r="J9" s="59">
        <f t="shared" ref="J9:J11" si="1">(C9/10)*F9</f>
        <v>140</v>
      </c>
      <c r="K9" s="59">
        <f t="shared" ref="K9:K11" si="2">(C9/10)*G9</f>
        <v>80</v>
      </c>
      <c r="L9" s="59">
        <f t="shared" ref="L9:L11" si="3">(C9/10)*H9</f>
        <v>20</v>
      </c>
      <c r="M9" s="3"/>
      <c r="N9" s="3"/>
      <c r="O9" s="3"/>
    </row>
    <row r="10" spans="2:16" s="7" customFormat="1" ht="24.9" customHeight="1" x14ac:dyDescent="0.25">
      <c r="B10" s="8" t="s">
        <v>14</v>
      </c>
      <c r="C10" s="9">
        <v>100</v>
      </c>
      <c r="D10" s="10" t="s">
        <v>15</v>
      </c>
      <c r="E10" s="60">
        <v>7</v>
      </c>
      <c r="F10" s="60">
        <v>4</v>
      </c>
      <c r="G10" s="60">
        <v>4</v>
      </c>
      <c r="H10" s="61">
        <v>1</v>
      </c>
      <c r="I10" s="59">
        <f t="shared" si="0"/>
        <v>70</v>
      </c>
      <c r="J10" s="59">
        <f t="shared" si="1"/>
        <v>40</v>
      </c>
      <c r="K10" s="59">
        <f t="shared" si="2"/>
        <v>40</v>
      </c>
      <c r="L10" s="59">
        <f t="shared" si="3"/>
        <v>10</v>
      </c>
      <c r="M10" s="3"/>
      <c r="N10" s="3"/>
      <c r="O10" s="3"/>
    </row>
    <row r="11" spans="2:16" s="7" customFormat="1" ht="24.9" customHeight="1" x14ac:dyDescent="0.25">
      <c r="B11" s="8" t="s">
        <v>16</v>
      </c>
      <c r="C11" s="9">
        <v>100</v>
      </c>
      <c r="D11" s="10" t="s">
        <v>17</v>
      </c>
      <c r="E11" s="60">
        <v>7</v>
      </c>
      <c r="F11" s="60">
        <v>4</v>
      </c>
      <c r="G11" s="60">
        <v>4</v>
      </c>
      <c r="H11" s="61">
        <v>1</v>
      </c>
      <c r="I11" s="59">
        <f t="shared" si="0"/>
        <v>70</v>
      </c>
      <c r="J11" s="59">
        <f t="shared" si="1"/>
        <v>40</v>
      </c>
      <c r="K11" s="59">
        <f t="shared" si="2"/>
        <v>40</v>
      </c>
      <c r="L11" s="59">
        <f t="shared" si="3"/>
        <v>10</v>
      </c>
      <c r="M11" s="3"/>
      <c r="N11" s="3"/>
      <c r="O11" s="3"/>
      <c r="P11" s="11"/>
    </row>
    <row r="12" spans="2:16" s="11" customFormat="1" ht="14.4" thickBot="1" x14ac:dyDescent="0.3">
      <c r="B12" s="12"/>
      <c r="C12" s="13">
        <f>SUM(C8:C11)</f>
        <v>600</v>
      </c>
      <c r="D12" s="28" t="s">
        <v>18</v>
      </c>
      <c r="E12" s="23"/>
      <c r="F12" s="23"/>
      <c r="G12" s="23"/>
      <c r="H12" s="23"/>
      <c r="I12" s="41">
        <f>SUM(I8:I11)</f>
        <v>420</v>
      </c>
      <c r="J12" s="41">
        <f>SUM(J8:J11)</f>
        <v>360</v>
      </c>
      <c r="K12" s="41">
        <f>SUM(K8:K11)</f>
        <v>240</v>
      </c>
      <c r="L12" s="41">
        <f>SUM(L8:L11)</f>
        <v>60</v>
      </c>
      <c r="M12" s="3"/>
      <c r="N12" s="3"/>
      <c r="O12" s="3"/>
      <c r="P12" s="7"/>
    </row>
    <row r="13" spans="2:16" s="11" customFormat="1" x14ac:dyDescent="0.25">
      <c r="B13" s="21"/>
      <c r="C13" s="22"/>
      <c r="D13" s="23"/>
      <c r="E13" s="23"/>
      <c r="F13" s="23"/>
      <c r="G13" s="23"/>
      <c r="H13" s="23"/>
      <c r="I13" s="54">
        <f>(I12/$C$31)*$C$12</f>
        <v>600</v>
      </c>
      <c r="J13" s="54">
        <f t="shared" ref="J13:L13" si="4">(J12/$C$31)*$C$12</f>
        <v>514.28571428571422</v>
      </c>
      <c r="K13" s="54">
        <f t="shared" si="4"/>
        <v>342.85714285714283</v>
      </c>
      <c r="L13" s="54">
        <f t="shared" si="4"/>
        <v>85.714285714285708</v>
      </c>
      <c r="M13" s="3"/>
      <c r="N13" s="3"/>
      <c r="O13" s="3"/>
      <c r="P13" s="7"/>
    </row>
    <row r="14" spans="2:16" s="11" customFormat="1" x14ac:dyDescent="0.25">
      <c r="B14" s="21"/>
      <c r="C14" s="22"/>
      <c r="D14" s="23"/>
      <c r="E14" s="23"/>
      <c r="F14" s="23"/>
      <c r="G14" s="23"/>
      <c r="H14" s="23"/>
      <c r="I14" s="22" t="s">
        <v>19</v>
      </c>
      <c r="J14" s="24"/>
      <c r="K14" s="24"/>
      <c r="L14" s="24"/>
      <c r="M14" s="3"/>
      <c r="N14" s="3"/>
      <c r="O14" s="3"/>
      <c r="P14" s="7"/>
    </row>
    <row r="15" spans="2:16" s="7" customFormat="1" ht="14.4" thickBot="1" x14ac:dyDescent="0.35"/>
    <row r="16" spans="2:16" s="7" customFormat="1" x14ac:dyDescent="0.25">
      <c r="B16" s="14"/>
      <c r="C16" s="15"/>
      <c r="D16" s="26"/>
      <c r="E16" s="31"/>
      <c r="F16" s="31"/>
      <c r="G16" s="31"/>
      <c r="H16" s="31"/>
      <c r="I16" s="35" t="s">
        <v>20</v>
      </c>
      <c r="J16" s="15" t="s">
        <v>20</v>
      </c>
      <c r="K16" s="15" t="s">
        <v>20</v>
      </c>
      <c r="L16" s="36" t="s">
        <v>20</v>
      </c>
      <c r="M16" s="3"/>
      <c r="N16" s="3"/>
      <c r="O16" s="3"/>
    </row>
    <row r="17" spans="2:20" s="7" customFormat="1" x14ac:dyDescent="0.25">
      <c r="B17" s="62" t="s">
        <v>21</v>
      </c>
      <c r="C17" s="64">
        <v>400</v>
      </c>
      <c r="D17" s="27"/>
      <c r="E17" s="32"/>
      <c r="F17" s="32"/>
      <c r="G17" s="32"/>
      <c r="H17" s="32"/>
      <c r="I17" s="37">
        <v>155000</v>
      </c>
      <c r="J17" s="17">
        <v>105000</v>
      </c>
      <c r="K17" s="17">
        <v>50000</v>
      </c>
      <c r="L17" s="38">
        <v>200000</v>
      </c>
      <c r="M17" s="3"/>
      <c r="N17" s="3"/>
      <c r="O17" s="3"/>
    </row>
    <row r="18" spans="2:20" s="7" customFormat="1" ht="14.4" thickBot="1" x14ac:dyDescent="0.3">
      <c r="B18" s="63"/>
      <c r="C18" s="65"/>
      <c r="D18" s="28" t="s">
        <v>22</v>
      </c>
      <c r="E18" s="23"/>
      <c r="F18" s="23"/>
      <c r="G18" s="23"/>
      <c r="H18" s="23"/>
      <c r="I18" s="51">
        <f>ROUND(($C30/I17)*$C17,2)</f>
        <v>129.03</v>
      </c>
      <c r="J18" s="52">
        <f>ROUND(($C30/J17)*$C17,2)</f>
        <v>190.48</v>
      </c>
      <c r="K18" s="52">
        <f>ROUND(($C30/K17)*$C17,2)</f>
        <v>400</v>
      </c>
      <c r="L18" s="53">
        <f>ROUND(($C30/L17)*$C17,2)</f>
        <v>100</v>
      </c>
      <c r="M18" s="3"/>
      <c r="N18" s="3"/>
      <c r="O18" s="3"/>
    </row>
    <row r="19" spans="2:20" s="7" customFormat="1" x14ac:dyDescent="0.25">
      <c r="E19" s="33"/>
      <c r="F19" s="33"/>
      <c r="G19" s="33"/>
      <c r="H19" s="33"/>
      <c r="Q19" s="3"/>
      <c r="R19" s="3"/>
      <c r="S19" s="3"/>
    </row>
    <row r="20" spans="2:20" s="7" customFormat="1" ht="14.4" thickBot="1" x14ac:dyDescent="0.3">
      <c r="E20" s="33"/>
      <c r="F20" s="33"/>
      <c r="G20" s="33"/>
      <c r="H20" s="33"/>
      <c r="Q20" s="3"/>
      <c r="R20" s="3"/>
      <c r="S20" s="3"/>
      <c r="T20" s="11"/>
    </row>
    <row r="21" spans="2:20" s="11" customFormat="1" ht="55.2" x14ac:dyDescent="0.25">
      <c r="B21" s="3"/>
      <c r="C21" s="18">
        <f>C12+C17</f>
        <v>1000</v>
      </c>
      <c r="D21" s="29" t="s">
        <v>23</v>
      </c>
      <c r="E21" s="23"/>
      <c r="F21" s="23"/>
      <c r="G21" s="23"/>
      <c r="H21" s="23"/>
      <c r="I21" s="55">
        <f>I13+I18</f>
        <v>729.03</v>
      </c>
      <c r="J21" s="56">
        <f>J13+J18</f>
        <v>704.76571428571424</v>
      </c>
      <c r="K21" s="56">
        <f>K13+K18</f>
        <v>742.85714285714289</v>
      </c>
      <c r="L21" s="57">
        <f>L13+L18</f>
        <v>185.71428571428572</v>
      </c>
      <c r="M21" s="3"/>
      <c r="N21" s="3"/>
      <c r="O21" s="3"/>
      <c r="P21" s="7"/>
    </row>
    <row r="22" spans="2:20" s="7" customFormat="1" ht="14.4" thickBot="1" x14ac:dyDescent="0.3">
      <c r="B22" s="3"/>
      <c r="C22" s="19"/>
      <c r="D22" s="30" t="s">
        <v>24</v>
      </c>
      <c r="E22" s="34"/>
      <c r="F22" s="34"/>
      <c r="G22" s="34"/>
      <c r="H22" s="34"/>
      <c r="I22" s="39">
        <f>_xlfn.RANK.EQ(I21,$I$21:$L$21)</f>
        <v>2</v>
      </c>
      <c r="J22" s="20">
        <f>_xlfn.RANK.EQ(J21,$I$21:$L$21)</f>
        <v>3</v>
      </c>
      <c r="K22" s="20">
        <f>_xlfn.RANK.EQ(K21,$I$21:$L$21)</f>
        <v>1</v>
      </c>
      <c r="L22" s="40">
        <f>_xlfn.RANK.EQ(L21,$I$21:$L$21)</f>
        <v>4</v>
      </c>
      <c r="M22" s="3"/>
      <c r="N22" s="3"/>
      <c r="O22" s="3"/>
      <c r="P22" s="3"/>
    </row>
    <row r="25" spans="2:20" x14ac:dyDescent="0.25">
      <c r="C25" s="25"/>
    </row>
    <row r="26" spans="2:20" x14ac:dyDescent="0.25">
      <c r="C26" s="25"/>
    </row>
    <row r="27" spans="2:20" x14ac:dyDescent="0.25">
      <c r="C27" s="25"/>
    </row>
    <row r="28" spans="2:20" x14ac:dyDescent="0.25">
      <c r="C28" s="25"/>
    </row>
    <row r="30" spans="2:20" x14ac:dyDescent="0.25">
      <c r="C30" s="16">
        <f>MIN(I17:L17)</f>
        <v>50000</v>
      </c>
    </row>
    <row r="31" spans="2:20" x14ac:dyDescent="0.25">
      <c r="C31" s="58">
        <f>MAX(I12:L12)</f>
        <v>420</v>
      </c>
    </row>
  </sheetData>
  <mergeCells count="2">
    <mergeCell ref="B17:B18"/>
    <mergeCell ref="C17:C18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&amp;C&amp;F</oddHeader>
    <oddFooter>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DE47A134284499B80E5B37AD53611" ma:contentTypeVersion="4" ma:contentTypeDescription="Een nieuw document maken." ma:contentTypeScope="" ma:versionID="ce615981b3815ea3ed7e7ea7a9afe7ae">
  <xsd:schema xmlns:xsd="http://www.w3.org/2001/XMLSchema" xmlns:xs="http://www.w3.org/2001/XMLSchema" xmlns:p="http://schemas.microsoft.com/office/2006/metadata/properties" xmlns:ns2="97369f73-428a-402a-9e29-40e51b74d667" xmlns:ns3="419bbadb-640b-42c2-87cc-64c3c40446a6" targetNamespace="http://schemas.microsoft.com/office/2006/metadata/properties" ma:root="true" ma:fieldsID="2ddc0b997a30d749869684158afd7751" ns2:_="" ns3:_="">
    <xsd:import namespace="97369f73-428a-402a-9e29-40e51b74d667"/>
    <xsd:import namespace="419bbadb-640b-42c2-87cc-64c3c4044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69f73-428a-402a-9e29-40e51b74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bbadb-640b-42c2-87cc-64c3c40446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DE9027-F557-4140-863F-9C3D91C88B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84EB82-F093-4D01-992A-1CE841FF6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69f73-428a-402a-9e29-40e51b74d667"/>
    <ds:schemaRef ds:uri="419bbadb-640b-42c2-87cc-64c3c4044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2E2932-8941-4AE0-97E8-6923E7F7AE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Brands, Jos</dc:creator>
  <cp:keywords/>
  <dc:description/>
  <cp:lastModifiedBy>Brands, Jos</cp:lastModifiedBy>
  <cp:revision/>
  <dcterms:created xsi:type="dcterms:W3CDTF">2013-10-04T12:17:52Z</dcterms:created>
  <dcterms:modified xsi:type="dcterms:W3CDTF">2021-03-23T09:34:22Z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0x010100C02DE47A134284499B80E5B37AD53611</vt:lpwstr>
  </property>
</Properties>
</file>