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3"/>
  <workbookPr defaultThemeVersion="166925"/>
  <mc:AlternateContent xmlns:mc="http://schemas.openxmlformats.org/markup-compatibility/2006">
    <mc:Choice Requires="x15">
      <x15ac:absPath xmlns:x15ac="http://schemas.microsoft.com/office/spreadsheetml/2010/11/ac" url="/Volumes/Zakelijk/PGW Advies/Accounts/Servicepunt 71/EU Schoonmaak 2020/NvI 1/"/>
    </mc:Choice>
  </mc:AlternateContent>
  <xr:revisionPtr revIDLastSave="0" documentId="8_{DCA7B7C8-B2AA-5743-A391-183AE6DB4266}" xr6:coauthVersionLast="46" xr6:coauthVersionMax="46" xr10:uidLastSave="{00000000-0000-0000-0000-000000000000}"/>
  <bookViews>
    <workbookView xWindow="11480" yWindow="540" windowWidth="23860" windowHeight="23140" activeTab="5" xr2:uid="{7D84F281-A820-434B-87EB-F316EF12CD06}"/>
  </bookViews>
  <sheets>
    <sheet name="Toelichting" sheetId="6" r:id="rId1"/>
    <sheet name="Bepaling uurtarief" sheetId="2" r:id="rId2"/>
    <sheet name="Calc. uurtarief" sheetId="4" r:id="rId3"/>
    <sheet name="Staffellijst" sheetId="1" r:id="rId4"/>
    <sheet name="Glas per m2" sheetId="3" r:id="rId5"/>
    <sheet name="Kostenoverzicht" sheetId="5" r:id="rId6"/>
  </sheets>
  <externalReferences>
    <externalReference r:id="rId7"/>
    <externalReference r:id="rId8"/>
    <externalReference r:id="rId9"/>
    <externalReference r:id="rId10"/>
    <externalReference r:id="rId11"/>
    <externalReference r:id="rId12"/>
    <externalReference r:id="rId13"/>
  </externalReferences>
  <definedNames>
    <definedName name="_1_0_F" hidden="1">[1]Blad1!#REF!</definedName>
    <definedName name="_Fill" hidden="1">'[2]#REF'!#REF!</definedName>
    <definedName name="_xlnm._FilterDatabase" localSheetId="5" hidden="1">Kostenoverzicht!$A$1:$DC$105</definedName>
    <definedName name="_Key1" hidden="1">'[2]#REF'!#REF!</definedName>
    <definedName name="_Key2" hidden="1">#REF!</definedName>
    <definedName name="_Order1" hidden="1">255</definedName>
    <definedName name="_Order2" hidden="1">255</definedName>
    <definedName name="_Sort" hidden="1">#REF!</definedName>
    <definedName name="_xlnm.Print_Area" localSheetId="1">'Bepaling uurtarief'!$A$1:$J$42</definedName>
    <definedName name="_xlnm.Print_Area" localSheetId="2">'Calc. uurtarief'!$A$1:$D$11</definedName>
    <definedName name="_xlnm.Print_Area" localSheetId="4">'Glas per m2'!$A$1:$G$18</definedName>
    <definedName name="_xlnm.Print_Area" localSheetId="3">Staffellijst!$A$1:$G$19</definedName>
    <definedName name="_xlnm.Print_Area" localSheetId="0">Toelichting!$A$1:$B$9</definedName>
    <definedName name="dertien" localSheetId="2" hidden="1">{"'ma_vr'!$A$1:$AA$42"}</definedName>
    <definedName name="dertien" localSheetId="0" hidden="1">{"'ma_vr'!$A$1:$AA$42"}</definedName>
    <definedName name="dertien" hidden="1">{"'ma_vr'!$A$1:$AA$42"}</definedName>
    <definedName name="FRQ.5W" localSheetId="2">#REF!</definedName>
    <definedName name="FRQ.5W" localSheetId="4">#REF!</definedName>
    <definedName name="FRQ.5W" localSheetId="3">#REF!</definedName>
    <definedName name="FRQ.5W" localSheetId="0">#REF!</definedName>
    <definedName name="FRQ.5W">#REF!</definedName>
    <definedName name="FRQ.WF" localSheetId="2">#REF!</definedName>
    <definedName name="FRQ.WF" localSheetId="4">#REF!</definedName>
    <definedName name="FRQ.WF" localSheetId="3">#REF!</definedName>
    <definedName name="FRQ.WF" localSheetId="0">#REF!</definedName>
    <definedName name="FRQ.WF">#REF!</definedName>
    <definedName name="han" hidden="1">'[2]#REF'!#REF!</definedName>
    <definedName name="html" localSheetId="2" hidden="1">{"'Blad1'!$A$1:$Q$51"}</definedName>
    <definedName name="html" localSheetId="0" hidden="1">{"'Blad1'!$A$1:$Q$51"}</definedName>
    <definedName name="html" hidden="1">{"'Blad1'!$A$1:$Q$51"}</definedName>
    <definedName name="HTML_CodePage" hidden="1">1252</definedName>
    <definedName name="HTML_Control" localSheetId="2" hidden="1">{"'ma_vr'!$A$1:$AA$42"}</definedName>
    <definedName name="HTML_Control" localSheetId="0"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html2" localSheetId="2" hidden="1">{"'Blad1'!$A$1:$Q$51"}</definedName>
    <definedName name="html2" localSheetId="0" hidden="1">{"'Blad1'!$A$1:$Q$51"}</definedName>
    <definedName name="html2" hidden="1">{"'Blad1'!$A$1:$Q$51"}</definedName>
    <definedName name="html3" localSheetId="2" hidden="1">{"'Blad1'!$A$1:$Q$51"}</definedName>
    <definedName name="html3" localSheetId="0" hidden="1">{"'Blad1'!$A$1:$Q$51"}</definedName>
    <definedName name="html3" hidden="1">{"'Blad1'!$A$1:$Q$51"}</definedName>
    <definedName name="KengCode">[3]Kengetal!$A$4:$F$28</definedName>
    <definedName name="Kengetal">'[4]2-Kengetal'!$A$9:$L$110</definedName>
    <definedName name="Mutatiederdekwartaal" localSheetId="2" hidden="1">{"'ma_vr'!$A$1:$AA$42"}</definedName>
    <definedName name="Mutatiederdekwartaal" localSheetId="0" hidden="1">{"'ma_vr'!$A$1:$AA$42"}</definedName>
    <definedName name="Mutatiederdekwartaal" hidden="1">{"'ma_vr'!$A$1:$AA$42"}</definedName>
    <definedName name="norm" localSheetId="2">#REF!</definedName>
    <definedName name="norm" localSheetId="4">#REF!</definedName>
    <definedName name="norm" localSheetId="3">#REF!</definedName>
    <definedName name="norm" localSheetId="0">#REF!</definedName>
    <definedName name="norm">#REF!</definedName>
    <definedName name="normen" localSheetId="2">[5]Normen!$A$1:$B$65536</definedName>
    <definedName name="normen" localSheetId="4">[5]Normen!$A$1:$B$65536</definedName>
    <definedName name="normen" localSheetId="0">[6]Normen!$A:$B</definedName>
    <definedName name="normen">[5]Normen!$A:$B</definedName>
    <definedName name="qry_tbv_Disk" localSheetId="2">#REF!</definedName>
    <definedName name="qry_tbv_Disk" localSheetId="4">#REF!</definedName>
    <definedName name="qry_tbv_Disk" localSheetId="3">#REF!</definedName>
    <definedName name="qry_tbv_Disk" localSheetId="0">#REF!</definedName>
    <definedName name="qry_tbv_Disk">#REF!</definedName>
    <definedName name="ST.BDL">'[7]CALC Intern'!$A$2:$A$275</definedName>
    <definedName name="ST.BDR.JR" localSheetId="2">#REF!</definedName>
    <definedName name="ST.BDR.JR" localSheetId="4">#REF!</definedName>
    <definedName name="ST.BDR.JR" localSheetId="0">#REF!</definedName>
    <definedName name="ST.BDR.JR">#REF!</definedName>
    <definedName name="ST.BDR.JR.WF" localSheetId="2">#REF!</definedName>
    <definedName name="ST.BDR.JR.WF" localSheetId="4">#REF!</definedName>
    <definedName name="ST.BDR.JR.WF" localSheetId="3">#REF!</definedName>
    <definedName name="ST.BDR.JR.WF" localSheetId="0">#REF!</definedName>
    <definedName name="ST.BDR.JR.WF">#REF!</definedName>
    <definedName name="ST.OPP">'[7]CALC Intern'!$G$2:$G$275</definedName>
    <definedName name="ST.OPP.WF">'[7]CALC Intern'!$G$278:$G$298</definedName>
    <definedName name="ST.RBN">'[7]CALC Intern'!$E$2:$E$275</definedName>
    <definedName name="ST.RBN.WF">'[7]CALC Intern'!$E$278:$E$298</definedName>
    <definedName name="ST.URN.DG">'[7]CALC Intern'!$Z$2:$Z$275</definedName>
    <definedName name="ST.URN.DG.WF">'[7]CALC Intern'!$Z$278:$Z$298</definedName>
    <definedName name="ST.URN.JR">'[7]CALC Intern'!$Y$2:$Y$275</definedName>
    <definedName name="ST.URN.JR.WF">'[7]CALC Intern'!$Y$278:$Y$298</definedName>
    <definedName name="staffel">[3]Kengetal!$A$4:$F$28</definedName>
    <definedName name="tabeltype" localSheetId="2">#REF!</definedName>
    <definedName name="tabeltype" localSheetId="4">#REF!</definedName>
    <definedName name="tabeltype" localSheetId="3">#REF!</definedName>
    <definedName name="tabeltype" localSheetId="0">#REF!</definedName>
    <definedName name="tabeltype">#REF!</definedName>
    <definedName name="test" localSheetId="2" hidden="1">{"'ma_vr'!$A$1:$AA$42"}</definedName>
    <definedName name="test" localSheetId="0" hidden="1">{"'ma_vr'!$A$1:$AA$42"}</definedName>
    <definedName name="test" hidden="1">{"'ma_vr'!$A$1:$AA$42"}</definedName>
    <definedName name="TRF.NMTZ" localSheetId="2">#REF!</definedName>
    <definedName name="TRF.NMTZ" localSheetId="4">#REF!</definedName>
    <definedName name="TRF.NMTZ" localSheetId="3">#REF!</definedName>
    <definedName name="TRF.NMTZ" localSheetId="0">#REF!</definedName>
    <definedName name="TRF.NMTZ">#REF!</definedName>
    <definedName name="TRF.RSM" localSheetId="2">#REF!</definedName>
    <definedName name="TRF.RSM" localSheetId="4">#REF!</definedName>
    <definedName name="TRF.RSM" localSheetId="0">#REF!</definedName>
    <definedName name="TRF.RSM">#REF!</definedName>
    <definedName name="TRF.SPEC" localSheetId="2">#REF!</definedName>
    <definedName name="TRF.SPEC" localSheetId="4">#REF!</definedName>
    <definedName name="TRF.SPEC" localSheetId="3">#REF!</definedName>
    <definedName name="TRF.SPEC" localSheetId="0">#REF!</definedName>
    <definedName name="TRF.SPEC">#REF!</definedName>
    <definedName name="TRF.WF" localSheetId="2">#REF!</definedName>
    <definedName name="TRF.WF" localSheetId="4">#REF!</definedName>
    <definedName name="TRF.WF" localSheetId="0">#REF!</definedName>
    <definedName name="TRF.WF">#REF!</definedName>
    <definedName name="ww" localSheetId="2" hidden="1">{"'ma_vr'!$A$1:$AA$42"}</definedName>
    <definedName name="ww" localSheetId="0" hidden="1">{"'ma_vr'!$A$1:$AA$42"}</definedName>
    <definedName name="ww" hidden="1">{"'ma_vr'!$A$1:$AA$42"}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4" i="5" l="1"/>
  <c r="E103" i="5"/>
  <c r="E100" i="5"/>
  <c r="E101" i="5"/>
  <c r="E99" i="5"/>
  <c r="E98" i="5"/>
  <c r="E97" i="5"/>
  <c r="E96" i="5"/>
  <c r="F102" i="5"/>
  <c r="F100" i="5"/>
  <c r="F99" i="5"/>
  <c r="F103" i="5"/>
  <c r="F101" i="5"/>
  <c r="F98" i="5"/>
  <c r="F97" i="5"/>
  <c r="F96" i="5"/>
  <c r="E6" i="5"/>
  <c r="E21" i="5"/>
  <c r="E65" i="5"/>
  <c r="E56" i="5"/>
  <c r="E52" i="5"/>
  <c r="E48" i="5"/>
  <c r="G17" i="1"/>
  <c r="G16" i="1"/>
  <c r="G15" i="1"/>
  <c r="G11" i="1"/>
  <c r="G10" i="1"/>
  <c r="G9" i="1"/>
  <c r="G5" i="1"/>
  <c r="G4" i="1"/>
  <c r="F92" i="5"/>
  <c r="F78" i="5"/>
  <c r="F67" i="5"/>
  <c r="F14" i="5"/>
  <c r="E66" i="5"/>
  <c r="F66" i="5" s="1"/>
  <c r="E94" i="5"/>
  <c r="F94" i="5" s="1"/>
  <c r="E93" i="5"/>
  <c r="F93" i="5" s="1"/>
  <c r="E88" i="5"/>
  <c r="F88" i="5" s="1"/>
  <c r="E85" i="5"/>
  <c r="F85" i="5" s="1"/>
  <c r="E82" i="5"/>
  <c r="F82" i="5" s="1"/>
  <c r="E92" i="5"/>
  <c r="E90" i="5"/>
  <c r="F90" i="5" s="1"/>
  <c r="E91" i="5"/>
  <c r="F91" i="5" s="1"/>
  <c r="E87" i="5" l="1"/>
  <c r="F87" i="5" s="1"/>
  <c r="E84" i="5"/>
  <c r="F84" i="5" s="1"/>
  <c r="C10" i="4"/>
  <c r="C9" i="4"/>
  <c r="C5" i="4"/>
  <c r="C4" i="4"/>
  <c r="C3" i="4"/>
  <c r="E13" i="4" l="1"/>
  <c r="B6" i="4"/>
  <c r="D5" i="4" s="1"/>
  <c r="B11" i="4"/>
  <c r="D10" i="4" s="1"/>
  <c r="D4" i="4" l="1"/>
  <c r="D3" i="4"/>
  <c r="D9" i="4"/>
  <c r="D11" i="4" s="1"/>
  <c r="D6" i="4" l="1"/>
  <c r="B15" i="4" s="1"/>
  <c r="D9" i="3" s="1"/>
  <c r="D13" i="3" s="1"/>
  <c r="F16" i="3"/>
  <c r="E15" i="3"/>
  <c r="F17" i="3"/>
  <c r="C15" i="3"/>
  <c r="G15" i="3"/>
  <c r="C12" i="2"/>
  <c r="C16" i="2" s="1"/>
  <c r="E12" i="2"/>
  <c r="G12" i="2"/>
  <c r="G15" i="2" s="1"/>
  <c r="I12" i="2"/>
  <c r="I14" i="2" s="1"/>
  <c r="C14" i="2"/>
  <c r="E14" i="2"/>
  <c r="G14" i="2"/>
  <c r="E15" i="2"/>
  <c r="E17" i="2" s="1"/>
  <c r="E16" i="2"/>
  <c r="G16" i="2"/>
  <c r="E17" i="1"/>
  <c r="E16" i="1"/>
  <c r="E15" i="1"/>
  <c r="E11" i="1"/>
  <c r="E10" i="1"/>
  <c r="E9" i="1"/>
  <c r="E5" i="1"/>
  <c r="E4" i="1"/>
  <c r="E3" i="1"/>
  <c r="G3" i="1" s="1"/>
  <c r="C13" i="3" l="1"/>
  <c r="D16" i="3"/>
  <c r="G14" i="3"/>
  <c r="E20" i="5" s="1"/>
  <c r="F20" i="5" s="1"/>
  <c r="B15" i="3"/>
  <c r="E60" i="5" s="1"/>
  <c r="F60" i="5" s="1"/>
  <c r="G17" i="3"/>
  <c r="G13" i="3"/>
  <c r="E17" i="3"/>
  <c r="C14" i="3"/>
  <c r="E8" i="5" s="1"/>
  <c r="F8" i="5" s="1"/>
  <c r="F14" i="3"/>
  <c r="E29" i="5" s="1"/>
  <c r="F29" i="5" s="1"/>
  <c r="D14" i="3"/>
  <c r="B16" i="3"/>
  <c r="E16" i="3"/>
  <c r="B13" i="3"/>
  <c r="E45" i="5" s="1"/>
  <c r="F45" i="5" s="1"/>
  <c r="G16" i="3"/>
  <c r="D17" i="3"/>
  <c r="B14" i="3"/>
  <c r="E34" i="5" s="1"/>
  <c r="F34" i="5" s="1"/>
  <c r="F13" i="3"/>
  <c r="E23" i="5" s="1"/>
  <c r="F23" i="5" s="1"/>
  <c r="C17" i="3"/>
  <c r="E38" i="5" s="1"/>
  <c r="F38" i="5" s="1"/>
  <c r="E14" i="3"/>
  <c r="B17" i="3"/>
  <c r="C16" i="3"/>
  <c r="E13" i="3"/>
  <c r="E12" i="5" s="1"/>
  <c r="F12" i="5" s="1"/>
  <c r="D15" i="3"/>
  <c r="F15" i="3"/>
  <c r="C15" i="2"/>
  <c r="E13" i="5"/>
  <c r="F13" i="5" s="1"/>
  <c r="E74" i="5"/>
  <c r="F74" i="5" s="1"/>
  <c r="F56" i="5"/>
  <c r="F6" i="5"/>
  <c r="F52" i="5"/>
  <c r="F65" i="5"/>
  <c r="F21" i="5"/>
  <c r="F48" i="5"/>
  <c r="C17" i="2"/>
  <c r="I16" i="2"/>
  <c r="G17" i="2"/>
  <c r="G21" i="2" s="1"/>
  <c r="E2" i="5"/>
  <c r="F2" i="5" s="1"/>
  <c r="E81" i="5"/>
  <c r="F81" i="5" s="1"/>
  <c r="E58" i="5"/>
  <c r="F58" i="5" s="1"/>
  <c r="E40" i="5"/>
  <c r="F40" i="5" s="1"/>
  <c r="E11" i="5"/>
  <c r="F11" i="5" s="1"/>
  <c r="E54" i="5"/>
  <c r="F54" i="5" s="1"/>
  <c r="E33" i="5"/>
  <c r="F33" i="5" s="1"/>
  <c r="E3" i="5"/>
  <c r="F3" i="5" s="1"/>
  <c r="E76" i="5"/>
  <c r="F76" i="5" s="1"/>
  <c r="E61" i="5"/>
  <c r="F61" i="5" s="1"/>
  <c r="E46" i="5"/>
  <c r="F46" i="5" s="1"/>
  <c r="E18" i="5"/>
  <c r="F18" i="5" s="1"/>
  <c r="E71" i="5"/>
  <c r="F71" i="5" s="1"/>
  <c r="E50" i="5"/>
  <c r="F50" i="5" s="1"/>
  <c r="E27" i="5"/>
  <c r="F27" i="5" s="1"/>
  <c r="G19" i="2"/>
  <c r="E20" i="2"/>
  <c r="E21" i="2"/>
  <c r="E19" i="2"/>
  <c r="I15" i="2"/>
  <c r="I17" i="2" s="1"/>
  <c r="E19" i="5" l="1"/>
  <c r="F19" i="5" s="1"/>
  <c r="E69" i="5"/>
  <c r="F69" i="5" s="1"/>
  <c r="E77" i="5"/>
  <c r="F77" i="5" s="1"/>
  <c r="E63" i="5"/>
  <c r="F63" i="5" s="1"/>
  <c r="E4" i="5"/>
  <c r="F4" i="5" s="1"/>
  <c r="E10" i="5"/>
  <c r="F10" i="5" s="1"/>
  <c r="E7" i="5"/>
  <c r="F7" i="5" s="1"/>
  <c r="E64" i="5"/>
  <c r="F64" i="5" s="1"/>
  <c r="E5" i="5"/>
  <c r="F5" i="5" s="1"/>
  <c r="E44" i="5"/>
  <c r="F44" i="5" s="1"/>
  <c r="E25" i="5"/>
  <c r="F25" i="5" s="1"/>
  <c r="E35" i="5"/>
  <c r="F35" i="5" s="1"/>
  <c r="E39" i="5"/>
  <c r="F39" i="5" s="1"/>
  <c r="E32" i="5"/>
  <c r="F32" i="5" s="1"/>
  <c r="E26" i="5"/>
  <c r="F26" i="5" s="1"/>
  <c r="E62" i="5"/>
  <c r="F62" i="5" s="1"/>
  <c r="E53" i="5"/>
  <c r="F53" i="5" s="1"/>
  <c r="E49" i="5"/>
  <c r="F49" i="5" s="1"/>
  <c r="E57" i="5"/>
  <c r="F57" i="5" s="1"/>
  <c r="E16" i="5"/>
  <c r="F16" i="5" s="1"/>
  <c r="E42" i="5"/>
  <c r="F42" i="5" s="1"/>
  <c r="E28" i="5"/>
  <c r="F28" i="5" s="1"/>
  <c r="E80" i="5"/>
  <c r="F80" i="5" s="1"/>
  <c r="E41" i="5"/>
  <c r="F41" i="5" s="1"/>
  <c r="E31" i="5"/>
  <c r="F31" i="5" s="1"/>
  <c r="E17" i="5"/>
  <c r="F17" i="5" s="1"/>
  <c r="E75" i="5"/>
  <c r="F75" i="5" s="1"/>
  <c r="E70" i="5"/>
  <c r="F70" i="5" s="1"/>
  <c r="E72" i="5"/>
  <c r="F72" i="5" s="1"/>
  <c r="E37" i="5"/>
  <c r="F37" i="5" s="1"/>
  <c r="E22" i="5"/>
  <c r="F22" i="5" s="1"/>
  <c r="G20" i="2"/>
  <c r="G22" i="2"/>
  <c r="G24" i="2" s="1"/>
  <c r="C21" i="2"/>
  <c r="C19" i="2"/>
  <c r="C22" i="2" s="1"/>
  <c r="C24" i="2" s="1"/>
  <c r="C20" i="2"/>
  <c r="I19" i="2"/>
  <c r="I21" i="2"/>
  <c r="I20" i="2"/>
  <c r="E22" i="2"/>
  <c r="E24" i="2" s="1"/>
  <c r="G28" i="2" l="1"/>
  <c r="G29" i="2"/>
  <c r="G26" i="2"/>
  <c r="G31" i="2"/>
  <c r="G34" i="2" s="1"/>
  <c r="G36" i="2" s="1"/>
  <c r="G38" i="2" s="1"/>
  <c r="G32" i="2"/>
  <c r="G30" i="2"/>
  <c r="G27" i="2"/>
  <c r="C29" i="2"/>
  <c r="C26" i="2"/>
  <c r="C27" i="2"/>
  <c r="C31" i="2"/>
  <c r="C28" i="2"/>
  <c r="C32" i="2"/>
  <c r="C30" i="2"/>
  <c r="E26" i="2"/>
  <c r="E27" i="2"/>
  <c r="E28" i="2"/>
  <c r="E29" i="2"/>
  <c r="E30" i="2"/>
  <c r="E31" i="2"/>
  <c r="E32" i="2"/>
  <c r="I22" i="2"/>
  <c r="I24" i="2" s="1"/>
  <c r="C34" i="2" l="1"/>
  <c r="C36" i="2" s="1"/>
  <c r="C38" i="2" s="1"/>
  <c r="E34" i="2"/>
  <c r="E36" i="2" s="1"/>
  <c r="E38" i="2" s="1"/>
  <c r="I28" i="2"/>
  <c r="I30" i="2"/>
  <c r="I32" i="2"/>
  <c r="I26" i="2"/>
  <c r="I27" i="2"/>
  <c r="I29" i="2"/>
  <c r="I31" i="2"/>
  <c r="G40" i="2"/>
  <c r="G42" i="2"/>
  <c r="C42" i="2" l="1"/>
  <c r="C40" i="2"/>
  <c r="I34" i="2"/>
  <c r="I36" i="2" s="1"/>
  <c r="I38" i="2" s="1"/>
  <c r="E40" i="2"/>
  <c r="E42" i="2"/>
  <c r="I42" i="2" l="1"/>
  <c r="I40" i="2"/>
</calcChain>
</file>

<file path=xl/sharedStrings.xml><?xml version="1.0" encoding="utf-8"?>
<sst xmlns="http://schemas.openxmlformats.org/spreadsheetml/2006/main" count="420" uniqueCount="170">
  <si>
    <t>Impregneren kozijnen</t>
  </si>
  <si>
    <r>
      <t>Kosten/m</t>
    </r>
    <r>
      <rPr>
        <vertAlign val="superscript"/>
        <sz val="10"/>
        <rFont val="Arial"/>
        <family val="2"/>
      </rPr>
      <t xml:space="preserve">1 </t>
    </r>
  </si>
  <si>
    <t>Index</t>
  </si>
  <si>
    <t>Kosten</t>
  </si>
  <si>
    <t>Loon</t>
  </si>
  <si>
    <t>Materiaal</t>
  </si>
  <si>
    <t>Overig</t>
  </si>
  <si>
    <t>Inschrijving</t>
  </si>
  <si>
    <t>Overeenkomst</t>
  </si>
  <si>
    <t>Totaal</t>
  </si>
  <si>
    <t xml:space="preserve">  50 - 250 m²</t>
  </si>
  <si>
    <t>250 - 1000 m²</t>
  </si>
  <si>
    <t xml:space="preserve">      &gt; 1000 m²</t>
  </si>
  <si>
    <t>Leeghalen dakgoot</t>
  </si>
  <si>
    <t>Gevelreiniging</t>
  </si>
  <si>
    <t>Kosten/m²</t>
  </si>
  <si>
    <t xml:space="preserve">  </t>
  </si>
  <si>
    <t>Tarief (feestdagen)</t>
  </si>
  <si>
    <t>Tarief (zaterdag en zondag)</t>
  </si>
  <si>
    <t>Tarief (maandag t/m vrijdag)</t>
  </si>
  <si>
    <t>Risico &amp; Winst</t>
  </si>
  <si>
    <t>Totaal indirecte kosten</t>
  </si>
  <si>
    <t>Reiskosten/ Autokosten</t>
  </si>
  <si>
    <t>Huisvestingskosten</t>
  </si>
  <si>
    <t>Administratiekosten</t>
  </si>
  <si>
    <t>Opleidingskosten</t>
  </si>
  <si>
    <t>P.Z. kosten</t>
  </si>
  <si>
    <t>Managementkosten</t>
  </si>
  <si>
    <t>Indirect Toezicht</t>
  </si>
  <si>
    <t>Totaal directe kosten</t>
  </si>
  <si>
    <t>Materiaalkosten totaal</t>
  </si>
  <si>
    <t>Machinekosten</t>
  </si>
  <si>
    <t>Werkkleding &amp; Uitrusting</t>
  </si>
  <si>
    <t>Materiaal &amp; Middelen</t>
  </si>
  <si>
    <t>Loonkosten totaal</t>
  </si>
  <si>
    <t>Overige Sociale Lasten</t>
  </si>
  <si>
    <t>Sociale Lasten</t>
  </si>
  <si>
    <t>Vakantietoeslag</t>
  </si>
  <si>
    <t>Totaal uurloon</t>
  </si>
  <si>
    <t>Overige toeslag</t>
  </si>
  <si>
    <t>Specialistentoeslag</t>
  </si>
  <si>
    <t>Basisuurloon</t>
  </si>
  <si>
    <t>%</t>
  </si>
  <si>
    <t>€</t>
  </si>
  <si>
    <t>Loongr. 2.</t>
  </si>
  <si>
    <t>Tariefopbouw</t>
  </si>
  <si>
    <t>Toeslag tarieven welke niet zijn opgenomen worden indien voorkomend op basis van de uitgangspunten (CAO) berekend</t>
  </si>
  <si>
    <t>Verplicht in te vullen (indien geen kosten dan dient "0" (nul) te worden ingevuld</t>
  </si>
  <si>
    <t>Toelichting</t>
  </si>
  <si>
    <t>Telescoop</t>
  </si>
  <si>
    <t>Steiger</t>
  </si>
  <si>
    <t>Hoogwerker</t>
  </si>
  <si>
    <t>Ladder</t>
  </si>
  <si>
    <t>Lopend</t>
  </si>
  <si>
    <t>Gevelbeplating / boeiboorden</t>
  </si>
  <si>
    <t>Dak / koepelglas</t>
  </si>
  <si>
    <t>Glas in lood</t>
  </si>
  <si>
    <t>Separatieglas</t>
  </si>
  <si>
    <t>Buitenglas</t>
  </si>
  <si>
    <t>Binnenglas</t>
  </si>
  <si>
    <t>Bereikbaarheid</t>
  </si>
  <si>
    <t>Prijs per m²</t>
  </si>
  <si>
    <t>Glazenwasserstarief</t>
  </si>
  <si>
    <t>Prestatie / m² per uur (max 2 decimalen achter de komma)</t>
  </si>
  <si>
    <t>Toezichtpercentage</t>
  </si>
  <si>
    <t>Kosten (uur)</t>
  </si>
  <si>
    <t>Tarief</t>
  </si>
  <si>
    <t>Percentage (100%)</t>
  </si>
  <si>
    <t>Toezicht</t>
  </si>
  <si>
    <t>Bepaling uurtarieven</t>
  </si>
  <si>
    <t>Glasbewassing (ook regiewerkzaamheden in de toekomst)</t>
  </si>
  <si>
    <t>Loongr. 4</t>
  </si>
  <si>
    <t>Loongr. 5</t>
  </si>
  <si>
    <t>Glazenwasser I</t>
  </si>
  <si>
    <t>Glazenwassr II</t>
  </si>
  <si>
    <t>Meewerkend voorman I</t>
  </si>
  <si>
    <t>Meewerkend voorman II</t>
  </si>
  <si>
    <t>Uren inzet loongroep 2</t>
  </si>
  <si>
    <t>Uren inzet loongroep 4</t>
  </si>
  <si>
    <t>Uren meewerkend toezicht loongr 4</t>
  </si>
  <si>
    <t>Uren toezicht loongroep 5 (obj.leid)</t>
  </si>
  <si>
    <t>Uurtarief inclusief toezicht</t>
  </si>
  <si>
    <t>Omschrijving</t>
  </si>
  <si>
    <t>M2</t>
  </si>
  <si>
    <t>Freq</t>
  </si>
  <si>
    <t>Bedrag per beurt</t>
  </si>
  <si>
    <t>Jaar prijs</t>
  </si>
  <si>
    <t>106929-FRT Servicepunt 71 Tweelinghuis Tweelingstraat 4 - 8 2312 LX Leiden</t>
  </si>
  <si>
    <t>Wassen loopbrug binnenzijde</t>
  </si>
  <si>
    <t>Wassen balustradeglas binnenzijde</t>
  </si>
  <si>
    <t>Wassen loopbrug buitenzijde</t>
  </si>
  <si>
    <t>Wassen balustradeglas buitenzijde</t>
  </si>
  <si>
    <t>Bedrag</t>
  </si>
  <si>
    <t>106930-FRT Stationsplein Stationsplein 107 2312 AJ Leiden</t>
  </si>
  <si>
    <t>Wassen glas in lood</t>
  </si>
  <si>
    <t>106932-FRT Stedelijk Beheer Admiraal Banckertweg 15 2315 SR Leiden</t>
  </si>
  <si>
    <t>Wassen dakkoepel binnenzijde</t>
  </si>
  <si>
    <t>Afwassen trespa beplating</t>
  </si>
  <si>
    <t>Wassen dakkoepel buitenzijde</t>
  </si>
  <si>
    <t>Wassen dakglas buitenzijde</t>
  </si>
  <si>
    <t>Wassen dakglas binnenzijde</t>
  </si>
  <si>
    <t>Wassen lift buitenzijde</t>
  </si>
  <si>
    <t>Wassen lift binnenzijde</t>
  </si>
  <si>
    <t>Wassen balustradeglas</t>
  </si>
  <si>
    <t>Wassen blindglas binnenzijde</t>
  </si>
  <si>
    <t>Wassen blindglas buitenzijde</t>
  </si>
  <si>
    <t>Wassen gevelramen buitenzijde</t>
  </si>
  <si>
    <t>Wassen gevelramen binnenzijde</t>
  </si>
  <si>
    <t>Wassen separatieglas</t>
  </si>
  <si>
    <t>Wassen binnenzijde en separatieglas</t>
  </si>
  <si>
    <t>Wassen separatieglas beide zijden</t>
  </si>
  <si>
    <t>Wassen gevelglas buitenzijde + hoogwerker</t>
  </si>
  <si>
    <t>Wassen gevelglas binnenzijde</t>
  </si>
  <si>
    <t>Wassen Atriumglas</t>
  </si>
  <si>
    <t>Wassen gevelramen binnenzijde inclusiefkozijnen beloopbaar</t>
  </si>
  <si>
    <t>Wassen gevelramen buitenzijde inclusiefkozijnen beloopbaar</t>
  </si>
  <si>
    <t>Wassen gevelramen binnenzijde inclusiefkozijnen</t>
  </si>
  <si>
    <t>Wassen separatieglas beide zijden exclusief kunstwerk</t>
  </si>
  <si>
    <t>Wassen gevelramen buitenzijde inclusiefkozijnen m.b.v. hoogwerker</t>
  </si>
  <si>
    <t>Wassen gevelramen binnenzijde inclusiefkozijnen beladderbaar</t>
  </si>
  <si>
    <t>Wassen separatieglas beide zijden exclusief lift binnenzijde</t>
  </si>
  <si>
    <t>Wassen gevelramen buitenzijde inclusiefkozijnen beladderbaar</t>
  </si>
  <si>
    <t>Wassen gevelramen buitenzijde inclusiefkozijnen</t>
  </si>
  <si>
    <t>Wassen gevelramen binnenzijde inclusiefkozijnen exclusief dakglas 2e etage binnen i.v.m. niet bereikbaar</t>
  </si>
  <si>
    <t>Wassen gevelramen buitenzijde inclusief kozijnen met telescopisch glaswas systeem</t>
  </si>
  <si>
    <t>Wassen gevelramen binnenzijde inclusiefkozijnen m.b.v. spinhoogwerker</t>
  </si>
  <si>
    <t>Schoonmaken entree richels houtwerk plafond plafond verlichting en wand openingstijden</t>
  </si>
  <si>
    <t>Inschrijfprijs</t>
  </si>
  <si>
    <t>Kleur</t>
  </si>
  <si>
    <r>
      <t>Blad gebruiken om offerte te maken</t>
    </r>
    <r>
      <rPr>
        <sz val="9"/>
        <color indexed="8"/>
        <rFont val="Verdana"/>
        <family val="2"/>
      </rPr>
      <t xml:space="preserve"> (geel betekent dat er een waarde dient te worden ingevuld in ieder veld).</t>
    </r>
  </si>
  <si>
    <t>Invulinstructie</t>
  </si>
  <si>
    <t>Bepaling uurtarief</t>
  </si>
  <si>
    <t>U dient hier per loongroep de geel gearceerde velden in te vullen. Een nadere toelichting is opgenomen in de eerste regels op het blad. Alle uurtarieven invullen aub!</t>
  </si>
  <si>
    <t>Glas per m2</t>
  </si>
  <si>
    <t>Per glassoort/beplating dient Inschrijver de prestatie per m2 op te geven. Na gunning dient een R.I.&amp; E te worden gehouden en dienen ook de m2 te worden gecontroleerd (opnieuw opgeleverd)</t>
  </si>
  <si>
    <t>Kostenoverzicht</t>
  </si>
  <si>
    <t>Op basis van de m2 prestaties en het opgegeven uurtarief wordt de prijs per locatie bepaald. Waar aangegeven dienen de kosten voor bereikbaarheidsmaterieel te worden opgegeven</t>
  </si>
  <si>
    <t>Staffellijst</t>
  </si>
  <si>
    <t>In dit tabblad dient per staffel een prijs te worden opgegeven. Het niet opgeven van een staffel leidt tot een prijs van  0 van die staffel.</t>
  </si>
  <si>
    <t>Calc. Uurtarief</t>
  </si>
  <si>
    <t>Hier dienen de verschillende loongroepen te worden verdeedl over de in te zetten uren waarmee het finale calculatieuurtareif wordt bepaald waarmee wordt gerekend om te komen tot de m2 prijzen in tabblad Glas per m2</t>
  </si>
  <si>
    <t>Informatieblad, er mogen geen zaken / formules worden aangepast in de bladen.</t>
  </si>
  <si>
    <t>Steunwijkteam De Mors</t>
  </si>
  <si>
    <t>Locatie</t>
  </si>
  <si>
    <t>Steunwijkteam Bos en Gasthuis</t>
  </si>
  <si>
    <t>Oegstgeest, Rhijngeesterstraatweg 13</t>
  </si>
  <si>
    <t>Wassen gevelramen buitenzijde (beloopbaar)</t>
  </si>
  <si>
    <t>Wassen gevelglas + hoogwerker</t>
  </si>
  <si>
    <t>Spinhoogwerker</t>
  </si>
  <si>
    <t>N.v.t.</t>
  </si>
  <si>
    <t>Leiden, Le Pooleweg 6</t>
  </si>
  <si>
    <t>Leiden, Le Pooleweg 11</t>
  </si>
  <si>
    <t>Leiden, Boisotkade 2</t>
  </si>
  <si>
    <t>Leiden, Kenauweg 3</t>
  </si>
  <si>
    <t>Zoeterwoude, Noordbuurtseweg 27</t>
  </si>
  <si>
    <t>Zoeterwoude, Noordbuurtseweg 56</t>
  </si>
  <si>
    <t>Zoeterwoude-Rijndijk, Kooikersplein 1</t>
  </si>
  <si>
    <t>Leiderdorp, Willem-Alexanderlaan 1</t>
  </si>
  <si>
    <t>Leiden, Middelstegracht 85</t>
  </si>
  <si>
    <t>Leiden, Arubapad 2</t>
  </si>
  <si>
    <t>Leiden, Parkzicht 100</t>
  </si>
  <si>
    <t>Leiden, Bargelaan 190</t>
  </si>
  <si>
    <t>Etage 1 tm 4: Wassen gevelglas binnenzijde.</t>
  </si>
  <si>
    <t xml:space="preserve">Begane grond: Wassen gevelglas binnenzijde (onderste ramen), inclusief kozijnen, van de 2 draaideuren tot aan het einde van de overlegplekken. </t>
  </si>
  <si>
    <t>Begane grond tm 4e etage: Wassen separatieglas beide zijden.</t>
  </si>
  <si>
    <t>Begane grond tm 4e etage: Wassen bestickerd separatieglas enkele zijde.</t>
  </si>
  <si>
    <t>Tweede etage: Wassen zijkanten en daken van kassen beide zijden (niet bestickerde zijden) inclusief inzet bereikbaarheidsmiddelen</t>
  </si>
  <si>
    <t>Begane grond tm 4e etage: Wassen balustrade en trapglas beide zijden.</t>
  </si>
  <si>
    <t>Tweede etage: bereikbaarheidsmiddelen (zie foto's)van kassen beide zijden (niet bestickerde zijden)</t>
  </si>
  <si>
    <t>Begane grond: Wassen 3 tourniquets nabij de trap en in het gemeentegebied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</si>
</sst>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 #,##0.00_);_(&quot;€&quot;\ * \(#,##0.00\);_(&quot;€&quot;\ * &quot;-&quot;??_);_(@_)"/>
    <numFmt numFmtId="164" formatCode="_-&quot;€&quot;\ * #,##0.00_-;_-&quot;€&quot;\ * #,##0.00\-;_-&quot;€&quot;\ * &quot;-&quot;??_-;_-@_-"/>
    <numFmt numFmtId="165" formatCode="_ &quot;€&quot;\ * #,##0.00_ ;_ &quot;€&quot;\ * \-#,##0.00_ ;_ &quot;€&quot;\ * &quot;-&quot;??_ ;_ @_ "/>
    <numFmt numFmtId="166" formatCode="_-* #,##0.00_-;_-* #,##0.00\-;_-* &quot;-&quot;??_-;_-@_-"/>
    <numFmt numFmtId="167" formatCode="_-* #,##0.00_-;\-* #,##0.00_-;_-* &quot;-&quot;??_-;_-@_-"/>
    <numFmt numFmtId="168" formatCode="0.000%"/>
    <numFmt numFmtId="169" formatCode="[$€-413]\ #,##0.00_-"/>
    <numFmt numFmtId="170" formatCode="_ * #,##0.00_ ;_ * \-#,##0.00_ ;_ * &quot;-&quot;??_ ;_ @_ "/>
    <numFmt numFmtId="171" formatCode="_ * #,##0_ ;_ * \-#,##0_ ;_ * &quot;-&quot;??_ ;_ @_ "/>
    <numFmt numFmtId="172" formatCode="&quot;€&quot;\ #,##0.00"/>
  </numFmts>
  <fonts count="24" x14ac:knownFonts="1">
    <font>
      <sz val="12"/>
      <color theme="1"/>
      <name val="Verdana"/>
      <family val="2"/>
    </font>
    <font>
      <sz val="12"/>
      <color theme="1"/>
      <name val="Verdana"/>
      <family val="2"/>
    </font>
    <font>
      <sz val="10"/>
      <name val="Times New Roman"/>
      <family val="1"/>
    </font>
    <font>
      <sz val="9"/>
      <name val="Verdana"/>
      <family val="2"/>
    </font>
    <font>
      <sz val="10"/>
      <name val="Arial"/>
      <family val="2"/>
    </font>
    <font>
      <vertAlign val="superscript"/>
      <sz val="10"/>
      <name val="Arial"/>
      <family val="2"/>
    </font>
    <font>
      <sz val="8"/>
      <color indexed="8"/>
      <name val="Arial"/>
      <family val="2"/>
    </font>
    <font>
      <sz val="9"/>
      <name val="Arial"/>
      <family val="2"/>
    </font>
    <font>
      <sz val="10"/>
      <name val="Helvetica"/>
      <family val="2"/>
    </font>
    <font>
      <b/>
      <sz val="10"/>
      <name val="Arial"/>
      <family val="2"/>
    </font>
    <font>
      <b/>
      <sz val="9"/>
      <name val="Arial"/>
      <family val="2"/>
    </font>
    <font>
      <sz val="9"/>
      <color indexed="8"/>
      <name val="Arial"/>
      <family val="2"/>
    </font>
    <font>
      <sz val="9"/>
      <color indexed="23"/>
      <name val="Arial"/>
      <family val="2"/>
    </font>
    <font>
      <b/>
      <sz val="9"/>
      <color indexed="23"/>
      <name val="Arial"/>
      <family val="2"/>
    </font>
    <font>
      <b/>
      <sz val="10"/>
      <color indexed="8"/>
      <name val="Arial"/>
      <family val="2"/>
    </font>
    <font>
      <sz val="10"/>
      <color indexed="8"/>
      <name val="Arial"/>
      <family val="2"/>
    </font>
    <font>
      <sz val="10"/>
      <color indexed="8"/>
      <name val="Verdana"/>
      <family val="2"/>
    </font>
    <font>
      <sz val="8"/>
      <color indexed="8"/>
      <name val="Verdana"/>
      <family val="2"/>
    </font>
    <font>
      <sz val="9"/>
      <color theme="1"/>
      <name val="Verdana"/>
      <family val="2"/>
    </font>
    <font>
      <b/>
      <sz val="9"/>
      <color theme="1"/>
      <name val="Verdana"/>
      <family val="2"/>
    </font>
    <font>
      <sz val="11"/>
      <color theme="1"/>
      <name val="Calibri"/>
      <family val="2"/>
      <scheme val="minor"/>
    </font>
    <font>
      <sz val="8"/>
      <color theme="1"/>
      <name val="Arial"/>
      <family val="2"/>
    </font>
    <font>
      <sz val="9"/>
      <color indexed="8"/>
      <name val="Verdana"/>
      <family val="2"/>
    </font>
    <font>
      <sz val="8"/>
      <name val="Verdana"/>
      <family val="2"/>
    </font>
  </fonts>
  <fills count="14">
    <fill>
      <patternFill patternType="none"/>
    </fill>
    <fill>
      <patternFill patternType="gray125"/>
    </fill>
    <fill>
      <patternFill patternType="solid">
        <fgColor theme="9" tint="0.59999389629810485"/>
        <bgColor indexed="64"/>
      </patternFill>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indexed="65"/>
        <bgColor indexed="64"/>
      </patternFill>
    </fill>
    <fill>
      <patternFill patternType="solid">
        <fgColor theme="0"/>
        <bgColor indexed="64"/>
      </patternFill>
    </fill>
    <fill>
      <patternFill patternType="solid">
        <fgColor indexed="3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rgb="FF008000"/>
        <bgColor indexed="64"/>
      </patternFill>
    </fill>
    <fill>
      <patternFill patternType="solid">
        <fgColor rgb="FFFFFF66"/>
        <bgColor indexed="64"/>
      </patternFill>
    </fill>
  </fills>
  <borders count="21">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diagonal/>
    </border>
  </borders>
  <cellStyleXfs count="17">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165" fontId="6" fillId="0" borderId="0" applyFont="0" applyFill="0" applyBorder="0" applyAlignment="0" applyProtection="0"/>
    <xf numFmtId="9" fontId="6" fillId="0" borderId="0" applyFont="0" applyFill="0" applyBorder="0" applyAlignment="0" applyProtection="0"/>
    <xf numFmtId="0" fontId="4" fillId="0" borderId="0"/>
    <xf numFmtId="0" fontId="8" fillId="0" borderId="0"/>
    <xf numFmtId="167" fontId="8" fillId="0" borderId="0" applyFont="0" applyFill="0" applyBorder="0" applyAlignment="0" applyProtection="0"/>
    <xf numFmtId="0" fontId="6" fillId="0" borderId="0"/>
    <xf numFmtId="0" fontId="15" fillId="0" borderId="0"/>
    <xf numFmtId="170" fontId="6" fillId="0" borderId="0" applyFont="0" applyFill="0" applyBorder="0" applyAlignment="0" applyProtection="0"/>
    <xf numFmtId="0" fontId="6" fillId="0" borderId="0"/>
    <xf numFmtId="0" fontId="18" fillId="0" borderId="0"/>
    <xf numFmtId="0" fontId="20" fillId="0" borderId="0"/>
    <xf numFmtId="0" fontId="21" fillId="0" borderId="0"/>
    <xf numFmtId="0" fontId="21" fillId="0" borderId="0"/>
  </cellStyleXfs>
  <cellXfs count="150">
    <xf numFmtId="0" fontId="0" fillId="0" borderId="0" xfId="0"/>
    <xf numFmtId="0" fontId="3" fillId="2" borderId="1" xfId="3" applyFont="1" applyFill="1" applyBorder="1"/>
    <xf numFmtId="164" fontId="4" fillId="2" borderId="2" xfId="3" applyNumberFormat="1" applyFont="1" applyFill="1" applyBorder="1"/>
    <xf numFmtId="0" fontId="4" fillId="0" borderId="0" xfId="3" applyFont="1"/>
    <xf numFmtId="0" fontId="4" fillId="2" borderId="3" xfId="3" applyFont="1" applyFill="1" applyBorder="1" applyAlignment="1">
      <alignment horizontal="left"/>
    </xf>
    <xf numFmtId="164" fontId="4" fillId="2" borderId="4" xfId="3" applyNumberFormat="1" applyFont="1" applyFill="1" applyBorder="1"/>
    <xf numFmtId="0" fontId="4" fillId="2" borderId="5" xfId="3" applyFont="1" applyFill="1" applyBorder="1" applyAlignment="1">
      <alignment horizontal="left"/>
    </xf>
    <xf numFmtId="165" fontId="4" fillId="0" borderId="6" xfId="4" applyFont="1" applyBorder="1"/>
    <xf numFmtId="165" fontId="4" fillId="3" borderId="6" xfId="4" applyFont="1" applyFill="1" applyBorder="1"/>
    <xf numFmtId="9" fontId="4" fillId="3" borderId="6" xfId="5" applyFont="1" applyFill="1" applyBorder="1"/>
    <xf numFmtId="165" fontId="4" fillId="0" borderId="5" xfId="4" applyFont="1" applyBorder="1"/>
    <xf numFmtId="165" fontId="4" fillId="3" borderId="5" xfId="4" applyFont="1" applyFill="1" applyBorder="1"/>
    <xf numFmtId="9" fontId="4" fillId="3" borderId="5" xfId="5" applyFont="1" applyFill="1" applyBorder="1"/>
    <xf numFmtId="0" fontId="4" fillId="2" borderId="7" xfId="3" applyFont="1" applyFill="1" applyBorder="1"/>
    <xf numFmtId="165" fontId="4" fillId="0" borderId="7" xfId="4" applyFont="1" applyBorder="1"/>
    <xf numFmtId="165" fontId="4" fillId="3" borderId="7" xfId="4" applyFont="1" applyFill="1" applyBorder="1"/>
    <xf numFmtId="9" fontId="4" fillId="3" borderId="7" xfId="5" applyFont="1" applyFill="1" applyBorder="1"/>
    <xf numFmtId="0" fontId="4" fillId="3" borderId="0" xfId="3" applyFont="1" applyFill="1"/>
    <xf numFmtId="164" fontId="4" fillId="3" borderId="0" xfId="3" applyNumberFormat="1" applyFont="1" applyFill="1"/>
    <xf numFmtId="164" fontId="4" fillId="0" borderId="0" xfId="3" applyNumberFormat="1" applyFont="1"/>
    <xf numFmtId="0" fontId="7" fillId="0" borderId="0" xfId="6" applyFont="1"/>
    <xf numFmtId="0" fontId="7" fillId="3" borderId="0" xfId="6" applyFont="1" applyFill="1"/>
    <xf numFmtId="166" fontId="7" fillId="3" borderId="0" xfId="6" applyNumberFormat="1" applyFont="1" applyFill="1"/>
    <xf numFmtId="0" fontId="7" fillId="6" borderId="0" xfId="7" applyFont="1" applyFill="1" applyProtection="1">
      <protection hidden="1"/>
    </xf>
    <xf numFmtId="0" fontId="7" fillId="7" borderId="0" xfId="6" applyFont="1" applyFill="1"/>
    <xf numFmtId="165" fontId="9" fillId="3" borderId="8" xfId="4" applyFont="1" applyFill="1" applyBorder="1"/>
    <xf numFmtId="0" fontId="10" fillId="6" borderId="0" xfId="7" applyFont="1" applyFill="1" applyProtection="1">
      <protection hidden="1"/>
    </xf>
    <xf numFmtId="0" fontId="10" fillId="6" borderId="0" xfId="7" applyFont="1" applyFill="1" applyAlignment="1" applyProtection="1">
      <alignment horizontal="left" indent="1"/>
      <protection hidden="1"/>
    </xf>
    <xf numFmtId="0" fontId="7" fillId="6" borderId="0" xfId="6" applyFont="1" applyFill="1"/>
    <xf numFmtId="9" fontId="11" fillId="6" borderId="4" xfId="5" applyFont="1" applyFill="1" applyBorder="1" applyAlignment="1" applyProtection="1">
      <protection locked="0"/>
    </xf>
    <xf numFmtId="165" fontId="4" fillId="3" borderId="9" xfId="4" applyFont="1" applyFill="1" applyBorder="1"/>
    <xf numFmtId="0" fontId="7" fillId="6" borderId="10" xfId="7" applyFont="1" applyFill="1" applyBorder="1" applyProtection="1">
      <protection hidden="1"/>
    </xf>
    <xf numFmtId="0" fontId="7" fillId="6" borderId="9" xfId="7" applyFont="1" applyFill="1" applyBorder="1" applyProtection="1">
      <protection hidden="1"/>
    </xf>
    <xf numFmtId="10" fontId="12" fillId="6" borderId="11" xfId="6" applyNumberFormat="1" applyFont="1" applyFill="1" applyBorder="1" applyAlignment="1">
      <alignment horizontal="right"/>
    </xf>
    <xf numFmtId="166" fontId="7" fillId="6" borderId="12" xfId="8" applyNumberFormat="1" applyFont="1" applyFill="1" applyBorder="1" applyAlignment="1" applyProtection="1">
      <protection hidden="1"/>
    </xf>
    <xf numFmtId="0" fontId="7" fillId="6" borderId="12" xfId="7" applyFont="1" applyFill="1" applyBorder="1" applyProtection="1">
      <protection hidden="1"/>
    </xf>
    <xf numFmtId="166" fontId="13" fillId="6" borderId="11" xfId="5" applyNumberFormat="1" applyFont="1" applyFill="1" applyBorder="1" applyAlignment="1" applyProtection="1">
      <alignment horizontal="right"/>
      <protection hidden="1"/>
    </xf>
    <xf numFmtId="165" fontId="4" fillId="3" borderId="12" xfId="4" applyFont="1" applyFill="1" applyBorder="1"/>
    <xf numFmtId="0" fontId="10" fillId="6" borderId="12" xfId="7" applyFont="1" applyFill="1" applyBorder="1" applyAlignment="1" applyProtection="1">
      <alignment horizontal="left" indent="1"/>
      <protection hidden="1"/>
    </xf>
    <xf numFmtId="168" fontId="12" fillId="6" borderId="11" xfId="6" applyNumberFormat="1" applyFont="1" applyFill="1" applyBorder="1" applyAlignment="1">
      <alignment horizontal="right" vertical="center"/>
    </xf>
    <xf numFmtId="165" fontId="7" fillId="6" borderId="12" xfId="4" applyFont="1" applyFill="1" applyBorder="1" applyAlignment="1" applyProtection="1">
      <protection locked="0"/>
    </xf>
    <xf numFmtId="9" fontId="11" fillId="6" borderId="11" xfId="5" applyFont="1" applyFill="1" applyBorder="1" applyAlignment="1" applyProtection="1">
      <protection locked="0"/>
    </xf>
    <xf numFmtId="165" fontId="7" fillId="6" borderId="12" xfId="4" applyFont="1" applyFill="1" applyBorder="1" applyAlignment="1" applyProtection="1">
      <protection hidden="1"/>
    </xf>
    <xf numFmtId="168" fontId="12" fillId="6" borderId="11" xfId="5" applyNumberFormat="1" applyFont="1" applyFill="1" applyBorder="1" applyAlignment="1" applyProtection="1">
      <alignment horizontal="right"/>
      <protection hidden="1"/>
    </xf>
    <xf numFmtId="168" fontId="12" fillId="6" borderId="0" xfId="6" applyNumberFormat="1" applyFont="1" applyFill="1" applyAlignment="1">
      <alignment horizontal="right" vertical="center"/>
    </xf>
    <xf numFmtId="165" fontId="11" fillId="6" borderId="12" xfId="4" applyFont="1" applyFill="1" applyBorder="1" applyAlignment="1" applyProtection="1">
      <protection locked="0"/>
    </xf>
    <xf numFmtId="10" fontId="7" fillId="6" borderId="0" xfId="7" applyNumberFormat="1" applyFont="1" applyFill="1" applyProtection="1">
      <protection hidden="1"/>
    </xf>
    <xf numFmtId="2" fontId="7" fillId="6" borderId="12" xfId="7" applyNumberFormat="1" applyFont="1" applyFill="1" applyBorder="1" applyProtection="1">
      <protection hidden="1"/>
    </xf>
    <xf numFmtId="168" fontId="11" fillId="6" borderId="11" xfId="6" applyNumberFormat="1" applyFont="1" applyFill="1" applyBorder="1" applyAlignment="1">
      <alignment horizontal="right" vertical="center"/>
    </xf>
    <xf numFmtId="168" fontId="11" fillId="6" borderId="0" xfId="6" applyNumberFormat="1" applyFont="1" applyFill="1" applyAlignment="1">
      <alignment horizontal="right" vertical="center"/>
    </xf>
    <xf numFmtId="2" fontId="7" fillId="6" borderId="0" xfId="7" applyNumberFormat="1" applyFont="1" applyFill="1" applyProtection="1">
      <protection hidden="1"/>
    </xf>
    <xf numFmtId="168" fontId="10" fillId="6" borderId="2" xfId="6" applyNumberFormat="1" applyFont="1" applyFill="1" applyBorder="1" applyAlignment="1">
      <alignment horizontal="center" vertical="center"/>
    </xf>
    <xf numFmtId="169" fontId="10" fillId="6" borderId="13" xfId="8" applyNumberFormat="1" applyFont="1" applyFill="1" applyBorder="1" applyAlignment="1" applyProtection="1">
      <alignment horizontal="center"/>
      <protection hidden="1"/>
    </xf>
    <xf numFmtId="0" fontId="10" fillId="6" borderId="0" xfId="6" applyFont="1" applyFill="1"/>
    <xf numFmtId="0" fontId="10" fillId="6" borderId="12" xfId="6" applyFont="1" applyFill="1" applyBorder="1"/>
    <xf numFmtId="0" fontId="10" fillId="6" borderId="14" xfId="6" applyFont="1" applyFill="1" applyBorder="1"/>
    <xf numFmtId="0" fontId="10" fillId="6" borderId="13" xfId="6" applyFont="1" applyFill="1" applyBorder="1"/>
    <xf numFmtId="10" fontId="12" fillId="6" borderId="0" xfId="6" applyNumberFormat="1" applyFont="1" applyFill="1" applyAlignment="1">
      <alignment horizontal="right"/>
    </xf>
    <xf numFmtId="169" fontId="7" fillId="6" borderId="0" xfId="6" applyNumberFormat="1" applyFont="1" applyFill="1"/>
    <xf numFmtId="10" fontId="12" fillId="6" borderId="10" xfId="6" applyNumberFormat="1" applyFont="1" applyFill="1" applyBorder="1" applyAlignment="1">
      <alignment horizontal="right"/>
    </xf>
    <xf numFmtId="169" fontId="7" fillId="6" borderId="10" xfId="6" applyNumberFormat="1" applyFont="1" applyFill="1" applyBorder="1"/>
    <xf numFmtId="0" fontId="7" fillId="6" borderId="10" xfId="6" applyFont="1" applyFill="1" applyBorder="1"/>
    <xf numFmtId="0" fontId="10" fillId="6" borderId="10" xfId="6" applyFont="1" applyFill="1" applyBorder="1" applyAlignment="1">
      <alignment horizontal="left"/>
    </xf>
    <xf numFmtId="169" fontId="7" fillId="6" borderId="0" xfId="6" applyNumberFormat="1" applyFont="1" applyFill="1" applyAlignment="1">
      <alignment horizontal="left"/>
    </xf>
    <xf numFmtId="0" fontId="10" fillId="4" borderId="0" xfId="6" applyFont="1" applyFill="1" applyAlignment="1">
      <alignment horizontal="left"/>
    </xf>
    <xf numFmtId="0" fontId="14" fillId="2" borderId="15" xfId="9" applyFont="1" applyFill="1" applyBorder="1"/>
    <xf numFmtId="0" fontId="15" fillId="0" borderId="0" xfId="10"/>
    <xf numFmtId="0" fontId="15" fillId="3" borderId="0" xfId="10" applyFill="1"/>
    <xf numFmtId="0" fontId="4" fillId="8" borderId="16" xfId="10" applyFont="1" applyFill="1" applyBorder="1"/>
    <xf numFmtId="0" fontId="4" fillId="8" borderId="15" xfId="10" applyFont="1" applyFill="1" applyBorder="1" applyAlignment="1">
      <alignment wrapText="1"/>
    </xf>
    <xf numFmtId="0" fontId="4" fillId="8" borderId="15" xfId="10" applyFont="1" applyFill="1" applyBorder="1"/>
    <xf numFmtId="0" fontId="4" fillId="8" borderId="7" xfId="10" applyFont="1" applyFill="1" applyBorder="1"/>
    <xf numFmtId="0" fontId="4" fillId="8" borderId="5" xfId="10" applyFont="1" applyFill="1" applyBorder="1"/>
    <xf numFmtId="0" fontId="4" fillId="8" borderId="14" xfId="10" applyFont="1" applyFill="1" applyBorder="1"/>
    <xf numFmtId="165" fontId="4" fillId="3" borderId="15" xfId="4" applyFont="1" applyFill="1" applyBorder="1"/>
    <xf numFmtId="0" fontId="4" fillId="8" borderId="17" xfId="10" applyFont="1" applyFill="1" applyBorder="1"/>
    <xf numFmtId="0" fontId="4" fillId="8" borderId="18" xfId="10" applyFont="1" applyFill="1" applyBorder="1"/>
    <xf numFmtId="0" fontId="4" fillId="8" borderId="19" xfId="10" applyFont="1" applyFill="1" applyBorder="1"/>
    <xf numFmtId="171" fontId="4" fillId="0" borderId="7" xfId="11" applyNumberFormat="1" applyFont="1" applyBorder="1"/>
    <xf numFmtId="171" fontId="4" fillId="0" borderId="5" xfId="11" applyNumberFormat="1" applyFont="1" applyBorder="1"/>
    <xf numFmtId="171" fontId="4" fillId="0" borderId="6" xfId="11" applyNumberFormat="1" applyFont="1" applyBorder="1"/>
    <xf numFmtId="0" fontId="15" fillId="0" borderId="0" xfId="12" applyFont="1" applyAlignment="1">
      <alignment vertical="center"/>
    </xf>
    <xf numFmtId="9" fontId="16" fillId="6" borderId="15" xfId="5" applyFont="1" applyFill="1" applyBorder="1" applyAlignment="1" applyProtection="1">
      <alignment horizontal="center" vertical="center"/>
      <protection locked="0"/>
    </xf>
    <xf numFmtId="0" fontId="14" fillId="9" borderId="6" xfId="12" applyFont="1" applyFill="1" applyBorder="1" applyAlignment="1">
      <alignment vertical="center" wrapText="1"/>
    </xf>
    <xf numFmtId="165" fontId="14" fillId="0" borderId="15" xfId="4" applyFont="1" applyBorder="1" applyAlignment="1">
      <alignment vertical="center"/>
    </xf>
    <xf numFmtId="165" fontId="15" fillId="0" borderId="15" xfId="4" applyFont="1" applyBorder="1" applyAlignment="1">
      <alignment vertical="center"/>
    </xf>
    <xf numFmtId="9" fontId="15" fillId="0" borderId="15" xfId="5" applyFont="1" applyBorder="1" applyAlignment="1">
      <alignment horizontal="center" vertical="center"/>
    </xf>
    <xf numFmtId="165" fontId="15" fillId="0" borderId="5" xfId="4" applyFont="1" applyBorder="1" applyAlignment="1">
      <alignment vertical="center"/>
    </xf>
    <xf numFmtId="9" fontId="17" fillId="6" borderId="5" xfId="5" applyFont="1" applyFill="1" applyBorder="1" applyAlignment="1" applyProtection="1">
      <alignment horizontal="center" vertical="center"/>
      <protection locked="0"/>
    </xf>
    <xf numFmtId="0" fontId="14" fillId="9" borderId="15" xfId="12" applyFont="1" applyFill="1" applyBorder="1" applyAlignment="1">
      <alignment vertical="center" wrapText="1"/>
    </xf>
    <xf numFmtId="0" fontId="15" fillId="7" borderId="0" xfId="12" applyFont="1" applyFill="1" applyAlignment="1">
      <alignment vertical="center"/>
    </xf>
    <xf numFmtId="165" fontId="15" fillId="0" borderId="20" xfId="4" applyFont="1" applyBorder="1" applyAlignment="1">
      <alignment vertical="center"/>
    </xf>
    <xf numFmtId="9" fontId="17" fillId="6" borderId="20" xfId="5" applyFont="1" applyFill="1" applyBorder="1" applyAlignment="1" applyProtection="1">
      <alignment horizontal="center" vertical="center"/>
      <protection locked="0"/>
    </xf>
    <xf numFmtId="0" fontId="15" fillId="0" borderId="20" xfId="12" applyFont="1" applyBorder="1" applyAlignment="1">
      <alignment vertical="center"/>
    </xf>
    <xf numFmtId="0" fontId="15" fillId="0" borderId="5" xfId="12" applyFont="1" applyBorder="1" applyAlignment="1">
      <alignment vertical="center"/>
    </xf>
    <xf numFmtId="0" fontId="15" fillId="10" borderId="17" xfId="12" applyFont="1" applyFill="1" applyBorder="1" applyAlignment="1">
      <alignment vertical="center"/>
    </xf>
    <xf numFmtId="0" fontId="15" fillId="10" borderId="18" xfId="12" applyFont="1" applyFill="1" applyBorder="1" applyAlignment="1">
      <alignment vertical="center"/>
    </xf>
    <xf numFmtId="0" fontId="14" fillId="10" borderId="19" xfId="12" applyFont="1" applyFill="1" applyBorder="1" applyAlignment="1">
      <alignment vertical="center"/>
    </xf>
    <xf numFmtId="9" fontId="15" fillId="0" borderId="0" xfId="2" applyFont="1" applyAlignment="1">
      <alignment vertical="center"/>
    </xf>
    <xf numFmtId="44" fontId="16" fillId="6" borderId="15" xfId="1" applyFont="1" applyFill="1" applyBorder="1" applyAlignment="1" applyProtection="1">
      <alignment horizontal="center" vertical="center"/>
      <protection locked="0"/>
    </xf>
    <xf numFmtId="0" fontId="15" fillId="7" borderId="0" xfId="10" applyFill="1" applyBorder="1"/>
    <xf numFmtId="0" fontId="4" fillId="8" borderId="13" xfId="10" applyFont="1" applyFill="1" applyBorder="1"/>
    <xf numFmtId="0" fontId="4" fillId="8" borderId="2" xfId="10" applyFont="1" applyFill="1" applyBorder="1"/>
    <xf numFmtId="0" fontId="18" fillId="0" borderId="15" xfId="13" applyBorder="1"/>
    <xf numFmtId="172" fontId="18" fillId="0" borderId="15" xfId="13" applyNumberFormat="1" applyBorder="1"/>
    <xf numFmtId="0" fontId="18" fillId="0" borderId="0" xfId="13"/>
    <xf numFmtId="0" fontId="18" fillId="0" borderId="17" xfId="13" applyBorder="1"/>
    <xf numFmtId="0" fontId="19" fillId="0" borderId="15" xfId="13" applyFont="1" applyFill="1" applyBorder="1" applyAlignment="1">
      <alignment vertical="center"/>
    </xf>
    <xf numFmtId="0" fontId="19" fillId="0" borderId="0" xfId="13" applyFont="1" applyFill="1" applyAlignment="1">
      <alignment vertical="center"/>
    </xf>
    <xf numFmtId="0" fontId="19" fillId="0" borderId="17" xfId="13" applyFont="1" applyFill="1" applyBorder="1" applyAlignment="1">
      <alignment vertical="center"/>
    </xf>
    <xf numFmtId="0" fontId="19" fillId="11" borderId="19" xfId="13" applyFont="1" applyFill="1" applyBorder="1"/>
    <xf numFmtId="0" fontId="19" fillId="11" borderId="18" xfId="13" applyFont="1" applyFill="1" applyBorder="1"/>
    <xf numFmtId="172" fontId="19" fillId="11" borderId="18" xfId="13" applyNumberFormat="1" applyFont="1" applyFill="1" applyBorder="1"/>
    <xf numFmtId="0" fontId="19" fillId="11" borderId="6" xfId="13" applyFont="1" applyFill="1" applyBorder="1" applyAlignment="1">
      <alignment vertical="center"/>
    </xf>
    <xf numFmtId="172" fontId="19" fillId="11" borderId="6" xfId="13" applyNumberFormat="1" applyFont="1" applyFill="1" applyBorder="1" applyAlignment="1">
      <alignment vertical="center"/>
    </xf>
    <xf numFmtId="0" fontId="18" fillId="0" borderId="5" xfId="13" applyBorder="1"/>
    <xf numFmtId="172" fontId="18" fillId="0" borderId="5" xfId="13" applyNumberFormat="1" applyBorder="1"/>
    <xf numFmtId="0" fontId="19" fillId="11" borderId="5" xfId="13" applyFont="1" applyFill="1" applyBorder="1" applyAlignment="1">
      <alignment vertical="center"/>
    </xf>
    <xf numFmtId="172" fontId="19" fillId="11" borderId="5" xfId="13" applyNumberFormat="1" applyFont="1" applyFill="1" applyBorder="1" applyAlignment="1">
      <alignment vertical="center"/>
    </xf>
    <xf numFmtId="1" fontId="18" fillId="0" borderId="5" xfId="13" applyNumberFormat="1" applyBorder="1"/>
    <xf numFmtId="0" fontId="18" fillId="0" borderId="7" xfId="13" applyBorder="1"/>
    <xf numFmtId="0" fontId="19" fillId="2" borderId="6" xfId="15" applyFont="1" applyFill="1" applyBorder="1" applyAlignment="1">
      <alignment vertical="center"/>
    </xf>
    <xf numFmtId="0" fontId="18" fillId="0" borderId="0" xfId="15" applyFont="1"/>
    <xf numFmtId="0" fontId="18" fillId="12" borderId="5" xfId="15" applyFont="1" applyFill="1" applyBorder="1" applyAlignment="1">
      <alignment horizontal="left" vertical="center"/>
    </xf>
    <xf numFmtId="0" fontId="18" fillId="0" borderId="5" xfId="15" applyFont="1" applyBorder="1" applyAlignment="1">
      <alignment horizontal="left" vertical="center" wrapText="1"/>
    </xf>
    <xf numFmtId="0" fontId="18" fillId="13" borderId="7" xfId="15" applyFont="1" applyFill="1" applyBorder="1" applyAlignment="1">
      <alignment horizontal="left" vertical="center"/>
    </xf>
    <xf numFmtId="0" fontId="18" fillId="0" borderId="7" xfId="15" applyFont="1" applyBorder="1" applyAlignment="1">
      <alignment horizontal="left" vertical="center" wrapText="1"/>
    </xf>
    <xf numFmtId="0" fontId="18" fillId="7" borderId="0" xfId="15" applyFont="1" applyFill="1" applyAlignment="1">
      <alignment horizontal="left" vertical="center"/>
    </xf>
    <xf numFmtId="0" fontId="18" fillId="13" borderId="5" xfId="15" applyFont="1" applyFill="1" applyBorder="1" applyAlignment="1">
      <alignment horizontal="left" vertical="center"/>
    </xf>
    <xf numFmtId="0" fontId="18" fillId="0" borderId="0" xfId="16" applyFont="1"/>
    <xf numFmtId="0" fontId="19" fillId="2" borderId="1" xfId="15" applyFont="1" applyFill="1" applyBorder="1" applyAlignment="1">
      <alignment horizontal="left" vertical="center"/>
    </xf>
    <xf numFmtId="0" fontId="18" fillId="13" borderId="6" xfId="15" applyFont="1" applyFill="1" applyBorder="1" applyAlignment="1">
      <alignment horizontal="left" vertical="center"/>
    </xf>
    <xf numFmtId="0" fontId="18" fillId="0" borderId="6" xfId="15" applyFont="1" applyBorder="1" applyAlignment="1">
      <alignment horizontal="left" vertical="center" wrapText="1"/>
    </xf>
    <xf numFmtId="0" fontId="20" fillId="0" borderId="15" xfId="0" applyFont="1" applyBorder="1" applyAlignment="1">
      <alignment wrapText="1"/>
    </xf>
    <xf numFmtId="0" fontId="20" fillId="0" borderId="0" xfId="0" applyFont="1"/>
    <xf numFmtId="9" fontId="4" fillId="3" borderId="6" xfId="2" applyFont="1" applyFill="1" applyBorder="1"/>
    <xf numFmtId="9" fontId="4" fillId="3" borderId="5" xfId="2" applyFont="1" applyFill="1" applyBorder="1"/>
    <xf numFmtId="9" fontId="4" fillId="3" borderId="7" xfId="2" applyFont="1" applyFill="1" applyBorder="1"/>
    <xf numFmtId="169" fontId="7" fillId="5" borderId="13" xfId="8" applyNumberFormat="1" applyFont="1" applyFill="1" applyBorder="1" applyAlignment="1" applyProtection="1">
      <alignment horizontal="center" vertical="center"/>
      <protection hidden="1"/>
    </xf>
    <xf numFmtId="169" fontId="7" fillId="5" borderId="14" xfId="8" applyNumberFormat="1" applyFont="1" applyFill="1" applyBorder="1" applyAlignment="1" applyProtection="1">
      <alignment horizontal="center" vertical="center"/>
      <protection hidden="1"/>
    </xf>
    <xf numFmtId="169" fontId="7" fillId="5" borderId="2" xfId="8" applyNumberFormat="1" applyFont="1" applyFill="1" applyBorder="1" applyAlignment="1" applyProtection="1">
      <alignment horizontal="center" vertical="center"/>
      <protection hidden="1"/>
    </xf>
    <xf numFmtId="169" fontId="7" fillId="5" borderId="12" xfId="8" applyNumberFormat="1" applyFont="1" applyFill="1" applyBorder="1" applyAlignment="1" applyProtection="1">
      <alignment horizontal="center"/>
      <protection hidden="1"/>
    </xf>
    <xf numFmtId="169" fontId="7" fillId="5" borderId="11" xfId="8" applyNumberFormat="1" applyFont="1" applyFill="1" applyBorder="1" applyAlignment="1" applyProtection="1">
      <alignment horizontal="center"/>
      <protection hidden="1"/>
    </xf>
    <xf numFmtId="0" fontId="18" fillId="0" borderId="0" xfId="13" applyBorder="1"/>
    <xf numFmtId="172" fontId="18" fillId="0" borderId="0" xfId="13" applyNumberFormat="1" applyBorder="1"/>
    <xf numFmtId="0" fontId="18" fillId="0" borderId="5" xfId="13" applyBorder="1" applyAlignment="1">
      <alignment wrapText="1"/>
    </xf>
    <xf numFmtId="0" fontId="18" fillId="0" borderId="2" xfId="13" applyBorder="1"/>
    <xf numFmtId="0" fontId="18" fillId="0" borderId="1" xfId="13" applyBorder="1"/>
    <xf numFmtId="0" fontId="20" fillId="0" borderId="0" xfId="0" applyFont="1" applyBorder="1" applyAlignment="1">
      <alignment wrapText="1"/>
    </xf>
    <xf numFmtId="172" fontId="19" fillId="11" borderId="17" xfId="13" applyNumberFormat="1" applyFont="1" applyFill="1" applyBorder="1"/>
  </cellXfs>
  <cellStyles count="17">
    <cellStyle name="Comma_Uurtarieven 2000 LEVERANCIER" xfId="8" xr:uid="{29C2778F-718D-D546-9C8F-EAA536D54334}"/>
    <cellStyle name="Komma 2" xfId="11" xr:uid="{B16CC3C6-D4FE-5B48-8924-8B1CA55B6795}"/>
    <cellStyle name="Normaal 2" xfId="9" xr:uid="{E8C6D870-EF17-8B4B-A0D9-6005D244948D}"/>
    <cellStyle name="Normaal 3" xfId="15" xr:uid="{FE6D18E9-6A0E-7D41-9023-C3D4E9C225B7}"/>
    <cellStyle name="Normal_Uurtarieven 2000 LEVERANCIER" xfId="7" xr:uid="{B88ED909-01B2-A94C-B56D-3B95F915A936}"/>
    <cellStyle name="Procent" xfId="2" builtinId="5"/>
    <cellStyle name="Procent 2" xfId="5" xr:uid="{F614D361-73F1-1849-BAF5-4484B35A511B}"/>
    <cellStyle name="Stand. 2" xfId="16" xr:uid="{2C98132E-A5ED-0747-B31B-99791C0FAFC1}"/>
    <cellStyle name="Standaard" xfId="0" builtinId="0"/>
    <cellStyle name="Standaard 2" xfId="12" xr:uid="{6ABD681A-8DA1-9943-B454-3995EBFCCE7A}"/>
    <cellStyle name="Standaard 2 2" xfId="13" xr:uid="{AD8CB0F4-2251-FB43-99CA-8A913B8EC711}"/>
    <cellStyle name="Standaard 3" xfId="14" xr:uid="{5688779A-833E-454C-AE56-96DE482A1A7F}"/>
    <cellStyle name="Standaard_Bijlage 1 + 3" xfId="10" xr:uid="{2802EA96-9354-9B48-A72F-98D6BFD83558}"/>
    <cellStyle name="Standaard_Calculatiebijlage" xfId="6" xr:uid="{6331F527-44AC-E641-8FD9-58E37A753004}"/>
    <cellStyle name="Standaard_Staffels" xfId="3" xr:uid="{34462735-BA2C-0243-AAD0-6EBEB53FA667}"/>
    <cellStyle name="Valuta" xfId="1" builtinId="4"/>
    <cellStyle name="Valuta 2" xfId="4" xr:uid="{E20FBCB4-C714-374E-8BD4-6E3DF94C2044}"/>
  </cellStyles>
  <dxfs count="21">
    <dxf>
      <fill>
        <patternFill>
          <bgColor indexed="43"/>
        </patternFill>
      </fill>
    </dxf>
    <dxf>
      <fill>
        <patternFill>
          <bgColor indexed="43"/>
        </patternFill>
      </fill>
    </dxf>
    <dxf>
      <fill>
        <patternFill>
          <bgColor indexed="43"/>
        </patternFill>
      </fill>
    </dxf>
    <dxf>
      <fill>
        <patternFill>
          <bgColor indexed="43"/>
        </patternFill>
      </fill>
    </dxf>
    <dxf>
      <fill>
        <patternFill>
          <bgColor indexed="42"/>
        </patternFill>
      </fill>
    </dxf>
    <dxf>
      <fill>
        <patternFill>
          <bgColor indexed="43"/>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3"/>
        </patternFill>
      </fill>
    </dxf>
    <dxf>
      <fill>
        <patternFill>
          <bgColor indexed="42"/>
        </patternFill>
      </fill>
    </dxf>
    <dxf>
      <fill>
        <patternFill>
          <bgColor indexed="43"/>
        </patternFill>
      </fill>
    </dxf>
    <dxf>
      <fill>
        <patternFill>
          <bgColor indexed="42"/>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2"/>
        </patternFill>
      </fill>
    </dxf>
    <dxf>
      <fill>
        <patternFill>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25400</xdr:colOff>
      <xdr:row>45</xdr:row>
      <xdr:rowOff>76200</xdr:rowOff>
    </xdr:from>
    <xdr:to>
      <xdr:col>5</xdr:col>
      <xdr:colOff>25400</xdr:colOff>
      <xdr:row>46</xdr:row>
      <xdr:rowOff>76200</xdr:rowOff>
    </xdr:to>
    <xdr:sp macro="" textlink="">
      <xdr:nvSpPr>
        <xdr:cNvPr id="2" name="Rectangle 141">
          <a:extLst>
            <a:ext uri="{FF2B5EF4-FFF2-40B4-BE49-F238E27FC236}">
              <a16:creationId xmlns:a16="http://schemas.microsoft.com/office/drawing/2014/main" id="{EAD711DB-36B6-4748-8CD3-846374AB890B}"/>
            </a:ext>
          </a:extLst>
        </xdr:cNvPr>
        <xdr:cNvSpPr>
          <a:spLocks noChangeArrowheads="1"/>
        </xdr:cNvSpPr>
      </xdr:nvSpPr>
      <xdr:spPr bwMode="auto">
        <a:xfrm>
          <a:off x="10083800" y="8648700"/>
          <a:ext cx="2514600" cy="190500"/>
        </a:xfrm>
        <a:prstGeom prst="rect">
          <a:avLst/>
        </a:prstGeom>
        <a:noFill/>
        <a:ln w="9525">
          <a:solidFill>
            <a:srgbClr val="000000"/>
          </a:solidFill>
          <a:miter lim="800000"/>
          <a:headEnd/>
          <a:tailEnd/>
        </a:ln>
        <a:effectLst>
          <a:outerShdw blurRad="63500" dist="38099" dir="2700000" algn="ctr" rotWithShape="0">
            <a:srgbClr val="000000">
              <a:alpha val="74998"/>
            </a:srgbClr>
          </a:outerShdw>
        </a:effectLst>
        <a:extLst>
          <a:ext uri="{909E8E84-426E-40dd-AFC4-6F175D3DCCD1}">
            <a14:hiddenFill xmlns=""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 xmlns:a14="http://schemas.microsoft.com/office/drawing/2010/main" val="1"/>
          </a:ext>
        </a:extLst>
      </xdr:spPr>
      <xdr:txBody>
        <a:bodyPr rtlCol="0"/>
        <a:lstStyle/>
        <a:p>
          <a:endParaRPr lang="nl-NL"/>
        </a:p>
      </xdr:txBody>
    </xdr:sp>
    <xdr:clientData/>
  </xdr:twoCellAnchor>
  <xdr:twoCellAnchor>
    <xdr:from>
      <xdr:col>4</xdr:col>
      <xdr:colOff>0</xdr:colOff>
      <xdr:row>45</xdr:row>
      <xdr:rowOff>63500</xdr:rowOff>
    </xdr:from>
    <xdr:to>
      <xdr:col>4</xdr:col>
      <xdr:colOff>0</xdr:colOff>
      <xdr:row>46</xdr:row>
      <xdr:rowOff>63500</xdr:rowOff>
    </xdr:to>
    <xdr:sp macro="" textlink="">
      <xdr:nvSpPr>
        <xdr:cNvPr id="3" name="Rectangle 194">
          <a:extLst>
            <a:ext uri="{FF2B5EF4-FFF2-40B4-BE49-F238E27FC236}">
              <a16:creationId xmlns:a16="http://schemas.microsoft.com/office/drawing/2014/main" id="{C2617EC3-42D4-8744-B375-73912525F588}"/>
            </a:ext>
          </a:extLst>
        </xdr:cNvPr>
        <xdr:cNvSpPr>
          <a:spLocks noChangeArrowheads="1"/>
        </xdr:cNvSpPr>
      </xdr:nvSpPr>
      <xdr:spPr bwMode="auto">
        <a:xfrm>
          <a:off x="10058400" y="8636000"/>
          <a:ext cx="0" cy="190500"/>
        </a:xfrm>
        <a:prstGeom prst="rect">
          <a:avLst/>
        </a:prstGeom>
        <a:noFill/>
        <a:ln w="9525">
          <a:solidFill>
            <a:srgbClr val="000000"/>
          </a:solidFill>
          <a:miter lim="800000"/>
          <a:headEnd/>
          <a:tailEnd/>
        </a:ln>
        <a:effectLst>
          <a:outerShdw blurRad="63500" dist="38099" dir="2700000" algn="ctr" rotWithShape="0">
            <a:srgbClr val="000000">
              <a:alpha val="74998"/>
            </a:srgbClr>
          </a:outerShdw>
        </a:effectLst>
        <a:extLst>
          <a:ext uri="{909E8E84-426E-40dd-AFC4-6F175D3DCCD1}">
            <a14:hiddenFill xmlns=""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 xmlns:a14="http://schemas.microsoft.com/office/drawing/2010/main" val="1"/>
          </a:ext>
        </a:extLst>
      </xdr:spPr>
      <xdr:txBody>
        <a:bodyPr rtlCol="0"/>
        <a:lstStyle/>
        <a:p>
          <a:endParaRPr lang="nl-NL"/>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xlExternalLinkLongPath/xlStartup" Target="Accounts/Royal%20Haskoning/BA/Asito/inschrijvingsstukken%20mbt%20de%20prijs/file:/C:/Gegevens/Excel/Calc/AZR/AZR%20psychiatrie.xls?DAE4450D" TargetMode="External"/><Relationship Id="rId1" Type="http://schemas.openxmlformats.org/officeDocument/2006/relationships/externalLinkPath" Target="file:///DAE4450D/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ogin.commerce-hub.com/Users/patrickwolfert/PGW%20Advies/Accounts/Politie/Aanbesteding%20schoonmaak/PVE/Calculatiebestanden/bijna%20goed%20leeg/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H:/RIN/PVE/Concept/ruimtestaat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Users/r.ankersmit/AppData/Local/Microsoft/Windows/Temporary%20Internet%20Files/Content.Outlook/R8XNV3WW/2015-03-26%20calculatiemodel%20CSU.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Medewerkers/CBI-tekst/EXCEL/Jankees/1.%20In%20behandeling/Da%20Vinci%20College/Offerte/DVC%20P1%202%20bijlage%201-3herzien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Medewerkers/CBI-tekst/EXCEL/Jankees/1.%20In%20behandeling/Da%20Vinci%20College/Offerte/DVC%20P1%202%20bijlage%201-3herzien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V:/2005/Aanbestedingen/district%20NWN/Velsen%20Noord/Verpleeghuis%20Lauwershof/Calculatie%20(Zaand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Blad3_(3)"/>
      <sheetName val="Blad3_(2)"/>
      <sheetName val="hiddenSheet"/>
      <sheetName val="dv_info"/>
      <sheetName val="Kalen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atir.xls"/>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imtestaat06"/>
      <sheetName val="Kengetal"/>
      <sheetName val="Blad1"/>
      <sheetName val="Blad2"/>
      <sheetName val="Blad3"/>
      <sheetName val="#VERW"/>
      <sheetName val="Basis ruimtestaat bijlage 1"/>
      <sheetName val="draaitabel vloersoorten"/>
      <sheetName val="draaitabel m2"/>
      <sheetName val="Bijlage 1"/>
      <sheetName val="Bijlage 3.0. Calculatie_totaal"/>
      <sheetName val="Bijlage 3.1 Calculatieblad"/>
      <sheetName val="Bijlage 3.2 Additioneel werk"/>
      <sheetName val="Bijlage 3.3 Staffels "/>
      <sheetName val="Bijlage 3.4.1 Opbouw uurtarief"/>
      <sheetName val="Bijlage 3.4.2 Toeslag tarief"/>
      <sheetName val="Bijlage 3.5 Glasbewassing "/>
      <sheetName val="Bijlage 3.6 Sanitair "/>
    </sheetNames>
    <sheetDataSet>
      <sheetData sheetId="0" refreshError="1"/>
      <sheetData sheetId="1" refreshError="1">
        <row r="4">
          <cell r="A4">
            <v>0</v>
          </cell>
          <cell r="B4">
            <v>0</v>
          </cell>
          <cell r="C4">
            <v>0</v>
          </cell>
          <cell r="D4">
            <v>0</v>
          </cell>
          <cell r="F4">
            <v>0</v>
          </cell>
        </row>
        <row r="5">
          <cell r="A5" t="str">
            <v>01.00</v>
          </cell>
          <cell r="B5">
            <v>255</v>
          </cell>
          <cell r="C5" t="str">
            <v>Kantoren</v>
          </cell>
          <cell r="D5" t="str">
            <v>dagelijks</v>
          </cell>
        </row>
        <row r="6">
          <cell r="A6" t="str">
            <v>01.20</v>
          </cell>
          <cell r="B6">
            <v>104</v>
          </cell>
          <cell r="C6" t="str">
            <v>Kantoren</v>
          </cell>
          <cell r="D6" t="str">
            <v>tweemaal per week met dagelijks afvalbak legen</v>
          </cell>
        </row>
        <row r="7">
          <cell r="A7" t="str">
            <v>02.00</v>
          </cell>
          <cell r="B7">
            <v>255</v>
          </cell>
          <cell r="C7" t="str">
            <v>Sanitair</v>
          </cell>
          <cell r="D7" t="str">
            <v>dagelijks</v>
          </cell>
        </row>
        <row r="8">
          <cell r="A8" t="str">
            <v>02.02</v>
          </cell>
          <cell r="B8">
            <v>510</v>
          </cell>
          <cell r="C8" t="str">
            <v>Sanitair</v>
          </cell>
          <cell r="D8" t="str">
            <v>tweemaal per dag</v>
          </cell>
        </row>
        <row r="9">
          <cell r="A9" t="str">
            <v>03.00</v>
          </cell>
          <cell r="B9">
            <v>255</v>
          </cell>
          <cell r="C9" t="str">
            <v>Gangen</v>
          </cell>
          <cell r="D9" t="str">
            <v>dagelijks</v>
          </cell>
        </row>
        <row r="10">
          <cell r="A10" t="str">
            <v>03.10</v>
          </cell>
          <cell r="B10">
            <v>52</v>
          </cell>
          <cell r="C10" t="str">
            <v>Gangen</v>
          </cell>
          <cell r="D10" t="str">
            <v>wekelijks</v>
          </cell>
        </row>
        <row r="11">
          <cell r="A11" t="str">
            <v>03.20</v>
          </cell>
          <cell r="B11">
            <v>128</v>
          </cell>
          <cell r="C11" t="str">
            <v>Gangen</v>
          </cell>
          <cell r="D11" t="str">
            <v>tweemaal per week</v>
          </cell>
        </row>
        <row r="12">
          <cell r="A12" t="str">
            <v>04.20</v>
          </cell>
          <cell r="B12">
            <v>255</v>
          </cell>
          <cell r="C12" t="str">
            <v>Lift</v>
          </cell>
          <cell r="D12" t="str">
            <v>tweemaal per week</v>
          </cell>
        </row>
        <row r="13">
          <cell r="A13" t="str">
            <v>05.20</v>
          </cell>
          <cell r="B13">
            <v>255</v>
          </cell>
          <cell r="C13" t="str">
            <v>Trappenhuis</v>
          </cell>
          <cell r="D13" t="str">
            <v>tweemaal per week</v>
          </cell>
        </row>
        <row r="14">
          <cell r="A14" t="str">
            <v>06.00</v>
          </cell>
          <cell r="B14">
            <v>255</v>
          </cell>
          <cell r="C14" t="str">
            <v>Restauratieve ruimte</v>
          </cell>
          <cell r="D14" t="str">
            <v>dagelijks</v>
          </cell>
        </row>
        <row r="15">
          <cell r="A15" t="str">
            <v>06.20</v>
          </cell>
          <cell r="B15">
            <v>128</v>
          </cell>
          <cell r="C15" t="str">
            <v>Restauratieve ruimte</v>
          </cell>
          <cell r="D15" t="str">
            <v>tweemaal per week</v>
          </cell>
        </row>
        <row r="16">
          <cell r="A16" t="str">
            <v>07.00</v>
          </cell>
          <cell r="B16">
            <v>255</v>
          </cell>
          <cell r="C16" t="str">
            <v>Entrée/hal</v>
          </cell>
          <cell r="D16" t="str">
            <v>dagelijks</v>
          </cell>
        </row>
        <row r="17">
          <cell r="A17" t="str">
            <v>08.00</v>
          </cell>
          <cell r="B17">
            <v>255</v>
          </cell>
          <cell r="C17" t="str">
            <v>Pantry</v>
          </cell>
          <cell r="D17" t="str">
            <v>dagelijks</v>
          </cell>
        </row>
        <row r="18">
          <cell r="A18" t="str">
            <v>09.00</v>
          </cell>
          <cell r="B18">
            <v>255</v>
          </cell>
          <cell r="C18" t="str">
            <v>Rookruimte</v>
          </cell>
          <cell r="D18" t="str">
            <v>dagelijks</v>
          </cell>
        </row>
        <row r="19">
          <cell r="A19" t="str">
            <v>10.10</v>
          </cell>
          <cell r="B19">
            <v>52</v>
          </cell>
          <cell r="C19" t="str">
            <v>Archief</v>
          </cell>
          <cell r="D19" t="str">
            <v>wekelijks</v>
          </cell>
        </row>
        <row r="20">
          <cell r="A20" t="str">
            <v>10.12</v>
          </cell>
          <cell r="B20">
            <v>12</v>
          </cell>
          <cell r="C20" t="str">
            <v>Archief</v>
          </cell>
          <cell r="D20" t="str">
            <v>maandelijks</v>
          </cell>
        </row>
        <row r="21">
          <cell r="A21" t="str">
            <v>11.00</v>
          </cell>
          <cell r="B21">
            <v>255</v>
          </cell>
          <cell r="C21" t="str">
            <v>Vergaderkamer</v>
          </cell>
          <cell r="D21" t="str">
            <v>dagelijks</v>
          </cell>
        </row>
        <row r="22">
          <cell r="A22" t="str">
            <v>12.00</v>
          </cell>
          <cell r="B22">
            <v>255</v>
          </cell>
          <cell r="C22" t="str">
            <v>Kleedlokaal</v>
          </cell>
          <cell r="D22" t="str">
            <v>dagelijks</v>
          </cell>
        </row>
        <row r="27">
          <cell r="A27" t="str">
            <v>nvt</v>
          </cell>
          <cell r="B27">
            <v>0</v>
          </cell>
          <cell r="C27" t="str">
            <v>Niet van toepassing</v>
          </cell>
        </row>
        <row r="28">
          <cell r="C28">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Kengetal"/>
      <sheetName val="Kengetallen"/>
      <sheetName val="Glasbewassing"/>
      <sheetName val="Computer reiniging"/>
      <sheetName val="Totalen"/>
      <sheetName val="Info blad"/>
      <sheetName val="1-Contractblad RPAA"/>
      <sheetName val="1a-Recapitulatieblad"/>
      <sheetName val="1b-Mutatieblad"/>
      <sheetName val="1C-Facturatie overzicht"/>
      <sheetName val="3-Basis ruimtestaat"/>
      <sheetName val="Calculatieblad CSU"/>
      <sheetName val="Uitgevoerd periodiek onderhoud"/>
      <sheetName val="Calculatie periodiek onderh"/>
      <sheetName val="4-Premies en opslagen"/>
      <sheetName val="5-Opbouw uurtarieven"/>
      <sheetName val="6- toeslagenmatrix"/>
      <sheetName val="7-Suppletie personeelovername"/>
      <sheetName val="8-Glasbewassing"/>
      <sheetName val="8A-Factuurblad glasbewassing"/>
      <sheetName val="9-Computerapparatuur"/>
      <sheetName val="10- Tarievenblad C-W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enblad"/>
      <sheetName val="Tabel"/>
      <sheetName val="Normen"/>
      <sheetName val="Add. 220 en 230"/>
      <sheetName val="Sanitairronde extra"/>
      <sheetName val="Bijlage 1"/>
      <sheetName val="Bijlage 3.0. Calculatie_totaal"/>
      <sheetName val="Bijlage 3.1 Calculatieblad"/>
      <sheetName val="Bijlage 3.2 Additioneel werk"/>
      <sheetName val="Bijlage 3.3.1 Staffel(vloer)"/>
      <sheetName val="Bijlage 3.3.2 Staffel (Wand)"/>
      <sheetName val="Bijlage 3.3.3 Staffel (divers)"/>
      <sheetName val="Bijlage 3.4.1 Opbouw uurtarief"/>
      <sheetName val="Bijlage 3.4.2 Toeslag tarief"/>
      <sheetName val="Bijlage 3.5 Glasbewassing "/>
    </sheetNames>
    <sheetDataSet>
      <sheetData sheetId="0" refreshError="1"/>
      <sheetData sheetId="1" refreshError="1"/>
      <sheetData sheetId="2" refreshError="1">
        <row r="1">
          <cell r="A1" t="str">
            <v>Code</v>
          </cell>
          <cell r="B1" t="str">
            <v>Norm</v>
          </cell>
        </row>
        <row r="2">
          <cell r="A2" t="str">
            <v>001.200.70;Kantoor;Beton geverfd/gelakt</v>
          </cell>
          <cell r="B2">
            <v>392.20000000000005</v>
          </cell>
        </row>
        <row r="3">
          <cell r="A3" t="str">
            <v>001.200.70;Kantoor;Linoleum</v>
          </cell>
          <cell r="B3">
            <v>365.70000000000005</v>
          </cell>
        </row>
        <row r="4">
          <cell r="A4" t="str">
            <v>001.200.70;Kantoor;Rubber</v>
          </cell>
          <cell r="B4">
            <v>392.20000000000005</v>
          </cell>
        </row>
        <row r="5">
          <cell r="A5" t="str">
            <v>001.200.70;Kantoor;Tapijt</v>
          </cell>
          <cell r="B5">
            <v>392.20000000000005</v>
          </cell>
        </row>
        <row r="6">
          <cell r="A6" t="str">
            <v>002.200.70;Repro/Postkamer;Rubber</v>
          </cell>
          <cell r="B6">
            <v>418.70000000000005</v>
          </cell>
        </row>
        <row r="7">
          <cell r="A7" t="str">
            <v>005.200.70;Vergaderruimte;Hout/parket</v>
          </cell>
          <cell r="B7">
            <v>434.6</v>
          </cell>
        </row>
        <row r="8">
          <cell r="A8" t="str">
            <v>005.200.70;Vergaderruimte;Linoleum</v>
          </cell>
          <cell r="B8">
            <v>402.8</v>
          </cell>
        </row>
        <row r="9">
          <cell r="A9" t="str">
            <v>005.200.70;Vergaderruimte;Rubber</v>
          </cell>
          <cell r="B9">
            <v>434.6</v>
          </cell>
        </row>
        <row r="10">
          <cell r="A10" t="str">
            <v>005.200.70;Vergaderruimte;Tapijt</v>
          </cell>
          <cell r="B10">
            <v>434.6</v>
          </cell>
        </row>
        <row r="11">
          <cell r="A11" t="str">
            <v>008.200.70;Toilet;Epoxy</v>
          </cell>
          <cell r="B11">
            <v>74.2</v>
          </cell>
        </row>
        <row r="12">
          <cell r="A12" t="str">
            <v>008.200.70;Toilet;Steen/DHGT</v>
          </cell>
          <cell r="B12">
            <v>74.2</v>
          </cell>
        </row>
        <row r="13">
          <cell r="A13" t="str">
            <v>009.200.70;Douche;Epoxy</v>
          </cell>
          <cell r="B13">
            <v>116.60000000000001</v>
          </cell>
        </row>
        <row r="14">
          <cell r="A14" t="str">
            <v>009.200.70;Douche;Steen/DHGT</v>
          </cell>
          <cell r="B14">
            <v>116.60000000000001</v>
          </cell>
        </row>
        <row r="15">
          <cell r="A15" t="str">
            <v>011.200.70;Gang;Beton geverfd/gelakt</v>
          </cell>
          <cell r="B15">
            <v>556.5</v>
          </cell>
        </row>
        <row r="16">
          <cell r="A16" t="str">
            <v>011.200.70;Gang;Linoleum</v>
          </cell>
          <cell r="B16">
            <v>524.70000000000005</v>
          </cell>
        </row>
        <row r="17">
          <cell r="A17" t="str">
            <v>011.200.70;Gang;Rubber</v>
          </cell>
          <cell r="B17">
            <v>556.5</v>
          </cell>
        </row>
        <row r="18">
          <cell r="A18" t="str">
            <v>011.200.70;Gang;Tapijt</v>
          </cell>
          <cell r="B18">
            <v>556.5</v>
          </cell>
        </row>
        <row r="19">
          <cell r="A19" t="str">
            <v>012.200.70;Entree;Tapijt</v>
          </cell>
          <cell r="B19">
            <v>424</v>
          </cell>
        </row>
        <row r="20">
          <cell r="A20" t="str">
            <v>013.200.70;Atrium;Beton geverfd/gelakt</v>
          </cell>
          <cell r="B20">
            <v>296.8</v>
          </cell>
        </row>
        <row r="21">
          <cell r="A21" t="str">
            <v>013.200.70;Atrium;Linoleum</v>
          </cell>
          <cell r="B21">
            <v>280.90000000000003</v>
          </cell>
        </row>
        <row r="22">
          <cell r="A22" t="str">
            <v>015.200.70;Trap;Beton geverfd/gelakt</v>
          </cell>
          <cell r="B22">
            <v>286.2</v>
          </cell>
        </row>
        <row r="23">
          <cell r="A23" t="str">
            <v>015.200.70;Trap;Hout/parket</v>
          </cell>
          <cell r="B23">
            <v>259.7</v>
          </cell>
        </row>
        <row r="24">
          <cell r="A24" t="str">
            <v>015.200.70;Trap;Linoleum</v>
          </cell>
          <cell r="B24">
            <v>243.8</v>
          </cell>
        </row>
        <row r="25">
          <cell r="A25" t="str">
            <v>015.200.70;Trap;Metaal</v>
          </cell>
          <cell r="B25">
            <v>286.2</v>
          </cell>
        </row>
        <row r="26">
          <cell r="A26" t="str">
            <v>015.200.70;Trap;Rubber</v>
          </cell>
          <cell r="B26">
            <v>286.2</v>
          </cell>
        </row>
        <row r="27">
          <cell r="A27" t="str">
            <v>017.200.70;Lift;Linoleum</v>
          </cell>
          <cell r="B27">
            <v>106</v>
          </cell>
        </row>
        <row r="28">
          <cell r="A28" t="str">
            <v>017.200.70;Lift;Rubber</v>
          </cell>
          <cell r="B28">
            <v>106</v>
          </cell>
        </row>
        <row r="29">
          <cell r="A29" t="str">
            <v>021.200.70;Garderobe;Linoleum</v>
          </cell>
          <cell r="B29">
            <v>360.40000000000003</v>
          </cell>
        </row>
        <row r="30">
          <cell r="A30" t="str">
            <v>021.200.70;Garderobe;Rubber</v>
          </cell>
          <cell r="B30">
            <v>386.90000000000003</v>
          </cell>
        </row>
        <row r="31">
          <cell r="A31" t="str">
            <v>021.200.70;Garderobe;Tapijt</v>
          </cell>
          <cell r="B31">
            <v>386.90000000000003</v>
          </cell>
        </row>
        <row r="32">
          <cell r="A32" t="str">
            <v>022.200.70;Kleedruimte;Steen/DHGT</v>
          </cell>
          <cell r="B32">
            <v>137.80000000000001</v>
          </cell>
        </row>
        <row r="33">
          <cell r="A33" t="str">
            <v>024.200.70;Koffiecorner;Linoleum</v>
          </cell>
          <cell r="B33">
            <v>291.5</v>
          </cell>
        </row>
        <row r="34">
          <cell r="A34" t="str">
            <v>024.200.70;Koffiecorner;Tapijt</v>
          </cell>
          <cell r="B34">
            <v>312.7</v>
          </cell>
        </row>
        <row r="35">
          <cell r="A35" t="str">
            <v>026.200.70;Leslokaal theorie;Beton geverfd/gelakt</v>
          </cell>
          <cell r="B35">
            <v>371</v>
          </cell>
        </row>
        <row r="36">
          <cell r="A36" t="str">
            <v>026.200.70;Leslokaal theorie;Beton/Stoeptegel</v>
          </cell>
          <cell r="B36">
            <v>371</v>
          </cell>
        </row>
        <row r="37">
          <cell r="A37" t="str">
            <v>026.200.70;Leslokaal theorie;Linoleum</v>
          </cell>
          <cell r="B37">
            <v>349.8</v>
          </cell>
        </row>
        <row r="38">
          <cell r="A38" t="str">
            <v>026.200.70;Leslokaal theorie;Rubber</v>
          </cell>
          <cell r="B38">
            <v>371</v>
          </cell>
        </row>
        <row r="39">
          <cell r="A39" t="str">
            <v>026.200.70;Leslokaal theorie;Steen/DHGT</v>
          </cell>
          <cell r="B39">
            <v>360.40000000000003</v>
          </cell>
        </row>
        <row r="40">
          <cell r="A40" t="str">
            <v>026.200.70;Leslokaal theorie;Tapijt</v>
          </cell>
          <cell r="B40">
            <v>371</v>
          </cell>
        </row>
        <row r="41">
          <cell r="A41" t="str">
            <v>027.200.70;Leslokaal praktijk;Beton geverfd/gelakt</v>
          </cell>
          <cell r="B41">
            <v>371</v>
          </cell>
        </row>
        <row r="42">
          <cell r="A42" t="str">
            <v>027.200.70;Leslokaal praktijk;Linoleum</v>
          </cell>
          <cell r="B42">
            <v>349.8</v>
          </cell>
        </row>
        <row r="43">
          <cell r="A43" t="str">
            <v>027.200.70;Leslokaal praktijk;Rubber</v>
          </cell>
          <cell r="B43">
            <v>371</v>
          </cell>
        </row>
        <row r="44">
          <cell r="A44" t="str">
            <v>027.200.70;Leslokaal praktijk;Steen/DHGT</v>
          </cell>
          <cell r="B44">
            <v>371</v>
          </cell>
        </row>
        <row r="45">
          <cell r="A45" t="str">
            <v>028.200.70;Sportzaal;Sportvloer</v>
          </cell>
          <cell r="B45">
            <v>678.40000000000009</v>
          </cell>
        </row>
        <row r="46">
          <cell r="A46" t="str">
            <v>031.200.70;Restaurant;Linoleum</v>
          </cell>
          <cell r="B46">
            <v>302.10000000000002</v>
          </cell>
        </row>
        <row r="47">
          <cell r="A47" t="str">
            <v>031.200.70;Restaurant;Rubber</v>
          </cell>
          <cell r="B47">
            <v>312.7</v>
          </cell>
        </row>
        <row r="48">
          <cell r="A48" t="str">
            <v>033.200.70;Keuken;Epoxy</v>
          </cell>
          <cell r="B48">
            <v>328.6</v>
          </cell>
        </row>
        <row r="49">
          <cell r="A49" t="str">
            <v>053.200.70;Douche/Toilet;Steen/DHGT</v>
          </cell>
          <cell r="B49">
            <v>116.60000000000001</v>
          </cell>
        </row>
        <row r="50">
          <cell r="A50" t="str">
            <v>110.200.70;Was-/kleedruimte;Epoxy</v>
          </cell>
          <cell r="B50">
            <v>185.5</v>
          </cell>
        </row>
        <row r="51">
          <cell r="A51" t="str">
            <v>110.200.70;Was-/kleedruimte;Linoleum</v>
          </cell>
          <cell r="B51">
            <v>185.5</v>
          </cell>
        </row>
        <row r="52">
          <cell r="A52" t="str">
            <v>140.200.70;Personeelsruimte;Tapijt</v>
          </cell>
          <cell r="B52">
            <v>397.5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rmen"/>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s Bestek"/>
      <sheetName val="Bestek Weekend"/>
      <sheetName val="NRMBLD"/>
      <sheetName val="CALC Intern"/>
    </sheetNames>
    <sheetDataSet>
      <sheetData sheetId="0"/>
      <sheetData sheetId="1"/>
      <sheetData sheetId="2"/>
      <sheetData sheetId="3" refreshError="1">
        <row r="2">
          <cell r="A2" t="str">
            <v>Behandelgebouw</v>
          </cell>
          <cell r="E2" t="str">
            <v>Verkeersruimten</v>
          </cell>
          <cell r="G2">
            <v>32</v>
          </cell>
          <cell r="Y2">
            <v>15.844660194174757</v>
          </cell>
          <cell r="Z2">
            <v>6.2135922330097085E-2</v>
          </cell>
        </row>
        <row r="3">
          <cell r="A3" t="str">
            <v>Behandelgebouw</v>
          </cell>
          <cell r="E3" t="str">
            <v>Verkeersruimten</v>
          </cell>
          <cell r="G3">
            <v>70</v>
          </cell>
          <cell r="Y3">
            <v>34.660194174757279</v>
          </cell>
          <cell r="Z3">
            <v>0.13592233009708737</v>
          </cell>
        </row>
        <row r="4">
          <cell r="A4" t="str">
            <v>Behandelgebouw</v>
          </cell>
          <cell r="E4" t="str">
            <v>Kantoren</v>
          </cell>
          <cell r="G4">
            <v>12</v>
          </cell>
          <cell r="Y4">
            <v>7.2857142857142847</v>
          </cell>
          <cell r="Z4">
            <v>2.8571428571428567E-2</v>
          </cell>
        </row>
        <row r="5">
          <cell r="A5" t="str">
            <v>Behandelgebouw</v>
          </cell>
          <cell r="E5" t="str">
            <v>Hallen</v>
          </cell>
          <cell r="G5">
            <v>27</v>
          </cell>
          <cell r="Y5">
            <v>14.195876288659795</v>
          </cell>
          <cell r="Z5">
            <v>5.5670103092783509E-2</v>
          </cell>
        </row>
        <row r="6">
          <cell r="A6" t="str">
            <v>Behandelgebouw</v>
          </cell>
          <cell r="E6" t="str">
            <v>Entrees</v>
          </cell>
          <cell r="G6">
            <v>9</v>
          </cell>
          <cell r="Y6">
            <v>5.0999999999999996</v>
          </cell>
          <cell r="Z6">
            <v>1.9999999999999997E-2</v>
          </cell>
        </row>
        <row r="7">
          <cell r="A7" t="str">
            <v>Behandelgebouw</v>
          </cell>
          <cell r="E7" t="str">
            <v>Trappen(huizen)</v>
          </cell>
          <cell r="G7">
            <v>15</v>
          </cell>
          <cell r="Y7">
            <v>7.7272727272727266</v>
          </cell>
          <cell r="Z7">
            <v>3.03030303030303E-2</v>
          </cell>
        </row>
        <row r="8">
          <cell r="A8" t="str">
            <v>Behandelgebouw</v>
          </cell>
          <cell r="E8" t="str">
            <v>Verkeersruimten</v>
          </cell>
          <cell r="G8">
            <v>54</v>
          </cell>
          <cell r="Y8">
            <v>26.737864077669904</v>
          </cell>
          <cell r="Z8">
            <v>0.10485436893203884</v>
          </cell>
        </row>
        <row r="9">
          <cell r="A9" t="str">
            <v>Behandelgebouw</v>
          </cell>
          <cell r="E9" t="str">
            <v>Lifthallen</v>
          </cell>
          <cell r="G9">
            <v>45</v>
          </cell>
          <cell r="Y9">
            <v>23.659793814432991</v>
          </cell>
          <cell r="Z9">
            <v>9.2783505154639179E-2</v>
          </cell>
        </row>
        <row r="10">
          <cell r="A10" t="str">
            <v>Behandelgebouw</v>
          </cell>
          <cell r="E10" t="str">
            <v>Liften</v>
          </cell>
          <cell r="G10">
            <v>6</v>
          </cell>
          <cell r="Y10">
            <v>5.5636363636363635</v>
          </cell>
          <cell r="Z10">
            <v>2.1818181818181816E-2</v>
          </cell>
        </row>
        <row r="11">
          <cell r="A11" t="str">
            <v>Behandelgebouw</v>
          </cell>
          <cell r="E11" t="str">
            <v>Liften</v>
          </cell>
          <cell r="G11">
            <v>6</v>
          </cell>
          <cell r="Y11">
            <v>5.5636363636363635</v>
          </cell>
          <cell r="Z11">
            <v>2.1818181818181816E-2</v>
          </cell>
        </row>
        <row r="12">
          <cell r="A12" t="str">
            <v>Behandelgebouw</v>
          </cell>
          <cell r="E12" t="str">
            <v>Liften</v>
          </cell>
          <cell r="G12">
            <v>1</v>
          </cell>
          <cell r="Y12">
            <v>0.92727272727272725</v>
          </cell>
          <cell r="Z12">
            <v>3.6363636363636364E-3</v>
          </cell>
        </row>
        <row r="13">
          <cell r="A13" t="str">
            <v>Behandelgebouw</v>
          </cell>
          <cell r="E13" t="str">
            <v>Kleed-/Doucheruimten</v>
          </cell>
          <cell r="G13">
            <v>15</v>
          </cell>
          <cell r="Y13">
            <v>19.125</v>
          </cell>
          <cell r="Z13">
            <v>7.4999999999999997E-2</v>
          </cell>
        </row>
        <row r="14">
          <cell r="A14" t="str">
            <v>Behandelgebouw</v>
          </cell>
          <cell r="E14" t="str">
            <v>Werkkasten</v>
          </cell>
          <cell r="G14">
            <v>2</v>
          </cell>
          <cell r="Y14">
            <v>0</v>
          </cell>
          <cell r="Z14">
            <v>0</v>
          </cell>
        </row>
        <row r="15">
          <cell r="A15" t="str">
            <v>Behandelgebouw</v>
          </cell>
          <cell r="E15" t="str">
            <v>Kleed-/Doucheruimten</v>
          </cell>
          <cell r="G15">
            <v>27</v>
          </cell>
          <cell r="Y15">
            <v>34.424999999999997</v>
          </cell>
          <cell r="Z15">
            <v>0.13499999999999998</v>
          </cell>
        </row>
        <row r="16">
          <cell r="A16" t="str">
            <v>Behandelgebouw</v>
          </cell>
          <cell r="E16" t="str">
            <v>Kantoren</v>
          </cell>
          <cell r="G16">
            <v>12</v>
          </cell>
          <cell r="Y16">
            <v>7.2857142857142847</v>
          </cell>
          <cell r="Z16">
            <v>2.8571428571428567E-2</v>
          </cell>
        </row>
        <row r="17">
          <cell r="A17" t="str">
            <v>Behandelgebouw</v>
          </cell>
          <cell r="E17" t="str">
            <v>Kantoren</v>
          </cell>
          <cell r="G17">
            <v>12</v>
          </cell>
          <cell r="Y17">
            <v>7.2857142857142847</v>
          </cell>
          <cell r="Z17">
            <v>2.8571428571428567E-2</v>
          </cell>
        </row>
        <row r="18">
          <cell r="A18" t="str">
            <v>Behandelgebouw</v>
          </cell>
          <cell r="E18" t="str">
            <v>Entrees</v>
          </cell>
          <cell r="G18">
            <v>99</v>
          </cell>
          <cell r="Y18">
            <v>56.1</v>
          </cell>
          <cell r="Z18">
            <v>0.22</v>
          </cell>
        </row>
        <row r="19">
          <cell r="A19" t="str">
            <v>Behandelgebouw</v>
          </cell>
          <cell r="E19" t="str">
            <v>Entrees</v>
          </cell>
          <cell r="G19">
            <v>10</v>
          </cell>
          <cell r="Y19">
            <v>5.6666666666666661</v>
          </cell>
          <cell r="Z19">
            <v>2.222222222222222E-2</v>
          </cell>
        </row>
        <row r="20">
          <cell r="A20" t="str">
            <v>Behandelgebouw</v>
          </cell>
          <cell r="E20" t="str">
            <v>Entrees</v>
          </cell>
          <cell r="G20">
            <v>8</v>
          </cell>
          <cell r="Y20">
            <v>4.5333333333333332</v>
          </cell>
          <cell r="Z20">
            <v>1.7777777777777778E-2</v>
          </cell>
        </row>
        <row r="21">
          <cell r="A21" t="str">
            <v>Behandelgebouw</v>
          </cell>
          <cell r="E21" t="str">
            <v>Centrale Hallen</v>
          </cell>
          <cell r="G21">
            <v>187</v>
          </cell>
          <cell r="Y21">
            <v>104.80219780219781</v>
          </cell>
          <cell r="Z21">
            <v>0.41098901098901103</v>
          </cell>
        </row>
        <row r="22">
          <cell r="A22" t="str">
            <v>Behandelgebouw</v>
          </cell>
          <cell r="E22" t="str">
            <v>Recepties</v>
          </cell>
          <cell r="G22">
            <v>8</v>
          </cell>
          <cell r="Y22">
            <v>4.975609756097561</v>
          </cell>
          <cell r="Z22">
            <v>1.9512195121951219E-2</v>
          </cell>
        </row>
        <row r="23">
          <cell r="A23" t="str">
            <v>Behandelgebouw</v>
          </cell>
          <cell r="E23" t="str">
            <v>Winkels</v>
          </cell>
          <cell r="G23">
            <v>22</v>
          </cell>
          <cell r="Y23">
            <v>12.606741573033707</v>
          </cell>
          <cell r="Z23">
            <v>4.9438202247191011E-2</v>
          </cell>
        </row>
        <row r="24">
          <cell r="A24" t="str">
            <v>Behandelgebouw</v>
          </cell>
          <cell r="E24" t="str">
            <v>Activiteitenruimten</v>
          </cell>
          <cell r="G24">
            <v>46</v>
          </cell>
          <cell r="Y24">
            <v>23.46</v>
          </cell>
          <cell r="Z24">
            <v>9.1999999999999998E-2</v>
          </cell>
        </row>
        <row r="25">
          <cell r="A25" t="str">
            <v>Behandelgebouw</v>
          </cell>
          <cell r="E25" t="str">
            <v>Winkels</v>
          </cell>
          <cell r="G25">
            <v>20</v>
          </cell>
          <cell r="Y25">
            <v>11.460674157303369</v>
          </cell>
          <cell r="Z25">
            <v>4.4943820224719093E-2</v>
          </cell>
        </row>
        <row r="26">
          <cell r="A26" t="str">
            <v>Behandelgebouw</v>
          </cell>
          <cell r="E26" t="str">
            <v>Kantoren</v>
          </cell>
          <cell r="G26">
            <v>5</v>
          </cell>
          <cell r="Y26">
            <v>3.0357142857142856</v>
          </cell>
          <cell r="Z26">
            <v>1.1904761904761904E-2</v>
          </cell>
        </row>
        <row r="27">
          <cell r="A27" t="str">
            <v>Behandelgebouw</v>
          </cell>
          <cell r="E27" t="str">
            <v>Kantoren</v>
          </cell>
          <cell r="G27">
            <v>5</v>
          </cell>
          <cell r="Y27">
            <v>3.0357142857142856</v>
          </cell>
          <cell r="Z27">
            <v>1.1904761904761904E-2</v>
          </cell>
        </row>
        <row r="28">
          <cell r="A28" t="str">
            <v>Behandelgebouw</v>
          </cell>
          <cell r="E28" t="str">
            <v>Kantoren</v>
          </cell>
          <cell r="G28">
            <v>13</v>
          </cell>
          <cell r="Y28">
            <v>7.8928571428571423</v>
          </cell>
          <cell r="Z28">
            <v>3.095238095238095E-2</v>
          </cell>
        </row>
        <row r="29">
          <cell r="A29" t="str">
            <v>Behandelgebouw</v>
          </cell>
          <cell r="E29" t="str">
            <v>Kantoren</v>
          </cell>
          <cell r="G29">
            <v>5</v>
          </cell>
          <cell r="Y29">
            <v>3.0357142857142856</v>
          </cell>
          <cell r="Z29">
            <v>1.1904761904761904E-2</v>
          </cell>
        </row>
        <row r="30">
          <cell r="A30" t="str">
            <v>Behandelgebouw</v>
          </cell>
          <cell r="E30" t="str">
            <v>Verkeersruimten</v>
          </cell>
          <cell r="G30">
            <v>50</v>
          </cell>
          <cell r="Y30">
            <v>24.757281553398059</v>
          </cell>
          <cell r="Z30">
            <v>9.7087378640776698E-2</v>
          </cell>
        </row>
        <row r="31">
          <cell r="A31" t="str">
            <v>Behandelgebouw</v>
          </cell>
          <cell r="E31" t="str">
            <v>Recreatieruimten</v>
          </cell>
          <cell r="G31">
            <v>190</v>
          </cell>
          <cell r="Y31">
            <v>96.9</v>
          </cell>
          <cell r="Z31">
            <v>0.38</v>
          </cell>
        </row>
        <row r="32">
          <cell r="A32" t="str">
            <v>Behandelgebouw</v>
          </cell>
          <cell r="E32" t="str">
            <v>Keukens</v>
          </cell>
          <cell r="G32">
            <v>3</v>
          </cell>
          <cell r="Y32">
            <v>4.371428571428571</v>
          </cell>
          <cell r="Z32">
            <v>1.714285714285714E-2</v>
          </cell>
        </row>
        <row r="33">
          <cell r="A33" t="str">
            <v>Behandelgebouw</v>
          </cell>
          <cell r="E33" t="str">
            <v>Sanitair Invaliden</v>
          </cell>
          <cell r="G33">
            <v>4</v>
          </cell>
          <cell r="Y33">
            <v>13.6</v>
          </cell>
          <cell r="Z33">
            <v>5.333333333333333E-2</v>
          </cell>
        </row>
        <row r="34">
          <cell r="A34" t="str">
            <v>Behandelgebouw</v>
          </cell>
          <cell r="E34" t="str">
            <v>Sanitair</v>
          </cell>
          <cell r="G34">
            <v>6</v>
          </cell>
          <cell r="Y34">
            <v>22.5</v>
          </cell>
          <cell r="Z34">
            <v>8.8235294117647065E-2</v>
          </cell>
        </row>
        <row r="35">
          <cell r="A35" t="str">
            <v>Behandelgebouw</v>
          </cell>
          <cell r="E35" t="str">
            <v>Sanitair</v>
          </cell>
          <cell r="G35">
            <v>6</v>
          </cell>
          <cell r="Y35">
            <v>22.5</v>
          </cell>
          <cell r="Z35">
            <v>8.8235294117647065E-2</v>
          </cell>
        </row>
        <row r="36">
          <cell r="A36" t="str">
            <v>Behandelgebouw</v>
          </cell>
          <cell r="E36" t="str">
            <v>Verkeersruimten</v>
          </cell>
          <cell r="G36">
            <v>27</v>
          </cell>
          <cell r="Y36">
            <v>13.368932038834952</v>
          </cell>
          <cell r="Z36">
            <v>5.2427184466019419E-2</v>
          </cell>
        </row>
        <row r="37">
          <cell r="A37" t="str">
            <v>Behandelgebouw</v>
          </cell>
          <cell r="E37" t="str">
            <v>Verkeersruimten</v>
          </cell>
          <cell r="G37">
            <v>8</v>
          </cell>
          <cell r="Y37">
            <v>3.9611650485436893</v>
          </cell>
          <cell r="Z37">
            <v>1.5533980582524271E-2</v>
          </cell>
        </row>
        <row r="38">
          <cell r="A38" t="str">
            <v>Behandelgebouw</v>
          </cell>
          <cell r="E38" t="str">
            <v>Bibliotheken</v>
          </cell>
          <cell r="G38">
            <v>25</v>
          </cell>
          <cell r="Y38">
            <v>14.325842696629213</v>
          </cell>
          <cell r="Z38">
            <v>5.6179775280898875E-2</v>
          </cell>
        </row>
        <row r="39">
          <cell r="A39" t="str">
            <v>Behandelgebouw</v>
          </cell>
          <cell r="E39" t="str">
            <v>Sanitair</v>
          </cell>
          <cell r="G39">
            <v>6</v>
          </cell>
          <cell r="Y39">
            <v>22.5</v>
          </cell>
          <cell r="Z39">
            <v>8.8235294117647065E-2</v>
          </cell>
        </row>
        <row r="40">
          <cell r="A40" t="str">
            <v>Behandelgebouw</v>
          </cell>
          <cell r="E40" t="str">
            <v>Opslag</v>
          </cell>
          <cell r="G40">
            <v>19</v>
          </cell>
          <cell r="Y40">
            <v>0</v>
          </cell>
          <cell r="Z40">
            <v>0</v>
          </cell>
        </row>
        <row r="41">
          <cell r="A41" t="str">
            <v>Behandelgebouw</v>
          </cell>
          <cell r="E41" t="str">
            <v>Behandelruimten</v>
          </cell>
          <cell r="G41">
            <v>179</v>
          </cell>
          <cell r="Y41">
            <v>120.11842105263158</v>
          </cell>
          <cell r="Z41">
            <v>0.47105263157894733</v>
          </cell>
        </row>
        <row r="42">
          <cell r="A42" t="str">
            <v>Behandelgebouw</v>
          </cell>
          <cell r="E42" t="str">
            <v>Verkeersruimten</v>
          </cell>
          <cell r="G42">
            <v>53</v>
          </cell>
          <cell r="Y42">
            <v>26.242718446601941</v>
          </cell>
          <cell r="Z42">
            <v>0.1029126213592233</v>
          </cell>
        </row>
        <row r="43">
          <cell r="A43" t="str">
            <v>Behandelgebouw</v>
          </cell>
          <cell r="E43" t="str">
            <v>Behandelruimten</v>
          </cell>
          <cell r="G43">
            <v>10</v>
          </cell>
          <cell r="Y43">
            <v>6.7105263157894735</v>
          </cell>
          <cell r="Z43">
            <v>2.6315789473684209E-2</v>
          </cell>
        </row>
        <row r="44">
          <cell r="A44" t="str">
            <v>Behandelgebouw</v>
          </cell>
          <cell r="E44" t="str">
            <v>Kantoren</v>
          </cell>
          <cell r="G44">
            <v>12</v>
          </cell>
          <cell r="Y44">
            <v>7.2857142857142847</v>
          </cell>
          <cell r="Z44">
            <v>2.8571428571428567E-2</v>
          </cell>
        </row>
        <row r="45">
          <cell r="A45" t="str">
            <v>Behandelgebouw</v>
          </cell>
          <cell r="E45" t="str">
            <v>Kantoren</v>
          </cell>
          <cell r="G45">
            <v>12</v>
          </cell>
          <cell r="Y45">
            <v>7.2857142857142847</v>
          </cell>
          <cell r="Z45">
            <v>2.8571428571428567E-2</v>
          </cell>
        </row>
        <row r="46">
          <cell r="A46" t="str">
            <v>Behandelgebouw</v>
          </cell>
          <cell r="E46" t="str">
            <v>Kantoren</v>
          </cell>
          <cell r="G46">
            <v>12</v>
          </cell>
          <cell r="Y46">
            <v>7.2857142857142847</v>
          </cell>
          <cell r="Z46">
            <v>2.8571428571428567E-2</v>
          </cell>
        </row>
        <row r="47">
          <cell r="A47" t="str">
            <v>Behandelgebouw</v>
          </cell>
          <cell r="E47" t="str">
            <v>Keukens</v>
          </cell>
          <cell r="G47">
            <v>20</v>
          </cell>
          <cell r="Y47">
            <v>29.142857142857142</v>
          </cell>
          <cell r="Z47">
            <v>0.11428571428571428</v>
          </cell>
        </row>
        <row r="48">
          <cell r="A48" t="str">
            <v>Behandelgebouw</v>
          </cell>
          <cell r="E48" t="str">
            <v>Behandelruimten</v>
          </cell>
          <cell r="G48">
            <v>20</v>
          </cell>
          <cell r="Y48">
            <v>13.421052631578947</v>
          </cell>
          <cell r="Z48">
            <v>5.2631578947368418E-2</v>
          </cell>
        </row>
        <row r="49">
          <cell r="A49" t="str">
            <v>Behandelgebouw</v>
          </cell>
          <cell r="E49" t="str">
            <v>Behandelruimten</v>
          </cell>
          <cell r="G49">
            <v>12</v>
          </cell>
          <cell r="Y49">
            <v>8.0526315789473681</v>
          </cell>
          <cell r="Z49">
            <v>3.1578947368421054E-2</v>
          </cell>
        </row>
        <row r="50">
          <cell r="A50" t="str">
            <v>Behandelgebouw</v>
          </cell>
          <cell r="E50" t="str">
            <v>Behandelruimten</v>
          </cell>
          <cell r="G50">
            <v>12</v>
          </cell>
          <cell r="Y50">
            <v>8.0526315789473681</v>
          </cell>
          <cell r="Z50">
            <v>3.1578947368421054E-2</v>
          </cell>
        </row>
        <row r="51">
          <cell r="A51" t="str">
            <v>Behandelgebouw</v>
          </cell>
          <cell r="E51" t="str">
            <v>Behandelruimten</v>
          </cell>
          <cell r="G51">
            <v>26</v>
          </cell>
          <cell r="Y51">
            <v>17.44736842105263</v>
          </cell>
          <cell r="Z51">
            <v>6.8421052631578938E-2</v>
          </cell>
        </row>
        <row r="52">
          <cell r="A52" t="str">
            <v>Behandelgebouw</v>
          </cell>
          <cell r="E52" t="str">
            <v>Sanitair</v>
          </cell>
          <cell r="G52">
            <v>6</v>
          </cell>
          <cell r="Y52">
            <v>22.5</v>
          </cell>
          <cell r="Z52">
            <v>8.8235294117647065E-2</v>
          </cell>
        </row>
        <row r="53">
          <cell r="A53" t="str">
            <v>Behandelgebouw</v>
          </cell>
          <cell r="E53" t="str">
            <v>Werkkasten</v>
          </cell>
          <cell r="G53">
            <v>2</v>
          </cell>
          <cell r="Y53">
            <v>0</v>
          </cell>
          <cell r="Z53">
            <v>0</v>
          </cell>
        </row>
        <row r="54">
          <cell r="A54" t="str">
            <v>Behandelgebouw</v>
          </cell>
          <cell r="E54" t="str">
            <v>Sanitair Bezoek</v>
          </cell>
          <cell r="G54">
            <v>4</v>
          </cell>
          <cell r="Y54">
            <v>16.451612903225808</v>
          </cell>
          <cell r="Z54">
            <v>6.4516129032258077E-2</v>
          </cell>
        </row>
        <row r="55">
          <cell r="A55" t="str">
            <v>Behandelgebouw</v>
          </cell>
          <cell r="E55" t="str">
            <v>Verkeersruimten</v>
          </cell>
          <cell r="G55">
            <v>38</v>
          </cell>
          <cell r="Y55">
            <v>18.815533980582526</v>
          </cell>
          <cell r="Z55">
            <v>7.3786407766990303E-2</v>
          </cell>
        </row>
        <row r="56">
          <cell r="A56" t="str">
            <v>Behandelgebouw</v>
          </cell>
          <cell r="E56" t="str">
            <v>Sanitair Bezoek</v>
          </cell>
          <cell r="G56">
            <v>4</v>
          </cell>
          <cell r="Y56">
            <v>16.451612903225808</v>
          </cell>
          <cell r="Z56">
            <v>6.4516129032258077E-2</v>
          </cell>
        </row>
        <row r="57">
          <cell r="A57" t="str">
            <v>Behandelgebouw</v>
          </cell>
          <cell r="E57" t="str">
            <v>Verkeersruimten</v>
          </cell>
          <cell r="G57">
            <v>3</v>
          </cell>
          <cell r="Y57">
            <v>1.4854368932038835</v>
          </cell>
          <cell r="Z57">
            <v>5.8252427184466021E-3</v>
          </cell>
        </row>
        <row r="58">
          <cell r="A58" t="str">
            <v>Behandelgebouw</v>
          </cell>
          <cell r="E58" t="str">
            <v>Sanitair</v>
          </cell>
          <cell r="G58">
            <v>6</v>
          </cell>
          <cell r="Y58">
            <v>22.5</v>
          </cell>
          <cell r="Z58">
            <v>8.8235294117647065E-2</v>
          </cell>
        </row>
        <row r="59">
          <cell r="A59" t="str">
            <v>Behandelgebouw</v>
          </cell>
          <cell r="E59" t="str">
            <v>Behandelruimten</v>
          </cell>
          <cell r="G59">
            <v>12</v>
          </cell>
          <cell r="Y59">
            <v>8.0526315789473681</v>
          </cell>
          <cell r="Z59">
            <v>3.1578947368421054E-2</v>
          </cell>
        </row>
        <row r="60">
          <cell r="A60" t="str">
            <v>Behandelgebouw</v>
          </cell>
          <cell r="E60" t="str">
            <v>Spreek-/Wachtruimten</v>
          </cell>
          <cell r="G60">
            <v>9</v>
          </cell>
          <cell r="Y60">
            <v>5.337209302325582</v>
          </cell>
          <cell r="Z60">
            <v>2.0930232558139538E-2</v>
          </cell>
        </row>
        <row r="61">
          <cell r="A61" t="str">
            <v>Behandelgebouw</v>
          </cell>
          <cell r="E61" t="str">
            <v>Behandelruimten</v>
          </cell>
          <cell r="G61">
            <v>26</v>
          </cell>
          <cell r="Y61">
            <v>17.44736842105263</v>
          </cell>
          <cell r="Z61">
            <v>6.8421052631578938E-2</v>
          </cell>
        </row>
        <row r="62">
          <cell r="A62" t="str">
            <v>Behandelgebouw</v>
          </cell>
          <cell r="E62" t="str">
            <v>Behandelruimten</v>
          </cell>
          <cell r="G62">
            <v>26</v>
          </cell>
          <cell r="Y62">
            <v>17.44736842105263</v>
          </cell>
          <cell r="Z62">
            <v>6.8421052631578938E-2</v>
          </cell>
        </row>
        <row r="63">
          <cell r="A63" t="str">
            <v>Behandelgebouw</v>
          </cell>
          <cell r="E63" t="str">
            <v>Kantoren</v>
          </cell>
          <cell r="G63">
            <v>15</v>
          </cell>
          <cell r="Y63">
            <v>9.1071428571428559</v>
          </cell>
          <cell r="Z63">
            <v>3.5714285714285712E-2</v>
          </cell>
        </row>
        <row r="64">
          <cell r="A64" t="str">
            <v>Behandelgebouw</v>
          </cell>
          <cell r="E64" t="str">
            <v>Overigen</v>
          </cell>
          <cell r="G64">
            <v>5</v>
          </cell>
          <cell r="Y64">
            <v>2.9310344827586206</v>
          </cell>
          <cell r="Z64">
            <v>1.1494252873563218E-2</v>
          </cell>
        </row>
        <row r="65">
          <cell r="A65" t="str">
            <v>Behandelgebouw</v>
          </cell>
          <cell r="E65" t="str">
            <v>Rookzones</v>
          </cell>
          <cell r="G65">
            <v>36</v>
          </cell>
          <cell r="Y65">
            <v>20.629213483146067</v>
          </cell>
          <cell r="Z65">
            <v>8.0898876404494377E-2</v>
          </cell>
        </row>
        <row r="66">
          <cell r="A66" t="str">
            <v>Behandelgebouw</v>
          </cell>
          <cell r="E66" t="str">
            <v>Trappen(huizen)</v>
          </cell>
          <cell r="G66">
            <v>16</v>
          </cell>
          <cell r="Y66">
            <v>8.2424242424242422</v>
          </cell>
          <cell r="Z66">
            <v>3.2323232323232323E-2</v>
          </cell>
        </row>
        <row r="67">
          <cell r="A67" t="str">
            <v>Behandelgebouw</v>
          </cell>
          <cell r="E67" t="str">
            <v>Lifthallen</v>
          </cell>
          <cell r="G67">
            <v>49</v>
          </cell>
          <cell r="Y67">
            <v>25.762886597938145</v>
          </cell>
          <cell r="Z67">
            <v>0.10103092783505155</v>
          </cell>
        </row>
        <row r="68">
          <cell r="A68" t="str">
            <v>Behandelgebouw</v>
          </cell>
          <cell r="E68" t="str">
            <v>Vergaderruimten</v>
          </cell>
          <cell r="G68">
            <v>41</v>
          </cell>
          <cell r="Y68">
            <v>23.494382022471907</v>
          </cell>
          <cell r="Z68">
            <v>9.2134831460674138E-2</v>
          </cell>
        </row>
        <row r="69">
          <cell r="A69" t="str">
            <v>Behandelgebouw</v>
          </cell>
          <cell r="E69" t="str">
            <v>Kantoren</v>
          </cell>
          <cell r="G69">
            <v>13</v>
          </cell>
          <cell r="Y69">
            <v>7.8928571428571423</v>
          </cell>
          <cell r="Z69">
            <v>3.095238095238095E-2</v>
          </cell>
        </row>
        <row r="70">
          <cell r="A70" t="str">
            <v>Behandelgebouw</v>
          </cell>
          <cell r="E70" t="str">
            <v>Kantoren</v>
          </cell>
          <cell r="G70">
            <v>13</v>
          </cell>
          <cell r="Y70">
            <v>7.8928571428571423</v>
          </cell>
          <cell r="Z70">
            <v>3.095238095238095E-2</v>
          </cell>
        </row>
        <row r="71">
          <cell r="A71" t="str">
            <v>Behandelgebouw</v>
          </cell>
          <cell r="E71" t="str">
            <v>Kantoren</v>
          </cell>
          <cell r="G71">
            <v>20</v>
          </cell>
          <cell r="Y71">
            <v>12.142857142857142</v>
          </cell>
          <cell r="Z71">
            <v>4.7619047619047616E-2</v>
          </cell>
        </row>
        <row r="72">
          <cell r="A72" t="str">
            <v>Behandelgebouw</v>
          </cell>
          <cell r="E72" t="str">
            <v>Kantoren</v>
          </cell>
          <cell r="G72">
            <v>18</v>
          </cell>
          <cell r="Y72">
            <v>10.928571428571427</v>
          </cell>
          <cell r="Z72">
            <v>4.2857142857142851E-2</v>
          </cell>
        </row>
        <row r="73">
          <cell r="A73" t="str">
            <v>Behandelgebouw</v>
          </cell>
          <cell r="E73" t="str">
            <v>Kantoren</v>
          </cell>
          <cell r="G73">
            <v>13</v>
          </cell>
          <cell r="Y73">
            <v>7.8928571428571423</v>
          </cell>
          <cell r="Z73">
            <v>3.095238095238095E-2</v>
          </cell>
        </row>
        <row r="74">
          <cell r="A74" t="str">
            <v>Behandelgebouw</v>
          </cell>
          <cell r="E74" t="str">
            <v>Kantoren</v>
          </cell>
          <cell r="G74">
            <v>13</v>
          </cell>
          <cell r="Y74">
            <v>7.8928571428571423</v>
          </cell>
          <cell r="Z74">
            <v>3.095238095238095E-2</v>
          </cell>
        </row>
        <row r="75">
          <cell r="A75" t="str">
            <v>Behandelgebouw</v>
          </cell>
          <cell r="E75" t="str">
            <v>Kantoren</v>
          </cell>
          <cell r="G75">
            <v>20</v>
          </cell>
          <cell r="Y75">
            <v>12.142857142857142</v>
          </cell>
          <cell r="Z75">
            <v>4.7619047619047616E-2</v>
          </cell>
        </row>
        <row r="76">
          <cell r="A76" t="str">
            <v>Behandelgebouw</v>
          </cell>
          <cell r="E76" t="str">
            <v>Kantoren</v>
          </cell>
          <cell r="G76">
            <v>20</v>
          </cell>
          <cell r="Y76">
            <v>12.142857142857142</v>
          </cell>
          <cell r="Z76">
            <v>4.7619047619047616E-2</v>
          </cell>
        </row>
        <row r="77">
          <cell r="A77" t="str">
            <v>Behandelgebouw</v>
          </cell>
          <cell r="E77" t="str">
            <v>Kantoren</v>
          </cell>
          <cell r="G77">
            <v>25</v>
          </cell>
          <cell r="Y77">
            <v>15.178571428571427</v>
          </cell>
          <cell r="Z77">
            <v>5.9523809523809521E-2</v>
          </cell>
        </row>
        <row r="78">
          <cell r="A78" t="str">
            <v>Behandelgebouw</v>
          </cell>
          <cell r="E78" t="str">
            <v>Kantoren</v>
          </cell>
          <cell r="G78">
            <v>25</v>
          </cell>
          <cell r="Y78">
            <v>15.178571428571427</v>
          </cell>
          <cell r="Z78">
            <v>5.9523809523809521E-2</v>
          </cell>
        </row>
        <row r="79">
          <cell r="A79" t="str">
            <v>Behandelgebouw</v>
          </cell>
          <cell r="E79" t="str">
            <v>Activiteitenruimten</v>
          </cell>
          <cell r="G79">
            <v>108</v>
          </cell>
          <cell r="Y79">
            <v>55.08</v>
          </cell>
          <cell r="Z79">
            <v>0.216</v>
          </cell>
        </row>
        <row r="80">
          <cell r="A80" t="str">
            <v>Behandelgebouw</v>
          </cell>
          <cell r="E80" t="str">
            <v>Kantoren</v>
          </cell>
          <cell r="G80">
            <v>16</v>
          </cell>
          <cell r="Y80">
            <v>9.7142857142857135</v>
          </cell>
          <cell r="Z80">
            <v>3.8095238095238092E-2</v>
          </cell>
        </row>
        <row r="81">
          <cell r="A81" t="str">
            <v>Behandelgebouw</v>
          </cell>
          <cell r="E81" t="str">
            <v>Trappen(huizen)</v>
          </cell>
          <cell r="G81">
            <v>12</v>
          </cell>
          <cell r="Y81">
            <v>6.1818181818181817</v>
          </cell>
          <cell r="Z81">
            <v>2.4242424242424242E-2</v>
          </cell>
        </row>
        <row r="82">
          <cell r="A82" t="str">
            <v>Behandelgebouw</v>
          </cell>
          <cell r="E82" t="str">
            <v>Archieven</v>
          </cell>
          <cell r="G82">
            <v>5</v>
          </cell>
          <cell r="Y82">
            <v>0</v>
          </cell>
          <cell r="Z82">
            <v>0</v>
          </cell>
        </row>
        <row r="83">
          <cell r="A83" t="str">
            <v>Behandelgebouw</v>
          </cell>
          <cell r="E83" t="str">
            <v>Archieven</v>
          </cell>
          <cell r="G83">
            <v>5</v>
          </cell>
          <cell r="Y83">
            <v>0</v>
          </cell>
          <cell r="Z83">
            <v>0</v>
          </cell>
        </row>
        <row r="84">
          <cell r="A84" t="str">
            <v>Behandelgebouw</v>
          </cell>
          <cell r="E84" t="str">
            <v>Sanitair</v>
          </cell>
          <cell r="G84">
            <v>5</v>
          </cell>
          <cell r="Y84">
            <v>18.75</v>
          </cell>
          <cell r="Z84">
            <v>7.3529411764705885E-2</v>
          </cell>
        </row>
        <row r="85">
          <cell r="A85" t="str">
            <v>Behandelgebouw</v>
          </cell>
          <cell r="E85" t="str">
            <v>Kantoren</v>
          </cell>
          <cell r="G85">
            <v>14</v>
          </cell>
          <cell r="Y85">
            <v>8.5</v>
          </cell>
          <cell r="Z85">
            <v>3.3333333333333333E-2</v>
          </cell>
        </row>
        <row r="86">
          <cell r="A86" t="str">
            <v>Behandelgebouw</v>
          </cell>
          <cell r="E86" t="str">
            <v>Verkeersruimten</v>
          </cell>
          <cell r="G86">
            <v>54</v>
          </cell>
          <cell r="Y86">
            <v>26.737864077669904</v>
          </cell>
          <cell r="Z86">
            <v>0.10485436893203884</v>
          </cell>
        </row>
        <row r="87">
          <cell r="A87" t="str">
            <v>Behandelgebouw</v>
          </cell>
          <cell r="E87" t="str">
            <v>Activiteitenruimten</v>
          </cell>
          <cell r="G87">
            <v>9</v>
          </cell>
          <cell r="Y87">
            <v>4.59</v>
          </cell>
          <cell r="Z87">
            <v>1.7999999999999999E-2</v>
          </cell>
        </row>
        <row r="88">
          <cell r="A88" t="str">
            <v>Behandelgebouw</v>
          </cell>
          <cell r="E88" t="str">
            <v>Kantoren</v>
          </cell>
          <cell r="G88">
            <v>20</v>
          </cell>
          <cell r="Y88">
            <v>12.142857142857142</v>
          </cell>
          <cell r="Z88">
            <v>4.7619047619047616E-2</v>
          </cell>
        </row>
        <row r="89">
          <cell r="A89" t="str">
            <v>Behandelgebouw</v>
          </cell>
          <cell r="E89" t="str">
            <v>Sanitair</v>
          </cell>
          <cell r="G89">
            <v>4</v>
          </cell>
          <cell r="Y89">
            <v>15</v>
          </cell>
          <cell r="Z89">
            <v>5.8823529411764705E-2</v>
          </cell>
        </row>
        <row r="90">
          <cell r="A90" t="str">
            <v>Behandelgebouw</v>
          </cell>
          <cell r="E90" t="str">
            <v>Sanitair</v>
          </cell>
          <cell r="G90">
            <v>4</v>
          </cell>
          <cell r="Y90">
            <v>15</v>
          </cell>
          <cell r="Z90">
            <v>5.8823529411764705E-2</v>
          </cell>
        </row>
        <row r="91">
          <cell r="A91" t="str">
            <v>Behandelgebouw</v>
          </cell>
          <cell r="E91" t="str">
            <v>Winkels</v>
          </cell>
          <cell r="G91">
            <v>18</v>
          </cell>
          <cell r="Y91">
            <v>10.314606741573034</v>
          </cell>
          <cell r="Z91">
            <v>4.0449438202247189E-2</v>
          </cell>
        </row>
        <row r="92">
          <cell r="A92" t="str">
            <v>Behandelgebouw</v>
          </cell>
          <cell r="E92" t="str">
            <v>Verkeersruimten</v>
          </cell>
          <cell r="G92">
            <v>42</v>
          </cell>
          <cell r="Y92">
            <v>20.796116504854368</v>
          </cell>
          <cell r="Z92">
            <v>8.1553398058252416E-2</v>
          </cell>
        </row>
        <row r="93">
          <cell r="A93" t="str">
            <v>Behandelgebouw</v>
          </cell>
          <cell r="E93" t="str">
            <v>Restaurants</v>
          </cell>
          <cell r="G93">
            <v>148</v>
          </cell>
          <cell r="Y93">
            <v>150.96</v>
          </cell>
          <cell r="Z93">
            <v>0.59200000000000008</v>
          </cell>
        </row>
        <row r="94">
          <cell r="A94" t="str">
            <v>Behandelgebouw</v>
          </cell>
          <cell r="E94" t="str">
            <v>Keukens</v>
          </cell>
          <cell r="G94">
            <v>16</v>
          </cell>
          <cell r="Y94">
            <v>23.314285714285713</v>
          </cell>
          <cell r="Z94">
            <v>9.1428571428571428E-2</v>
          </cell>
        </row>
        <row r="95">
          <cell r="A95" t="str">
            <v>Behandelgebouw</v>
          </cell>
          <cell r="E95" t="str">
            <v>Keukens</v>
          </cell>
          <cell r="G95">
            <v>6</v>
          </cell>
          <cell r="Y95">
            <v>8.742857142857142</v>
          </cell>
          <cell r="Z95">
            <v>3.428571428571428E-2</v>
          </cell>
        </row>
        <row r="96">
          <cell r="A96" t="str">
            <v>Behandelgebouw</v>
          </cell>
          <cell r="E96" t="str">
            <v>Lifthallen</v>
          </cell>
          <cell r="G96">
            <v>49</v>
          </cell>
          <cell r="Y96">
            <v>25.762886597938145</v>
          </cell>
          <cell r="Z96">
            <v>0.10103092783505155</v>
          </cell>
        </row>
        <row r="97">
          <cell r="A97" t="str">
            <v>Behandelgebouw</v>
          </cell>
          <cell r="E97" t="str">
            <v>Trappen(huizen)</v>
          </cell>
          <cell r="G97">
            <v>16</v>
          </cell>
          <cell r="Y97">
            <v>8.2424242424242422</v>
          </cell>
          <cell r="Z97">
            <v>3.2323232323232323E-2</v>
          </cell>
        </row>
        <row r="98">
          <cell r="A98" t="str">
            <v>Behandelgebouw</v>
          </cell>
          <cell r="E98" t="str">
            <v>Verkeersruimten</v>
          </cell>
          <cell r="G98">
            <v>65</v>
          </cell>
          <cell r="Y98">
            <v>32.184466019417478</v>
          </cell>
          <cell r="Z98">
            <v>0.12621359223300971</v>
          </cell>
        </row>
        <row r="99">
          <cell r="A99" t="str">
            <v>Behandelgebouw</v>
          </cell>
          <cell r="E99" t="str">
            <v>Huiskamers</v>
          </cell>
          <cell r="G99">
            <v>46</v>
          </cell>
          <cell r="Y99">
            <v>27.279069767441865</v>
          </cell>
          <cell r="Z99">
            <v>0.10697674418604652</v>
          </cell>
        </row>
        <row r="100">
          <cell r="A100" t="str">
            <v>Behandelgebouw</v>
          </cell>
          <cell r="E100" t="str">
            <v>Huiskamers</v>
          </cell>
          <cell r="G100">
            <v>54</v>
          </cell>
          <cell r="Y100">
            <v>32.02325581395349</v>
          </cell>
          <cell r="Z100">
            <v>0.12558139534883722</v>
          </cell>
        </row>
        <row r="101">
          <cell r="A101" t="str">
            <v>Behandelgebouw</v>
          </cell>
          <cell r="E101" t="str">
            <v>Sanitair Invaliden</v>
          </cell>
          <cell r="G101">
            <v>8</v>
          </cell>
          <cell r="Y101">
            <v>27.2</v>
          </cell>
          <cell r="Z101">
            <v>0.10666666666666666</v>
          </cell>
        </row>
        <row r="102">
          <cell r="A102" t="str">
            <v>Behandelgebouw</v>
          </cell>
          <cell r="E102" t="str">
            <v>Kantoren</v>
          </cell>
          <cell r="G102">
            <v>11</v>
          </cell>
          <cell r="Y102">
            <v>6.6785714285714279</v>
          </cell>
          <cell r="Z102">
            <v>2.6190476190476188E-2</v>
          </cell>
        </row>
        <row r="103">
          <cell r="A103" t="str">
            <v>Behandelgebouw</v>
          </cell>
          <cell r="E103" t="str">
            <v>Kantoren</v>
          </cell>
          <cell r="G103">
            <v>12</v>
          </cell>
          <cell r="Y103">
            <v>7.2857142857142847</v>
          </cell>
          <cell r="Z103">
            <v>2.8571428571428567E-2</v>
          </cell>
        </row>
        <row r="104">
          <cell r="A104" t="str">
            <v>Behandelgebouw</v>
          </cell>
          <cell r="E104" t="str">
            <v>Kantoren</v>
          </cell>
          <cell r="G104">
            <v>5</v>
          </cell>
          <cell r="Y104">
            <v>3.0357142857142856</v>
          </cell>
          <cell r="Z104">
            <v>1.1904761904761904E-2</v>
          </cell>
        </row>
        <row r="105">
          <cell r="A105" t="str">
            <v>Verpleeggebouw</v>
          </cell>
          <cell r="E105" t="str">
            <v>Patientenkamers-4</v>
          </cell>
          <cell r="G105">
            <v>132</v>
          </cell>
          <cell r="Y105">
            <v>112.2</v>
          </cell>
          <cell r="Z105">
            <v>0.44</v>
          </cell>
        </row>
        <row r="106">
          <cell r="A106" t="str">
            <v>Verpleeggebouw</v>
          </cell>
          <cell r="E106" t="str">
            <v>Patientenkamers-1</v>
          </cell>
          <cell r="G106">
            <v>13</v>
          </cell>
          <cell r="Y106">
            <v>11.237288135593221</v>
          </cell>
          <cell r="Z106">
            <v>4.4067796610169498E-2</v>
          </cell>
        </row>
        <row r="107">
          <cell r="A107" t="str">
            <v>Verpleeggebouw</v>
          </cell>
          <cell r="E107" t="str">
            <v>Patientenkamers-4</v>
          </cell>
          <cell r="G107">
            <v>66</v>
          </cell>
          <cell r="Y107">
            <v>56.1</v>
          </cell>
          <cell r="Z107">
            <v>0.22</v>
          </cell>
        </row>
        <row r="108">
          <cell r="A108" t="str">
            <v>Verpleeggebouw</v>
          </cell>
          <cell r="E108" t="str">
            <v>Verkeersruimten</v>
          </cell>
          <cell r="G108">
            <v>266</v>
          </cell>
          <cell r="Y108">
            <v>131.70873786407768</v>
          </cell>
          <cell r="Z108">
            <v>0.51650485436893201</v>
          </cell>
        </row>
        <row r="109">
          <cell r="A109" t="str">
            <v>Verpleeggebouw</v>
          </cell>
          <cell r="E109" t="str">
            <v>Patientenkamers-2</v>
          </cell>
          <cell r="G109">
            <v>40</v>
          </cell>
          <cell r="Y109">
            <v>34.576271186440678</v>
          </cell>
          <cell r="Z109">
            <v>0.13559322033898305</v>
          </cell>
        </row>
        <row r="110">
          <cell r="A110" t="str">
            <v>Verpleeggebouw</v>
          </cell>
          <cell r="E110" t="str">
            <v>Trappen(huizen)</v>
          </cell>
          <cell r="G110">
            <v>9</v>
          </cell>
          <cell r="Y110">
            <v>4.6363636363636367</v>
          </cell>
          <cell r="Z110">
            <v>1.8181818181818184E-2</v>
          </cell>
        </row>
        <row r="111">
          <cell r="A111" t="str">
            <v>Verpleeggebouw</v>
          </cell>
          <cell r="E111" t="str">
            <v>Entrees</v>
          </cell>
          <cell r="G111">
            <v>15</v>
          </cell>
          <cell r="Y111">
            <v>8.5</v>
          </cell>
          <cell r="Z111">
            <v>3.3333333333333333E-2</v>
          </cell>
        </row>
        <row r="112">
          <cell r="A112" t="str">
            <v>Verpleeggebouw</v>
          </cell>
          <cell r="E112" t="str">
            <v>Wasruimten</v>
          </cell>
          <cell r="G112">
            <v>13</v>
          </cell>
          <cell r="Y112">
            <v>22.099999999999998</v>
          </cell>
          <cell r="Z112">
            <v>8.6666666666666656E-2</v>
          </cell>
        </row>
        <row r="113">
          <cell r="A113" t="str">
            <v>Verpleeggebouw</v>
          </cell>
          <cell r="E113" t="str">
            <v>Spoelkeukens</v>
          </cell>
          <cell r="G113">
            <v>13</v>
          </cell>
          <cell r="Y113">
            <v>18.942857142857143</v>
          </cell>
          <cell r="Z113">
            <v>7.4285714285714288E-2</v>
          </cell>
        </row>
        <row r="114">
          <cell r="A114" t="str">
            <v>Verpleeggebouw</v>
          </cell>
          <cell r="E114" t="str">
            <v>Sanitair Invaliden</v>
          </cell>
          <cell r="G114">
            <v>4</v>
          </cell>
          <cell r="Y114">
            <v>13.6</v>
          </cell>
          <cell r="Z114">
            <v>5.333333333333333E-2</v>
          </cell>
        </row>
        <row r="115">
          <cell r="A115" t="str">
            <v>Verpleeggebouw</v>
          </cell>
          <cell r="E115" t="str">
            <v>Patientenkamers-1</v>
          </cell>
          <cell r="G115">
            <v>12</v>
          </cell>
          <cell r="Y115">
            <v>10.372881355932204</v>
          </cell>
          <cell r="Z115">
            <v>4.0677966101694919E-2</v>
          </cell>
        </row>
        <row r="116">
          <cell r="A116" t="str">
            <v>Verpleeggebouw</v>
          </cell>
          <cell r="E116" t="str">
            <v>Patientenkamers-1</v>
          </cell>
          <cell r="G116">
            <v>12</v>
          </cell>
          <cell r="Y116">
            <v>10.372881355932204</v>
          </cell>
          <cell r="Z116">
            <v>4.0677966101694919E-2</v>
          </cell>
        </row>
        <row r="117">
          <cell r="A117" t="str">
            <v>Verpleeggebouw</v>
          </cell>
          <cell r="E117" t="str">
            <v>Patientenkamers-1</v>
          </cell>
          <cell r="G117">
            <v>13</v>
          </cell>
          <cell r="Y117">
            <v>11.237288135593221</v>
          </cell>
          <cell r="Z117">
            <v>4.4067796610169498E-2</v>
          </cell>
        </row>
        <row r="118">
          <cell r="A118" t="str">
            <v>Verpleeggebouw</v>
          </cell>
          <cell r="E118" t="str">
            <v>Wasruimten</v>
          </cell>
          <cell r="G118">
            <v>12</v>
          </cell>
          <cell r="Y118">
            <v>20.399999999999999</v>
          </cell>
          <cell r="Z118">
            <v>7.9999999999999988E-2</v>
          </cell>
        </row>
        <row r="119">
          <cell r="A119" t="str">
            <v>Verpleeggebouw</v>
          </cell>
          <cell r="E119" t="str">
            <v>Werkkasten</v>
          </cell>
          <cell r="G119">
            <v>2</v>
          </cell>
          <cell r="Y119">
            <v>0</v>
          </cell>
          <cell r="Z119">
            <v>0</v>
          </cell>
        </row>
        <row r="120">
          <cell r="A120" t="str">
            <v>Verpleeggebouw</v>
          </cell>
          <cell r="E120" t="str">
            <v>Garderobes</v>
          </cell>
          <cell r="G120">
            <v>13</v>
          </cell>
          <cell r="Y120">
            <v>7.6206896551724128</v>
          </cell>
          <cell r="Z120">
            <v>2.9885057471264364E-2</v>
          </cell>
        </row>
        <row r="121">
          <cell r="A121" t="str">
            <v>Verpleeggebouw</v>
          </cell>
          <cell r="E121" t="str">
            <v>Activiteitenruimten</v>
          </cell>
          <cell r="G121">
            <v>23</v>
          </cell>
          <cell r="Y121">
            <v>11.73</v>
          </cell>
          <cell r="Z121">
            <v>4.5999999999999999E-2</v>
          </cell>
        </row>
        <row r="122">
          <cell r="A122" t="str">
            <v>Verpleeggebouw</v>
          </cell>
          <cell r="E122" t="str">
            <v>Sanitair Bezoek</v>
          </cell>
          <cell r="G122">
            <v>3</v>
          </cell>
          <cell r="Y122">
            <v>12.338709677419356</v>
          </cell>
          <cell r="Z122">
            <v>4.8387096774193554E-2</v>
          </cell>
        </row>
        <row r="123">
          <cell r="A123" t="str">
            <v>Verpleeggebouw</v>
          </cell>
          <cell r="E123" t="str">
            <v>Sanitair Invaliden</v>
          </cell>
          <cell r="G123">
            <v>8</v>
          </cell>
          <cell r="Y123">
            <v>27.2</v>
          </cell>
          <cell r="Z123">
            <v>0.10666666666666666</v>
          </cell>
        </row>
        <row r="124">
          <cell r="A124" t="str">
            <v>Verpleeggebouw</v>
          </cell>
          <cell r="E124" t="str">
            <v>Garderobes</v>
          </cell>
          <cell r="G124">
            <v>5</v>
          </cell>
          <cell r="Y124">
            <v>2.9310344827586206</v>
          </cell>
          <cell r="Z124">
            <v>1.1494252873563218E-2</v>
          </cell>
        </row>
        <row r="125">
          <cell r="A125" t="str">
            <v>Verpleeggebouw</v>
          </cell>
          <cell r="E125" t="str">
            <v>Kantoren</v>
          </cell>
          <cell r="G125">
            <v>14</v>
          </cell>
          <cell r="Y125">
            <v>8.5</v>
          </cell>
          <cell r="Z125">
            <v>3.3333333333333333E-2</v>
          </cell>
        </row>
        <row r="126">
          <cell r="A126" t="str">
            <v>Verpleeggebouw</v>
          </cell>
          <cell r="E126" t="str">
            <v>Huiskamers</v>
          </cell>
          <cell r="G126">
            <v>22</v>
          </cell>
          <cell r="Y126">
            <v>13.046511627906979</v>
          </cell>
          <cell r="Z126">
            <v>5.1162790697674425E-2</v>
          </cell>
        </row>
        <row r="127">
          <cell r="A127" t="str">
            <v>Verpleeggebouw</v>
          </cell>
          <cell r="E127" t="str">
            <v>Pantrys</v>
          </cell>
          <cell r="G127">
            <v>12</v>
          </cell>
          <cell r="Y127">
            <v>11.127272727272727</v>
          </cell>
          <cell r="Z127">
            <v>4.3636363636363633E-2</v>
          </cell>
        </row>
        <row r="128">
          <cell r="A128" t="str">
            <v>Verpleeggebouw</v>
          </cell>
          <cell r="E128" t="str">
            <v>Sanitair Invaliden</v>
          </cell>
          <cell r="G128">
            <v>6</v>
          </cell>
          <cell r="Y128">
            <v>20.399999999999999</v>
          </cell>
          <cell r="Z128">
            <v>7.9999999999999988E-2</v>
          </cell>
        </row>
        <row r="129">
          <cell r="A129" t="str">
            <v>Verpleeggebouw</v>
          </cell>
          <cell r="E129" t="str">
            <v>Kantoren</v>
          </cell>
          <cell r="G129">
            <v>14</v>
          </cell>
          <cell r="Y129">
            <v>8.5</v>
          </cell>
          <cell r="Z129">
            <v>3.3333333333333333E-2</v>
          </cell>
        </row>
        <row r="130">
          <cell r="A130" t="str">
            <v>Verpleeggebouw</v>
          </cell>
          <cell r="E130" t="str">
            <v>Bergingen</v>
          </cell>
          <cell r="G130">
            <v>2</v>
          </cell>
          <cell r="Y130">
            <v>1.1086956521739131</v>
          </cell>
          <cell r="Z130">
            <v>4.3478260869565218E-3</v>
          </cell>
        </row>
        <row r="131">
          <cell r="A131" t="str">
            <v>Verpleeggebouw</v>
          </cell>
          <cell r="E131" t="str">
            <v>Patientenkamers-1</v>
          </cell>
          <cell r="G131">
            <v>13</v>
          </cell>
          <cell r="Y131">
            <v>11.237288135593221</v>
          </cell>
          <cell r="Z131">
            <v>4.4067796610169498E-2</v>
          </cell>
        </row>
        <row r="132">
          <cell r="A132" t="str">
            <v>Verpleeggebouw</v>
          </cell>
          <cell r="E132" t="str">
            <v>Patientenkamers-4</v>
          </cell>
          <cell r="G132">
            <v>43</v>
          </cell>
          <cell r="Y132">
            <v>36.549999999999997</v>
          </cell>
          <cell r="Z132">
            <v>0.14333333333333331</v>
          </cell>
        </row>
        <row r="133">
          <cell r="A133" t="str">
            <v>Verpleeggebouw</v>
          </cell>
          <cell r="E133" t="str">
            <v>Behandelruimten</v>
          </cell>
          <cell r="G133">
            <v>156</v>
          </cell>
          <cell r="Y133">
            <v>104.68421052631578</v>
          </cell>
          <cell r="Z133">
            <v>0.41052631578947363</v>
          </cell>
        </row>
        <row r="134">
          <cell r="A134" t="str">
            <v>Verpleeggebouw</v>
          </cell>
          <cell r="E134" t="str">
            <v>Patientenkamers-4</v>
          </cell>
          <cell r="G134">
            <v>165</v>
          </cell>
          <cell r="Y134">
            <v>140.25</v>
          </cell>
          <cell r="Z134">
            <v>0.55000000000000004</v>
          </cell>
        </row>
        <row r="135">
          <cell r="A135" t="str">
            <v>Verpleeggebouw</v>
          </cell>
          <cell r="E135" t="str">
            <v>Patientenkamers-1</v>
          </cell>
          <cell r="G135">
            <v>13</v>
          </cell>
          <cell r="Y135">
            <v>11.237288135593221</v>
          </cell>
          <cell r="Z135">
            <v>4.4067796610169498E-2</v>
          </cell>
        </row>
        <row r="136">
          <cell r="A136" t="str">
            <v>Verpleeggebouw</v>
          </cell>
          <cell r="E136" t="str">
            <v>Patientenkamers-4</v>
          </cell>
          <cell r="G136">
            <v>66</v>
          </cell>
          <cell r="Y136">
            <v>56.1</v>
          </cell>
          <cell r="Z136">
            <v>0.22</v>
          </cell>
        </row>
        <row r="137">
          <cell r="A137" t="str">
            <v>Verpleeggebouw</v>
          </cell>
          <cell r="E137" t="str">
            <v>Huiskamers</v>
          </cell>
          <cell r="G137">
            <v>42</v>
          </cell>
          <cell r="Y137">
            <v>24.90697674418605</v>
          </cell>
          <cell r="Z137">
            <v>9.7674418604651175E-2</v>
          </cell>
        </row>
        <row r="138">
          <cell r="A138" t="str">
            <v>Verpleeggebouw</v>
          </cell>
          <cell r="E138" t="str">
            <v>Verkeersruimten</v>
          </cell>
          <cell r="G138">
            <v>198</v>
          </cell>
          <cell r="Y138">
            <v>98.038834951456309</v>
          </cell>
          <cell r="Z138">
            <v>0.38446601941747571</v>
          </cell>
        </row>
        <row r="139">
          <cell r="A139" t="str">
            <v>Verpleeggebouw</v>
          </cell>
          <cell r="E139" t="str">
            <v>Patientenkamers-2</v>
          </cell>
          <cell r="G139">
            <v>40</v>
          </cell>
          <cell r="Y139">
            <v>34.576271186440678</v>
          </cell>
          <cell r="Z139">
            <v>0.13559322033898305</v>
          </cell>
        </row>
        <row r="140">
          <cell r="A140" t="str">
            <v>Verpleeggebouw</v>
          </cell>
          <cell r="E140" t="str">
            <v>Trappen(huizen)</v>
          </cell>
          <cell r="G140">
            <v>9</v>
          </cell>
          <cell r="Y140">
            <v>4.6363636363636367</v>
          </cell>
          <cell r="Z140">
            <v>1.8181818181818184E-2</v>
          </cell>
        </row>
        <row r="141">
          <cell r="A141" t="str">
            <v>Verpleeggebouw</v>
          </cell>
          <cell r="E141" t="str">
            <v>Wasruimten</v>
          </cell>
          <cell r="G141">
            <v>7</v>
          </cell>
          <cell r="Y141">
            <v>11.9</v>
          </cell>
          <cell r="Z141">
            <v>4.6666666666666669E-2</v>
          </cell>
        </row>
        <row r="142">
          <cell r="A142" t="str">
            <v>Verpleeggebouw</v>
          </cell>
          <cell r="E142" t="str">
            <v>Wasruimten</v>
          </cell>
          <cell r="G142">
            <v>13</v>
          </cell>
          <cell r="Y142">
            <v>22.099999999999998</v>
          </cell>
          <cell r="Z142">
            <v>8.6666666666666656E-2</v>
          </cell>
        </row>
        <row r="143">
          <cell r="A143" t="str">
            <v>Verpleeggebouw</v>
          </cell>
          <cell r="E143" t="str">
            <v>Sanitair Invaliden</v>
          </cell>
          <cell r="G143">
            <v>4</v>
          </cell>
          <cell r="Y143">
            <v>13.6</v>
          </cell>
          <cell r="Z143">
            <v>5.333333333333333E-2</v>
          </cell>
        </row>
        <row r="144">
          <cell r="A144" t="str">
            <v>Verpleeggebouw</v>
          </cell>
          <cell r="E144" t="str">
            <v>Spoelkeukens</v>
          </cell>
          <cell r="G144">
            <v>9</v>
          </cell>
          <cell r="Y144">
            <v>13.114285714285714</v>
          </cell>
          <cell r="Z144">
            <v>5.1428571428571428E-2</v>
          </cell>
        </row>
        <row r="145">
          <cell r="A145" t="str">
            <v>Verpleeggebouw</v>
          </cell>
          <cell r="E145" t="str">
            <v>Patientenkamers-2</v>
          </cell>
          <cell r="G145">
            <v>26</v>
          </cell>
          <cell r="Y145">
            <v>22.474576271186443</v>
          </cell>
          <cell r="Z145">
            <v>8.8135593220338995E-2</v>
          </cell>
        </row>
        <row r="146">
          <cell r="A146" t="str">
            <v>Verpleeggebouw</v>
          </cell>
          <cell r="E146" t="str">
            <v>Patientenkamers-1</v>
          </cell>
          <cell r="G146">
            <v>12</v>
          </cell>
          <cell r="Y146">
            <v>10.372881355932204</v>
          </cell>
          <cell r="Z146">
            <v>4.0677966101694919E-2</v>
          </cell>
        </row>
        <row r="147">
          <cell r="A147" t="str">
            <v>Verpleeggebouw</v>
          </cell>
          <cell r="E147" t="str">
            <v>Patientenkamers-1</v>
          </cell>
          <cell r="G147">
            <v>13</v>
          </cell>
          <cell r="Y147">
            <v>11.237288135593221</v>
          </cell>
          <cell r="Z147">
            <v>4.4067796610169498E-2</v>
          </cell>
        </row>
        <row r="148">
          <cell r="A148" t="str">
            <v>Verpleeggebouw</v>
          </cell>
          <cell r="E148" t="str">
            <v>Wasruimten</v>
          </cell>
          <cell r="G148">
            <v>12</v>
          </cell>
          <cell r="Y148">
            <v>20.399999999999999</v>
          </cell>
          <cell r="Z148">
            <v>7.9999999999999988E-2</v>
          </cell>
        </row>
        <row r="149">
          <cell r="A149" t="str">
            <v>Verpleeggebouw</v>
          </cell>
          <cell r="E149" t="str">
            <v>Werkkasten</v>
          </cell>
          <cell r="G149">
            <v>2</v>
          </cell>
          <cell r="Y149">
            <v>0</v>
          </cell>
          <cell r="Z149">
            <v>0</v>
          </cell>
        </row>
        <row r="150">
          <cell r="A150" t="str">
            <v>Verpleeggebouw</v>
          </cell>
          <cell r="E150" t="str">
            <v>Patientenkamers-1</v>
          </cell>
          <cell r="G150">
            <v>12</v>
          </cell>
          <cell r="Y150">
            <v>10.372881355932204</v>
          </cell>
          <cell r="Z150">
            <v>4.0677966101694919E-2</v>
          </cell>
        </row>
        <row r="151">
          <cell r="A151" t="str">
            <v>Verpleeggebouw</v>
          </cell>
          <cell r="E151" t="str">
            <v>Huiskamers</v>
          </cell>
          <cell r="G151">
            <v>28</v>
          </cell>
          <cell r="Y151">
            <v>16.604651162790699</v>
          </cell>
          <cell r="Z151">
            <v>6.5116279069767441E-2</v>
          </cell>
        </row>
        <row r="152">
          <cell r="A152" t="str">
            <v>Verpleeggebouw</v>
          </cell>
          <cell r="E152" t="str">
            <v>Sanitair Invaliden</v>
          </cell>
          <cell r="G152">
            <v>12</v>
          </cell>
          <cell r="Y152">
            <v>40.799999999999997</v>
          </cell>
          <cell r="Z152">
            <v>0.15999999999999998</v>
          </cell>
        </row>
        <row r="153">
          <cell r="A153" t="str">
            <v>Verpleeggebouw</v>
          </cell>
          <cell r="E153" t="str">
            <v>Garderobes</v>
          </cell>
          <cell r="G153">
            <v>13</v>
          </cell>
          <cell r="Y153">
            <v>7.6206896551724128</v>
          </cell>
          <cell r="Z153">
            <v>2.9885057471264364E-2</v>
          </cell>
        </row>
        <row r="154">
          <cell r="A154" t="str">
            <v>Verpleeggebouw</v>
          </cell>
          <cell r="E154" t="str">
            <v>Bergingen</v>
          </cell>
          <cell r="G154">
            <v>2</v>
          </cell>
          <cell r="Y154">
            <v>1.1086956521739131</v>
          </cell>
          <cell r="Z154">
            <v>4.3478260869565218E-3</v>
          </cell>
        </row>
        <row r="155">
          <cell r="A155" t="str">
            <v>Verpleeggebouw</v>
          </cell>
          <cell r="E155" t="str">
            <v>Pantrys</v>
          </cell>
          <cell r="G155">
            <v>27</v>
          </cell>
          <cell r="Y155">
            <v>25.036363636363635</v>
          </cell>
          <cell r="Z155">
            <v>9.8181818181818176E-2</v>
          </cell>
        </row>
        <row r="156">
          <cell r="A156" t="str">
            <v>Verpleeggebouw</v>
          </cell>
          <cell r="E156" t="str">
            <v>Patientenkamers-4</v>
          </cell>
          <cell r="G156">
            <v>132</v>
          </cell>
          <cell r="Y156">
            <v>112.2</v>
          </cell>
          <cell r="Z156">
            <v>0.44</v>
          </cell>
        </row>
        <row r="157">
          <cell r="A157" t="str">
            <v>Verpleeggebouw</v>
          </cell>
          <cell r="E157" t="str">
            <v>Patientenkamers-1</v>
          </cell>
          <cell r="G157">
            <v>30</v>
          </cell>
          <cell r="Y157">
            <v>25.932203389830509</v>
          </cell>
          <cell r="Z157">
            <v>0.10169491525423729</v>
          </cell>
        </row>
        <row r="158">
          <cell r="A158" t="str">
            <v>Verpleeggebouw</v>
          </cell>
          <cell r="E158" t="str">
            <v>Patientenkamers-4</v>
          </cell>
          <cell r="G158">
            <v>66</v>
          </cell>
          <cell r="Y158">
            <v>56.1</v>
          </cell>
          <cell r="Z158">
            <v>0.22</v>
          </cell>
        </row>
        <row r="159">
          <cell r="A159" t="str">
            <v>Verpleeggebouw</v>
          </cell>
          <cell r="E159" t="str">
            <v>Huiskamers</v>
          </cell>
          <cell r="G159">
            <v>56</v>
          </cell>
          <cell r="Y159">
            <v>33.209302325581397</v>
          </cell>
          <cell r="Z159">
            <v>0.13023255813953488</v>
          </cell>
        </row>
        <row r="160">
          <cell r="A160" t="str">
            <v>Verpleeggebouw</v>
          </cell>
          <cell r="E160" t="str">
            <v>Verkeersruimten</v>
          </cell>
          <cell r="G160">
            <v>153</v>
          </cell>
          <cell r="Y160">
            <v>75.757281553398059</v>
          </cell>
          <cell r="Z160">
            <v>0.29708737864077672</v>
          </cell>
        </row>
        <row r="161">
          <cell r="A161" t="str">
            <v>Verpleeggebouw</v>
          </cell>
          <cell r="E161" t="str">
            <v>Patientenkamers-2</v>
          </cell>
          <cell r="G161">
            <v>40</v>
          </cell>
          <cell r="Y161">
            <v>34.576271186440678</v>
          </cell>
          <cell r="Z161">
            <v>0.13559322033898305</v>
          </cell>
        </row>
        <row r="162">
          <cell r="A162" t="str">
            <v>Verpleeggebouw</v>
          </cell>
          <cell r="E162" t="str">
            <v>Trappen(huizen)</v>
          </cell>
          <cell r="G162">
            <v>9</v>
          </cell>
          <cell r="Y162">
            <v>4.6363636363636367</v>
          </cell>
          <cell r="Z162">
            <v>1.8181818181818184E-2</v>
          </cell>
        </row>
        <row r="163">
          <cell r="A163" t="str">
            <v>Verpleeggebouw</v>
          </cell>
          <cell r="E163" t="str">
            <v>Wasruimten</v>
          </cell>
          <cell r="G163">
            <v>13</v>
          </cell>
          <cell r="Y163">
            <v>22.099999999999998</v>
          </cell>
          <cell r="Z163">
            <v>8.6666666666666656E-2</v>
          </cell>
        </row>
        <row r="164">
          <cell r="A164" t="str">
            <v>Verpleeggebouw</v>
          </cell>
          <cell r="E164" t="str">
            <v>Sanitair Invaliden</v>
          </cell>
          <cell r="G164">
            <v>4</v>
          </cell>
          <cell r="Y164">
            <v>13.6</v>
          </cell>
          <cell r="Z164">
            <v>5.333333333333333E-2</v>
          </cell>
        </row>
        <row r="165">
          <cell r="A165" t="str">
            <v>Verpleeggebouw</v>
          </cell>
          <cell r="E165" t="str">
            <v>Spoelkeukens</v>
          </cell>
          <cell r="G165">
            <v>9</v>
          </cell>
          <cell r="Y165">
            <v>13.114285714285714</v>
          </cell>
          <cell r="Z165">
            <v>5.1428571428571428E-2</v>
          </cell>
        </row>
        <row r="166">
          <cell r="A166" t="str">
            <v>Verpleeggebouw</v>
          </cell>
          <cell r="E166" t="str">
            <v>Patientenkamers-1</v>
          </cell>
          <cell r="G166">
            <v>13</v>
          </cell>
          <cell r="Y166">
            <v>11.237288135593221</v>
          </cell>
          <cell r="Z166">
            <v>4.4067796610169498E-2</v>
          </cell>
        </row>
        <row r="167">
          <cell r="A167" t="str">
            <v>Verpleeggebouw</v>
          </cell>
          <cell r="E167" t="str">
            <v>Kantoren</v>
          </cell>
          <cell r="G167">
            <v>14</v>
          </cell>
          <cell r="Y167">
            <v>8.5</v>
          </cell>
          <cell r="Z167">
            <v>3.3333333333333333E-2</v>
          </cell>
        </row>
        <row r="168">
          <cell r="A168" t="str">
            <v>Verpleeggebouw</v>
          </cell>
          <cell r="E168" t="str">
            <v>Patientenkamers-1</v>
          </cell>
          <cell r="G168">
            <v>12</v>
          </cell>
          <cell r="Y168">
            <v>10.372881355932204</v>
          </cell>
          <cell r="Z168">
            <v>4.0677966101694919E-2</v>
          </cell>
        </row>
        <row r="169">
          <cell r="A169" t="str">
            <v>Verpleeggebouw</v>
          </cell>
          <cell r="E169" t="str">
            <v>Patientenkamers-1</v>
          </cell>
          <cell r="G169">
            <v>12</v>
          </cell>
          <cell r="Y169">
            <v>10.372881355932204</v>
          </cell>
          <cell r="Z169">
            <v>4.0677966101694919E-2</v>
          </cell>
        </row>
        <row r="170">
          <cell r="A170" t="str">
            <v>Verpleeggebouw</v>
          </cell>
          <cell r="E170" t="str">
            <v>Wasruimten</v>
          </cell>
          <cell r="G170">
            <v>12</v>
          </cell>
          <cell r="Y170">
            <v>20.399999999999999</v>
          </cell>
          <cell r="Z170">
            <v>7.9999999999999988E-2</v>
          </cell>
        </row>
        <row r="171">
          <cell r="A171" t="str">
            <v>Verpleeggebouw</v>
          </cell>
          <cell r="E171" t="str">
            <v>Werkkasten</v>
          </cell>
          <cell r="G171">
            <v>2</v>
          </cell>
          <cell r="Y171">
            <v>0</v>
          </cell>
          <cell r="Z171">
            <v>0</v>
          </cell>
        </row>
        <row r="172">
          <cell r="A172" t="str">
            <v>Verpleeggebouw</v>
          </cell>
          <cell r="E172" t="str">
            <v>Wasruimten</v>
          </cell>
          <cell r="G172">
            <v>13</v>
          </cell>
          <cell r="Y172">
            <v>22.099999999999998</v>
          </cell>
          <cell r="Z172">
            <v>8.6666666666666656E-2</v>
          </cell>
        </row>
        <row r="173">
          <cell r="A173" t="str">
            <v>Verpleeggebouw</v>
          </cell>
          <cell r="E173" t="str">
            <v>Wasruimten</v>
          </cell>
          <cell r="G173">
            <v>13</v>
          </cell>
          <cell r="Y173">
            <v>22.099999999999998</v>
          </cell>
          <cell r="Z173">
            <v>8.6666666666666656E-2</v>
          </cell>
        </row>
        <row r="174">
          <cell r="A174" t="str">
            <v>Verpleeggebouw</v>
          </cell>
          <cell r="E174" t="str">
            <v>Sanitair Invaliden</v>
          </cell>
          <cell r="G174">
            <v>12</v>
          </cell>
          <cell r="Y174">
            <v>40.799999999999997</v>
          </cell>
          <cell r="Z174">
            <v>0.15999999999999998</v>
          </cell>
        </row>
        <row r="175">
          <cell r="A175" t="str">
            <v>Verpleeggebouw</v>
          </cell>
          <cell r="E175" t="str">
            <v>Huiskamers</v>
          </cell>
          <cell r="G175">
            <v>28</v>
          </cell>
          <cell r="Y175">
            <v>16.604651162790699</v>
          </cell>
          <cell r="Z175">
            <v>6.5116279069767441E-2</v>
          </cell>
        </row>
        <row r="176">
          <cell r="A176" t="str">
            <v>Verpleeggebouw</v>
          </cell>
          <cell r="E176" t="str">
            <v>Pantrys</v>
          </cell>
          <cell r="G176">
            <v>27</v>
          </cell>
          <cell r="Y176">
            <v>25.036363636363635</v>
          </cell>
          <cell r="Z176">
            <v>9.8181818181818176E-2</v>
          </cell>
        </row>
        <row r="177">
          <cell r="A177" t="str">
            <v>Verpleeggebouw</v>
          </cell>
          <cell r="E177" t="str">
            <v>Garderobes</v>
          </cell>
          <cell r="G177">
            <v>5</v>
          </cell>
          <cell r="Y177">
            <v>2.9310344827586206</v>
          </cell>
          <cell r="Z177">
            <v>1.1494252873563218E-2</v>
          </cell>
        </row>
        <row r="178">
          <cell r="A178" t="str">
            <v>Verpleeggebouw</v>
          </cell>
          <cell r="E178" t="str">
            <v>Lifthallen</v>
          </cell>
          <cell r="G178">
            <v>48</v>
          </cell>
          <cell r="Y178">
            <v>25.237113402061858</v>
          </cell>
          <cell r="Z178">
            <v>9.8969072164948463E-2</v>
          </cell>
        </row>
        <row r="179">
          <cell r="A179" t="str">
            <v>Verpleeggebouw</v>
          </cell>
          <cell r="E179" t="str">
            <v>Trappen(huizen)</v>
          </cell>
          <cell r="G179">
            <v>13</v>
          </cell>
          <cell r="Y179">
            <v>6.6969696969696972</v>
          </cell>
          <cell r="Z179">
            <v>2.6262626262626265E-2</v>
          </cell>
        </row>
        <row r="180">
          <cell r="A180" t="str">
            <v>Verpleeggebouw</v>
          </cell>
          <cell r="E180" t="str">
            <v>Kantoren</v>
          </cell>
          <cell r="G180">
            <v>14</v>
          </cell>
          <cell r="Y180">
            <v>8.5</v>
          </cell>
          <cell r="Z180">
            <v>3.3333333333333333E-2</v>
          </cell>
        </row>
        <row r="181">
          <cell r="A181" t="str">
            <v>Verpleeggebouw</v>
          </cell>
          <cell r="E181" t="str">
            <v>Bergingen</v>
          </cell>
          <cell r="G181">
            <v>2</v>
          </cell>
          <cell r="Y181">
            <v>1.1086956521739131</v>
          </cell>
          <cell r="Z181">
            <v>4.3478260869565218E-3</v>
          </cell>
        </row>
        <row r="182">
          <cell r="A182" t="str">
            <v>Verpleeggebouw</v>
          </cell>
          <cell r="E182" t="str">
            <v>Patientenkamers-4</v>
          </cell>
          <cell r="G182">
            <v>132</v>
          </cell>
          <cell r="Y182">
            <v>112.2</v>
          </cell>
          <cell r="Z182">
            <v>0.44</v>
          </cell>
        </row>
        <row r="183">
          <cell r="A183" t="str">
            <v>Verpleeggebouw</v>
          </cell>
          <cell r="E183" t="str">
            <v>Patientenkamers-1</v>
          </cell>
          <cell r="G183">
            <v>26</v>
          </cell>
          <cell r="Y183">
            <v>22.474576271186443</v>
          </cell>
          <cell r="Z183">
            <v>8.8135593220338995E-2</v>
          </cell>
        </row>
        <row r="184">
          <cell r="A184" t="str">
            <v>Verpleeggebouw</v>
          </cell>
          <cell r="E184" t="str">
            <v>Patientenkamers-4</v>
          </cell>
          <cell r="G184">
            <v>66</v>
          </cell>
          <cell r="Y184">
            <v>56.1</v>
          </cell>
          <cell r="Z184">
            <v>0.22</v>
          </cell>
        </row>
        <row r="185">
          <cell r="A185" t="str">
            <v>Verpleeggebouw</v>
          </cell>
          <cell r="E185" t="str">
            <v>Rookzones</v>
          </cell>
          <cell r="G185">
            <v>21</v>
          </cell>
          <cell r="Y185">
            <v>12.033707865168539</v>
          </cell>
          <cell r="Z185">
            <v>4.7191011235955059E-2</v>
          </cell>
        </row>
        <row r="186">
          <cell r="A186" t="str">
            <v>Verpleeggebouw</v>
          </cell>
          <cell r="E186" t="str">
            <v>Verkeersruimten</v>
          </cell>
          <cell r="G186">
            <v>148</v>
          </cell>
          <cell r="Y186">
            <v>73.28155339805825</v>
          </cell>
          <cell r="Z186">
            <v>0.287378640776699</v>
          </cell>
        </row>
        <row r="187">
          <cell r="A187" t="str">
            <v>Verpleeggebouw</v>
          </cell>
          <cell r="E187" t="str">
            <v>Patientenkamers-2</v>
          </cell>
          <cell r="G187">
            <v>40</v>
          </cell>
          <cell r="Y187">
            <v>34.576271186440678</v>
          </cell>
          <cell r="Z187">
            <v>0.13559322033898305</v>
          </cell>
        </row>
        <row r="188">
          <cell r="A188" t="str">
            <v>Verpleeggebouw</v>
          </cell>
          <cell r="E188" t="str">
            <v>Trappen(huizen)</v>
          </cell>
          <cell r="G188">
            <v>9</v>
          </cell>
          <cell r="Y188">
            <v>4.6363636363636367</v>
          </cell>
          <cell r="Z188">
            <v>1.8181818181818184E-2</v>
          </cell>
        </row>
        <row r="189">
          <cell r="A189" t="str">
            <v>Verpleeggebouw</v>
          </cell>
          <cell r="E189" t="str">
            <v>Sanitair</v>
          </cell>
          <cell r="G189">
            <v>5</v>
          </cell>
          <cell r="Y189">
            <v>18.75</v>
          </cell>
          <cell r="Z189">
            <v>7.3529411764705885E-2</v>
          </cell>
        </row>
        <row r="190">
          <cell r="A190" t="str">
            <v>Verpleeggebouw</v>
          </cell>
          <cell r="E190" t="str">
            <v>Garderobes</v>
          </cell>
          <cell r="G190">
            <v>13</v>
          </cell>
          <cell r="Y190">
            <v>7.6206896551724128</v>
          </cell>
          <cell r="Z190">
            <v>2.9885057471264364E-2</v>
          </cell>
        </row>
        <row r="191">
          <cell r="A191" t="str">
            <v>Verpleeggebouw</v>
          </cell>
          <cell r="E191" t="str">
            <v>Sanitair Invaliden</v>
          </cell>
          <cell r="G191">
            <v>4</v>
          </cell>
          <cell r="Y191">
            <v>13.6</v>
          </cell>
          <cell r="Z191">
            <v>5.333333333333333E-2</v>
          </cell>
        </row>
        <row r="192">
          <cell r="A192" t="str">
            <v>Verpleeggebouw</v>
          </cell>
          <cell r="E192" t="str">
            <v>Spoelkeukens</v>
          </cell>
          <cell r="G192">
            <v>9</v>
          </cell>
          <cell r="Y192">
            <v>13.114285714285714</v>
          </cell>
          <cell r="Z192">
            <v>5.1428571428571428E-2</v>
          </cell>
        </row>
        <row r="193">
          <cell r="A193" t="str">
            <v>Verpleeggebouw</v>
          </cell>
          <cell r="E193" t="str">
            <v>Patientenkamers-1</v>
          </cell>
          <cell r="G193">
            <v>13</v>
          </cell>
          <cell r="Y193">
            <v>11.237288135593221</v>
          </cell>
          <cell r="Z193">
            <v>4.4067796610169498E-2</v>
          </cell>
        </row>
        <row r="194">
          <cell r="A194" t="str">
            <v>Verpleeggebouw</v>
          </cell>
          <cell r="E194" t="str">
            <v>Kantoren</v>
          </cell>
          <cell r="G194">
            <v>14</v>
          </cell>
          <cell r="Y194">
            <v>8.5</v>
          </cell>
          <cell r="Z194">
            <v>3.3333333333333333E-2</v>
          </cell>
        </row>
        <row r="195">
          <cell r="A195" t="str">
            <v>Verpleeggebouw</v>
          </cell>
          <cell r="E195" t="str">
            <v>Kantoren</v>
          </cell>
          <cell r="G195">
            <v>14</v>
          </cell>
          <cell r="Y195">
            <v>8.5</v>
          </cell>
          <cell r="Z195">
            <v>3.3333333333333333E-2</v>
          </cell>
        </row>
        <row r="196">
          <cell r="A196" t="str">
            <v>Verpleeggebouw</v>
          </cell>
          <cell r="E196" t="str">
            <v>Patientenkamers-1</v>
          </cell>
          <cell r="G196">
            <v>12</v>
          </cell>
          <cell r="Y196">
            <v>10.372881355932204</v>
          </cell>
          <cell r="Z196">
            <v>4.0677966101694919E-2</v>
          </cell>
        </row>
        <row r="197">
          <cell r="A197" t="str">
            <v>Verpleeggebouw</v>
          </cell>
          <cell r="E197" t="str">
            <v>Wasruimten</v>
          </cell>
          <cell r="G197">
            <v>12</v>
          </cell>
          <cell r="Y197">
            <v>20.399999999999999</v>
          </cell>
          <cell r="Z197">
            <v>7.9999999999999988E-2</v>
          </cell>
        </row>
        <row r="198">
          <cell r="A198" t="str">
            <v>Verpleeggebouw</v>
          </cell>
          <cell r="E198" t="str">
            <v>Werkkasten</v>
          </cell>
          <cell r="G198">
            <v>2</v>
          </cell>
          <cell r="Y198">
            <v>0</v>
          </cell>
          <cell r="Z198">
            <v>0</v>
          </cell>
        </row>
        <row r="199">
          <cell r="A199" t="str">
            <v>Verpleeggebouw</v>
          </cell>
          <cell r="E199" t="str">
            <v>Wasruimten</v>
          </cell>
          <cell r="G199">
            <v>13</v>
          </cell>
          <cell r="Y199">
            <v>22.099999999999998</v>
          </cell>
          <cell r="Z199">
            <v>8.6666666666666656E-2</v>
          </cell>
        </row>
        <row r="200">
          <cell r="A200" t="str">
            <v>Verpleeggebouw</v>
          </cell>
          <cell r="E200" t="str">
            <v>Behandelruimten</v>
          </cell>
          <cell r="G200">
            <v>13</v>
          </cell>
          <cell r="Y200">
            <v>8.723684210526315</v>
          </cell>
          <cell r="Z200">
            <v>3.4210526315789469E-2</v>
          </cell>
        </row>
        <row r="201">
          <cell r="A201" t="str">
            <v>Verpleeggebouw</v>
          </cell>
          <cell r="E201" t="str">
            <v>Huiskamers</v>
          </cell>
          <cell r="G201">
            <v>28</v>
          </cell>
          <cell r="Y201">
            <v>16.604651162790699</v>
          </cell>
          <cell r="Z201">
            <v>6.5116279069767441E-2</v>
          </cell>
        </row>
        <row r="202">
          <cell r="A202" t="str">
            <v>Verpleeggebouw</v>
          </cell>
          <cell r="E202" t="str">
            <v>Sanitair Invaliden</v>
          </cell>
          <cell r="G202">
            <v>12</v>
          </cell>
          <cell r="Y202">
            <v>40.799999999999997</v>
          </cell>
          <cell r="Z202">
            <v>0.15999999999999998</v>
          </cell>
        </row>
        <row r="203">
          <cell r="A203" t="str">
            <v>Verpleeggebouw</v>
          </cell>
          <cell r="E203" t="str">
            <v>Pantrys</v>
          </cell>
          <cell r="G203">
            <v>27</v>
          </cell>
          <cell r="Y203">
            <v>25.036363636363635</v>
          </cell>
          <cell r="Z203">
            <v>9.8181818181818176E-2</v>
          </cell>
        </row>
        <row r="204">
          <cell r="A204" t="str">
            <v>Verpleeggebouw</v>
          </cell>
          <cell r="E204" t="str">
            <v>Lifthallen</v>
          </cell>
          <cell r="G204">
            <v>48</v>
          </cell>
          <cell r="Y204">
            <v>25.237113402061858</v>
          </cell>
          <cell r="Z204">
            <v>9.8969072164948463E-2</v>
          </cell>
        </row>
        <row r="205">
          <cell r="A205" t="str">
            <v>Verpleeggebouw</v>
          </cell>
          <cell r="E205" t="str">
            <v>Trappen(huizen)</v>
          </cell>
          <cell r="G205">
            <v>13</v>
          </cell>
          <cell r="Y205">
            <v>6.6969696969696972</v>
          </cell>
          <cell r="Z205">
            <v>2.6262626262626265E-2</v>
          </cell>
        </row>
        <row r="206">
          <cell r="A206" t="str">
            <v>Verpleeggebouw</v>
          </cell>
          <cell r="E206" t="str">
            <v>Huiskamers</v>
          </cell>
          <cell r="G206">
            <v>34</v>
          </cell>
          <cell r="Y206">
            <v>20.162790697674421</v>
          </cell>
          <cell r="Z206">
            <v>7.9069767441860478E-2</v>
          </cell>
        </row>
        <row r="207">
          <cell r="A207" t="str">
            <v>Verpleeggebouw</v>
          </cell>
          <cell r="E207" t="str">
            <v>Bergingen</v>
          </cell>
          <cell r="G207">
            <v>2</v>
          </cell>
          <cell r="Y207">
            <v>1.1086956521739131</v>
          </cell>
          <cell r="Z207">
            <v>4.3478260869565218E-3</v>
          </cell>
        </row>
        <row r="208">
          <cell r="A208" t="str">
            <v>Verpleeggebouw</v>
          </cell>
          <cell r="E208" t="str">
            <v>Patientenkamers-1</v>
          </cell>
          <cell r="G208">
            <v>12</v>
          </cell>
          <cell r="Y208">
            <v>10.372881355932204</v>
          </cell>
          <cell r="Z208">
            <v>4.0677966101694919E-2</v>
          </cell>
        </row>
        <row r="209">
          <cell r="A209" t="str">
            <v>Verpleeggebouw</v>
          </cell>
          <cell r="E209" t="str">
            <v>Patientenkamers-4</v>
          </cell>
          <cell r="G209">
            <v>132</v>
          </cell>
          <cell r="Y209">
            <v>112.2</v>
          </cell>
          <cell r="Z209">
            <v>0.44</v>
          </cell>
        </row>
        <row r="210">
          <cell r="A210" t="str">
            <v>Verpleeggebouw</v>
          </cell>
          <cell r="E210" t="str">
            <v>Patientenkamers-1</v>
          </cell>
          <cell r="G210">
            <v>26</v>
          </cell>
          <cell r="Y210">
            <v>22.474576271186443</v>
          </cell>
          <cell r="Z210">
            <v>8.8135593220338995E-2</v>
          </cell>
        </row>
        <row r="211">
          <cell r="A211" t="str">
            <v>Verpleeggebouw</v>
          </cell>
          <cell r="E211" t="str">
            <v>Patientenkamers-4</v>
          </cell>
          <cell r="G211">
            <v>66</v>
          </cell>
          <cell r="Y211">
            <v>56.1</v>
          </cell>
          <cell r="Z211">
            <v>0.22</v>
          </cell>
        </row>
        <row r="212">
          <cell r="A212" t="str">
            <v>Verpleeggebouw</v>
          </cell>
          <cell r="E212" t="str">
            <v>Huiskamers</v>
          </cell>
          <cell r="G212">
            <v>56</v>
          </cell>
          <cell r="Y212">
            <v>33.209302325581397</v>
          </cell>
          <cell r="Z212">
            <v>0.13023255813953488</v>
          </cell>
        </row>
        <row r="213">
          <cell r="A213" t="str">
            <v>Verpleeggebouw</v>
          </cell>
          <cell r="E213" t="str">
            <v>Verkeersruimten</v>
          </cell>
          <cell r="G213">
            <v>148</v>
          </cell>
          <cell r="Y213">
            <v>73.28155339805825</v>
          </cell>
          <cell r="Z213">
            <v>0.287378640776699</v>
          </cell>
        </row>
        <row r="214">
          <cell r="A214" t="str">
            <v>Verpleeggebouw</v>
          </cell>
          <cell r="E214" t="str">
            <v>Patientenkamers-2</v>
          </cell>
          <cell r="G214">
            <v>40</v>
          </cell>
          <cell r="Y214">
            <v>34.576271186440678</v>
          </cell>
          <cell r="Z214">
            <v>0.13559322033898305</v>
          </cell>
        </row>
        <row r="215">
          <cell r="A215" t="str">
            <v>Verpleeggebouw</v>
          </cell>
          <cell r="E215" t="str">
            <v>Trappen(huizen)</v>
          </cell>
          <cell r="G215">
            <v>9</v>
          </cell>
          <cell r="Y215">
            <v>4.6363636363636367</v>
          </cell>
          <cell r="Z215">
            <v>1.8181818181818184E-2</v>
          </cell>
        </row>
        <row r="216">
          <cell r="A216" t="str">
            <v>Verpleeggebouw</v>
          </cell>
          <cell r="E216" t="str">
            <v>Sanitair</v>
          </cell>
          <cell r="G216">
            <v>5</v>
          </cell>
          <cell r="Y216">
            <v>18.75</v>
          </cell>
          <cell r="Z216">
            <v>7.3529411764705885E-2</v>
          </cell>
        </row>
        <row r="217">
          <cell r="A217" t="str">
            <v>Verpleeggebouw</v>
          </cell>
          <cell r="E217" t="str">
            <v>Wasruimten</v>
          </cell>
          <cell r="G217">
            <v>13</v>
          </cell>
          <cell r="Y217">
            <v>22.099999999999998</v>
          </cell>
          <cell r="Z217">
            <v>8.6666666666666656E-2</v>
          </cell>
        </row>
        <row r="218">
          <cell r="A218" t="str">
            <v>Verpleeggebouw</v>
          </cell>
          <cell r="E218" t="str">
            <v>Sanitair Invaliden</v>
          </cell>
          <cell r="G218">
            <v>4</v>
          </cell>
          <cell r="Y218">
            <v>13.6</v>
          </cell>
          <cell r="Z218">
            <v>5.333333333333333E-2</v>
          </cell>
        </row>
        <row r="219">
          <cell r="A219" t="str">
            <v>Verpleeggebouw</v>
          </cell>
          <cell r="E219" t="str">
            <v>Spoelkeukens</v>
          </cell>
          <cell r="G219">
            <v>9</v>
          </cell>
          <cell r="Y219">
            <v>13.114285714285714</v>
          </cell>
          <cell r="Z219">
            <v>5.1428571428571428E-2</v>
          </cell>
        </row>
        <row r="220">
          <cell r="A220" t="str">
            <v>Verpleeggebouw</v>
          </cell>
          <cell r="E220" t="str">
            <v>Patientenkamers-1</v>
          </cell>
          <cell r="G220">
            <v>12</v>
          </cell>
          <cell r="Y220">
            <v>10.372881355932204</v>
          </cell>
          <cell r="Z220">
            <v>4.0677966101694919E-2</v>
          </cell>
        </row>
        <row r="221">
          <cell r="A221" t="str">
            <v>Verpleeggebouw</v>
          </cell>
          <cell r="E221" t="str">
            <v>Kantoren</v>
          </cell>
          <cell r="G221">
            <v>14</v>
          </cell>
          <cell r="Y221">
            <v>8.5</v>
          </cell>
          <cell r="Z221">
            <v>3.3333333333333333E-2</v>
          </cell>
        </row>
        <row r="222">
          <cell r="A222" t="str">
            <v>Verpleeggebouw</v>
          </cell>
          <cell r="E222" t="str">
            <v>Patientenkamers-1</v>
          </cell>
          <cell r="G222">
            <v>13</v>
          </cell>
          <cell r="Y222">
            <v>11.237288135593221</v>
          </cell>
          <cell r="Z222">
            <v>4.4067796610169498E-2</v>
          </cell>
        </row>
        <row r="223">
          <cell r="A223" t="str">
            <v>Verpleeggebouw</v>
          </cell>
          <cell r="E223" t="str">
            <v>Patientenkamers-1</v>
          </cell>
          <cell r="G223">
            <v>12</v>
          </cell>
          <cell r="Y223">
            <v>10.372881355932204</v>
          </cell>
          <cell r="Z223">
            <v>4.0677966101694919E-2</v>
          </cell>
        </row>
        <row r="224">
          <cell r="A224" t="str">
            <v>Verpleeggebouw</v>
          </cell>
          <cell r="E224" t="str">
            <v>Wasruimten</v>
          </cell>
          <cell r="G224">
            <v>12</v>
          </cell>
          <cell r="Y224">
            <v>20.399999999999999</v>
          </cell>
          <cell r="Z224">
            <v>7.9999999999999988E-2</v>
          </cell>
        </row>
        <row r="225">
          <cell r="A225" t="str">
            <v>Verpleeggebouw</v>
          </cell>
          <cell r="E225" t="str">
            <v>Werkkasten</v>
          </cell>
          <cell r="G225">
            <v>2</v>
          </cell>
          <cell r="Y225">
            <v>0</v>
          </cell>
          <cell r="Z225">
            <v>0</v>
          </cell>
        </row>
        <row r="226">
          <cell r="A226" t="str">
            <v>Verpleeggebouw</v>
          </cell>
          <cell r="E226" t="str">
            <v>Wasruimten</v>
          </cell>
          <cell r="G226">
            <v>13</v>
          </cell>
          <cell r="Y226">
            <v>22.099999999999998</v>
          </cell>
          <cell r="Z226">
            <v>8.6666666666666656E-2</v>
          </cell>
        </row>
        <row r="227">
          <cell r="A227" t="str">
            <v>Verpleeggebouw</v>
          </cell>
          <cell r="E227" t="str">
            <v>Patientenkamers</v>
          </cell>
          <cell r="G227">
            <v>13</v>
          </cell>
          <cell r="Y227">
            <v>11.237288135593221</v>
          </cell>
          <cell r="Z227">
            <v>4.4067796610169498E-2</v>
          </cell>
        </row>
        <row r="228">
          <cell r="A228" t="str">
            <v>Verpleeggebouw</v>
          </cell>
          <cell r="E228" t="str">
            <v>Huiskamers</v>
          </cell>
          <cell r="G228">
            <v>28</v>
          </cell>
          <cell r="Y228">
            <v>16.604651162790699</v>
          </cell>
          <cell r="Z228">
            <v>6.5116279069767441E-2</v>
          </cell>
        </row>
        <row r="229">
          <cell r="A229" t="str">
            <v>Verpleeggebouw</v>
          </cell>
          <cell r="E229" t="str">
            <v>Sanitair Invaliden</v>
          </cell>
          <cell r="G229">
            <v>12</v>
          </cell>
          <cell r="Y229">
            <v>40.799999999999997</v>
          </cell>
          <cell r="Z229">
            <v>0.15999999999999998</v>
          </cell>
        </row>
        <row r="230">
          <cell r="A230" t="str">
            <v>Verpleeggebouw</v>
          </cell>
          <cell r="E230" t="str">
            <v>Pantrys</v>
          </cell>
          <cell r="G230">
            <v>27</v>
          </cell>
          <cell r="Y230">
            <v>25.036363636363635</v>
          </cell>
          <cell r="Z230">
            <v>9.8181818181818176E-2</v>
          </cell>
        </row>
        <row r="231">
          <cell r="A231" t="str">
            <v>Verpleeggebouw</v>
          </cell>
          <cell r="E231" t="str">
            <v>Lifthallen</v>
          </cell>
          <cell r="G231">
            <v>48</v>
          </cell>
          <cell r="Y231">
            <v>25.237113402061858</v>
          </cell>
          <cell r="Z231">
            <v>9.8969072164948463E-2</v>
          </cell>
        </row>
        <row r="232">
          <cell r="A232" t="str">
            <v>Verpleeggebouw</v>
          </cell>
          <cell r="E232" t="str">
            <v>Trappen(huizen)</v>
          </cell>
          <cell r="G232">
            <v>13</v>
          </cell>
          <cell r="Y232">
            <v>6.6969696969696972</v>
          </cell>
          <cell r="Z232">
            <v>2.6262626262626265E-2</v>
          </cell>
        </row>
        <row r="233">
          <cell r="A233" t="str">
            <v>Verpleeggebouw</v>
          </cell>
          <cell r="E233" t="str">
            <v>Kantoren</v>
          </cell>
          <cell r="G233">
            <v>14</v>
          </cell>
          <cell r="Y233">
            <v>8.5</v>
          </cell>
          <cell r="Z233">
            <v>3.3333333333333333E-2</v>
          </cell>
        </row>
        <row r="234">
          <cell r="A234" t="str">
            <v>Verpleeggebouw</v>
          </cell>
          <cell r="E234" t="str">
            <v>Bergingen</v>
          </cell>
          <cell r="G234">
            <v>2</v>
          </cell>
          <cell r="Y234">
            <v>1.1086956521739131</v>
          </cell>
          <cell r="Z234">
            <v>4.3478260869565218E-3</v>
          </cell>
        </row>
        <row r="235">
          <cell r="A235" t="str">
            <v>Verpleeggebouw</v>
          </cell>
          <cell r="E235" t="str">
            <v>Patientenkamers-4</v>
          </cell>
          <cell r="G235">
            <v>132</v>
          </cell>
          <cell r="Y235">
            <v>112.2</v>
          </cell>
          <cell r="Z235">
            <v>0.44</v>
          </cell>
        </row>
        <row r="236">
          <cell r="A236" t="str">
            <v>Verpleeggebouw</v>
          </cell>
          <cell r="E236" t="str">
            <v>Patientenkamers-1</v>
          </cell>
          <cell r="G236">
            <v>26</v>
          </cell>
          <cell r="Y236">
            <v>22.474576271186443</v>
          </cell>
          <cell r="Z236">
            <v>8.8135593220338995E-2</v>
          </cell>
        </row>
        <row r="237">
          <cell r="A237" t="str">
            <v>Verpleeggebouw</v>
          </cell>
          <cell r="E237" t="str">
            <v>Patientenkamers-4</v>
          </cell>
          <cell r="G237">
            <v>66</v>
          </cell>
          <cell r="Y237">
            <v>56.1</v>
          </cell>
          <cell r="Z237">
            <v>0.22</v>
          </cell>
        </row>
        <row r="238">
          <cell r="A238" t="str">
            <v>Verpleeggebouw</v>
          </cell>
          <cell r="E238" t="str">
            <v>Huiskamers</v>
          </cell>
          <cell r="G238">
            <v>56</v>
          </cell>
          <cell r="Y238">
            <v>33.209302325581397</v>
          </cell>
          <cell r="Z238">
            <v>0.13023255813953488</v>
          </cell>
        </row>
        <row r="239">
          <cell r="A239" t="str">
            <v>Verpleeggebouw</v>
          </cell>
          <cell r="E239" t="str">
            <v>Verkeersruimten</v>
          </cell>
          <cell r="G239">
            <v>148</v>
          </cell>
          <cell r="Y239">
            <v>73.28155339805825</v>
          </cell>
          <cell r="Z239">
            <v>0.287378640776699</v>
          </cell>
        </row>
        <row r="240">
          <cell r="A240" t="str">
            <v>Verpleeggebouw</v>
          </cell>
          <cell r="E240" t="str">
            <v>Patientenkamers-2</v>
          </cell>
          <cell r="G240">
            <v>40</v>
          </cell>
          <cell r="Y240">
            <v>34.576271186440678</v>
          </cell>
          <cell r="Z240">
            <v>0.13559322033898305</v>
          </cell>
        </row>
        <row r="241">
          <cell r="A241" t="str">
            <v>Verpleeggebouw</v>
          </cell>
          <cell r="E241" t="str">
            <v>Trappen(huizen)</v>
          </cell>
          <cell r="G241">
            <v>9</v>
          </cell>
          <cell r="Y241">
            <v>4.6363636363636367</v>
          </cell>
          <cell r="Z241">
            <v>1.8181818181818184E-2</v>
          </cell>
        </row>
        <row r="242">
          <cell r="A242" t="str">
            <v>Verpleeggebouw</v>
          </cell>
          <cell r="E242" t="str">
            <v>Wasruimten</v>
          </cell>
          <cell r="G242">
            <v>7</v>
          </cell>
          <cell r="Y242">
            <v>11.9</v>
          </cell>
          <cell r="Z242">
            <v>4.6666666666666669E-2</v>
          </cell>
        </row>
        <row r="243">
          <cell r="A243" t="str">
            <v>Verpleeggebouw</v>
          </cell>
          <cell r="E243" t="str">
            <v>Bergingen</v>
          </cell>
          <cell r="G243">
            <v>17</v>
          </cell>
          <cell r="Y243">
            <v>9.4239130434782616</v>
          </cell>
          <cell r="Z243">
            <v>3.6956521739130437E-2</v>
          </cell>
        </row>
        <row r="244">
          <cell r="A244" t="str">
            <v>Verpleeggebouw</v>
          </cell>
          <cell r="E244" t="str">
            <v>Sanitair Invaliden</v>
          </cell>
          <cell r="G244">
            <v>4</v>
          </cell>
          <cell r="Y244">
            <v>13.6</v>
          </cell>
          <cell r="Z244">
            <v>5.333333333333333E-2</v>
          </cell>
        </row>
        <row r="245">
          <cell r="A245" t="str">
            <v>Verpleeggebouw</v>
          </cell>
          <cell r="E245" t="str">
            <v>Spoelkeukens</v>
          </cell>
          <cell r="G245">
            <v>9</v>
          </cell>
          <cell r="Y245">
            <v>13.114285714285714</v>
          </cell>
          <cell r="Z245">
            <v>5.1428571428571428E-2</v>
          </cell>
        </row>
        <row r="246">
          <cell r="A246" t="str">
            <v>Verpleeggebouw</v>
          </cell>
          <cell r="E246" t="str">
            <v>Kantoren</v>
          </cell>
          <cell r="G246">
            <v>14</v>
          </cell>
          <cell r="Y246">
            <v>8.5</v>
          </cell>
          <cell r="Z246">
            <v>3.3333333333333333E-2</v>
          </cell>
        </row>
        <row r="247">
          <cell r="A247" t="str">
            <v>Verpleeggebouw</v>
          </cell>
          <cell r="E247" t="str">
            <v>Kantoren</v>
          </cell>
          <cell r="G247">
            <v>14</v>
          </cell>
          <cell r="Y247">
            <v>8.5</v>
          </cell>
          <cell r="Z247">
            <v>3.3333333333333333E-2</v>
          </cell>
        </row>
        <row r="248">
          <cell r="A248" t="str">
            <v>Verpleeggebouw</v>
          </cell>
          <cell r="E248" t="str">
            <v>Patientenkamers-1</v>
          </cell>
          <cell r="G248">
            <v>13</v>
          </cell>
          <cell r="Y248">
            <v>11.237288135593221</v>
          </cell>
          <cell r="Z248">
            <v>4.4067796610169498E-2</v>
          </cell>
        </row>
        <row r="249">
          <cell r="A249" t="str">
            <v>Verpleeggebouw</v>
          </cell>
          <cell r="E249" t="str">
            <v>Patientenkamers-1</v>
          </cell>
          <cell r="G249">
            <v>12</v>
          </cell>
          <cell r="Y249">
            <v>10.372881355932204</v>
          </cell>
          <cell r="Z249">
            <v>4.0677966101694919E-2</v>
          </cell>
        </row>
        <row r="250">
          <cell r="A250" t="str">
            <v>Verpleeggebouw</v>
          </cell>
          <cell r="E250" t="str">
            <v>Wasruimten</v>
          </cell>
          <cell r="G250">
            <v>12</v>
          </cell>
          <cell r="Y250">
            <v>20.399999999999999</v>
          </cell>
          <cell r="Z250">
            <v>7.9999999999999988E-2</v>
          </cell>
        </row>
        <row r="251">
          <cell r="A251" t="str">
            <v>Verpleeggebouw</v>
          </cell>
          <cell r="E251" t="str">
            <v>Werkkasten</v>
          </cell>
          <cell r="G251">
            <v>2</v>
          </cell>
          <cell r="Y251">
            <v>0</v>
          </cell>
          <cell r="Z251">
            <v>0</v>
          </cell>
        </row>
        <row r="252">
          <cell r="A252" t="str">
            <v>Verpleeggebouw</v>
          </cell>
          <cell r="E252" t="str">
            <v>Garderobes</v>
          </cell>
          <cell r="G252">
            <v>13</v>
          </cell>
          <cell r="Y252">
            <v>7.6206896551724128</v>
          </cell>
          <cell r="Z252">
            <v>2.9885057471264364E-2</v>
          </cell>
        </row>
        <row r="253">
          <cell r="A253" t="str">
            <v>Verpleeggebouw</v>
          </cell>
          <cell r="E253" t="str">
            <v>Spoelkeukens</v>
          </cell>
          <cell r="G253">
            <v>11</v>
          </cell>
          <cell r="Y253">
            <v>16.028571428571428</v>
          </cell>
          <cell r="Z253">
            <v>6.2857142857142861E-2</v>
          </cell>
        </row>
        <row r="254">
          <cell r="A254" t="str">
            <v>Verpleeggebouw</v>
          </cell>
          <cell r="E254" t="str">
            <v>Behandelruimten</v>
          </cell>
          <cell r="G254">
            <v>13</v>
          </cell>
          <cell r="Y254">
            <v>8.723684210526315</v>
          </cell>
          <cell r="Z254">
            <v>3.4210526315789469E-2</v>
          </cell>
        </row>
        <row r="255">
          <cell r="A255" t="str">
            <v>Verpleeggebouw</v>
          </cell>
          <cell r="E255" t="str">
            <v>Huiskamers</v>
          </cell>
          <cell r="G255">
            <v>28</v>
          </cell>
          <cell r="Y255">
            <v>16.604651162790699</v>
          </cell>
          <cell r="Z255">
            <v>6.5116279069767441E-2</v>
          </cell>
        </row>
        <row r="256">
          <cell r="A256" t="str">
            <v>Verpleeggebouw</v>
          </cell>
          <cell r="E256" t="str">
            <v>Sanitair Invaliden</v>
          </cell>
          <cell r="G256">
            <v>12</v>
          </cell>
          <cell r="Y256">
            <v>40.799999999999997</v>
          </cell>
          <cell r="Z256">
            <v>0.15999999999999998</v>
          </cell>
        </row>
        <row r="257">
          <cell r="A257" t="str">
            <v>Verpleeggebouw</v>
          </cell>
          <cell r="E257" t="str">
            <v>Huiskamers</v>
          </cell>
          <cell r="G257">
            <v>27</v>
          </cell>
          <cell r="Y257">
            <v>16.011627906976745</v>
          </cell>
          <cell r="Z257">
            <v>6.2790697674418611E-2</v>
          </cell>
        </row>
        <row r="258">
          <cell r="A258" t="str">
            <v>Verpleeggebouw</v>
          </cell>
          <cell r="E258" t="str">
            <v>Lifthallen</v>
          </cell>
          <cell r="G258">
            <v>48</v>
          </cell>
          <cell r="Y258">
            <v>25.237113402061858</v>
          </cell>
          <cell r="Z258">
            <v>9.8969072164948463E-2</v>
          </cell>
        </row>
        <row r="259">
          <cell r="A259" t="str">
            <v>Verpleeggebouw</v>
          </cell>
          <cell r="E259" t="str">
            <v>Trappen(huizen)</v>
          </cell>
          <cell r="G259">
            <v>13</v>
          </cell>
          <cell r="Y259">
            <v>6.6969696969696972</v>
          </cell>
          <cell r="Z259">
            <v>2.6262626262626265E-2</v>
          </cell>
        </row>
        <row r="260">
          <cell r="A260" t="str">
            <v>Verpleeggebouw</v>
          </cell>
          <cell r="E260" t="str">
            <v>Bergingen</v>
          </cell>
          <cell r="G260">
            <v>2</v>
          </cell>
          <cell r="Y260">
            <v>1.1086956521739131</v>
          </cell>
          <cell r="Z260">
            <v>4.3478260869565218E-3</v>
          </cell>
        </row>
        <row r="261">
          <cell r="A261" t="str">
            <v>Verpleeggebouw</v>
          </cell>
          <cell r="E261" t="str">
            <v>Patientenkamers</v>
          </cell>
          <cell r="G261">
            <v>12</v>
          </cell>
          <cell r="Y261">
            <v>10.372881355932204</v>
          </cell>
          <cell r="Z261">
            <v>4.0677966101694919E-2</v>
          </cell>
        </row>
        <row r="262">
          <cell r="A262" t="str">
            <v>Dagbehandeling</v>
          </cell>
          <cell r="E262" t="str">
            <v>Huiskamers</v>
          </cell>
          <cell r="G262">
            <v>90</v>
          </cell>
          <cell r="Y262">
            <v>53.372093023255822</v>
          </cell>
          <cell r="Z262">
            <v>0.20930232558139539</v>
          </cell>
        </row>
        <row r="263">
          <cell r="A263" t="str">
            <v>Dagbehandeling</v>
          </cell>
          <cell r="E263" t="str">
            <v>Rustkamers</v>
          </cell>
          <cell r="G263">
            <v>13</v>
          </cell>
          <cell r="Y263">
            <v>7.5340909090909101</v>
          </cell>
          <cell r="Z263">
            <v>2.9545454545454548E-2</v>
          </cell>
        </row>
        <row r="264">
          <cell r="A264" t="str">
            <v>Dagbehandeling</v>
          </cell>
          <cell r="E264" t="str">
            <v>Sanitair</v>
          </cell>
          <cell r="G264">
            <v>5</v>
          </cell>
          <cell r="Y264">
            <v>18.75</v>
          </cell>
          <cell r="Z264">
            <v>7.3529411764705885E-2</v>
          </cell>
        </row>
        <row r="265">
          <cell r="A265" t="str">
            <v>Dagbehandeling</v>
          </cell>
          <cell r="E265" t="str">
            <v>Kantoren</v>
          </cell>
          <cell r="G265">
            <v>14</v>
          </cell>
          <cell r="Y265">
            <v>8.5</v>
          </cell>
          <cell r="Z265">
            <v>3.3333333333333333E-2</v>
          </cell>
        </row>
        <row r="266">
          <cell r="A266" t="str">
            <v>Dagbehandeling</v>
          </cell>
          <cell r="E266" t="str">
            <v>Entrees</v>
          </cell>
          <cell r="G266">
            <v>8</v>
          </cell>
          <cell r="Y266">
            <v>4.5333333333333332</v>
          </cell>
          <cell r="Z266">
            <v>1.7777777777777778E-2</v>
          </cell>
        </row>
        <row r="267">
          <cell r="A267" t="str">
            <v>Dagbehandeling</v>
          </cell>
          <cell r="E267" t="str">
            <v>Verkeersruimten</v>
          </cell>
          <cell r="G267">
            <v>50</v>
          </cell>
          <cell r="Y267">
            <v>24.757281553398059</v>
          </cell>
          <cell r="Z267">
            <v>9.7087378640776698E-2</v>
          </cell>
        </row>
        <row r="268">
          <cell r="A268" t="str">
            <v>Dagbehandeling</v>
          </cell>
          <cell r="E268" t="str">
            <v>Sanitair</v>
          </cell>
          <cell r="G268">
            <v>5</v>
          </cell>
          <cell r="Y268">
            <v>18.75</v>
          </cell>
          <cell r="Z268">
            <v>7.3529411764705885E-2</v>
          </cell>
        </row>
        <row r="269">
          <cell r="A269" t="str">
            <v>Dagbehandeling</v>
          </cell>
          <cell r="E269" t="str">
            <v>Sanitair Invaliden</v>
          </cell>
          <cell r="G269">
            <v>7</v>
          </cell>
          <cell r="Y269">
            <v>23.8</v>
          </cell>
          <cell r="Z269">
            <v>9.3333333333333338E-2</v>
          </cell>
        </row>
        <row r="270">
          <cell r="A270" t="str">
            <v>Dagbehandeling</v>
          </cell>
          <cell r="E270" t="str">
            <v>Activiteitenruimten</v>
          </cell>
          <cell r="G270">
            <v>14</v>
          </cell>
          <cell r="Y270">
            <v>7.1400000000000006</v>
          </cell>
          <cell r="Z270">
            <v>2.8000000000000001E-2</v>
          </cell>
        </row>
        <row r="271">
          <cell r="A271" t="str">
            <v>Dagbehandeling</v>
          </cell>
          <cell r="E271" t="str">
            <v>Sanitair</v>
          </cell>
          <cell r="G271">
            <v>5</v>
          </cell>
          <cell r="Y271">
            <v>18.75</v>
          </cell>
          <cell r="Z271">
            <v>7.3529411764705885E-2</v>
          </cell>
        </row>
        <row r="272">
          <cell r="A272" t="str">
            <v>Dagbehandeling</v>
          </cell>
          <cell r="E272" t="str">
            <v>Kantoren</v>
          </cell>
          <cell r="G272">
            <v>15</v>
          </cell>
          <cell r="Y272">
            <v>9.1071428571428559</v>
          </cell>
          <cell r="Z272">
            <v>3.5714285714285712E-2</v>
          </cell>
        </row>
        <row r="273">
          <cell r="A273" t="str">
            <v>Dagbehandeling</v>
          </cell>
          <cell r="E273" t="str">
            <v>Kantoren</v>
          </cell>
          <cell r="G273">
            <v>13</v>
          </cell>
          <cell r="Y273">
            <v>7.8928571428571423</v>
          </cell>
          <cell r="Z273">
            <v>3.095238095238095E-2</v>
          </cell>
        </row>
        <row r="274">
          <cell r="A274" t="str">
            <v>Dagbehandeling</v>
          </cell>
          <cell r="E274" t="str">
            <v>Sanitair Invaliden</v>
          </cell>
          <cell r="G274">
            <v>10</v>
          </cell>
          <cell r="Y274">
            <v>34</v>
          </cell>
          <cell r="Z274">
            <v>0.13333333333333333</v>
          </cell>
        </row>
        <row r="278">
          <cell r="E278" t="str">
            <v>Restaurants-110</v>
          </cell>
          <cell r="G278">
            <v>190</v>
          </cell>
          <cell r="Y278">
            <v>66.349206349206341</v>
          </cell>
          <cell r="Z278">
            <v>0.60317460317460314</v>
          </cell>
        </row>
        <row r="279">
          <cell r="E279" t="str">
            <v>Sanitair-110</v>
          </cell>
          <cell r="G279">
            <v>6</v>
          </cell>
          <cell r="Y279">
            <v>8.25</v>
          </cell>
          <cell r="Z279">
            <v>7.4999999999999997E-2</v>
          </cell>
        </row>
        <row r="280">
          <cell r="E280" t="str">
            <v>Sanitair Bezoek-110</v>
          </cell>
          <cell r="G280">
            <v>4</v>
          </cell>
          <cell r="Y280">
            <v>5.8666666666666663</v>
          </cell>
          <cell r="Z280">
            <v>5.333333333333333E-2</v>
          </cell>
        </row>
        <row r="281">
          <cell r="E281" t="str">
            <v>Sanitair Bezoek-110</v>
          </cell>
          <cell r="G281">
            <v>4</v>
          </cell>
          <cell r="Y281">
            <v>5.8666666666666663</v>
          </cell>
          <cell r="Z281">
            <v>5.333333333333333E-2</v>
          </cell>
        </row>
        <row r="282">
          <cell r="E282" t="str">
            <v>Sanitair-110</v>
          </cell>
          <cell r="G282">
            <v>6</v>
          </cell>
          <cell r="Y282">
            <v>8.25</v>
          </cell>
          <cell r="Z282">
            <v>7.4999999999999997E-2</v>
          </cell>
        </row>
        <row r="283">
          <cell r="E283" t="str">
            <v>Sanitair Invaliden-110</v>
          </cell>
          <cell r="G283">
            <v>4</v>
          </cell>
          <cell r="Y283">
            <v>4.6808510638297873</v>
          </cell>
          <cell r="Z283">
            <v>4.2553191489361701E-2</v>
          </cell>
        </row>
        <row r="284">
          <cell r="E284" t="str">
            <v>Sanitair Bezoek-110</v>
          </cell>
          <cell r="G284">
            <v>3</v>
          </cell>
          <cell r="Y284">
            <v>4.3999999999999995</v>
          </cell>
          <cell r="Z284">
            <v>3.9999999999999994E-2</v>
          </cell>
        </row>
        <row r="285">
          <cell r="E285" t="str">
            <v>Sanitair Invaliden-110</v>
          </cell>
          <cell r="G285">
            <v>8</v>
          </cell>
          <cell r="Y285">
            <v>9.3617021276595747</v>
          </cell>
          <cell r="Z285">
            <v>8.5106382978723402E-2</v>
          </cell>
        </row>
        <row r="286">
          <cell r="E286" t="str">
            <v>Sanitair Invaliden-110</v>
          </cell>
          <cell r="G286">
            <v>4</v>
          </cell>
          <cell r="Y286">
            <v>4.6808510638297873</v>
          </cell>
          <cell r="Z286">
            <v>4.2553191489361701E-2</v>
          </cell>
        </row>
        <row r="287">
          <cell r="E287" t="str">
            <v>Sanitair Invaliden-110</v>
          </cell>
          <cell r="G287">
            <v>12</v>
          </cell>
          <cell r="Y287">
            <v>14.042553191489361</v>
          </cell>
          <cell r="Z287">
            <v>0.1276595744680851</v>
          </cell>
        </row>
        <row r="288">
          <cell r="E288" t="str">
            <v>Sanitair Invaliden-110</v>
          </cell>
          <cell r="G288">
            <v>4</v>
          </cell>
          <cell r="Y288">
            <v>4.6808510638297873</v>
          </cell>
          <cell r="Z288">
            <v>4.2553191489361701E-2</v>
          </cell>
        </row>
        <row r="289">
          <cell r="E289" t="str">
            <v>Sanitair Invaliden-110</v>
          </cell>
          <cell r="G289">
            <v>12</v>
          </cell>
          <cell r="Y289">
            <v>14.042553191489361</v>
          </cell>
          <cell r="Z289">
            <v>0.1276595744680851</v>
          </cell>
        </row>
        <row r="290">
          <cell r="E290" t="str">
            <v>Sanitair-110</v>
          </cell>
          <cell r="G290">
            <v>5</v>
          </cell>
          <cell r="Y290">
            <v>6.875</v>
          </cell>
          <cell r="Z290">
            <v>6.25E-2</v>
          </cell>
        </row>
        <row r="291">
          <cell r="E291" t="str">
            <v>Sanitair Invaliden-110</v>
          </cell>
          <cell r="G291">
            <v>4</v>
          </cell>
          <cell r="Y291">
            <v>4.6808510638297873</v>
          </cell>
          <cell r="Z291">
            <v>4.2553191489361701E-2</v>
          </cell>
        </row>
        <row r="292">
          <cell r="E292" t="str">
            <v>Sanitair Invaliden-110</v>
          </cell>
          <cell r="G292">
            <v>12</v>
          </cell>
          <cell r="Y292">
            <v>14.042553191489361</v>
          </cell>
          <cell r="Z292">
            <v>0.1276595744680851</v>
          </cell>
        </row>
        <row r="293">
          <cell r="E293" t="str">
            <v>Sanitair-110</v>
          </cell>
          <cell r="G293">
            <v>5</v>
          </cell>
          <cell r="Y293">
            <v>6.875</v>
          </cell>
          <cell r="Z293">
            <v>6.25E-2</v>
          </cell>
        </row>
        <row r="294">
          <cell r="E294" t="str">
            <v>Sanitair Invaliden-110</v>
          </cell>
          <cell r="G294">
            <v>4</v>
          </cell>
          <cell r="Y294">
            <v>4.6808510638297873</v>
          </cell>
          <cell r="Z294">
            <v>4.2553191489361701E-2</v>
          </cell>
        </row>
        <row r="295">
          <cell r="E295" t="str">
            <v>Sanitair Invaliden-110</v>
          </cell>
          <cell r="G295">
            <v>12</v>
          </cell>
          <cell r="Y295">
            <v>14.042553191489361</v>
          </cell>
          <cell r="Z295">
            <v>0.1276595744680851</v>
          </cell>
        </row>
        <row r="296">
          <cell r="E296" t="str">
            <v>Sanitair Invaliden-110</v>
          </cell>
          <cell r="G296">
            <v>4</v>
          </cell>
          <cell r="Y296">
            <v>4.6808510638297873</v>
          </cell>
          <cell r="Z296">
            <v>4.2553191489361701E-2</v>
          </cell>
        </row>
        <row r="297">
          <cell r="E297" t="str">
            <v>Sanitair Invaliden-110</v>
          </cell>
          <cell r="G297">
            <v>12</v>
          </cell>
          <cell r="Y297">
            <v>14.042553191489361</v>
          </cell>
          <cell r="Z297">
            <v>0.1276595744680851</v>
          </cell>
        </row>
      </sheetData>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9789D-DCDE-0B43-9FD5-F97A122B09C4}">
  <sheetPr>
    <tabColor rgb="FF008000"/>
    <pageSetUpPr fitToPage="1"/>
  </sheetPr>
  <dimension ref="A1:B10"/>
  <sheetViews>
    <sheetView view="pageLayout" zoomScaleNormal="100" workbookViewId="0">
      <selection activeCell="B10" sqref="B10"/>
    </sheetView>
  </sheetViews>
  <sheetFormatPr baseColWidth="10" defaultColWidth="5.5" defaultRowHeight="34" customHeight="1" x14ac:dyDescent="0.15"/>
  <cols>
    <col min="1" max="1" width="11.25" style="122" customWidth="1"/>
    <col min="2" max="2" width="49.375" style="122" customWidth="1"/>
    <col min="3" max="256" width="5.5" style="122"/>
    <col min="257" max="257" width="12.75" style="122" bestFit="1" customWidth="1"/>
    <col min="258" max="258" width="47.125" style="122" customWidth="1"/>
    <col min="259" max="512" width="5.5" style="122"/>
    <col min="513" max="513" width="12.75" style="122" bestFit="1" customWidth="1"/>
    <col min="514" max="514" width="47.125" style="122" customWidth="1"/>
    <col min="515" max="768" width="5.5" style="122"/>
    <col min="769" max="769" width="12.75" style="122" bestFit="1" customWidth="1"/>
    <col min="770" max="770" width="47.125" style="122" customWidth="1"/>
    <col min="771" max="1024" width="5.5" style="122"/>
    <col min="1025" max="1025" width="12.75" style="122" bestFit="1" customWidth="1"/>
    <col min="1026" max="1026" width="47.125" style="122" customWidth="1"/>
    <col min="1027" max="1280" width="5.5" style="122"/>
    <col min="1281" max="1281" width="12.75" style="122" bestFit="1" customWidth="1"/>
    <col min="1282" max="1282" width="47.125" style="122" customWidth="1"/>
    <col min="1283" max="1536" width="5.5" style="122"/>
    <col min="1537" max="1537" width="12.75" style="122" bestFit="1" customWidth="1"/>
    <col min="1538" max="1538" width="47.125" style="122" customWidth="1"/>
    <col min="1539" max="1792" width="5.5" style="122"/>
    <col min="1793" max="1793" width="12.75" style="122" bestFit="1" customWidth="1"/>
    <col min="1794" max="1794" width="47.125" style="122" customWidth="1"/>
    <col min="1795" max="2048" width="5.5" style="122"/>
    <col min="2049" max="2049" width="12.75" style="122" bestFit="1" customWidth="1"/>
    <col min="2050" max="2050" width="47.125" style="122" customWidth="1"/>
    <col min="2051" max="2304" width="5.5" style="122"/>
    <col min="2305" max="2305" width="12.75" style="122" bestFit="1" customWidth="1"/>
    <col min="2306" max="2306" width="47.125" style="122" customWidth="1"/>
    <col min="2307" max="2560" width="5.5" style="122"/>
    <col min="2561" max="2561" width="12.75" style="122" bestFit="1" customWidth="1"/>
    <col min="2562" max="2562" width="47.125" style="122" customWidth="1"/>
    <col min="2563" max="2816" width="5.5" style="122"/>
    <col min="2817" max="2817" width="12.75" style="122" bestFit="1" customWidth="1"/>
    <col min="2818" max="2818" width="47.125" style="122" customWidth="1"/>
    <col min="2819" max="3072" width="5.5" style="122"/>
    <col min="3073" max="3073" width="12.75" style="122" bestFit="1" customWidth="1"/>
    <col min="3074" max="3074" width="47.125" style="122" customWidth="1"/>
    <col min="3075" max="3328" width="5.5" style="122"/>
    <col min="3329" max="3329" width="12.75" style="122" bestFit="1" customWidth="1"/>
    <col min="3330" max="3330" width="47.125" style="122" customWidth="1"/>
    <col min="3331" max="3584" width="5.5" style="122"/>
    <col min="3585" max="3585" width="12.75" style="122" bestFit="1" customWidth="1"/>
    <col min="3586" max="3586" width="47.125" style="122" customWidth="1"/>
    <col min="3587" max="3840" width="5.5" style="122"/>
    <col min="3841" max="3841" width="12.75" style="122" bestFit="1" customWidth="1"/>
    <col min="3842" max="3842" width="47.125" style="122" customWidth="1"/>
    <col min="3843" max="4096" width="5.5" style="122"/>
    <col min="4097" max="4097" width="12.75" style="122" bestFit="1" customWidth="1"/>
    <col min="4098" max="4098" width="47.125" style="122" customWidth="1"/>
    <col min="4099" max="4352" width="5.5" style="122"/>
    <col min="4353" max="4353" width="12.75" style="122" bestFit="1" customWidth="1"/>
    <col min="4354" max="4354" width="47.125" style="122" customWidth="1"/>
    <col min="4355" max="4608" width="5.5" style="122"/>
    <col min="4609" max="4609" width="12.75" style="122" bestFit="1" customWidth="1"/>
    <col min="4610" max="4610" width="47.125" style="122" customWidth="1"/>
    <col min="4611" max="4864" width="5.5" style="122"/>
    <col min="4865" max="4865" width="12.75" style="122" bestFit="1" customWidth="1"/>
    <col min="4866" max="4866" width="47.125" style="122" customWidth="1"/>
    <col min="4867" max="5120" width="5.5" style="122"/>
    <col min="5121" max="5121" width="12.75" style="122" bestFit="1" customWidth="1"/>
    <col min="5122" max="5122" width="47.125" style="122" customWidth="1"/>
    <col min="5123" max="5376" width="5.5" style="122"/>
    <col min="5377" max="5377" width="12.75" style="122" bestFit="1" customWidth="1"/>
    <col min="5378" max="5378" width="47.125" style="122" customWidth="1"/>
    <col min="5379" max="5632" width="5.5" style="122"/>
    <col min="5633" max="5633" width="12.75" style="122" bestFit="1" customWidth="1"/>
    <col min="5634" max="5634" width="47.125" style="122" customWidth="1"/>
    <col min="5635" max="5888" width="5.5" style="122"/>
    <col min="5889" max="5889" width="12.75" style="122" bestFit="1" customWidth="1"/>
    <col min="5890" max="5890" width="47.125" style="122" customWidth="1"/>
    <col min="5891" max="6144" width="5.5" style="122"/>
    <col min="6145" max="6145" width="12.75" style="122" bestFit="1" customWidth="1"/>
    <col min="6146" max="6146" width="47.125" style="122" customWidth="1"/>
    <col min="6147" max="6400" width="5.5" style="122"/>
    <col min="6401" max="6401" width="12.75" style="122" bestFit="1" customWidth="1"/>
    <col min="6402" max="6402" width="47.125" style="122" customWidth="1"/>
    <col min="6403" max="6656" width="5.5" style="122"/>
    <col min="6657" max="6657" width="12.75" style="122" bestFit="1" customWidth="1"/>
    <col min="6658" max="6658" width="47.125" style="122" customWidth="1"/>
    <col min="6659" max="6912" width="5.5" style="122"/>
    <col min="6913" max="6913" width="12.75" style="122" bestFit="1" customWidth="1"/>
    <col min="6914" max="6914" width="47.125" style="122" customWidth="1"/>
    <col min="6915" max="7168" width="5.5" style="122"/>
    <col min="7169" max="7169" width="12.75" style="122" bestFit="1" customWidth="1"/>
    <col min="7170" max="7170" width="47.125" style="122" customWidth="1"/>
    <col min="7171" max="7424" width="5.5" style="122"/>
    <col min="7425" max="7425" width="12.75" style="122" bestFit="1" customWidth="1"/>
    <col min="7426" max="7426" width="47.125" style="122" customWidth="1"/>
    <col min="7427" max="7680" width="5.5" style="122"/>
    <col min="7681" max="7681" width="12.75" style="122" bestFit="1" customWidth="1"/>
    <col min="7682" max="7682" width="47.125" style="122" customWidth="1"/>
    <col min="7683" max="7936" width="5.5" style="122"/>
    <col min="7937" max="7937" width="12.75" style="122" bestFit="1" customWidth="1"/>
    <col min="7938" max="7938" width="47.125" style="122" customWidth="1"/>
    <col min="7939" max="8192" width="5.5" style="122"/>
    <col min="8193" max="8193" width="12.75" style="122" bestFit="1" customWidth="1"/>
    <col min="8194" max="8194" width="47.125" style="122" customWidth="1"/>
    <col min="8195" max="8448" width="5.5" style="122"/>
    <col min="8449" max="8449" width="12.75" style="122" bestFit="1" customWidth="1"/>
    <col min="8450" max="8450" width="47.125" style="122" customWidth="1"/>
    <col min="8451" max="8704" width="5.5" style="122"/>
    <col min="8705" max="8705" width="12.75" style="122" bestFit="1" customWidth="1"/>
    <col min="8706" max="8706" width="47.125" style="122" customWidth="1"/>
    <col min="8707" max="8960" width="5.5" style="122"/>
    <col min="8961" max="8961" width="12.75" style="122" bestFit="1" customWidth="1"/>
    <col min="8962" max="8962" width="47.125" style="122" customWidth="1"/>
    <col min="8963" max="9216" width="5.5" style="122"/>
    <col min="9217" max="9217" width="12.75" style="122" bestFit="1" customWidth="1"/>
    <col min="9218" max="9218" width="47.125" style="122" customWidth="1"/>
    <col min="9219" max="9472" width="5.5" style="122"/>
    <col min="9473" max="9473" width="12.75" style="122" bestFit="1" customWidth="1"/>
    <col min="9474" max="9474" width="47.125" style="122" customWidth="1"/>
    <col min="9475" max="9728" width="5.5" style="122"/>
    <col min="9729" max="9729" width="12.75" style="122" bestFit="1" customWidth="1"/>
    <col min="9730" max="9730" width="47.125" style="122" customWidth="1"/>
    <col min="9731" max="9984" width="5.5" style="122"/>
    <col min="9985" max="9985" width="12.75" style="122" bestFit="1" customWidth="1"/>
    <col min="9986" max="9986" width="47.125" style="122" customWidth="1"/>
    <col min="9987" max="10240" width="5.5" style="122"/>
    <col min="10241" max="10241" width="12.75" style="122" bestFit="1" customWidth="1"/>
    <col min="10242" max="10242" width="47.125" style="122" customWidth="1"/>
    <col min="10243" max="10496" width="5.5" style="122"/>
    <col min="10497" max="10497" width="12.75" style="122" bestFit="1" customWidth="1"/>
    <col min="10498" max="10498" width="47.125" style="122" customWidth="1"/>
    <col min="10499" max="10752" width="5.5" style="122"/>
    <col min="10753" max="10753" width="12.75" style="122" bestFit="1" customWidth="1"/>
    <col min="10754" max="10754" width="47.125" style="122" customWidth="1"/>
    <col min="10755" max="11008" width="5.5" style="122"/>
    <col min="11009" max="11009" width="12.75" style="122" bestFit="1" customWidth="1"/>
    <col min="11010" max="11010" width="47.125" style="122" customWidth="1"/>
    <col min="11011" max="11264" width="5.5" style="122"/>
    <col min="11265" max="11265" width="12.75" style="122" bestFit="1" customWidth="1"/>
    <col min="11266" max="11266" width="47.125" style="122" customWidth="1"/>
    <col min="11267" max="11520" width="5.5" style="122"/>
    <col min="11521" max="11521" width="12.75" style="122" bestFit="1" customWidth="1"/>
    <col min="11522" max="11522" width="47.125" style="122" customWidth="1"/>
    <col min="11523" max="11776" width="5.5" style="122"/>
    <col min="11777" max="11777" width="12.75" style="122" bestFit="1" customWidth="1"/>
    <col min="11778" max="11778" width="47.125" style="122" customWidth="1"/>
    <col min="11779" max="12032" width="5.5" style="122"/>
    <col min="12033" max="12033" width="12.75" style="122" bestFit="1" customWidth="1"/>
    <col min="12034" max="12034" width="47.125" style="122" customWidth="1"/>
    <col min="12035" max="12288" width="5.5" style="122"/>
    <col min="12289" max="12289" width="12.75" style="122" bestFit="1" customWidth="1"/>
    <col min="12290" max="12290" width="47.125" style="122" customWidth="1"/>
    <col min="12291" max="12544" width="5.5" style="122"/>
    <col min="12545" max="12545" width="12.75" style="122" bestFit="1" customWidth="1"/>
    <col min="12546" max="12546" width="47.125" style="122" customWidth="1"/>
    <col min="12547" max="12800" width="5.5" style="122"/>
    <col min="12801" max="12801" width="12.75" style="122" bestFit="1" customWidth="1"/>
    <col min="12802" max="12802" width="47.125" style="122" customWidth="1"/>
    <col min="12803" max="13056" width="5.5" style="122"/>
    <col min="13057" max="13057" width="12.75" style="122" bestFit="1" customWidth="1"/>
    <col min="13058" max="13058" width="47.125" style="122" customWidth="1"/>
    <col min="13059" max="13312" width="5.5" style="122"/>
    <col min="13313" max="13313" width="12.75" style="122" bestFit="1" customWidth="1"/>
    <col min="13314" max="13314" width="47.125" style="122" customWidth="1"/>
    <col min="13315" max="13568" width="5.5" style="122"/>
    <col min="13569" max="13569" width="12.75" style="122" bestFit="1" customWidth="1"/>
    <col min="13570" max="13570" width="47.125" style="122" customWidth="1"/>
    <col min="13571" max="13824" width="5.5" style="122"/>
    <col min="13825" max="13825" width="12.75" style="122" bestFit="1" customWidth="1"/>
    <col min="13826" max="13826" width="47.125" style="122" customWidth="1"/>
    <col min="13827" max="14080" width="5.5" style="122"/>
    <col min="14081" max="14081" width="12.75" style="122" bestFit="1" customWidth="1"/>
    <col min="14082" max="14082" width="47.125" style="122" customWidth="1"/>
    <col min="14083" max="14336" width="5.5" style="122"/>
    <col min="14337" max="14337" width="12.75" style="122" bestFit="1" customWidth="1"/>
    <col min="14338" max="14338" width="47.125" style="122" customWidth="1"/>
    <col min="14339" max="14592" width="5.5" style="122"/>
    <col min="14593" max="14593" width="12.75" style="122" bestFit="1" customWidth="1"/>
    <col min="14594" max="14594" width="47.125" style="122" customWidth="1"/>
    <col min="14595" max="14848" width="5.5" style="122"/>
    <col min="14849" max="14849" width="12.75" style="122" bestFit="1" customWidth="1"/>
    <col min="14850" max="14850" width="47.125" style="122" customWidth="1"/>
    <col min="14851" max="15104" width="5.5" style="122"/>
    <col min="15105" max="15105" width="12.75" style="122" bestFit="1" customWidth="1"/>
    <col min="15106" max="15106" width="47.125" style="122" customWidth="1"/>
    <col min="15107" max="15360" width="5.5" style="122"/>
    <col min="15361" max="15361" width="12.75" style="122" bestFit="1" customWidth="1"/>
    <col min="15362" max="15362" width="47.125" style="122" customWidth="1"/>
    <col min="15363" max="15616" width="5.5" style="122"/>
    <col min="15617" max="15617" width="12.75" style="122" bestFit="1" customWidth="1"/>
    <col min="15618" max="15618" width="47.125" style="122" customWidth="1"/>
    <col min="15619" max="15872" width="5.5" style="122"/>
    <col min="15873" max="15873" width="12.75" style="122" bestFit="1" customWidth="1"/>
    <col min="15874" max="15874" width="47.125" style="122" customWidth="1"/>
    <col min="15875" max="16128" width="5.5" style="122"/>
    <col min="16129" max="16129" width="12.75" style="122" bestFit="1" customWidth="1"/>
    <col min="16130" max="16130" width="47.125" style="122" customWidth="1"/>
    <col min="16131" max="16384" width="5.5" style="122"/>
  </cols>
  <sheetData>
    <row r="1" spans="1:2" ht="34" customHeight="1" x14ac:dyDescent="0.15">
      <c r="A1" s="121" t="s">
        <v>128</v>
      </c>
      <c r="B1" s="121" t="s">
        <v>48</v>
      </c>
    </row>
    <row r="2" spans="1:2" ht="39" customHeight="1" x14ac:dyDescent="0.15">
      <c r="A2" s="123"/>
      <c r="B2" s="124" t="s">
        <v>141</v>
      </c>
    </row>
    <row r="3" spans="1:2" ht="39" customHeight="1" x14ac:dyDescent="0.15">
      <c r="A3" s="125"/>
      <c r="B3" s="126" t="s">
        <v>129</v>
      </c>
    </row>
    <row r="4" spans="1:2" ht="17" customHeight="1" x14ac:dyDescent="0.15">
      <c r="A4" s="127"/>
      <c r="B4" s="127"/>
    </row>
    <row r="5" spans="1:2" ht="34" customHeight="1" x14ac:dyDescent="0.15">
      <c r="A5" s="130" t="s">
        <v>130</v>
      </c>
      <c r="B5" s="130" t="s">
        <v>48</v>
      </c>
    </row>
    <row r="6" spans="1:2" ht="39" customHeight="1" x14ac:dyDescent="0.15">
      <c r="A6" s="131" t="s">
        <v>131</v>
      </c>
      <c r="B6" s="132" t="s">
        <v>132</v>
      </c>
    </row>
    <row r="7" spans="1:2" ht="39" customHeight="1" x14ac:dyDescent="0.15">
      <c r="A7" s="128" t="s">
        <v>139</v>
      </c>
      <c r="B7" s="124" t="s">
        <v>140</v>
      </c>
    </row>
    <row r="8" spans="1:2" ht="34" customHeight="1" x14ac:dyDescent="0.15">
      <c r="A8" s="128" t="s">
        <v>137</v>
      </c>
      <c r="B8" s="124" t="s">
        <v>138</v>
      </c>
    </row>
    <row r="9" spans="1:2" s="129" customFormat="1" ht="39" x14ac:dyDescent="0.15">
      <c r="A9" s="128" t="s">
        <v>133</v>
      </c>
      <c r="B9" s="124" t="s">
        <v>134</v>
      </c>
    </row>
    <row r="10" spans="1:2" ht="34" customHeight="1" x14ac:dyDescent="0.15">
      <c r="A10" s="125" t="s">
        <v>135</v>
      </c>
      <c r="B10" s="126" t="s">
        <v>136</v>
      </c>
    </row>
  </sheetData>
  <pageMargins left="0.71" right="0.54" top="0.56999999999999995" bottom="0.75" header="0.31" footer="0.31"/>
  <pageSetup paperSize="9" orientation="portrait" horizontalDpi="4294967292" verticalDpi="4294967292" r:id="rId1"/>
  <headerFooter alignWithMargins="0">
    <oddHeader>&amp;R&amp;"Verdana,Standaard"&amp;6&amp;A</oddHeader>
    <oddFooter>&amp;R&amp;6Pagina &amp;P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4AC89-EFE6-D041-A300-13FF917583D3}">
  <sheetPr>
    <tabColor rgb="FFFFFF00"/>
    <pageSetUpPr fitToPage="1"/>
  </sheetPr>
  <dimension ref="A1:K52"/>
  <sheetViews>
    <sheetView view="pageLayout" workbookViewId="0">
      <selection activeCell="I38" sqref="I38"/>
    </sheetView>
  </sheetViews>
  <sheetFormatPr baseColWidth="10" defaultColWidth="24.75" defaultRowHeight="12" x14ac:dyDescent="0.15"/>
  <cols>
    <col min="1" max="1" width="21.75" style="20" customWidth="1"/>
    <col min="2" max="2" width="3" style="20" customWidth="1"/>
    <col min="3" max="10" width="5.875" style="20" customWidth="1"/>
    <col min="11" max="16384" width="24.75" style="20"/>
  </cols>
  <sheetData>
    <row r="1" spans="1:11" ht="13" x14ac:dyDescent="0.15">
      <c r="A1" s="65" t="s">
        <v>48</v>
      </c>
      <c r="B1" s="28"/>
      <c r="C1" s="58"/>
      <c r="D1" s="57"/>
      <c r="E1" s="58"/>
      <c r="F1" s="57"/>
      <c r="G1" s="58"/>
      <c r="H1" s="57"/>
      <c r="I1" s="58"/>
      <c r="J1" s="57"/>
      <c r="K1" s="24"/>
    </row>
    <row r="2" spans="1:11" x14ac:dyDescent="0.15">
      <c r="A2" s="64" t="s">
        <v>47</v>
      </c>
      <c r="B2" s="64"/>
      <c r="C2" s="64"/>
      <c r="D2" s="64"/>
      <c r="E2" s="64"/>
      <c r="F2" s="64"/>
      <c r="G2" s="58"/>
      <c r="H2" s="57"/>
      <c r="I2" s="58"/>
      <c r="J2" s="57"/>
      <c r="K2" s="24"/>
    </row>
    <row r="3" spans="1:11" x14ac:dyDescent="0.15">
      <c r="A3" s="63"/>
      <c r="B3" s="58"/>
      <c r="C3" s="58"/>
      <c r="D3" s="57"/>
      <c r="E3" s="58"/>
      <c r="F3" s="57"/>
      <c r="G3" s="58"/>
      <c r="H3" s="57"/>
      <c r="I3" s="58"/>
      <c r="J3" s="57"/>
      <c r="K3" s="24"/>
    </row>
    <row r="4" spans="1:11" x14ac:dyDescent="0.15">
      <c r="A4" s="62" t="s">
        <v>46</v>
      </c>
      <c r="B4" s="61"/>
      <c r="C4" s="60"/>
      <c r="D4" s="59"/>
      <c r="E4" s="60"/>
      <c r="F4" s="59"/>
      <c r="G4" s="60"/>
      <c r="H4" s="59"/>
      <c r="I4" s="60"/>
      <c r="J4" s="59"/>
      <c r="K4" s="24"/>
    </row>
    <row r="5" spans="1:11" ht="8.25" customHeight="1" x14ac:dyDescent="0.15">
      <c r="A5" s="53"/>
      <c r="B5" s="28"/>
      <c r="C5" s="58"/>
      <c r="D5" s="57"/>
      <c r="E5" s="58"/>
      <c r="F5" s="57"/>
      <c r="G5" s="58"/>
      <c r="H5" s="57"/>
      <c r="I5" s="58"/>
      <c r="J5" s="57"/>
      <c r="K5" s="24"/>
    </row>
    <row r="6" spans="1:11" x14ac:dyDescent="0.15">
      <c r="A6" s="56" t="s">
        <v>45</v>
      </c>
      <c r="B6" s="55"/>
      <c r="C6" s="138" t="s">
        <v>44</v>
      </c>
      <c r="D6" s="139"/>
      <c r="E6" s="138" t="s">
        <v>71</v>
      </c>
      <c r="F6" s="139"/>
      <c r="G6" s="138" t="s">
        <v>71</v>
      </c>
      <c r="H6" s="140"/>
      <c r="I6" s="138" t="s">
        <v>72</v>
      </c>
      <c r="J6" s="140"/>
      <c r="K6" s="24"/>
    </row>
    <row r="7" spans="1:11" x14ac:dyDescent="0.15">
      <c r="A7" s="54"/>
      <c r="B7" s="53"/>
      <c r="C7" s="141" t="s">
        <v>73</v>
      </c>
      <c r="D7" s="142"/>
      <c r="E7" s="141" t="s">
        <v>74</v>
      </c>
      <c r="F7" s="142"/>
      <c r="G7" s="141" t="s">
        <v>75</v>
      </c>
      <c r="H7" s="142"/>
      <c r="I7" s="141" t="s">
        <v>76</v>
      </c>
      <c r="J7" s="142"/>
      <c r="K7" s="24"/>
    </row>
    <row r="8" spans="1:11" x14ac:dyDescent="0.15">
      <c r="A8" s="47"/>
      <c r="B8" s="50"/>
      <c r="C8" s="52" t="s">
        <v>43</v>
      </c>
      <c r="D8" s="51" t="s">
        <v>42</v>
      </c>
      <c r="E8" s="52" t="s">
        <v>43</v>
      </c>
      <c r="F8" s="51" t="s">
        <v>42</v>
      </c>
      <c r="G8" s="52" t="s">
        <v>43</v>
      </c>
      <c r="H8" s="51" t="s">
        <v>42</v>
      </c>
      <c r="I8" s="52" t="s">
        <v>43</v>
      </c>
      <c r="J8" s="51" t="s">
        <v>42</v>
      </c>
      <c r="K8" s="24"/>
    </row>
    <row r="9" spans="1:11" x14ac:dyDescent="0.15">
      <c r="A9" s="47" t="s">
        <v>41</v>
      </c>
      <c r="B9" s="50"/>
      <c r="C9" s="45"/>
      <c r="D9" s="49"/>
      <c r="E9" s="45"/>
      <c r="F9" s="49"/>
      <c r="G9" s="45"/>
      <c r="H9" s="49"/>
      <c r="I9" s="45"/>
      <c r="J9" s="48"/>
      <c r="K9" s="24"/>
    </row>
    <row r="10" spans="1:11" x14ac:dyDescent="0.15">
      <c r="A10" s="47" t="s">
        <v>40</v>
      </c>
      <c r="B10" s="50"/>
      <c r="C10" s="45"/>
      <c r="D10" s="49"/>
      <c r="E10" s="45"/>
      <c r="F10" s="49"/>
      <c r="G10" s="45"/>
      <c r="H10" s="49"/>
      <c r="I10" s="45"/>
      <c r="J10" s="48"/>
      <c r="K10" s="24"/>
    </row>
    <row r="11" spans="1:11" x14ac:dyDescent="0.15">
      <c r="A11" s="47" t="s">
        <v>39</v>
      </c>
      <c r="B11" s="46"/>
      <c r="C11" s="45"/>
      <c r="D11" s="44"/>
      <c r="E11" s="45"/>
      <c r="F11" s="44"/>
      <c r="G11" s="45"/>
      <c r="H11" s="44"/>
      <c r="I11" s="45"/>
      <c r="J11" s="39"/>
      <c r="K11" s="24"/>
    </row>
    <row r="12" spans="1:11" ht="13" x14ac:dyDescent="0.15">
      <c r="A12" s="38" t="s">
        <v>38</v>
      </c>
      <c r="B12" s="27"/>
      <c r="C12" s="37">
        <f>SUM(C9:C11)</f>
        <v>0</v>
      </c>
      <c r="D12" s="44"/>
      <c r="E12" s="37">
        <f>SUM(E9:E11)</f>
        <v>0</v>
      </c>
      <c r="F12" s="44"/>
      <c r="G12" s="37">
        <f>SUM(G9:G11)</f>
        <v>0</v>
      </c>
      <c r="H12" s="44"/>
      <c r="I12" s="37">
        <f>SUM(I9:I11)</f>
        <v>0</v>
      </c>
      <c r="J12" s="39"/>
      <c r="K12" s="24"/>
    </row>
    <row r="13" spans="1:11" ht="8.25" customHeight="1" x14ac:dyDescent="0.15">
      <c r="A13" s="35"/>
      <c r="B13" s="23"/>
      <c r="C13" s="40"/>
      <c r="D13" s="44"/>
      <c r="E13" s="40"/>
      <c r="F13" s="44"/>
      <c r="G13" s="40"/>
      <c r="H13" s="44"/>
      <c r="I13" s="40"/>
      <c r="J13" s="39"/>
      <c r="K13" s="24"/>
    </row>
    <row r="14" spans="1:11" ht="13" x14ac:dyDescent="0.15">
      <c r="A14" s="35" t="s">
        <v>37</v>
      </c>
      <c r="B14" s="23"/>
      <c r="C14" s="37">
        <f>C$12*D14</f>
        <v>0</v>
      </c>
      <c r="D14" s="41"/>
      <c r="E14" s="37">
        <f>E$12*F14</f>
        <v>0</v>
      </c>
      <c r="F14" s="41"/>
      <c r="G14" s="37">
        <f>G$12*H14</f>
        <v>0</v>
      </c>
      <c r="H14" s="41"/>
      <c r="I14" s="37">
        <f>I$12*J14</f>
        <v>0</v>
      </c>
      <c r="J14" s="41"/>
      <c r="K14" s="24"/>
    </row>
    <row r="15" spans="1:11" ht="13" x14ac:dyDescent="0.15">
      <c r="A15" s="35" t="s">
        <v>36</v>
      </c>
      <c r="B15" s="23"/>
      <c r="C15" s="37">
        <f>C$12*D15</f>
        <v>0</v>
      </c>
      <c r="D15" s="41"/>
      <c r="E15" s="37">
        <f>E$12*F15</f>
        <v>0</v>
      </c>
      <c r="F15" s="41"/>
      <c r="G15" s="37">
        <f>G$12*H15</f>
        <v>0</v>
      </c>
      <c r="H15" s="41"/>
      <c r="I15" s="37">
        <f>I$12*J15</f>
        <v>0</v>
      </c>
      <c r="J15" s="41"/>
      <c r="K15" s="24"/>
    </row>
    <row r="16" spans="1:11" ht="13" x14ac:dyDescent="0.15">
      <c r="A16" s="35" t="s">
        <v>35</v>
      </c>
      <c r="B16" s="23"/>
      <c r="C16" s="37">
        <f>C$12*D16</f>
        <v>0</v>
      </c>
      <c r="D16" s="41"/>
      <c r="E16" s="37">
        <f>E$12*F16</f>
        <v>0</v>
      </c>
      <c r="F16" s="41"/>
      <c r="G16" s="37">
        <f>G$12*H16</f>
        <v>0</v>
      </c>
      <c r="H16" s="41"/>
      <c r="I16" s="37">
        <f>I$12*J16</f>
        <v>0</v>
      </c>
      <c r="J16" s="41"/>
      <c r="K16" s="24"/>
    </row>
    <row r="17" spans="1:11" ht="13" x14ac:dyDescent="0.15">
      <c r="A17" s="38" t="s">
        <v>34</v>
      </c>
      <c r="B17" s="27"/>
      <c r="C17" s="37">
        <f>SUM(C12:C16)</f>
        <v>0</v>
      </c>
      <c r="D17" s="43"/>
      <c r="E17" s="37">
        <f>SUM(E12:E16)</f>
        <v>0</v>
      </c>
      <c r="F17" s="43"/>
      <c r="G17" s="37">
        <f>SUM(G12:G16)</f>
        <v>0</v>
      </c>
      <c r="H17" s="43"/>
      <c r="I17" s="37">
        <f>SUM(I12:I16)</f>
        <v>0</v>
      </c>
      <c r="J17" s="43"/>
      <c r="K17" s="24"/>
    </row>
    <row r="18" spans="1:11" ht="8.25" customHeight="1" x14ac:dyDescent="0.15">
      <c r="A18" s="35"/>
      <c r="B18" s="23"/>
      <c r="C18" s="42"/>
      <c r="D18" s="39"/>
      <c r="E18" s="42"/>
      <c r="F18" s="39"/>
      <c r="G18" s="42"/>
      <c r="H18" s="39"/>
      <c r="I18" s="42"/>
      <c r="J18" s="39"/>
      <c r="K18" s="24"/>
    </row>
    <row r="19" spans="1:11" ht="13" x14ac:dyDescent="0.15">
      <c r="A19" s="35" t="s">
        <v>33</v>
      </c>
      <c r="B19" s="23"/>
      <c r="C19" s="37">
        <f>D19*C$17</f>
        <v>0</v>
      </c>
      <c r="D19" s="41"/>
      <c r="E19" s="37">
        <f>F19*E$17</f>
        <v>0</v>
      </c>
      <c r="F19" s="41"/>
      <c r="G19" s="37">
        <f>H19*G$17</f>
        <v>0</v>
      </c>
      <c r="H19" s="41"/>
      <c r="I19" s="37">
        <f>J19*I$17</f>
        <v>0</v>
      </c>
      <c r="J19" s="41"/>
      <c r="K19" s="24"/>
    </row>
    <row r="20" spans="1:11" ht="13" x14ac:dyDescent="0.15">
      <c r="A20" s="35" t="s">
        <v>32</v>
      </c>
      <c r="B20" s="23"/>
      <c r="C20" s="37">
        <f>D20*C$17</f>
        <v>0</v>
      </c>
      <c r="D20" s="41"/>
      <c r="E20" s="37">
        <f>F20*E$17</f>
        <v>0</v>
      </c>
      <c r="F20" s="41"/>
      <c r="G20" s="37">
        <f>H20*G$17</f>
        <v>0</v>
      </c>
      <c r="H20" s="41"/>
      <c r="I20" s="37">
        <f>J20*I$17</f>
        <v>0</v>
      </c>
      <c r="J20" s="41"/>
      <c r="K20" s="24"/>
    </row>
    <row r="21" spans="1:11" ht="13" x14ac:dyDescent="0.15">
      <c r="A21" s="35" t="s">
        <v>31</v>
      </c>
      <c r="B21" s="23"/>
      <c r="C21" s="37">
        <f>D21*C$17</f>
        <v>0</v>
      </c>
      <c r="D21" s="41"/>
      <c r="E21" s="37">
        <f>F21*E$17</f>
        <v>0</v>
      </c>
      <c r="F21" s="41"/>
      <c r="G21" s="37">
        <f>H21*G$17</f>
        <v>0</v>
      </c>
      <c r="H21" s="41"/>
      <c r="I21" s="37">
        <f>J21*I$17</f>
        <v>0</v>
      </c>
      <c r="J21" s="41"/>
      <c r="K21" s="24"/>
    </row>
    <row r="22" spans="1:11" ht="13" x14ac:dyDescent="0.15">
      <c r="A22" s="38" t="s">
        <v>30</v>
      </c>
      <c r="B22" s="27"/>
      <c r="C22" s="37">
        <f>SUM(C19:C21)</f>
        <v>0</v>
      </c>
      <c r="D22" s="43"/>
      <c r="E22" s="37">
        <f>SUM(E19:E21)</f>
        <v>0</v>
      </c>
      <c r="F22" s="43"/>
      <c r="G22" s="37">
        <f>SUM(G19:G21)</f>
        <v>0</v>
      </c>
      <c r="H22" s="43"/>
      <c r="I22" s="37">
        <f>SUM(I19:I21)</f>
        <v>0</v>
      </c>
      <c r="J22" s="43"/>
      <c r="K22" s="24"/>
    </row>
    <row r="23" spans="1:11" ht="8.25" customHeight="1" x14ac:dyDescent="0.15">
      <c r="A23" s="35"/>
      <c r="B23" s="23"/>
      <c r="C23" s="40"/>
      <c r="D23" s="39"/>
      <c r="E23" s="40"/>
      <c r="F23" s="39"/>
      <c r="G23" s="40"/>
      <c r="H23" s="39"/>
      <c r="I23" s="40"/>
      <c r="J23" s="39"/>
      <c r="K23" s="24"/>
    </row>
    <row r="24" spans="1:11" ht="13" x14ac:dyDescent="0.15">
      <c r="A24" s="38" t="s">
        <v>29</v>
      </c>
      <c r="B24" s="27"/>
      <c r="C24" s="37">
        <f>SUM(C17,C22)</f>
        <v>0</v>
      </c>
      <c r="D24" s="43"/>
      <c r="E24" s="37">
        <f>SUM(E17,E22)</f>
        <v>0</v>
      </c>
      <c r="F24" s="43"/>
      <c r="G24" s="37">
        <f>SUM(G17,G22)</f>
        <v>0</v>
      </c>
      <c r="H24" s="43"/>
      <c r="I24" s="37">
        <f>SUM(I17,I22)</f>
        <v>0</v>
      </c>
      <c r="J24" s="43"/>
      <c r="K24" s="24"/>
    </row>
    <row r="25" spans="1:11" ht="8.25" customHeight="1" x14ac:dyDescent="0.15">
      <c r="A25" s="35"/>
      <c r="B25" s="23"/>
      <c r="C25" s="42"/>
      <c r="D25" s="39"/>
      <c r="E25" s="42"/>
      <c r="F25" s="39"/>
      <c r="G25" s="42"/>
      <c r="H25" s="39"/>
      <c r="I25" s="42"/>
      <c r="J25" s="39"/>
      <c r="K25" s="24"/>
    </row>
    <row r="26" spans="1:11" ht="13" x14ac:dyDescent="0.15">
      <c r="A26" s="35" t="s">
        <v>28</v>
      </c>
      <c r="B26" s="23"/>
      <c r="C26" s="37">
        <f t="shared" ref="C26:C32" si="0">D26*C$24</f>
        <v>0</v>
      </c>
      <c r="D26" s="41"/>
      <c r="E26" s="37">
        <f t="shared" ref="E26:E32" si="1">F26*E$24</f>
        <v>0</v>
      </c>
      <c r="F26" s="41"/>
      <c r="G26" s="37">
        <f t="shared" ref="G26:G32" si="2">H26*G$24</f>
        <v>0</v>
      </c>
      <c r="H26" s="41"/>
      <c r="I26" s="37">
        <f t="shared" ref="I26:I32" si="3">J26*I$24</f>
        <v>0</v>
      </c>
      <c r="J26" s="41"/>
      <c r="K26" s="24"/>
    </row>
    <row r="27" spans="1:11" ht="13" x14ac:dyDescent="0.15">
      <c r="A27" s="35" t="s">
        <v>27</v>
      </c>
      <c r="B27" s="23"/>
      <c r="C27" s="37">
        <f t="shared" si="0"/>
        <v>0</v>
      </c>
      <c r="D27" s="41"/>
      <c r="E27" s="37">
        <f t="shared" si="1"/>
        <v>0</v>
      </c>
      <c r="F27" s="41"/>
      <c r="G27" s="37">
        <f t="shared" si="2"/>
        <v>0</v>
      </c>
      <c r="H27" s="41"/>
      <c r="I27" s="37">
        <f t="shared" si="3"/>
        <v>0</v>
      </c>
      <c r="J27" s="41"/>
      <c r="K27" s="24"/>
    </row>
    <row r="28" spans="1:11" ht="13" x14ac:dyDescent="0.15">
      <c r="A28" s="35" t="s">
        <v>26</v>
      </c>
      <c r="B28" s="23"/>
      <c r="C28" s="37">
        <f t="shared" si="0"/>
        <v>0</v>
      </c>
      <c r="D28" s="41"/>
      <c r="E28" s="37">
        <f t="shared" si="1"/>
        <v>0</v>
      </c>
      <c r="F28" s="41"/>
      <c r="G28" s="37">
        <f t="shared" si="2"/>
        <v>0</v>
      </c>
      <c r="H28" s="41"/>
      <c r="I28" s="37">
        <f t="shared" si="3"/>
        <v>0</v>
      </c>
      <c r="J28" s="41"/>
      <c r="K28" s="24"/>
    </row>
    <row r="29" spans="1:11" ht="13" x14ac:dyDescent="0.15">
      <c r="A29" s="35" t="s">
        <v>25</v>
      </c>
      <c r="B29" s="23"/>
      <c r="C29" s="37">
        <f t="shared" si="0"/>
        <v>0</v>
      </c>
      <c r="D29" s="41"/>
      <c r="E29" s="37">
        <f t="shared" si="1"/>
        <v>0</v>
      </c>
      <c r="F29" s="41"/>
      <c r="G29" s="37">
        <f t="shared" si="2"/>
        <v>0</v>
      </c>
      <c r="H29" s="41"/>
      <c r="I29" s="37">
        <f t="shared" si="3"/>
        <v>0</v>
      </c>
      <c r="J29" s="41"/>
      <c r="K29" s="24"/>
    </row>
    <row r="30" spans="1:11" ht="13" x14ac:dyDescent="0.15">
      <c r="A30" s="35" t="s">
        <v>24</v>
      </c>
      <c r="B30" s="23"/>
      <c r="C30" s="37">
        <f t="shared" si="0"/>
        <v>0</v>
      </c>
      <c r="D30" s="41"/>
      <c r="E30" s="37">
        <f t="shared" si="1"/>
        <v>0</v>
      </c>
      <c r="F30" s="41"/>
      <c r="G30" s="37">
        <f t="shared" si="2"/>
        <v>0</v>
      </c>
      <c r="H30" s="41"/>
      <c r="I30" s="37">
        <f t="shared" si="3"/>
        <v>0</v>
      </c>
      <c r="J30" s="41"/>
      <c r="K30" s="24"/>
    </row>
    <row r="31" spans="1:11" ht="13" x14ac:dyDescent="0.15">
      <c r="A31" s="35" t="s">
        <v>23</v>
      </c>
      <c r="B31" s="23"/>
      <c r="C31" s="37">
        <f t="shared" si="0"/>
        <v>0</v>
      </c>
      <c r="D31" s="41"/>
      <c r="E31" s="37">
        <f t="shared" si="1"/>
        <v>0</v>
      </c>
      <c r="F31" s="41"/>
      <c r="G31" s="37">
        <f t="shared" si="2"/>
        <v>0</v>
      </c>
      <c r="H31" s="41"/>
      <c r="I31" s="37">
        <f t="shared" si="3"/>
        <v>0</v>
      </c>
      <c r="J31" s="41"/>
      <c r="K31" s="24"/>
    </row>
    <row r="32" spans="1:11" ht="13" x14ac:dyDescent="0.15">
      <c r="A32" s="35" t="s">
        <v>22</v>
      </c>
      <c r="B32" s="23"/>
      <c r="C32" s="37">
        <f t="shared" si="0"/>
        <v>0</v>
      </c>
      <c r="D32" s="41"/>
      <c r="E32" s="37">
        <f t="shared" si="1"/>
        <v>0</v>
      </c>
      <c r="F32" s="41"/>
      <c r="G32" s="37">
        <f t="shared" si="2"/>
        <v>0</v>
      </c>
      <c r="H32" s="41"/>
      <c r="I32" s="37">
        <f t="shared" si="3"/>
        <v>0</v>
      </c>
      <c r="J32" s="41"/>
      <c r="K32" s="24"/>
    </row>
    <row r="33" spans="1:11" ht="8.25" customHeight="1" x14ac:dyDescent="0.15">
      <c r="A33" s="35"/>
      <c r="B33" s="23"/>
      <c r="C33" s="40"/>
      <c r="D33" s="39"/>
      <c r="E33" s="40"/>
      <c r="F33" s="39"/>
      <c r="G33" s="40"/>
      <c r="H33" s="39"/>
      <c r="I33" s="40"/>
      <c r="J33" s="39"/>
      <c r="K33" s="24"/>
    </row>
    <row r="34" spans="1:11" ht="13" x14ac:dyDescent="0.15">
      <c r="A34" s="38" t="s">
        <v>21</v>
      </c>
      <c r="B34" s="27"/>
      <c r="C34" s="37">
        <f>SUM(C26:C33)</f>
        <v>0</v>
      </c>
      <c r="D34" s="36"/>
      <c r="E34" s="37">
        <f>SUM(E26:E33)</f>
        <v>0</v>
      </c>
      <c r="F34" s="36"/>
      <c r="G34" s="37">
        <f>SUM(G26:G33)</f>
        <v>0</v>
      </c>
      <c r="H34" s="36"/>
      <c r="I34" s="37">
        <f>SUM(I26:I33)</f>
        <v>0</v>
      </c>
      <c r="J34" s="36"/>
      <c r="K34" s="24"/>
    </row>
    <row r="35" spans="1:11" ht="8.25" customHeight="1" x14ac:dyDescent="0.15">
      <c r="A35" s="35"/>
      <c r="B35" s="23"/>
      <c r="C35" s="34"/>
      <c r="D35" s="33"/>
      <c r="E35" s="34"/>
      <c r="F35" s="33"/>
      <c r="G35" s="34"/>
      <c r="H35" s="33"/>
      <c r="I35" s="34"/>
      <c r="J35" s="33"/>
      <c r="K35" s="24"/>
    </row>
    <row r="36" spans="1:11" ht="13" x14ac:dyDescent="0.15">
      <c r="A36" s="32" t="s">
        <v>20</v>
      </c>
      <c r="B36" s="31"/>
      <c r="C36" s="30">
        <f>D36*(C34+C24)</f>
        <v>0</v>
      </c>
      <c r="D36" s="29"/>
      <c r="E36" s="30">
        <f>F36*(E34+E24)</f>
        <v>0</v>
      </c>
      <c r="F36" s="29"/>
      <c r="G36" s="30">
        <f>H36*(G34+G24)</f>
        <v>0</v>
      </c>
      <c r="H36" s="29"/>
      <c r="I36" s="30">
        <f>J36*(I34+I24)</f>
        <v>0</v>
      </c>
      <c r="J36" s="29"/>
      <c r="K36" s="24"/>
    </row>
    <row r="37" spans="1:11" ht="13" thickBot="1" x14ac:dyDescent="0.2">
      <c r="A37" s="23"/>
      <c r="B37" s="23"/>
      <c r="C37" s="23"/>
      <c r="D37" s="23"/>
      <c r="E37" s="23"/>
      <c r="F37" s="23"/>
      <c r="G37" s="23"/>
      <c r="H37" s="23"/>
      <c r="I37" s="23"/>
      <c r="J37" s="23"/>
      <c r="K37" s="24"/>
    </row>
    <row r="38" spans="1:11" ht="15" customHeight="1" thickBot="1" x14ac:dyDescent="0.2">
      <c r="A38" s="27" t="s">
        <v>19</v>
      </c>
      <c r="B38" s="23"/>
      <c r="C38" s="25">
        <f>C36+C34+C24</f>
        <v>0</v>
      </c>
      <c r="D38" s="26"/>
      <c r="E38" s="25">
        <f>E36+E34+E24</f>
        <v>0</v>
      </c>
      <c r="F38" s="26"/>
      <c r="G38" s="25">
        <f>G36+G34+G24</f>
        <v>0</v>
      </c>
      <c r="H38" s="26"/>
      <c r="I38" s="25">
        <f>I36+I34+I24</f>
        <v>0</v>
      </c>
      <c r="J38" s="23"/>
      <c r="K38" s="24"/>
    </row>
    <row r="39" spans="1:11" ht="13" thickBot="1" x14ac:dyDescent="0.2">
      <c r="A39" s="28"/>
      <c r="B39" s="23"/>
      <c r="C39" s="26"/>
      <c r="D39" s="26"/>
      <c r="E39" s="26"/>
      <c r="F39" s="26"/>
      <c r="G39" s="26"/>
      <c r="H39" s="26"/>
      <c r="I39" s="26"/>
      <c r="J39" s="23"/>
      <c r="K39" s="24"/>
    </row>
    <row r="40" spans="1:11" ht="15.75" customHeight="1" thickBot="1" x14ac:dyDescent="0.2">
      <c r="A40" s="27" t="s">
        <v>18</v>
      </c>
      <c r="B40" s="23"/>
      <c r="C40" s="25">
        <f>C17*1.5+(C38-C17)</f>
        <v>0</v>
      </c>
      <c r="D40" s="26"/>
      <c r="E40" s="25">
        <f>E17*1.5+(E38-E17)</f>
        <v>0</v>
      </c>
      <c r="F40" s="26"/>
      <c r="G40" s="25">
        <f>G17*1.5+(G38-G17)</f>
        <v>0</v>
      </c>
      <c r="H40" s="26"/>
      <c r="I40" s="25">
        <f>I17*1.5+(I38-I17)</f>
        <v>0</v>
      </c>
      <c r="J40" s="23"/>
      <c r="K40" s="24"/>
    </row>
    <row r="41" spans="1:11" ht="13" thickBot="1" x14ac:dyDescent="0.2">
      <c r="A41" s="28"/>
      <c r="B41" s="23"/>
      <c r="C41" s="26"/>
      <c r="D41" s="26"/>
      <c r="E41" s="26"/>
      <c r="F41" s="26"/>
      <c r="G41" s="26"/>
      <c r="H41" s="26"/>
      <c r="I41" s="26"/>
      <c r="J41" s="23"/>
      <c r="K41" s="24"/>
    </row>
    <row r="42" spans="1:11" ht="14" thickBot="1" x14ac:dyDescent="0.2">
      <c r="A42" s="27" t="s">
        <v>17</v>
      </c>
      <c r="B42" s="23"/>
      <c r="C42" s="25">
        <f>(C17*2.5)+(C38-C17)</f>
        <v>0</v>
      </c>
      <c r="D42" s="26"/>
      <c r="E42" s="25">
        <f>(E17*2.5)+(E38-E17)</f>
        <v>0</v>
      </c>
      <c r="F42" s="26"/>
      <c r="G42" s="25">
        <f>(G17*2.5)+(G38-G17)</f>
        <v>0</v>
      </c>
      <c r="H42" s="26"/>
      <c r="I42" s="25">
        <f>(I17*2.5)+(I38-I17)</f>
        <v>0</v>
      </c>
      <c r="J42" s="23"/>
      <c r="K42" s="24"/>
    </row>
    <row r="43" spans="1:11" x14ac:dyDescent="0.15">
      <c r="A43" s="23"/>
      <c r="B43" s="23"/>
      <c r="C43" s="23"/>
      <c r="D43" s="23"/>
      <c r="E43" s="23"/>
      <c r="F43" s="23"/>
      <c r="G43" s="23"/>
      <c r="H43" s="23"/>
      <c r="I43" s="23"/>
      <c r="J43" s="23"/>
    </row>
    <row r="44" spans="1:11" x14ac:dyDescent="0.15">
      <c r="A44" s="21"/>
      <c r="B44" s="21"/>
      <c r="C44" s="22"/>
      <c r="D44" s="21"/>
      <c r="E44" s="22"/>
      <c r="F44" s="21"/>
      <c r="G44" s="21"/>
      <c r="H44" s="21"/>
      <c r="I44" s="21"/>
      <c r="J44" s="21"/>
    </row>
    <row r="45" spans="1:11" x14ac:dyDescent="0.15">
      <c r="A45" s="21"/>
      <c r="B45" s="21"/>
      <c r="C45" s="21"/>
      <c r="D45" s="21"/>
      <c r="E45" s="21"/>
      <c r="F45" s="21"/>
      <c r="G45" s="21"/>
      <c r="H45" s="21"/>
      <c r="I45" s="21"/>
      <c r="J45" s="21"/>
    </row>
    <row r="46" spans="1:11" x14ac:dyDescent="0.15">
      <c r="A46" s="21"/>
      <c r="B46" s="21"/>
      <c r="C46" s="21"/>
      <c r="D46" s="21"/>
      <c r="E46" s="21"/>
      <c r="F46" s="21"/>
      <c r="G46" s="21"/>
      <c r="H46" s="21"/>
      <c r="I46" s="21"/>
      <c r="J46" s="21"/>
    </row>
    <row r="47" spans="1:11" x14ac:dyDescent="0.15">
      <c r="A47" s="21"/>
      <c r="B47" s="21"/>
      <c r="C47" s="21"/>
      <c r="D47" s="21"/>
      <c r="E47" s="21"/>
      <c r="F47" s="21"/>
      <c r="G47" s="21"/>
      <c r="H47" s="21"/>
      <c r="I47" s="21"/>
      <c r="J47" s="21"/>
    </row>
    <row r="48" spans="1:11" x14ac:dyDescent="0.15">
      <c r="A48" s="21"/>
      <c r="B48" s="21"/>
      <c r="C48" s="21"/>
      <c r="D48" s="21"/>
      <c r="E48" s="21"/>
      <c r="F48" s="21"/>
      <c r="G48" s="21"/>
      <c r="H48" s="21"/>
      <c r="I48" s="21"/>
      <c r="J48" s="21"/>
    </row>
    <row r="49" spans="1:10" x14ac:dyDescent="0.15">
      <c r="A49" s="21"/>
      <c r="B49" s="21"/>
      <c r="C49" s="21"/>
      <c r="D49" s="21"/>
      <c r="E49" s="21"/>
      <c r="F49" s="21"/>
      <c r="G49" s="21"/>
      <c r="H49" s="21"/>
      <c r="I49" s="21"/>
      <c r="J49" s="21"/>
    </row>
    <row r="50" spans="1:10" x14ac:dyDescent="0.15">
      <c r="A50" s="21"/>
      <c r="B50" s="21"/>
      <c r="C50" s="21"/>
      <c r="D50" s="21"/>
      <c r="E50" s="21"/>
      <c r="F50" s="21"/>
      <c r="G50" s="21"/>
      <c r="H50" s="21"/>
      <c r="I50" s="21"/>
      <c r="J50" s="21"/>
    </row>
    <row r="51" spans="1:10" x14ac:dyDescent="0.15">
      <c r="A51" s="21"/>
      <c r="B51" s="21"/>
      <c r="C51" s="21"/>
      <c r="D51" s="21"/>
      <c r="E51" s="21"/>
      <c r="F51" s="21"/>
      <c r="G51" s="21"/>
      <c r="H51" s="21"/>
      <c r="I51" s="21"/>
      <c r="J51" s="21"/>
    </row>
    <row r="52" spans="1:10" x14ac:dyDescent="0.15">
      <c r="A52" s="21"/>
      <c r="B52" s="21"/>
      <c r="C52" s="21"/>
      <c r="D52" s="21"/>
      <c r="E52" s="21"/>
      <c r="F52" s="21"/>
      <c r="G52" s="21"/>
      <c r="H52" s="21"/>
      <c r="I52" s="21"/>
      <c r="J52" s="21"/>
    </row>
  </sheetData>
  <mergeCells count="8">
    <mergeCell ref="C6:D6"/>
    <mergeCell ref="E6:F6"/>
    <mergeCell ref="G6:H6"/>
    <mergeCell ref="I6:J6"/>
    <mergeCell ref="C7:D7"/>
    <mergeCell ref="E7:F7"/>
    <mergeCell ref="G7:H7"/>
    <mergeCell ref="I7:J7"/>
  </mergeCells>
  <conditionalFormatting sqref="H36 H19:H21 H26:H32 J36 J19:J21 J26:J32 H14:H16 G9:G11 J14:J16 I9:I11 D36 D19:D21 D26:D32 F36 F19:F21 F26:F32 D14:D16 C9:C11 F14:F16 E9:E11">
    <cfRule type="cellIs" dxfId="20" priority="2" stopIfTrue="1" operator="equal">
      <formula>""</formula>
    </cfRule>
  </conditionalFormatting>
  <conditionalFormatting sqref="G38 G40 G42 I38 I40 I42 E24 G34 G36 G19:G22 G26:G32 G24 I34 I36 I19:I22 I26:I32 G12 G14:G17 I12 I14:I17 C24 C34 C36 C38 C40 C42 E38 E40 E42 C19:C22 C26:C32 E14:E17 E34 E36 E19:E22 E26:E32 C12 C14:C17 E12 I24">
    <cfRule type="cellIs" dxfId="19" priority="1" stopIfTrue="1" operator="equal">
      <formula>0</formula>
    </cfRule>
  </conditionalFormatting>
  <pageMargins left="0.36000000000000004" right="0.35000000000000003" top="1" bottom="1" header="0.5" footer="0.5"/>
  <pageSetup paperSize="9" scale="71"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64C05-54BD-C449-8400-5B7A9A0F6C8F}">
  <sheetPr>
    <tabColor rgb="FFFFFF00"/>
  </sheetPr>
  <dimension ref="A1:E15"/>
  <sheetViews>
    <sheetView view="pageLayout" zoomScaleNormal="100" workbookViewId="0">
      <selection activeCell="B13" sqref="B13"/>
    </sheetView>
  </sheetViews>
  <sheetFormatPr baseColWidth="10" defaultColWidth="5.375" defaultRowHeight="29" customHeight="1" x14ac:dyDescent="0.2"/>
  <cols>
    <col min="1" max="1" width="24.625" style="81" customWidth="1"/>
    <col min="2" max="4" width="11.125" style="81" customWidth="1"/>
    <col min="5" max="256" width="24.625" style="81" customWidth="1"/>
    <col min="257" max="16384" width="5.375" style="81"/>
  </cols>
  <sheetData>
    <row r="1" spans="1:5" ht="46" customHeight="1" x14ac:dyDescent="0.2">
      <c r="A1" s="97" t="s">
        <v>69</v>
      </c>
      <c r="B1" s="96"/>
      <c r="C1" s="96"/>
      <c r="D1" s="95"/>
    </row>
    <row r="2" spans="1:5" ht="38" customHeight="1" x14ac:dyDescent="0.2">
      <c r="A2" s="83" t="s">
        <v>70</v>
      </c>
      <c r="B2" s="83" t="s">
        <v>67</v>
      </c>
      <c r="C2" s="83" t="s">
        <v>66</v>
      </c>
      <c r="D2" s="83" t="s">
        <v>65</v>
      </c>
    </row>
    <row r="3" spans="1:5" ht="29" customHeight="1" x14ac:dyDescent="0.2">
      <c r="A3" s="94" t="s">
        <v>77</v>
      </c>
      <c r="B3" s="88"/>
      <c r="C3" s="87">
        <f>'Bepaling uurtarief'!C38</f>
        <v>0</v>
      </c>
      <c r="D3" s="87">
        <f>IF($B$6=1,B3*C3,0)</f>
        <v>0</v>
      </c>
    </row>
    <row r="4" spans="1:5" ht="29" customHeight="1" x14ac:dyDescent="0.2">
      <c r="A4" s="94" t="s">
        <v>78</v>
      </c>
      <c r="B4" s="88"/>
      <c r="C4" s="87">
        <f>'Bepaling uurtarief'!E38</f>
        <v>0</v>
      </c>
      <c r="D4" s="87">
        <f>IF($B$6=1,B4*C4,0)</f>
        <v>0</v>
      </c>
    </row>
    <row r="5" spans="1:5" ht="29" customHeight="1" x14ac:dyDescent="0.2">
      <c r="A5" s="93" t="s">
        <v>79</v>
      </c>
      <c r="B5" s="92"/>
      <c r="C5" s="91">
        <f>'Bepaling uurtarief'!I38</f>
        <v>0</v>
      </c>
      <c r="D5" s="91">
        <f>IF($B$6=1,B5*C5,0)</f>
        <v>0</v>
      </c>
    </row>
    <row r="6" spans="1:5" ht="38" customHeight="1" x14ac:dyDescent="0.2">
      <c r="A6" s="83" t="s">
        <v>9</v>
      </c>
      <c r="B6" s="86">
        <f>SUM(B3:B5)</f>
        <v>0</v>
      </c>
      <c r="C6" s="85"/>
      <c r="D6" s="84">
        <f>SUM(D3:D5)</f>
        <v>0</v>
      </c>
    </row>
    <row r="7" spans="1:5" ht="29" customHeight="1" x14ac:dyDescent="0.2">
      <c r="A7" s="90"/>
      <c r="B7" s="90"/>
      <c r="C7" s="90"/>
      <c r="D7" s="90"/>
    </row>
    <row r="8" spans="1:5" ht="29" customHeight="1" x14ac:dyDescent="0.2">
      <c r="A8" s="89" t="s">
        <v>68</v>
      </c>
      <c r="B8" s="83" t="s">
        <v>67</v>
      </c>
      <c r="C8" s="83" t="s">
        <v>66</v>
      </c>
      <c r="D8" s="83" t="s">
        <v>65</v>
      </c>
    </row>
    <row r="9" spans="1:5" ht="29" customHeight="1" x14ac:dyDescent="0.2">
      <c r="A9" s="93" t="s">
        <v>79</v>
      </c>
      <c r="B9" s="88"/>
      <c r="C9" s="87">
        <f>'Bepaling uurtarief'!G38</f>
        <v>0</v>
      </c>
      <c r="D9" s="87">
        <f>IF($B$11=1,B9*C9,0)</f>
        <v>0</v>
      </c>
    </row>
    <row r="10" spans="1:5" ht="29" customHeight="1" x14ac:dyDescent="0.2">
      <c r="A10" s="81" t="s">
        <v>80</v>
      </c>
      <c r="B10" s="88"/>
      <c r="C10" s="87">
        <f>'Bepaling uurtarief'!I38</f>
        <v>0</v>
      </c>
      <c r="D10" s="87">
        <f>IF($B$11=1,B10*C10,0)</f>
        <v>0</v>
      </c>
      <c r="E10" s="81">
        <v>20</v>
      </c>
    </row>
    <row r="11" spans="1:5" ht="38" customHeight="1" x14ac:dyDescent="0.2">
      <c r="A11" s="83" t="s">
        <v>9</v>
      </c>
      <c r="B11" s="86">
        <f>SUM(B9:B10)</f>
        <v>0</v>
      </c>
      <c r="C11" s="85"/>
      <c r="D11" s="84">
        <f>SUM(D9:D10)</f>
        <v>0</v>
      </c>
      <c r="E11" s="98">
        <v>0.06</v>
      </c>
    </row>
    <row r="12" spans="1:5" ht="29" customHeight="1" x14ac:dyDescent="0.2">
      <c r="E12" s="81">
        <v>30</v>
      </c>
    </row>
    <row r="13" spans="1:5" ht="40" customHeight="1" x14ac:dyDescent="0.2">
      <c r="A13" s="83" t="s">
        <v>64</v>
      </c>
      <c r="B13" s="82"/>
      <c r="E13" s="81">
        <f>E11*E12+E10</f>
        <v>21.8</v>
      </c>
    </row>
    <row r="15" spans="1:5" ht="40" customHeight="1" x14ac:dyDescent="0.2">
      <c r="A15" s="83" t="s">
        <v>81</v>
      </c>
      <c r="B15" s="99">
        <f>D6+B13*D11</f>
        <v>0</v>
      </c>
    </row>
  </sheetData>
  <conditionalFormatting sqref="B3:B5">
    <cfRule type="cellIs" dxfId="18" priority="4" stopIfTrue="1" operator="equal">
      <formula>""</formula>
    </cfRule>
  </conditionalFormatting>
  <conditionalFormatting sqref="B9:B10">
    <cfRule type="cellIs" dxfId="17" priority="3" stopIfTrue="1" operator="equal">
      <formula>""</formula>
    </cfRule>
  </conditionalFormatting>
  <conditionalFormatting sqref="B13">
    <cfRule type="cellIs" dxfId="16" priority="2" stopIfTrue="1" operator="equal">
      <formula>""</formula>
    </cfRule>
  </conditionalFormatting>
  <conditionalFormatting sqref="B15">
    <cfRule type="cellIs" dxfId="15" priority="1" stopIfTrue="1" operator="equal">
      <formula>""</formula>
    </cfRule>
  </conditionalFormatting>
  <pageMargins left="0.71" right="0.54" top="0.57000000000000006" bottom="0.75000000000000011" header="0.31" footer="0.31"/>
  <pageSetup paperSize="9" scale="97" orientation="portrait" r:id="rId1"/>
  <headerFooter alignWithMargins="0">
    <oddHeader>&amp;R&amp;"Verdana,Standaard"&amp;6&amp;A</oddHeader>
    <oddFooter>&amp;R&amp;6Pagina &amp;P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7D705-4973-DA4B-95EA-57563CC01C18}">
  <sheetPr>
    <tabColor rgb="FFFFFF00"/>
  </sheetPr>
  <dimension ref="A1:J152"/>
  <sheetViews>
    <sheetView view="pageLayout" zoomScaleSheetLayoutView="100" workbookViewId="0">
      <selection activeCell="L12" sqref="K12:L12"/>
    </sheetView>
  </sheetViews>
  <sheetFormatPr baseColWidth="10" defaultColWidth="5.875" defaultRowHeight="13" x14ac:dyDescent="0.15"/>
  <cols>
    <col min="1" max="1" width="14.25" style="3" bestFit="1" customWidth="1"/>
    <col min="2" max="2" width="7.375" style="19" customWidth="1"/>
    <col min="3" max="3" width="7.125" style="19" customWidth="1"/>
    <col min="4" max="5" width="7.5" style="19" customWidth="1"/>
    <col min="6" max="6" width="10.25" style="19" bestFit="1" customWidth="1"/>
    <col min="7" max="7" width="8" style="19" customWidth="1"/>
    <col min="8" max="16384" width="5.875" style="3"/>
  </cols>
  <sheetData>
    <row r="1" spans="1:7" ht="15" customHeight="1" x14ac:dyDescent="0.15">
      <c r="A1" s="1" t="s">
        <v>0</v>
      </c>
      <c r="B1" s="2" t="s">
        <v>1</v>
      </c>
      <c r="C1" s="2" t="s">
        <v>1</v>
      </c>
      <c r="D1" s="2" t="s">
        <v>1</v>
      </c>
      <c r="E1" s="2" t="s">
        <v>1</v>
      </c>
      <c r="F1" s="2" t="s">
        <v>2</v>
      </c>
      <c r="G1" s="2" t="s">
        <v>3</v>
      </c>
    </row>
    <row r="2" spans="1:7" ht="15" customHeight="1" x14ac:dyDescent="0.15">
      <c r="A2" s="4"/>
      <c r="B2" s="5" t="s">
        <v>4</v>
      </c>
      <c r="C2" s="5" t="s">
        <v>5</v>
      </c>
      <c r="D2" s="5" t="s">
        <v>6</v>
      </c>
      <c r="E2" s="5" t="s">
        <v>7</v>
      </c>
      <c r="F2" s="5" t="s">
        <v>8</v>
      </c>
      <c r="G2" s="5" t="s">
        <v>9</v>
      </c>
    </row>
    <row r="3" spans="1:7" ht="15" customHeight="1" x14ac:dyDescent="0.15">
      <c r="A3" s="6" t="s">
        <v>10</v>
      </c>
      <c r="B3" s="7"/>
      <c r="C3" s="7"/>
      <c r="D3" s="7"/>
      <c r="E3" s="8">
        <f>SUM(B3:D3)</f>
        <v>0</v>
      </c>
      <c r="F3" s="135">
        <v>1</v>
      </c>
      <c r="G3" s="8">
        <f>E3*F3</f>
        <v>0</v>
      </c>
    </row>
    <row r="4" spans="1:7" ht="15" customHeight="1" x14ac:dyDescent="0.15">
      <c r="A4" s="6" t="s">
        <v>11</v>
      </c>
      <c r="B4" s="10"/>
      <c r="C4" s="10"/>
      <c r="D4" s="10"/>
      <c r="E4" s="11">
        <f>SUM(B4:D4)</f>
        <v>0</v>
      </c>
      <c r="F4" s="136">
        <v>1</v>
      </c>
      <c r="G4" s="11">
        <f t="shared" ref="G4:G5" si="0">E4*F4</f>
        <v>0</v>
      </c>
    </row>
    <row r="5" spans="1:7" ht="15" customHeight="1" x14ac:dyDescent="0.15">
      <c r="A5" s="13" t="s">
        <v>12</v>
      </c>
      <c r="B5" s="14"/>
      <c r="C5" s="14"/>
      <c r="D5" s="14"/>
      <c r="E5" s="15">
        <f>SUM(B5:D5)</f>
        <v>0</v>
      </c>
      <c r="F5" s="137">
        <v>1</v>
      </c>
      <c r="G5" s="15">
        <f t="shared" si="0"/>
        <v>0</v>
      </c>
    </row>
    <row r="6" spans="1:7" ht="12" customHeight="1" x14ac:dyDescent="0.15">
      <c r="A6" s="17"/>
      <c r="B6" s="18"/>
      <c r="C6" s="18"/>
      <c r="D6" s="18"/>
      <c r="E6" s="18"/>
      <c r="F6" s="18"/>
      <c r="G6" s="18"/>
    </row>
    <row r="7" spans="1:7" ht="15" customHeight="1" x14ac:dyDescent="0.15">
      <c r="A7" s="1" t="s">
        <v>13</v>
      </c>
      <c r="B7" s="2" t="s">
        <v>1</v>
      </c>
      <c r="C7" s="2" t="s">
        <v>1</v>
      </c>
      <c r="D7" s="2" t="s">
        <v>1</v>
      </c>
      <c r="E7" s="2" t="s">
        <v>1</v>
      </c>
      <c r="F7" s="2" t="s">
        <v>2</v>
      </c>
      <c r="G7" s="2" t="s">
        <v>3</v>
      </c>
    </row>
    <row r="8" spans="1:7" ht="15" customHeight="1" x14ac:dyDescent="0.15">
      <c r="A8" s="4"/>
      <c r="B8" s="5" t="s">
        <v>4</v>
      </c>
      <c r="C8" s="5" t="s">
        <v>5</v>
      </c>
      <c r="D8" s="5" t="s">
        <v>6</v>
      </c>
      <c r="E8" s="5" t="s">
        <v>7</v>
      </c>
      <c r="F8" s="5" t="s">
        <v>8</v>
      </c>
      <c r="G8" s="5" t="s">
        <v>9</v>
      </c>
    </row>
    <row r="9" spans="1:7" ht="15" customHeight="1" x14ac:dyDescent="0.15">
      <c r="A9" s="6" t="s">
        <v>10</v>
      </c>
      <c r="B9" s="7"/>
      <c r="C9" s="7"/>
      <c r="D9" s="7"/>
      <c r="E9" s="8">
        <f>SUM(B9:D9)</f>
        <v>0</v>
      </c>
      <c r="F9" s="9">
        <v>1</v>
      </c>
      <c r="G9" s="8">
        <f t="shared" ref="G9:G11" si="1">E9*F9</f>
        <v>0</v>
      </c>
    </row>
    <row r="10" spans="1:7" ht="15" customHeight="1" x14ac:dyDescent="0.15">
      <c r="A10" s="6" t="s">
        <v>11</v>
      </c>
      <c r="B10" s="10"/>
      <c r="C10" s="10"/>
      <c r="D10" s="10"/>
      <c r="E10" s="11">
        <f>SUM(B10:D10)</f>
        <v>0</v>
      </c>
      <c r="F10" s="12">
        <v>1</v>
      </c>
      <c r="G10" s="11">
        <f t="shared" si="1"/>
        <v>0</v>
      </c>
    </row>
    <row r="11" spans="1:7" ht="15" customHeight="1" x14ac:dyDescent="0.15">
      <c r="A11" s="13" t="s">
        <v>12</v>
      </c>
      <c r="B11" s="14"/>
      <c r="C11" s="14"/>
      <c r="D11" s="14"/>
      <c r="E11" s="15">
        <f>SUM(B11:D11)</f>
        <v>0</v>
      </c>
      <c r="F11" s="16">
        <v>1</v>
      </c>
      <c r="G11" s="15">
        <f t="shared" si="1"/>
        <v>0</v>
      </c>
    </row>
    <row r="12" spans="1:7" ht="12" customHeight="1" x14ac:dyDescent="0.15">
      <c r="A12" s="17"/>
      <c r="B12" s="18"/>
      <c r="C12" s="18"/>
      <c r="D12" s="18"/>
      <c r="E12" s="18"/>
      <c r="F12" s="18"/>
      <c r="G12" s="18"/>
    </row>
    <row r="13" spans="1:7" ht="15" customHeight="1" x14ac:dyDescent="0.15">
      <c r="A13" s="1" t="s">
        <v>14</v>
      </c>
      <c r="B13" s="2" t="s">
        <v>15</v>
      </c>
      <c r="C13" s="2" t="s">
        <v>15</v>
      </c>
      <c r="D13" s="2" t="s">
        <v>15</v>
      </c>
      <c r="E13" s="2" t="s">
        <v>15</v>
      </c>
      <c r="F13" s="2" t="s">
        <v>2</v>
      </c>
      <c r="G13" s="2" t="s">
        <v>3</v>
      </c>
    </row>
    <row r="14" spans="1:7" ht="15" customHeight="1" x14ac:dyDescent="0.15">
      <c r="A14" s="4"/>
      <c r="B14" s="5" t="s">
        <v>4</v>
      </c>
      <c r="C14" s="5" t="s">
        <v>5</v>
      </c>
      <c r="D14" s="5" t="s">
        <v>6</v>
      </c>
      <c r="E14" s="5" t="s">
        <v>7</v>
      </c>
      <c r="F14" s="5" t="s">
        <v>8</v>
      </c>
      <c r="G14" s="5" t="s">
        <v>9</v>
      </c>
    </row>
    <row r="15" spans="1:7" ht="15" customHeight="1" x14ac:dyDescent="0.15">
      <c r="A15" s="6" t="s">
        <v>10</v>
      </c>
      <c r="B15" s="7"/>
      <c r="C15" s="7"/>
      <c r="D15" s="7"/>
      <c r="E15" s="8">
        <f>SUM(B15:D15)</f>
        <v>0</v>
      </c>
      <c r="F15" s="9">
        <v>1</v>
      </c>
      <c r="G15" s="8">
        <f t="shared" ref="G15:G17" si="2">E15*F15</f>
        <v>0</v>
      </c>
    </row>
    <row r="16" spans="1:7" ht="15" customHeight="1" x14ac:dyDescent="0.15">
      <c r="A16" s="6" t="s">
        <v>11</v>
      </c>
      <c r="B16" s="10"/>
      <c r="C16" s="10"/>
      <c r="D16" s="10"/>
      <c r="E16" s="11">
        <f>SUM(B16:D16)</f>
        <v>0</v>
      </c>
      <c r="F16" s="12">
        <v>1</v>
      </c>
      <c r="G16" s="11">
        <f t="shared" si="2"/>
        <v>0</v>
      </c>
    </row>
    <row r="17" spans="1:10" ht="15" customHeight="1" x14ac:dyDescent="0.15">
      <c r="A17" s="13" t="s">
        <v>12</v>
      </c>
      <c r="B17" s="14"/>
      <c r="C17" s="14"/>
      <c r="D17" s="14"/>
      <c r="E17" s="15">
        <f>SUM(B17:D17)</f>
        <v>0</v>
      </c>
      <c r="F17" s="16">
        <v>1</v>
      </c>
      <c r="G17" s="15">
        <f t="shared" si="2"/>
        <v>0</v>
      </c>
    </row>
    <row r="18" spans="1:10" ht="12" customHeight="1" x14ac:dyDescent="0.15">
      <c r="A18" s="17"/>
      <c r="B18" s="18"/>
      <c r="C18" s="18"/>
      <c r="D18" s="18"/>
      <c r="E18" s="18"/>
      <c r="F18" s="18"/>
      <c r="G18" s="18"/>
    </row>
    <row r="19" spans="1:10" ht="12" customHeight="1" x14ac:dyDescent="0.15">
      <c r="A19" s="17"/>
      <c r="B19" s="18"/>
      <c r="C19" s="18"/>
      <c r="D19" s="18"/>
      <c r="E19" s="18"/>
      <c r="F19" s="18"/>
      <c r="G19" s="18"/>
    </row>
    <row r="31" spans="1:10" x14ac:dyDescent="0.15">
      <c r="J31" s="19"/>
    </row>
    <row r="152" spans="2:2" x14ac:dyDescent="0.15">
      <c r="B152" s="19" t="s">
        <v>16</v>
      </c>
    </row>
  </sheetData>
  <conditionalFormatting sqref="B3:D5">
    <cfRule type="cellIs" dxfId="14" priority="11" stopIfTrue="1" operator="equal">
      <formula>0</formula>
    </cfRule>
  </conditionalFormatting>
  <conditionalFormatting sqref="E3:F5">
    <cfRule type="cellIs" dxfId="13" priority="10" stopIfTrue="1" operator="equal">
      <formula>0</formula>
    </cfRule>
  </conditionalFormatting>
  <conditionalFormatting sqref="B9:D11">
    <cfRule type="cellIs" dxfId="12" priority="9" stopIfTrue="1" operator="equal">
      <formula>0</formula>
    </cfRule>
  </conditionalFormatting>
  <conditionalFormatting sqref="E9:F11">
    <cfRule type="cellIs" dxfId="11" priority="8" stopIfTrue="1" operator="equal">
      <formula>0</formula>
    </cfRule>
  </conditionalFormatting>
  <conditionalFormatting sqref="B15:D17">
    <cfRule type="cellIs" dxfId="10" priority="7" stopIfTrue="1" operator="equal">
      <formula>0</formula>
    </cfRule>
  </conditionalFormatting>
  <conditionalFormatting sqref="E15:F17">
    <cfRule type="cellIs" dxfId="9" priority="6" stopIfTrue="1" operator="equal">
      <formula>0</formula>
    </cfRule>
  </conditionalFormatting>
  <conditionalFormatting sqref="G3:G5">
    <cfRule type="cellIs" dxfId="8" priority="3" stopIfTrue="1" operator="equal">
      <formula>0</formula>
    </cfRule>
  </conditionalFormatting>
  <conditionalFormatting sqref="G9:G11">
    <cfRule type="cellIs" dxfId="7" priority="2" stopIfTrue="1" operator="equal">
      <formula>0</formula>
    </cfRule>
  </conditionalFormatting>
  <conditionalFormatting sqref="G15:G17">
    <cfRule type="cellIs" dxfId="6" priority="1" stopIfTrue="1" operator="equal">
      <formula>0</formula>
    </cfRule>
  </conditionalFormatting>
  <pageMargins left="0.36000000000000004" right="0.35000000000000003" top="1" bottom="1" header="0.5" footer="0.5"/>
  <pageSetup paperSize="9" scale="9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12145-E952-FC4C-B49F-14B4518DDA7D}">
  <sheetPr>
    <tabColor rgb="FFFFFF00"/>
    <pageSetUpPr fitToPage="1"/>
  </sheetPr>
  <dimension ref="A1:H751"/>
  <sheetViews>
    <sheetView view="pageLayout" zoomScaleNormal="100" zoomScaleSheetLayoutView="100" workbookViewId="0">
      <selection activeCell="C5" sqref="C5"/>
    </sheetView>
  </sheetViews>
  <sheetFormatPr baseColWidth="10" defaultColWidth="4.75" defaultRowHeight="13" x14ac:dyDescent="0.15"/>
  <cols>
    <col min="1" max="1" width="9.75" style="66" bestFit="1" customWidth="1"/>
    <col min="2" max="6" width="7.75" style="66" customWidth="1"/>
    <col min="7" max="7" width="9.5" style="66" customWidth="1"/>
    <col min="8" max="8" width="8.75" style="66" customWidth="1"/>
    <col min="9" max="11" width="5.75" style="66" bestFit="1" customWidth="1"/>
    <col min="12" max="12" width="4.25" style="66" bestFit="1" customWidth="1"/>
    <col min="13" max="13" width="5" style="66" bestFit="1" customWidth="1"/>
    <col min="14" max="15" width="5.75" style="66" bestFit="1" customWidth="1"/>
    <col min="16" max="16384" width="4.75" style="66"/>
  </cols>
  <sheetData>
    <row r="1" spans="1:8" ht="30" customHeight="1" x14ac:dyDescent="0.15">
      <c r="A1" s="101" t="s">
        <v>63</v>
      </c>
      <c r="B1" s="73"/>
      <c r="C1" s="73"/>
      <c r="D1" s="73"/>
      <c r="E1" s="73"/>
      <c r="F1" s="73"/>
      <c r="G1" s="102"/>
      <c r="H1" s="67"/>
    </row>
    <row r="2" spans="1:8" ht="30" customHeight="1" x14ac:dyDescent="0.15">
      <c r="A2" s="70" t="s">
        <v>60</v>
      </c>
      <c r="B2" s="70" t="s">
        <v>59</v>
      </c>
      <c r="C2" s="70" t="s">
        <v>58</v>
      </c>
      <c r="D2" s="70" t="s">
        <v>57</v>
      </c>
      <c r="E2" s="70" t="s">
        <v>56</v>
      </c>
      <c r="F2" s="69" t="s">
        <v>55</v>
      </c>
      <c r="G2" s="69" t="s">
        <v>54</v>
      </c>
      <c r="H2" s="67"/>
    </row>
    <row r="3" spans="1:8" ht="20" customHeight="1" x14ac:dyDescent="0.15">
      <c r="A3" s="68" t="s">
        <v>53</v>
      </c>
      <c r="B3" s="80"/>
      <c r="C3" s="80"/>
      <c r="D3" s="80"/>
      <c r="E3" s="80"/>
      <c r="F3" s="80"/>
      <c r="G3" s="80"/>
      <c r="H3" s="67"/>
    </row>
    <row r="4" spans="1:8" ht="20" customHeight="1" x14ac:dyDescent="0.15">
      <c r="A4" s="72" t="s">
        <v>52</v>
      </c>
      <c r="B4" s="79"/>
      <c r="C4" s="79"/>
      <c r="D4" s="79"/>
      <c r="E4" s="79"/>
      <c r="F4" s="79"/>
      <c r="G4" s="79"/>
      <c r="H4" s="67"/>
    </row>
    <row r="5" spans="1:8" ht="20" customHeight="1" x14ac:dyDescent="0.15">
      <c r="A5" s="72" t="s">
        <v>51</v>
      </c>
      <c r="B5" s="79"/>
      <c r="C5" s="79"/>
      <c r="D5" s="79"/>
      <c r="E5" s="79"/>
      <c r="F5" s="79"/>
      <c r="G5" s="79"/>
      <c r="H5" s="67"/>
    </row>
    <row r="6" spans="1:8" ht="20" customHeight="1" x14ac:dyDescent="0.15">
      <c r="A6" s="72" t="s">
        <v>50</v>
      </c>
      <c r="B6" s="79"/>
      <c r="C6" s="79"/>
      <c r="D6" s="79"/>
      <c r="E6" s="79"/>
      <c r="F6" s="79"/>
      <c r="G6" s="79"/>
      <c r="H6" s="67"/>
    </row>
    <row r="7" spans="1:8" ht="20" customHeight="1" x14ac:dyDescent="0.15">
      <c r="A7" s="71" t="s">
        <v>49</v>
      </c>
      <c r="B7" s="78"/>
      <c r="C7" s="78"/>
      <c r="D7" s="78"/>
      <c r="E7" s="78"/>
      <c r="F7" s="78"/>
      <c r="G7" s="78"/>
      <c r="H7" s="67"/>
    </row>
    <row r="8" spans="1:8" x14ac:dyDescent="0.15">
      <c r="A8" s="67"/>
      <c r="B8" s="67"/>
      <c r="C8" s="67"/>
      <c r="D8" s="67"/>
      <c r="E8" s="67"/>
      <c r="F8" s="67"/>
      <c r="G8" s="67"/>
      <c r="H8" s="67"/>
    </row>
    <row r="9" spans="1:8" ht="15" customHeight="1" x14ac:dyDescent="0.15">
      <c r="A9" s="77" t="s">
        <v>62</v>
      </c>
      <c r="B9" s="76"/>
      <c r="C9" s="75"/>
      <c r="D9" s="74">
        <f>'Calc. uurtarief'!$B$15</f>
        <v>0</v>
      </c>
      <c r="E9" s="67"/>
      <c r="F9" s="67"/>
      <c r="G9" s="67"/>
      <c r="H9" s="67"/>
    </row>
    <row r="10" spans="1:8" x14ac:dyDescent="0.15">
      <c r="A10" s="67"/>
      <c r="B10" s="67"/>
      <c r="C10" s="67"/>
      <c r="D10" s="67"/>
      <c r="E10" s="67"/>
      <c r="F10" s="67"/>
      <c r="G10" s="67"/>
      <c r="H10" s="67"/>
    </row>
    <row r="11" spans="1:8" ht="20" customHeight="1" x14ac:dyDescent="0.15">
      <c r="A11" s="101" t="s">
        <v>61</v>
      </c>
      <c r="B11" s="73"/>
      <c r="C11" s="73"/>
      <c r="D11" s="73"/>
      <c r="E11" s="73"/>
      <c r="F11" s="73"/>
      <c r="G11" s="102"/>
      <c r="H11" s="67"/>
    </row>
    <row r="12" spans="1:8" ht="37" customHeight="1" x14ac:dyDescent="0.15">
      <c r="A12" s="70" t="s">
        <v>60</v>
      </c>
      <c r="B12" s="70" t="s">
        <v>59</v>
      </c>
      <c r="C12" s="70" t="s">
        <v>58</v>
      </c>
      <c r="D12" s="70" t="s">
        <v>57</v>
      </c>
      <c r="E12" s="70" t="s">
        <v>56</v>
      </c>
      <c r="F12" s="69" t="s">
        <v>55</v>
      </c>
      <c r="G12" s="69" t="s">
        <v>54</v>
      </c>
      <c r="H12" s="67"/>
    </row>
    <row r="13" spans="1:8" ht="20" customHeight="1" x14ac:dyDescent="0.15">
      <c r="A13" s="68" t="s">
        <v>53</v>
      </c>
      <c r="B13" s="8">
        <f t="shared" ref="B13:G17" si="0">IF(AND(B3&gt;0,$D$9&gt;0),$D$9/B3,0)</f>
        <v>0</v>
      </c>
      <c r="C13" s="8">
        <f t="shared" si="0"/>
        <v>0</v>
      </c>
      <c r="D13" s="8">
        <f t="shared" si="0"/>
        <v>0</v>
      </c>
      <c r="E13" s="8">
        <f t="shared" si="0"/>
        <v>0</v>
      </c>
      <c r="F13" s="8">
        <f t="shared" si="0"/>
        <v>0</v>
      </c>
      <c r="G13" s="8">
        <f t="shared" si="0"/>
        <v>0</v>
      </c>
      <c r="H13" s="67"/>
    </row>
    <row r="14" spans="1:8" ht="20" customHeight="1" x14ac:dyDescent="0.15">
      <c r="A14" s="72" t="s">
        <v>52</v>
      </c>
      <c r="B14" s="11">
        <f t="shared" si="0"/>
        <v>0</v>
      </c>
      <c r="C14" s="11">
        <f t="shared" si="0"/>
        <v>0</v>
      </c>
      <c r="D14" s="11">
        <f t="shared" si="0"/>
        <v>0</v>
      </c>
      <c r="E14" s="11">
        <f t="shared" si="0"/>
        <v>0</v>
      </c>
      <c r="F14" s="11">
        <f t="shared" si="0"/>
        <v>0</v>
      </c>
      <c r="G14" s="11">
        <f t="shared" si="0"/>
        <v>0</v>
      </c>
      <c r="H14" s="67"/>
    </row>
    <row r="15" spans="1:8" ht="20" customHeight="1" x14ac:dyDescent="0.15">
      <c r="A15" s="72" t="s">
        <v>51</v>
      </c>
      <c r="B15" s="11">
        <f t="shared" si="0"/>
        <v>0</v>
      </c>
      <c r="C15" s="11">
        <f t="shared" si="0"/>
        <v>0</v>
      </c>
      <c r="D15" s="11">
        <f t="shared" si="0"/>
        <v>0</v>
      </c>
      <c r="E15" s="11">
        <f t="shared" si="0"/>
        <v>0</v>
      </c>
      <c r="F15" s="11">
        <f t="shared" si="0"/>
        <v>0</v>
      </c>
      <c r="G15" s="11">
        <f t="shared" si="0"/>
        <v>0</v>
      </c>
      <c r="H15" s="67"/>
    </row>
    <row r="16" spans="1:8" ht="20" customHeight="1" x14ac:dyDescent="0.15">
      <c r="A16" s="72" t="s">
        <v>50</v>
      </c>
      <c r="B16" s="11">
        <f t="shared" si="0"/>
        <v>0</v>
      </c>
      <c r="C16" s="11">
        <f t="shared" si="0"/>
        <v>0</v>
      </c>
      <c r="D16" s="11">
        <f t="shared" si="0"/>
        <v>0</v>
      </c>
      <c r="E16" s="11">
        <f t="shared" si="0"/>
        <v>0</v>
      </c>
      <c r="F16" s="11">
        <f t="shared" si="0"/>
        <v>0</v>
      </c>
      <c r="G16" s="11">
        <f t="shared" si="0"/>
        <v>0</v>
      </c>
      <c r="H16" s="67"/>
    </row>
    <row r="17" spans="1:8" ht="20" customHeight="1" x14ac:dyDescent="0.15">
      <c r="A17" s="71" t="s">
        <v>49</v>
      </c>
      <c r="B17" s="15">
        <f t="shared" si="0"/>
        <v>0</v>
      </c>
      <c r="C17" s="15">
        <f t="shared" si="0"/>
        <v>0</v>
      </c>
      <c r="D17" s="15">
        <f t="shared" si="0"/>
        <v>0</v>
      </c>
      <c r="E17" s="15">
        <f t="shared" si="0"/>
        <v>0</v>
      </c>
      <c r="F17" s="15">
        <f t="shared" si="0"/>
        <v>0</v>
      </c>
      <c r="G17" s="15">
        <f t="shared" si="0"/>
        <v>0</v>
      </c>
      <c r="H17" s="67"/>
    </row>
    <row r="18" spans="1:8" ht="13.5" customHeight="1" x14ac:dyDescent="0.15">
      <c r="A18" s="67"/>
      <c r="B18" s="67"/>
      <c r="C18" s="67"/>
      <c r="D18" s="67"/>
      <c r="E18" s="67"/>
      <c r="F18" s="67"/>
      <c r="G18" s="67"/>
      <c r="H18" s="67"/>
    </row>
    <row r="19" spans="1:8" x14ac:dyDescent="0.15">
      <c r="A19" s="100"/>
      <c r="B19" s="100"/>
      <c r="C19" s="100"/>
      <c r="D19" s="100"/>
      <c r="E19" s="100"/>
      <c r="F19" s="100"/>
      <c r="G19" s="100"/>
    </row>
    <row r="20" spans="1:8" x14ac:dyDescent="0.15">
      <c r="A20" s="100"/>
      <c r="B20" s="100"/>
      <c r="C20" s="100"/>
      <c r="D20" s="100"/>
      <c r="E20" s="100"/>
      <c r="F20" s="100"/>
      <c r="G20" s="100"/>
    </row>
    <row r="21" spans="1:8" x14ac:dyDescent="0.15">
      <c r="A21" s="100"/>
      <c r="B21" s="100"/>
      <c r="C21" s="100"/>
      <c r="D21" s="100"/>
      <c r="E21" s="100"/>
      <c r="F21" s="100"/>
      <c r="G21" s="100"/>
    </row>
    <row r="22" spans="1:8" x14ac:dyDescent="0.15">
      <c r="A22" s="100"/>
      <c r="B22" s="100"/>
      <c r="C22" s="100"/>
      <c r="D22" s="100"/>
      <c r="E22" s="100"/>
      <c r="F22" s="100"/>
      <c r="G22" s="100"/>
    </row>
    <row r="23" spans="1:8" ht="20" customHeight="1" x14ac:dyDescent="0.15">
      <c r="A23" s="100"/>
      <c r="B23" s="100"/>
      <c r="C23" s="100"/>
      <c r="D23" s="100"/>
      <c r="E23" s="100"/>
      <c r="F23" s="100"/>
      <c r="G23" s="100"/>
    </row>
    <row r="24" spans="1:8" ht="20" customHeight="1" x14ac:dyDescent="0.15">
      <c r="A24" s="100"/>
      <c r="B24" s="100"/>
      <c r="C24" s="100"/>
      <c r="D24" s="100"/>
      <c r="E24" s="100"/>
      <c r="F24" s="100"/>
      <c r="G24" s="100"/>
    </row>
    <row r="25" spans="1:8" ht="20" customHeight="1" x14ac:dyDescent="0.15">
      <c r="A25" s="100"/>
      <c r="B25" s="100"/>
      <c r="C25" s="100"/>
      <c r="D25" s="100"/>
      <c r="E25" s="100"/>
      <c r="F25" s="100"/>
      <c r="G25" s="100"/>
    </row>
    <row r="26" spans="1:8" ht="20" customHeight="1" x14ac:dyDescent="0.15">
      <c r="A26" s="100"/>
      <c r="B26" s="100"/>
      <c r="C26" s="100"/>
      <c r="D26" s="100"/>
      <c r="E26" s="100"/>
      <c r="F26" s="100"/>
      <c r="G26" s="100"/>
    </row>
    <row r="27" spans="1:8" ht="20" customHeight="1" x14ac:dyDescent="0.15">
      <c r="A27" s="100"/>
      <c r="B27" s="100"/>
      <c r="C27" s="100"/>
      <c r="D27" s="100"/>
      <c r="E27" s="100"/>
      <c r="F27" s="100"/>
      <c r="G27" s="100"/>
    </row>
    <row r="28" spans="1:8" x14ac:dyDescent="0.15">
      <c r="A28" s="100"/>
      <c r="B28" s="100"/>
      <c r="C28" s="100"/>
      <c r="D28" s="100"/>
      <c r="E28" s="100"/>
      <c r="F28" s="100"/>
      <c r="G28" s="100"/>
    </row>
    <row r="29" spans="1:8" x14ac:dyDescent="0.15">
      <c r="A29" s="100"/>
      <c r="B29" s="100"/>
      <c r="C29" s="100"/>
      <c r="D29" s="100"/>
      <c r="E29" s="100"/>
      <c r="F29" s="100"/>
      <c r="G29" s="100"/>
    </row>
    <row r="30" spans="1:8" x14ac:dyDescent="0.15">
      <c r="A30" s="100"/>
      <c r="B30" s="100"/>
      <c r="C30" s="100"/>
      <c r="D30" s="100"/>
      <c r="E30" s="100"/>
      <c r="F30" s="100"/>
      <c r="G30" s="100"/>
    </row>
    <row r="31" spans="1:8" x14ac:dyDescent="0.15">
      <c r="A31" s="100"/>
      <c r="B31" s="100"/>
      <c r="C31" s="100"/>
      <c r="D31" s="100"/>
      <c r="E31" s="100"/>
      <c r="F31" s="100"/>
      <c r="G31" s="100"/>
    </row>
    <row r="32" spans="1:8" x14ac:dyDescent="0.15">
      <c r="A32" s="100"/>
      <c r="B32" s="100"/>
      <c r="C32" s="100"/>
      <c r="D32" s="100"/>
      <c r="E32" s="100"/>
      <c r="F32" s="100"/>
      <c r="G32" s="100"/>
    </row>
    <row r="33" spans="1:7" x14ac:dyDescent="0.15">
      <c r="A33" s="100"/>
      <c r="B33" s="100"/>
      <c r="C33" s="100"/>
      <c r="D33" s="100"/>
      <c r="E33" s="100"/>
      <c r="F33" s="100"/>
      <c r="G33" s="100"/>
    </row>
    <row r="34" spans="1:7" x14ac:dyDescent="0.15">
      <c r="A34" s="100"/>
      <c r="B34" s="100"/>
      <c r="C34" s="100"/>
      <c r="D34" s="100"/>
      <c r="E34" s="100"/>
      <c r="F34" s="100"/>
      <c r="G34" s="100"/>
    </row>
    <row r="35" spans="1:7" x14ac:dyDescent="0.15">
      <c r="A35" s="100"/>
      <c r="B35" s="100"/>
      <c r="C35" s="100"/>
      <c r="D35" s="100"/>
      <c r="E35" s="100"/>
      <c r="F35" s="100"/>
      <c r="G35" s="100"/>
    </row>
    <row r="36" spans="1:7" x14ac:dyDescent="0.15">
      <c r="A36" s="100"/>
      <c r="B36" s="100"/>
      <c r="C36" s="100"/>
      <c r="D36" s="100"/>
      <c r="E36" s="100"/>
      <c r="F36" s="100"/>
      <c r="G36" s="100"/>
    </row>
    <row r="37" spans="1:7" x14ac:dyDescent="0.15">
      <c r="A37" s="100"/>
      <c r="B37" s="100"/>
      <c r="C37" s="100"/>
      <c r="D37" s="100"/>
      <c r="E37" s="100"/>
      <c r="F37" s="100"/>
      <c r="G37" s="100"/>
    </row>
    <row r="38" spans="1:7" x14ac:dyDescent="0.15">
      <c r="A38" s="100"/>
      <c r="B38" s="100"/>
      <c r="C38" s="100"/>
      <c r="D38" s="100"/>
      <c r="E38" s="100"/>
      <c r="F38" s="100"/>
      <c r="G38" s="100"/>
    </row>
    <row r="39" spans="1:7" x14ac:dyDescent="0.15">
      <c r="A39" s="100"/>
      <c r="B39" s="100"/>
      <c r="C39" s="100"/>
      <c r="D39" s="100"/>
      <c r="E39" s="100"/>
      <c r="F39" s="100"/>
      <c r="G39" s="100"/>
    </row>
    <row r="40" spans="1:7" x14ac:dyDescent="0.15">
      <c r="A40" s="100"/>
      <c r="B40" s="100"/>
      <c r="C40" s="100"/>
      <c r="D40" s="100"/>
      <c r="E40" s="100"/>
      <c r="F40" s="100"/>
      <c r="G40" s="100"/>
    </row>
    <row r="41" spans="1:7" x14ac:dyDescent="0.15">
      <c r="A41" s="100"/>
      <c r="B41" s="100"/>
      <c r="C41" s="100"/>
      <c r="D41" s="100"/>
      <c r="E41" s="100"/>
      <c r="F41" s="100"/>
      <c r="G41" s="100"/>
    </row>
    <row r="42" spans="1:7" x14ac:dyDescent="0.15">
      <c r="A42" s="100"/>
      <c r="B42" s="100"/>
      <c r="C42" s="100"/>
      <c r="D42" s="100"/>
      <c r="E42" s="100"/>
      <c r="F42" s="100"/>
      <c r="G42" s="100"/>
    </row>
    <row r="43" spans="1:7" x14ac:dyDescent="0.15">
      <c r="A43" s="100"/>
      <c r="B43" s="100"/>
      <c r="C43" s="100"/>
      <c r="D43" s="100"/>
      <c r="E43" s="100"/>
      <c r="F43" s="100"/>
      <c r="G43" s="100"/>
    </row>
    <row r="44" spans="1:7" x14ac:dyDescent="0.15">
      <c r="A44" s="100"/>
      <c r="B44" s="100"/>
      <c r="C44" s="100"/>
      <c r="D44" s="100"/>
      <c r="E44" s="100"/>
      <c r="F44" s="100"/>
      <c r="G44" s="100"/>
    </row>
    <row r="45" spans="1:7" x14ac:dyDescent="0.15">
      <c r="A45" s="100"/>
      <c r="B45" s="100"/>
      <c r="C45" s="100"/>
      <c r="D45" s="100"/>
      <c r="E45" s="100"/>
      <c r="F45" s="100"/>
      <c r="G45" s="100"/>
    </row>
    <row r="46" spans="1:7" x14ac:dyDescent="0.15">
      <c r="A46" s="100"/>
      <c r="B46" s="100"/>
      <c r="C46" s="100"/>
      <c r="D46" s="100"/>
      <c r="E46" s="100"/>
      <c r="F46" s="100"/>
      <c r="G46" s="100"/>
    </row>
    <row r="47" spans="1:7" x14ac:dyDescent="0.15">
      <c r="A47" s="100"/>
      <c r="B47" s="100"/>
      <c r="C47" s="100"/>
      <c r="D47" s="100"/>
      <c r="E47" s="100"/>
      <c r="F47" s="100"/>
      <c r="G47" s="100"/>
    </row>
    <row r="48" spans="1:7" x14ac:dyDescent="0.15">
      <c r="A48" s="100"/>
      <c r="B48" s="100"/>
      <c r="C48" s="100"/>
      <c r="D48" s="100"/>
      <c r="E48" s="100"/>
      <c r="F48" s="100"/>
      <c r="G48" s="100"/>
    </row>
    <row r="49" spans="1:7" x14ac:dyDescent="0.15">
      <c r="A49" s="100"/>
      <c r="B49" s="100"/>
      <c r="C49" s="100"/>
      <c r="D49" s="100"/>
      <c r="E49" s="100"/>
      <c r="F49" s="100"/>
      <c r="G49" s="100"/>
    </row>
    <row r="50" spans="1:7" x14ac:dyDescent="0.15">
      <c r="A50" s="100"/>
      <c r="B50" s="100"/>
      <c r="C50" s="100"/>
      <c r="D50" s="100"/>
      <c r="E50" s="100"/>
      <c r="F50" s="100"/>
      <c r="G50" s="100"/>
    </row>
    <row r="51" spans="1:7" x14ac:dyDescent="0.15">
      <c r="A51" s="100"/>
      <c r="B51" s="100"/>
      <c r="C51" s="100"/>
      <c r="D51" s="100"/>
      <c r="E51" s="100"/>
      <c r="F51" s="100"/>
      <c r="G51" s="100"/>
    </row>
    <row r="52" spans="1:7" x14ac:dyDescent="0.15">
      <c r="A52" s="100"/>
      <c r="B52" s="100"/>
      <c r="C52" s="100"/>
      <c r="D52" s="100"/>
      <c r="E52" s="100"/>
      <c r="F52" s="100"/>
      <c r="G52" s="100"/>
    </row>
    <row r="53" spans="1:7" x14ac:dyDescent="0.15">
      <c r="A53" s="100"/>
      <c r="B53" s="100"/>
      <c r="C53" s="100"/>
      <c r="D53" s="100"/>
      <c r="E53" s="100"/>
      <c r="F53" s="100"/>
      <c r="G53" s="100"/>
    </row>
    <row r="54" spans="1:7" x14ac:dyDescent="0.15">
      <c r="A54" s="100"/>
      <c r="B54" s="100"/>
      <c r="C54" s="100"/>
      <c r="D54" s="100"/>
      <c r="E54" s="100"/>
      <c r="F54" s="100"/>
      <c r="G54" s="100"/>
    </row>
    <row r="55" spans="1:7" x14ac:dyDescent="0.15">
      <c r="A55" s="100"/>
      <c r="B55" s="100"/>
      <c r="C55" s="100"/>
      <c r="D55" s="100"/>
      <c r="E55" s="100"/>
      <c r="F55" s="100"/>
      <c r="G55" s="100"/>
    </row>
    <row r="56" spans="1:7" x14ac:dyDescent="0.15">
      <c r="A56" s="100"/>
      <c r="B56" s="100"/>
      <c r="C56" s="100"/>
      <c r="D56" s="100"/>
      <c r="E56" s="100"/>
      <c r="F56" s="100"/>
      <c r="G56" s="100"/>
    </row>
    <row r="57" spans="1:7" x14ac:dyDescent="0.15">
      <c r="A57" s="100"/>
      <c r="B57" s="100"/>
      <c r="C57" s="100"/>
      <c r="D57" s="100"/>
      <c r="E57" s="100"/>
      <c r="F57" s="100"/>
      <c r="G57" s="100"/>
    </row>
    <row r="58" spans="1:7" x14ac:dyDescent="0.15">
      <c r="A58" s="100"/>
      <c r="B58" s="100"/>
      <c r="C58" s="100"/>
      <c r="D58" s="100"/>
      <c r="E58" s="100"/>
      <c r="F58" s="100"/>
      <c r="G58" s="100"/>
    </row>
    <row r="59" spans="1:7" x14ac:dyDescent="0.15">
      <c r="A59" s="100"/>
      <c r="B59" s="100"/>
      <c r="C59" s="100"/>
      <c r="D59" s="100"/>
      <c r="E59" s="100"/>
      <c r="F59" s="100"/>
      <c r="G59" s="100"/>
    </row>
    <row r="60" spans="1:7" x14ac:dyDescent="0.15">
      <c r="A60" s="100"/>
      <c r="B60" s="100"/>
      <c r="C60" s="100"/>
      <c r="D60" s="100"/>
      <c r="E60" s="100"/>
      <c r="F60" s="100"/>
      <c r="G60" s="100"/>
    </row>
    <row r="61" spans="1:7" x14ac:dyDescent="0.15">
      <c r="A61" s="100"/>
      <c r="B61" s="100"/>
      <c r="C61" s="100"/>
      <c r="D61" s="100"/>
      <c r="E61" s="100"/>
      <c r="F61" s="100"/>
      <c r="G61" s="100"/>
    </row>
    <row r="62" spans="1:7" x14ac:dyDescent="0.15">
      <c r="A62" s="100"/>
      <c r="B62" s="100"/>
      <c r="C62" s="100"/>
      <c r="D62" s="100"/>
      <c r="E62" s="100"/>
      <c r="F62" s="100"/>
      <c r="G62" s="100"/>
    </row>
    <row r="63" spans="1:7" x14ac:dyDescent="0.15">
      <c r="A63" s="100"/>
      <c r="B63" s="100"/>
      <c r="C63" s="100"/>
      <c r="D63" s="100"/>
      <c r="E63" s="100"/>
      <c r="F63" s="100"/>
      <c r="G63" s="100"/>
    </row>
    <row r="64" spans="1:7" x14ac:dyDescent="0.15">
      <c r="A64" s="100"/>
      <c r="B64" s="100"/>
      <c r="C64" s="100"/>
      <c r="D64" s="100"/>
      <c r="E64" s="100"/>
      <c r="F64" s="100"/>
      <c r="G64" s="100"/>
    </row>
    <row r="65" spans="1:7" x14ac:dyDescent="0.15">
      <c r="A65" s="100"/>
      <c r="B65" s="100"/>
      <c r="C65" s="100"/>
      <c r="D65" s="100"/>
      <c r="E65" s="100"/>
      <c r="F65" s="100"/>
      <c r="G65" s="100"/>
    </row>
    <row r="66" spans="1:7" x14ac:dyDescent="0.15">
      <c r="A66" s="100"/>
      <c r="B66" s="100"/>
      <c r="C66" s="100"/>
      <c r="D66" s="100"/>
      <c r="E66" s="100"/>
      <c r="F66" s="100"/>
      <c r="G66" s="100"/>
    </row>
    <row r="67" spans="1:7" x14ac:dyDescent="0.15">
      <c r="A67" s="100"/>
      <c r="B67" s="100"/>
      <c r="C67" s="100"/>
      <c r="D67" s="100"/>
      <c r="E67" s="100"/>
      <c r="F67" s="100"/>
      <c r="G67" s="100"/>
    </row>
    <row r="68" spans="1:7" x14ac:dyDescent="0.15">
      <c r="A68" s="100"/>
      <c r="B68" s="100"/>
      <c r="C68" s="100"/>
      <c r="D68" s="100"/>
      <c r="E68" s="100"/>
      <c r="F68" s="100"/>
      <c r="G68" s="100"/>
    </row>
    <row r="69" spans="1:7" x14ac:dyDescent="0.15">
      <c r="A69" s="100"/>
      <c r="B69" s="100"/>
      <c r="C69" s="100"/>
      <c r="D69" s="100"/>
      <c r="E69" s="100"/>
      <c r="F69" s="100"/>
      <c r="G69" s="100"/>
    </row>
    <row r="70" spans="1:7" x14ac:dyDescent="0.15">
      <c r="A70" s="100"/>
      <c r="B70" s="100"/>
      <c r="C70" s="100"/>
      <c r="D70" s="100"/>
      <c r="E70" s="100"/>
      <c r="F70" s="100"/>
      <c r="G70" s="100"/>
    </row>
    <row r="71" spans="1:7" x14ac:dyDescent="0.15">
      <c r="A71" s="100"/>
      <c r="B71" s="100"/>
      <c r="C71" s="100"/>
      <c r="D71" s="100"/>
      <c r="E71" s="100"/>
      <c r="F71" s="100"/>
      <c r="G71" s="100"/>
    </row>
    <row r="72" spans="1:7" x14ac:dyDescent="0.15">
      <c r="A72" s="100"/>
      <c r="B72" s="100"/>
      <c r="C72" s="100"/>
      <c r="D72" s="100"/>
      <c r="E72" s="100"/>
      <c r="F72" s="100"/>
      <c r="G72" s="100"/>
    </row>
    <row r="73" spans="1:7" x14ac:dyDescent="0.15">
      <c r="A73" s="100"/>
      <c r="B73" s="100"/>
      <c r="C73" s="100"/>
      <c r="D73" s="100"/>
      <c r="E73" s="100"/>
      <c r="F73" s="100"/>
      <c r="G73" s="100"/>
    </row>
    <row r="74" spans="1:7" x14ac:dyDescent="0.15">
      <c r="A74" s="100"/>
      <c r="B74" s="100"/>
      <c r="C74" s="100"/>
      <c r="D74" s="100"/>
      <c r="E74" s="100"/>
      <c r="F74" s="100"/>
      <c r="G74" s="100"/>
    </row>
    <row r="75" spans="1:7" x14ac:dyDescent="0.15">
      <c r="A75" s="100"/>
      <c r="B75" s="100"/>
      <c r="C75" s="100"/>
      <c r="D75" s="100"/>
      <c r="E75" s="100"/>
      <c r="F75" s="100"/>
      <c r="G75" s="100"/>
    </row>
    <row r="76" spans="1:7" x14ac:dyDescent="0.15">
      <c r="A76" s="100"/>
      <c r="B76" s="100"/>
      <c r="C76" s="100"/>
      <c r="D76" s="100"/>
      <c r="E76" s="100"/>
      <c r="F76" s="100"/>
      <c r="G76" s="100"/>
    </row>
    <row r="77" spans="1:7" x14ac:dyDescent="0.15">
      <c r="A77" s="100"/>
      <c r="B77" s="100"/>
      <c r="C77" s="100"/>
      <c r="D77" s="100"/>
      <c r="E77" s="100"/>
      <c r="F77" s="100"/>
      <c r="G77" s="100"/>
    </row>
    <row r="78" spans="1:7" x14ac:dyDescent="0.15">
      <c r="A78" s="100"/>
      <c r="B78" s="100"/>
      <c r="C78" s="100"/>
      <c r="D78" s="100"/>
      <c r="E78" s="100"/>
      <c r="F78" s="100"/>
      <c r="G78" s="100"/>
    </row>
    <row r="79" spans="1:7" x14ac:dyDescent="0.15">
      <c r="A79" s="100"/>
      <c r="B79" s="100"/>
      <c r="C79" s="100"/>
      <c r="D79" s="100"/>
      <c r="E79" s="100"/>
      <c r="F79" s="100"/>
      <c r="G79" s="100"/>
    </row>
    <row r="80" spans="1:7" x14ac:dyDescent="0.15">
      <c r="A80" s="100"/>
      <c r="B80" s="100"/>
      <c r="C80" s="100"/>
      <c r="D80" s="100"/>
      <c r="E80" s="100"/>
      <c r="F80" s="100"/>
      <c r="G80" s="100"/>
    </row>
    <row r="81" spans="1:7" x14ac:dyDescent="0.15">
      <c r="A81" s="100"/>
      <c r="B81" s="100"/>
      <c r="C81" s="100"/>
      <c r="D81" s="100"/>
      <c r="E81" s="100"/>
      <c r="F81" s="100"/>
      <c r="G81" s="100"/>
    </row>
    <row r="82" spans="1:7" x14ac:dyDescent="0.15">
      <c r="A82" s="100"/>
      <c r="B82" s="100"/>
      <c r="C82" s="100"/>
      <c r="D82" s="100"/>
      <c r="E82" s="100"/>
      <c r="F82" s="100"/>
      <c r="G82" s="100"/>
    </row>
    <row r="83" spans="1:7" x14ac:dyDescent="0.15">
      <c r="A83" s="100"/>
      <c r="B83" s="100"/>
      <c r="C83" s="100"/>
      <c r="D83" s="100"/>
      <c r="E83" s="100"/>
      <c r="F83" s="100"/>
      <c r="G83" s="100"/>
    </row>
    <row r="84" spans="1:7" x14ac:dyDescent="0.15">
      <c r="A84" s="100"/>
      <c r="B84" s="100"/>
      <c r="C84" s="100"/>
      <c r="D84" s="100"/>
      <c r="E84" s="100"/>
      <c r="F84" s="100"/>
      <c r="G84" s="100"/>
    </row>
    <row r="85" spans="1:7" x14ac:dyDescent="0.15">
      <c r="A85" s="100"/>
      <c r="B85" s="100"/>
      <c r="C85" s="100"/>
      <c r="D85" s="100"/>
      <c r="E85" s="100"/>
      <c r="F85" s="100"/>
      <c r="G85" s="100"/>
    </row>
    <row r="86" spans="1:7" x14ac:dyDescent="0.15">
      <c r="A86" s="100"/>
      <c r="B86" s="100"/>
      <c r="C86" s="100"/>
      <c r="D86" s="100"/>
      <c r="E86" s="100"/>
      <c r="F86" s="100"/>
      <c r="G86" s="100"/>
    </row>
    <row r="87" spans="1:7" x14ac:dyDescent="0.15">
      <c r="A87" s="100"/>
      <c r="B87" s="100"/>
      <c r="C87" s="100"/>
      <c r="D87" s="100"/>
      <c r="E87" s="100"/>
      <c r="F87" s="100"/>
      <c r="G87" s="100"/>
    </row>
    <row r="88" spans="1:7" x14ac:dyDescent="0.15">
      <c r="A88" s="100"/>
      <c r="B88" s="100"/>
      <c r="C88" s="100"/>
      <c r="D88" s="100"/>
      <c r="E88" s="100"/>
      <c r="F88" s="100"/>
      <c r="G88" s="100"/>
    </row>
    <row r="89" spans="1:7" x14ac:dyDescent="0.15">
      <c r="A89" s="100"/>
      <c r="B89" s="100"/>
      <c r="C89" s="100"/>
      <c r="D89" s="100"/>
      <c r="E89" s="100"/>
      <c r="F89" s="100"/>
      <c r="G89" s="100"/>
    </row>
    <row r="90" spans="1:7" x14ac:dyDescent="0.15">
      <c r="A90" s="100"/>
      <c r="B90" s="100"/>
      <c r="C90" s="100"/>
      <c r="D90" s="100"/>
      <c r="E90" s="100"/>
      <c r="F90" s="100"/>
      <c r="G90" s="100"/>
    </row>
    <row r="91" spans="1:7" x14ac:dyDescent="0.15">
      <c r="A91" s="100"/>
      <c r="B91" s="100"/>
      <c r="C91" s="100"/>
      <c r="D91" s="100"/>
      <c r="E91" s="100"/>
      <c r="F91" s="100"/>
      <c r="G91" s="100"/>
    </row>
    <row r="92" spans="1:7" x14ac:dyDescent="0.15">
      <c r="A92" s="100"/>
      <c r="B92" s="100"/>
      <c r="C92" s="100"/>
      <c r="D92" s="100"/>
      <c r="E92" s="100"/>
      <c r="F92" s="100"/>
      <c r="G92" s="100"/>
    </row>
    <row r="93" spans="1:7" x14ac:dyDescent="0.15">
      <c r="A93" s="100"/>
      <c r="B93" s="100"/>
      <c r="C93" s="100"/>
      <c r="D93" s="100"/>
      <c r="E93" s="100"/>
      <c r="F93" s="100"/>
      <c r="G93" s="100"/>
    </row>
    <row r="94" spans="1:7" x14ac:dyDescent="0.15">
      <c r="A94" s="100"/>
      <c r="B94" s="100"/>
      <c r="C94" s="100"/>
      <c r="D94" s="100"/>
      <c r="E94" s="100"/>
      <c r="F94" s="100"/>
      <c r="G94" s="100"/>
    </row>
    <row r="95" spans="1:7" x14ac:dyDescent="0.15">
      <c r="A95" s="100"/>
      <c r="B95" s="100"/>
      <c r="C95" s="100"/>
      <c r="D95" s="100"/>
      <c r="E95" s="100"/>
      <c r="F95" s="100"/>
      <c r="G95" s="100"/>
    </row>
    <row r="96" spans="1:7" x14ac:dyDescent="0.15">
      <c r="A96" s="100"/>
      <c r="B96" s="100"/>
      <c r="C96" s="100"/>
      <c r="D96" s="100"/>
      <c r="E96" s="100"/>
      <c r="F96" s="100"/>
      <c r="G96" s="100"/>
    </row>
    <row r="97" spans="1:7" x14ac:dyDescent="0.15">
      <c r="A97" s="100"/>
      <c r="B97" s="100"/>
      <c r="C97" s="100"/>
      <c r="D97" s="100"/>
      <c r="E97" s="100"/>
      <c r="F97" s="100"/>
      <c r="G97" s="100"/>
    </row>
    <row r="98" spans="1:7" x14ac:dyDescent="0.15">
      <c r="A98" s="100"/>
      <c r="B98" s="100"/>
      <c r="C98" s="100"/>
      <c r="D98" s="100"/>
      <c r="E98" s="100"/>
      <c r="F98" s="100"/>
      <c r="G98" s="100"/>
    </row>
    <row r="99" spans="1:7" x14ac:dyDescent="0.15">
      <c r="A99" s="100"/>
      <c r="B99" s="100"/>
      <c r="C99" s="100"/>
      <c r="D99" s="100"/>
      <c r="E99" s="100"/>
      <c r="F99" s="100"/>
      <c r="G99" s="100"/>
    </row>
    <row r="100" spans="1:7" x14ac:dyDescent="0.15">
      <c r="A100" s="100"/>
      <c r="B100" s="100"/>
      <c r="C100" s="100"/>
      <c r="D100" s="100"/>
      <c r="E100" s="100"/>
      <c r="F100" s="100"/>
      <c r="G100" s="100"/>
    </row>
    <row r="101" spans="1:7" x14ac:dyDescent="0.15">
      <c r="A101" s="100"/>
      <c r="B101" s="100"/>
      <c r="C101" s="100"/>
      <c r="D101" s="100"/>
      <c r="E101" s="100"/>
      <c r="F101" s="100"/>
      <c r="G101" s="100"/>
    </row>
    <row r="102" spans="1:7" x14ac:dyDescent="0.15">
      <c r="A102" s="100"/>
      <c r="B102" s="100"/>
      <c r="C102" s="100"/>
      <c r="D102" s="100"/>
      <c r="E102" s="100"/>
      <c r="F102" s="100"/>
      <c r="G102" s="100"/>
    </row>
    <row r="103" spans="1:7" x14ac:dyDescent="0.15">
      <c r="A103" s="100"/>
      <c r="B103" s="100"/>
      <c r="C103" s="100"/>
      <c r="D103" s="100"/>
      <c r="E103" s="100"/>
      <c r="F103" s="100"/>
      <c r="G103" s="100"/>
    </row>
    <row r="104" spans="1:7" x14ac:dyDescent="0.15">
      <c r="A104" s="100"/>
      <c r="B104" s="100"/>
      <c r="C104" s="100"/>
      <c r="D104" s="100"/>
      <c r="E104" s="100"/>
      <c r="F104" s="100"/>
      <c r="G104" s="100"/>
    </row>
    <row r="105" spans="1:7" x14ac:dyDescent="0.15">
      <c r="A105" s="100"/>
      <c r="B105" s="100"/>
      <c r="C105" s="100"/>
      <c r="D105" s="100"/>
      <c r="E105" s="100"/>
      <c r="F105" s="100"/>
      <c r="G105" s="100"/>
    </row>
    <row r="106" spans="1:7" x14ac:dyDescent="0.15">
      <c r="A106" s="100"/>
      <c r="B106" s="100"/>
      <c r="C106" s="100"/>
      <c r="D106" s="100"/>
      <c r="E106" s="100"/>
      <c r="F106" s="100"/>
      <c r="G106" s="100"/>
    </row>
    <row r="107" spans="1:7" x14ac:dyDescent="0.15">
      <c r="A107" s="100"/>
      <c r="B107" s="100"/>
      <c r="C107" s="100"/>
      <c r="D107" s="100"/>
      <c r="E107" s="100"/>
      <c r="F107" s="100"/>
      <c r="G107" s="100"/>
    </row>
    <row r="108" spans="1:7" x14ac:dyDescent="0.15">
      <c r="A108" s="100"/>
      <c r="B108" s="100"/>
      <c r="C108" s="100"/>
      <c r="D108" s="100"/>
      <c r="E108" s="100"/>
      <c r="F108" s="100"/>
      <c r="G108" s="100"/>
    </row>
    <row r="109" spans="1:7" x14ac:dyDescent="0.15">
      <c r="A109" s="100"/>
      <c r="B109" s="100"/>
      <c r="C109" s="100"/>
      <c r="D109" s="100"/>
      <c r="E109" s="100"/>
      <c r="F109" s="100"/>
      <c r="G109" s="100"/>
    </row>
    <row r="110" spans="1:7" x14ac:dyDescent="0.15">
      <c r="A110" s="100"/>
      <c r="B110" s="100"/>
      <c r="C110" s="100"/>
      <c r="D110" s="100"/>
      <c r="E110" s="100"/>
      <c r="F110" s="100"/>
      <c r="G110" s="100"/>
    </row>
    <row r="111" spans="1:7" x14ac:dyDescent="0.15">
      <c r="A111" s="100"/>
      <c r="B111" s="100"/>
      <c r="C111" s="100"/>
      <c r="D111" s="100"/>
      <c r="E111" s="100"/>
      <c r="F111" s="100"/>
      <c r="G111" s="100"/>
    </row>
    <row r="112" spans="1:7" x14ac:dyDescent="0.15">
      <c r="A112" s="100"/>
      <c r="B112" s="100"/>
      <c r="C112" s="100"/>
      <c r="D112" s="100"/>
      <c r="E112" s="100"/>
      <c r="F112" s="100"/>
      <c r="G112" s="100"/>
    </row>
    <row r="113" spans="1:7" x14ac:dyDescent="0.15">
      <c r="A113" s="100"/>
      <c r="B113" s="100"/>
      <c r="C113" s="100"/>
      <c r="D113" s="100"/>
      <c r="E113" s="100"/>
      <c r="F113" s="100"/>
      <c r="G113" s="100"/>
    </row>
    <row r="114" spans="1:7" x14ac:dyDescent="0.15">
      <c r="A114" s="100"/>
      <c r="B114" s="100"/>
      <c r="C114" s="100"/>
      <c r="D114" s="100"/>
      <c r="E114" s="100"/>
      <c r="F114" s="100"/>
      <c r="G114" s="100"/>
    </row>
    <row r="115" spans="1:7" x14ac:dyDescent="0.15">
      <c r="A115" s="100"/>
      <c r="B115" s="100"/>
      <c r="C115" s="100"/>
      <c r="D115" s="100"/>
      <c r="E115" s="100"/>
      <c r="F115" s="100"/>
      <c r="G115" s="100"/>
    </row>
    <row r="116" spans="1:7" x14ac:dyDescent="0.15">
      <c r="A116" s="100"/>
      <c r="B116" s="100"/>
      <c r="C116" s="100"/>
      <c r="D116" s="100"/>
      <c r="E116" s="100"/>
      <c r="F116" s="100"/>
      <c r="G116" s="100"/>
    </row>
    <row r="117" spans="1:7" x14ac:dyDescent="0.15">
      <c r="A117" s="100"/>
      <c r="B117" s="100"/>
      <c r="C117" s="100"/>
      <c r="D117" s="100"/>
      <c r="E117" s="100"/>
      <c r="F117" s="100"/>
      <c r="G117" s="100"/>
    </row>
    <row r="118" spans="1:7" x14ac:dyDescent="0.15">
      <c r="A118" s="100"/>
      <c r="B118" s="100"/>
      <c r="C118" s="100"/>
      <c r="D118" s="100"/>
      <c r="E118" s="100"/>
      <c r="F118" s="100"/>
      <c r="G118" s="100"/>
    </row>
    <row r="119" spans="1:7" x14ac:dyDescent="0.15">
      <c r="A119" s="100"/>
      <c r="B119" s="100"/>
      <c r="C119" s="100"/>
      <c r="D119" s="100"/>
      <c r="E119" s="100"/>
      <c r="F119" s="100"/>
      <c r="G119" s="100"/>
    </row>
    <row r="120" spans="1:7" x14ac:dyDescent="0.15">
      <c r="A120" s="100"/>
      <c r="B120" s="100"/>
      <c r="C120" s="100"/>
      <c r="D120" s="100"/>
      <c r="E120" s="100"/>
      <c r="F120" s="100"/>
      <c r="G120" s="100"/>
    </row>
    <row r="121" spans="1:7" x14ac:dyDescent="0.15">
      <c r="A121" s="100"/>
      <c r="B121" s="100"/>
      <c r="C121" s="100"/>
      <c r="D121" s="100"/>
      <c r="E121" s="100"/>
      <c r="F121" s="100"/>
      <c r="G121" s="100"/>
    </row>
    <row r="122" spans="1:7" x14ac:dyDescent="0.15">
      <c r="A122" s="100"/>
      <c r="B122" s="100"/>
      <c r="C122" s="100"/>
      <c r="D122" s="100"/>
      <c r="E122" s="100"/>
      <c r="F122" s="100"/>
      <c r="G122" s="100"/>
    </row>
    <row r="123" spans="1:7" x14ac:dyDescent="0.15">
      <c r="A123" s="100"/>
      <c r="B123" s="100"/>
      <c r="C123" s="100"/>
      <c r="D123" s="100"/>
      <c r="E123" s="100"/>
      <c r="F123" s="100"/>
      <c r="G123" s="100"/>
    </row>
    <row r="124" spans="1:7" x14ac:dyDescent="0.15">
      <c r="A124" s="100"/>
      <c r="B124" s="100"/>
      <c r="C124" s="100"/>
      <c r="D124" s="100"/>
      <c r="E124" s="100"/>
      <c r="F124" s="100"/>
      <c r="G124" s="100"/>
    </row>
    <row r="125" spans="1:7" x14ac:dyDescent="0.15">
      <c r="A125" s="100"/>
      <c r="B125" s="100"/>
      <c r="C125" s="100"/>
      <c r="D125" s="100"/>
      <c r="E125" s="100"/>
      <c r="F125" s="100"/>
      <c r="G125" s="100"/>
    </row>
    <row r="126" spans="1:7" x14ac:dyDescent="0.15">
      <c r="A126" s="100"/>
      <c r="B126" s="100"/>
      <c r="C126" s="100"/>
      <c r="D126" s="100"/>
      <c r="E126" s="100"/>
      <c r="F126" s="100"/>
      <c r="G126" s="100"/>
    </row>
    <row r="127" spans="1:7" x14ac:dyDescent="0.15">
      <c r="A127" s="100"/>
      <c r="B127" s="100"/>
      <c r="C127" s="100"/>
      <c r="D127" s="100"/>
      <c r="E127" s="100"/>
      <c r="F127" s="100"/>
      <c r="G127" s="100"/>
    </row>
    <row r="128" spans="1:7" x14ac:dyDescent="0.15">
      <c r="A128" s="100"/>
      <c r="B128" s="100"/>
      <c r="C128" s="100"/>
      <c r="D128" s="100"/>
      <c r="E128" s="100"/>
      <c r="F128" s="100"/>
      <c r="G128" s="100"/>
    </row>
    <row r="129" spans="1:7" x14ac:dyDescent="0.15">
      <c r="A129" s="100"/>
      <c r="B129" s="100"/>
      <c r="C129" s="100"/>
      <c r="D129" s="100"/>
      <c r="E129" s="100"/>
      <c r="F129" s="100"/>
      <c r="G129" s="100"/>
    </row>
    <row r="130" spans="1:7" x14ac:dyDescent="0.15">
      <c r="A130" s="100"/>
      <c r="B130" s="100"/>
      <c r="C130" s="100"/>
      <c r="D130" s="100"/>
      <c r="E130" s="100"/>
      <c r="F130" s="100"/>
      <c r="G130" s="100"/>
    </row>
    <row r="131" spans="1:7" x14ac:dyDescent="0.15">
      <c r="A131" s="100"/>
      <c r="B131" s="100"/>
      <c r="C131" s="100"/>
      <c r="D131" s="100"/>
      <c r="E131" s="100"/>
      <c r="F131" s="100"/>
      <c r="G131" s="100"/>
    </row>
    <row r="132" spans="1:7" x14ac:dyDescent="0.15">
      <c r="A132" s="100"/>
      <c r="B132" s="100"/>
      <c r="C132" s="100"/>
      <c r="D132" s="100"/>
      <c r="E132" s="100"/>
      <c r="F132" s="100"/>
      <c r="G132" s="100"/>
    </row>
    <row r="133" spans="1:7" x14ac:dyDescent="0.15">
      <c r="A133" s="100"/>
      <c r="B133" s="100"/>
      <c r="C133" s="100"/>
      <c r="D133" s="100"/>
      <c r="E133" s="100"/>
      <c r="F133" s="100"/>
      <c r="G133" s="100"/>
    </row>
    <row r="134" spans="1:7" x14ac:dyDescent="0.15">
      <c r="A134" s="100"/>
      <c r="B134" s="100"/>
      <c r="C134" s="100"/>
      <c r="D134" s="100"/>
      <c r="E134" s="100"/>
      <c r="F134" s="100"/>
      <c r="G134" s="100"/>
    </row>
    <row r="135" spans="1:7" x14ac:dyDescent="0.15">
      <c r="A135" s="100"/>
      <c r="B135" s="100"/>
      <c r="C135" s="100"/>
      <c r="D135" s="100"/>
      <c r="E135" s="100"/>
      <c r="F135" s="100"/>
      <c r="G135" s="100"/>
    </row>
    <row r="136" spans="1:7" x14ac:dyDescent="0.15">
      <c r="A136" s="100"/>
      <c r="B136" s="100"/>
      <c r="C136" s="100"/>
      <c r="D136" s="100"/>
      <c r="E136" s="100"/>
      <c r="F136" s="100"/>
      <c r="G136" s="100"/>
    </row>
    <row r="137" spans="1:7" x14ac:dyDescent="0.15">
      <c r="A137" s="100"/>
      <c r="B137" s="100"/>
      <c r="C137" s="100"/>
      <c r="D137" s="100"/>
      <c r="E137" s="100"/>
      <c r="F137" s="100"/>
      <c r="G137" s="100"/>
    </row>
    <row r="138" spans="1:7" x14ac:dyDescent="0.15">
      <c r="A138" s="100"/>
      <c r="B138" s="100"/>
      <c r="C138" s="100"/>
      <c r="D138" s="100"/>
      <c r="E138" s="100"/>
      <c r="F138" s="100"/>
      <c r="G138" s="100"/>
    </row>
    <row r="139" spans="1:7" x14ac:dyDescent="0.15">
      <c r="A139" s="100"/>
      <c r="B139" s="100"/>
      <c r="C139" s="100"/>
      <c r="D139" s="100"/>
      <c r="E139" s="100"/>
      <c r="F139" s="100"/>
      <c r="G139" s="100"/>
    </row>
    <row r="140" spans="1:7" x14ac:dyDescent="0.15">
      <c r="A140" s="100"/>
      <c r="B140" s="100"/>
      <c r="C140" s="100"/>
      <c r="D140" s="100"/>
      <c r="E140" s="100"/>
      <c r="F140" s="100"/>
      <c r="G140" s="100"/>
    </row>
    <row r="141" spans="1:7" x14ac:dyDescent="0.15">
      <c r="A141" s="100"/>
      <c r="B141" s="100"/>
      <c r="C141" s="100"/>
      <c r="D141" s="100"/>
      <c r="E141" s="100"/>
      <c r="F141" s="100"/>
      <c r="G141" s="100"/>
    </row>
    <row r="142" spans="1:7" x14ac:dyDescent="0.15">
      <c r="A142" s="100"/>
      <c r="B142" s="100"/>
      <c r="C142" s="100"/>
      <c r="D142" s="100"/>
      <c r="E142" s="100"/>
      <c r="F142" s="100"/>
      <c r="G142" s="100"/>
    </row>
    <row r="143" spans="1:7" x14ac:dyDescent="0.15">
      <c r="A143" s="100"/>
      <c r="B143" s="100"/>
      <c r="C143" s="100"/>
      <c r="D143" s="100"/>
      <c r="E143" s="100"/>
      <c r="F143" s="100"/>
      <c r="G143" s="100"/>
    </row>
    <row r="144" spans="1:7" x14ac:dyDescent="0.15">
      <c r="A144" s="100"/>
      <c r="B144" s="100"/>
      <c r="C144" s="100"/>
      <c r="D144" s="100"/>
      <c r="E144" s="100"/>
      <c r="F144" s="100"/>
      <c r="G144" s="100"/>
    </row>
    <row r="145" spans="1:7" x14ac:dyDescent="0.15">
      <c r="A145" s="100"/>
      <c r="B145" s="100"/>
      <c r="C145" s="100"/>
      <c r="D145" s="100"/>
      <c r="E145" s="100"/>
      <c r="F145" s="100"/>
      <c r="G145" s="100"/>
    </row>
    <row r="146" spans="1:7" x14ac:dyDescent="0.15">
      <c r="A146" s="100"/>
      <c r="B146" s="100"/>
      <c r="C146" s="100"/>
      <c r="D146" s="100"/>
      <c r="E146" s="100"/>
      <c r="F146" s="100"/>
      <c r="G146" s="100"/>
    </row>
    <row r="147" spans="1:7" x14ac:dyDescent="0.15">
      <c r="A147" s="100"/>
      <c r="B147" s="100"/>
      <c r="C147" s="100"/>
      <c r="D147" s="100"/>
      <c r="E147" s="100"/>
      <c r="F147" s="100"/>
      <c r="G147" s="100"/>
    </row>
    <row r="148" spans="1:7" x14ac:dyDescent="0.15">
      <c r="A148" s="100"/>
      <c r="B148" s="100"/>
      <c r="C148" s="100"/>
      <c r="D148" s="100"/>
      <c r="E148" s="100"/>
      <c r="F148" s="100"/>
      <c r="G148" s="100"/>
    </row>
    <row r="149" spans="1:7" x14ac:dyDescent="0.15">
      <c r="A149" s="100"/>
      <c r="B149" s="100"/>
      <c r="C149" s="100"/>
      <c r="D149" s="100"/>
      <c r="E149" s="100"/>
      <c r="F149" s="100"/>
      <c r="G149" s="100"/>
    </row>
    <row r="150" spans="1:7" x14ac:dyDescent="0.15">
      <c r="A150" s="100"/>
      <c r="B150" s="100"/>
      <c r="C150" s="100"/>
      <c r="D150" s="100"/>
      <c r="E150" s="100"/>
      <c r="F150" s="100"/>
      <c r="G150" s="100"/>
    </row>
    <row r="151" spans="1:7" x14ac:dyDescent="0.15">
      <c r="A151" s="100"/>
      <c r="B151" s="100"/>
      <c r="C151" s="100"/>
      <c r="D151" s="100"/>
      <c r="E151" s="100"/>
      <c r="F151" s="100"/>
      <c r="G151" s="100"/>
    </row>
    <row r="152" spans="1:7" x14ac:dyDescent="0.15">
      <c r="A152" s="100"/>
      <c r="B152" s="100"/>
      <c r="C152" s="100"/>
      <c r="D152" s="100"/>
      <c r="E152" s="100"/>
      <c r="F152" s="100"/>
      <c r="G152" s="100"/>
    </row>
    <row r="153" spans="1:7" x14ac:dyDescent="0.15">
      <c r="A153" s="100"/>
      <c r="B153" s="100"/>
      <c r="C153" s="100"/>
      <c r="D153" s="100"/>
      <c r="E153" s="100"/>
      <c r="F153" s="100"/>
      <c r="G153" s="100"/>
    </row>
    <row r="154" spans="1:7" x14ac:dyDescent="0.15">
      <c r="A154" s="100"/>
      <c r="B154" s="100"/>
      <c r="C154" s="100"/>
      <c r="D154" s="100"/>
      <c r="E154" s="100"/>
      <c r="F154" s="100"/>
      <c r="G154" s="100"/>
    </row>
    <row r="155" spans="1:7" x14ac:dyDescent="0.15">
      <c r="A155" s="100"/>
      <c r="B155" s="100"/>
      <c r="C155" s="100"/>
      <c r="D155" s="100"/>
      <c r="E155" s="100"/>
      <c r="F155" s="100"/>
      <c r="G155" s="100"/>
    </row>
    <row r="156" spans="1:7" x14ac:dyDescent="0.15">
      <c r="A156" s="100"/>
      <c r="B156" s="100"/>
      <c r="C156" s="100"/>
      <c r="D156" s="100"/>
      <c r="E156" s="100"/>
      <c r="F156" s="100"/>
      <c r="G156" s="100"/>
    </row>
    <row r="157" spans="1:7" x14ac:dyDescent="0.15">
      <c r="A157" s="100"/>
      <c r="B157" s="100"/>
      <c r="C157" s="100"/>
      <c r="D157" s="100"/>
      <c r="E157" s="100"/>
      <c r="F157" s="100"/>
      <c r="G157" s="100"/>
    </row>
    <row r="158" spans="1:7" x14ac:dyDescent="0.15">
      <c r="A158" s="100"/>
      <c r="B158" s="100"/>
      <c r="C158" s="100"/>
      <c r="D158" s="100"/>
      <c r="E158" s="100"/>
      <c r="F158" s="100"/>
      <c r="G158" s="100"/>
    </row>
    <row r="159" spans="1:7" x14ac:dyDescent="0.15">
      <c r="A159" s="100"/>
      <c r="B159" s="100"/>
      <c r="C159" s="100"/>
      <c r="D159" s="100"/>
      <c r="E159" s="100"/>
      <c r="F159" s="100"/>
      <c r="G159" s="100"/>
    </row>
    <row r="160" spans="1:7" x14ac:dyDescent="0.15">
      <c r="A160" s="100"/>
      <c r="B160" s="100"/>
      <c r="C160" s="100"/>
      <c r="D160" s="100"/>
      <c r="E160" s="100"/>
      <c r="F160" s="100"/>
      <c r="G160" s="100"/>
    </row>
    <row r="161" spans="1:7" x14ac:dyDescent="0.15">
      <c r="A161" s="100"/>
      <c r="B161" s="100"/>
      <c r="C161" s="100"/>
      <c r="D161" s="100"/>
      <c r="E161" s="100"/>
      <c r="F161" s="100"/>
      <c r="G161" s="100"/>
    </row>
    <row r="162" spans="1:7" x14ac:dyDescent="0.15">
      <c r="A162" s="100"/>
      <c r="B162" s="100"/>
      <c r="C162" s="100"/>
      <c r="D162" s="100"/>
      <c r="E162" s="100"/>
      <c r="F162" s="100"/>
      <c r="G162" s="100"/>
    </row>
    <row r="163" spans="1:7" x14ac:dyDescent="0.15">
      <c r="A163" s="100"/>
      <c r="B163" s="100"/>
      <c r="C163" s="100"/>
      <c r="D163" s="100"/>
      <c r="E163" s="100"/>
      <c r="F163" s="100"/>
      <c r="G163" s="100"/>
    </row>
    <row r="164" spans="1:7" x14ac:dyDescent="0.15">
      <c r="A164" s="100"/>
      <c r="B164" s="100"/>
      <c r="C164" s="100"/>
      <c r="D164" s="100"/>
      <c r="E164" s="100"/>
      <c r="F164" s="100"/>
      <c r="G164" s="100"/>
    </row>
    <row r="165" spans="1:7" x14ac:dyDescent="0.15">
      <c r="A165" s="100"/>
      <c r="B165" s="100"/>
      <c r="C165" s="100"/>
      <c r="D165" s="100"/>
      <c r="E165" s="100"/>
      <c r="F165" s="100"/>
      <c r="G165" s="100"/>
    </row>
    <row r="166" spans="1:7" x14ac:dyDescent="0.15">
      <c r="A166" s="100"/>
      <c r="B166" s="100"/>
      <c r="C166" s="100"/>
      <c r="D166" s="100"/>
      <c r="E166" s="100"/>
      <c r="F166" s="100"/>
      <c r="G166" s="100"/>
    </row>
    <row r="167" spans="1:7" x14ac:dyDescent="0.15">
      <c r="A167" s="100"/>
      <c r="B167" s="100"/>
      <c r="C167" s="100"/>
      <c r="D167" s="100"/>
      <c r="E167" s="100"/>
      <c r="F167" s="100"/>
      <c r="G167" s="100"/>
    </row>
    <row r="168" spans="1:7" x14ac:dyDescent="0.15">
      <c r="A168" s="100"/>
      <c r="B168" s="100"/>
      <c r="C168" s="100"/>
      <c r="D168" s="100"/>
      <c r="E168" s="100"/>
      <c r="F168" s="100"/>
      <c r="G168" s="100"/>
    </row>
    <row r="169" spans="1:7" x14ac:dyDescent="0.15">
      <c r="A169" s="100"/>
      <c r="B169" s="100"/>
      <c r="C169" s="100"/>
      <c r="D169" s="100"/>
      <c r="E169" s="100"/>
      <c r="F169" s="100"/>
      <c r="G169" s="100"/>
    </row>
    <row r="170" spans="1:7" x14ac:dyDescent="0.15">
      <c r="A170" s="100"/>
      <c r="B170" s="100"/>
      <c r="C170" s="100"/>
      <c r="D170" s="100"/>
      <c r="E170" s="100"/>
      <c r="F170" s="100"/>
      <c r="G170" s="100"/>
    </row>
    <row r="171" spans="1:7" x14ac:dyDescent="0.15">
      <c r="A171" s="100"/>
      <c r="B171" s="100"/>
      <c r="C171" s="100"/>
      <c r="D171" s="100"/>
      <c r="E171" s="100"/>
      <c r="F171" s="100"/>
      <c r="G171" s="100"/>
    </row>
    <row r="172" spans="1:7" x14ac:dyDescent="0.15">
      <c r="A172" s="100"/>
      <c r="B172" s="100"/>
      <c r="C172" s="100"/>
      <c r="D172" s="100"/>
      <c r="E172" s="100"/>
      <c r="F172" s="100"/>
      <c r="G172" s="100"/>
    </row>
    <row r="173" spans="1:7" x14ac:dyDescent="0.15">
      <c r="A173" s="100"/>
      <c r="B173" s="100"/>
      <c r="C173" s="100"/>
      <c r="D173" s="100"/>
      <c r="E173" s="100"/>
      <c r="F173" s="100"/>
      <c r="G173" s="100"/>
    </row>
    <row r="174" spans="1:7" x14ac:dyDescent="0.15">
      <c r="A174" s="100"/>
      <c r="B174" s="100"/>
      <c r="C174" s="100"/>
      <c r="D174" s="100"/>
      <c r="E174" s="100"/>
      <c r="F174" s="100"/>
      <c r="G174" s="100"/>
    </row>
    <row r="175" spans="1:7" x14ac:dyDescent="0.15">
      <c r="A175" s="100"/>
      <c r="B175" s="100"/>
      <c r="C175" s="100"/>
      <c r="D175" s="100"/>
      <c r="E175" s="100"/>
      <c r="F175" s="100"/>
      <c r="G175" s="100"/>
    </row>
    <row r="176" spans="1:7" x14ac:dyDescent="0.15">
      <c r="A176" s="100"/>
      <c r="B176" s="100"/>
      <c r="C176" s="100"/>
      <c r="D176" s="100"/>
      <c r="E176" s="100"/>
      <c r="F176" s="100"/>
      <c r="G176" s="100"/>
    </row>
    <row r="177" spans="1:7" x14ac:dyDescent="0.15">
      <c r="A177" s="100"/>
      <c r="B177" s="100"/>
      <c r="C177" s="100"/>
      <c r="D177" s="100"/>
      <c r="E177" s="100"/>
      <c r="F177" s="100"/>
      <c r="G177" s="100"/>
    </row>
    <row r="178" spans="1:7" x14ac:dyDescent="0.15">
      <c r="A178" s="100"/>
      <c r="B178" s="100"/>
      <c r="C178" s="100"/>
      <c r="D178" s="100"/>
      <c r="E178" s="100"/>
      <c r="F178" s="100"/>
      <c r="G178" s="100"/>
    </row>
    <row r="179" spans="1:7" x14ac:dyDescent="0.15">
      <c r="A179" s="100"/>
      <c r="B179" s="100"/>
      <c r="C179" s="100"/>
      <c r="D179" s="100"/>
      <c r="E179" s="100"/>
      <c r="F179" s="100"/>
      <c r="G179" s="100"/>
    </row>
    <row r="180" spans="1:7" x14ac:dyDescent="0.15">
      <c r="A180" s="100"/>
      <c r="B180" s="100"/>
      <c r="C180" s="100"/>
      <c r="D180" s="100"/>
      <c r="E180" s="100"/>
      <c r="F180" s="100"/>
      <c r="G180" s="100"/>
    </row>
    <row r="181" spans="1:7" x14ac:dyDescent="0.15">
      <c r="A181" s="100"/>
      <c r="B181" s="100"/>
      <c r="C181" s="100"/>
      <c r="D181" s="100"/>
      <c r="E181" s="100"/>
      <c r="F181" s="100"/>
      <c r="G181" s="100"/>
    </row>
    <row r="182" spans="1:7" x14ac:dyDescent="0.15">
      <c r="A182" s="100"/>
      <c r="B182" s="100"/>
      <c r="C182" s="100"/>
      <c r="D182" s="100"/>
      <c r="E182" s="100"/>
      <c r="F182" s="100"/>
      <c r="G182" s="100"/>
    </row>
    <row r="183" spans="1:7" x14ac:dyDescent="0.15">
      <c r="A183" s="100"/>
      <c r="B183" s="100"/>
      <c r="C183" s="100"/>
      <c r="D183" s="100"/>
      <c r="E183" s="100"/>
      <c r="F183" s="100"/>
      <c r="G183" s="100"/>
    </row>
    <row r="184" spans="1:7" x14ac:dyDescent="0.15">
      <c r="A184" s="100"/>
      <c r="B184" s="100"/>
      <c r="C184" s="100"/>
      <c r="D184" s="100"/>
      <c r="E184" s="100"/>
      <c r="F184" s="100"/>
      <c r="G184" s="100"/>
    </row>
    <row r="185" spans="1:7" x14ac:dyDescent="0.15">
      <c r="A185" s="100"/>
      <c r="B185" s="100"/>
      <c r="C185" s="100"/>
      <c r="D185" s="100"/>
      <c r="E185" s="100"/>
      <c r="F185" s="100"/>
      <c r="G185" s="100"/>
    </row>
    <row r="186" spans="1:7" x14ac:dyDescent="0.15">
      <c r="A186" s="100"/>
      <c r="B186" s="100"/>
      <c r="C186" s="100"/>
      <c r="D186" s="100"/>
      <c r="E186" s="100"/>
      <c r="F186" s="100"/>
      <c r="G186" s="100"/>
    </row>
    <row r="187" spans="1:7" x14ac:dyDescent="0.15">
      <c r="A187" s="100"/>
      <c r="B187" s="100"/>
      <c r="C187" s="100"/>
      <c r="D187" s="100"/>
      <c r="E187" s="100"/>
      <c r="F187" s="100"/>
      <c r="G187" s="100"/>
    </row>
    <row r="188" spans="1:7" x14ac:dyDescent="0.15">
      <c r="A188" s="100"/>
      <c r="B188" s="100"/>
      <c r="C188" s="100"/>
      <c r="D188" s="100"/>
      <c r="E188" s="100"/>
      <c r="F188" s="100"/>
      <c r="G188" s="100"/>
    </row>
    <row r="189" spans="1:7" x14ac:dyDescent="0.15">
      <c r="A189" s="100"/>
      <c r="B189" s="100"/>
      <c r="C189" s="100"/>
      <c r="D189" s="100"/>
      <c r="E189" s="100"/>
      <c r="F189" s="100"/>
      <c r="G189" s="100"/>
    </row>
    <row r="190" spans="1:7" x14ac:dyDescent="0.15">
      <c r="A190" s="100"/>
      <c r="B190" s="100"/>
      <c r="C190" s="100"/>
      <c r="D190" s="100"/>
      <c r="E190" s="100"/>
      <c r="F190" s="100"/>
      <c r="G190" s="100"/>
    </row>
    <row r="191" spans="1:7" x14ac:dyDescent="0.15">
      <c r="A191" s="100"/>
      <c r="B191" s="100"/>
      <c r="C191" s="100"/>
      <c r="D191" s="100"/>
      <c r="E191" s="100"/>
      <c r="F191" s="100"/>
      <c r="G191" s="100"/>
    </row>
    <row r="192" spans="1:7" x14ac:dyDescent="0.15">
      <c r="A192" s="100"/>
      <c r="B192" s="100"/>
      <c r="C192" s="100"/>
      <c r="D192" s="100"/>
      <c r="E192" s="100"/>
      <c r="F192" s="100"/>
      <c r="G192" s="100"/>
    </row>
    <row r="193" spans="1:7" x14ac:dyDescent="0.15">
      <c r="A193" s="100"/>
      <c r="B193" s="100"/>
      <c r="C193" s="100"/>
      <c r="D193" s="100"/>
      <c r="E193" s="100"/>
      <c r="F193" s="100"/>
      <c r="G193" s="100"/>
    </row>
    <row r="194" spans="1:7" x14ac:dyDescent="0.15">
      <c r="A194" s="100"/>
      <c r="B194" s="100"/>
      <c r="C194" s="100"/>
      <c r="D194" s="100"/>
      <c r="E194" s="100"/>
      <c r="F194" s="100"/>
      <c r="G194" s="100"/>
    </row>
    <row r="195" spans="1:7" x14ac:dyDescent="0.15">
      <c r="A195" s="100"/>
      <c r="B195" s="100"/>
      <c r="C195" s="100"/>
      <c r="D195" s="100"/>
      <c r="E195" s="100"/>
      <c r="F195" s="100"/>
      <c r="G195" s="100"/>
    </row>
    <row r="196" spans="1:7" x14ac:dyDescent="0.15">
      <c r="A196" s="100"/>
      <c r="B196" s="100"/>
      <c r="C196" s="100"/>
      <c r="D196" s="100"/>
      <c r="E196" s="100"/>
      <c r="F196" s="100"/>
      <c r="G196" s="100"/>
    </row>
    <row r="197" spans="1:7" x14ac:dyDescent="0.15">
      <c r="A197" s="100"/>
      <c r="B197" s="100"/>
      <c r="C197" s="100"/>
      <c r="D197" s="100"/>
      <c r="E197" s="100"/>
      <c r="F197" s="100"/>
      <c r="G197" s="100"/>
    </row>
    <row r="198" spans="1:7" x14ac:dyDescent="0.15">
      <c r="A198" s="100"/>
      <c r="B198" s="100"/>
      <c r="C198" s="100"/>
      <c r="D198" s="100"/>
      <c r="E198" s="100"/>
      <c r="F198" s="100"/>
      <c r="G198" s="100"/>
    </row>
    <row r="199" spans="1:7" x14ac:dyDescent="0.15">
      <c r="A199" s="100"/>
      <c r="B199" s="100"/>
      <c r="C199" s="100"/>
      <c r="D199" s="100"/>
      <c r="E199" s="100"/>
      <c r="F199" s="100"/>
      <c r="G199" s="100"/>
    </row>
    <row r="200" spans="1:7" x14ac:dyDescent="0.15">
      <c r="A200" s="100"/>
      <c r="B200" s="100"/>
      <c r="C200" s="100"/>
      <c r="D200" s="100"/>
      <c r="E200" s="100"/>
      <c r="F200" s="100"/>
      <c r="G200" s="100"/>
    </row>
    <row r="201" spans="1:7" x14ac:dyDescent="0.15">
      <c r="A201" s="100"/>
      <c r="B201" s="100"/>
      <c r="C201" s="100"/>
      <c r="D201" s="100"/>
      <c r="E201" s="100"/>
      <c r="F201" s="100"/>
      <c r="G201" s="100"/>
    </row>
    <row r="202" spans="1:7" x14ac:dyDescent="0.15">
      <c r="A202" s="100"/>
      <c r="B202" s="100"/>
      <c r="C202" s="100"/>
      <c r="D202" s="100"/>
      <c r="E202" s="100"/>
      <c r="F202" s="100"/>
      <c r="G202" s="100"/>
    </row>
    <row r="203" spans="1:7" x14ac:dyDescent="0.15">
      <c r="A203" s="100"/>
      <c r="B203" s="100"/>
      <c r="C203" s="100"/>
      <c r="D203" s="100"/>
      <c r="E203" s="100"/>
      <c r="F203" s="100"/>
      <c r="G203" s="100"/>
    </row>
    <row r="204" spans="1:7" x14ac:dyDescent="0.15">
      <c r="A204" s="100"/>
      <c r="B204" s="100"/>
      <c r="C204" s="100"/>
      <c r="D204" s="100"/>
      <c r="E204" s="100"/>
      <c r="F204" s="100"/>
      <c r="G204" s="100"/>
    </row>
    <row r="205" spans="1:7" x14ac:dyDescent="0.15">
      <c r="A205" s="100"/>
      <c r="B205" s="100"/>
      <c r="C205" s="100"/>
      <c r="D205" s="100"/>
      <c r="E205" s="100"/>
      <c r="F205" s="100"/>
      <c r="G205" s="100"/>
    </row>
    <row r="206" spans="1:7" x14ac:dyDescent="0.15">
      <c r="A206" s="100"/>
      <c r="B206" s="100"/>
      <c r="C206" s="100"/>
      <c r="D206" s="100"/>
      <c r="E206" s="100"/>
      <c r="F206" s="100"/>
      <c r="G206" s="100"/>
    </row>
    <row r="207" spans="1:7" x14ac:dyDescent="0.15">
      <c r="A207" s="100"/>
      <c r="B207" s="100"/>
      <c r="C207" s="100"/>
      <c r="D207" s="100"/>
      <c r="E207" s="100"/>
      <c r="F207" s="100"/>
      <c r="G207" s="100"/>
    </row>
    <row r="208" spans="1:7" x14ac:dyDescent="0.15">
      <c r="A208" s="100"/>
      <c r="B208" s="100"/>
      <c r="C208" s="100"/>
      <c r="D208" s="100"/>
      <c r="E208" s="100"/>
      <c r="F208" s="100"/>
      <c r="G208" s="100"/>
    </row>
    <row r="209" spans="1:7" x14ac:dyDescent="0.15">
      <c r="A209" s="100"/>
      <c r="B209" s="100"/>
      <c r="C209" s="100"/>
      <c r="D209" s="100"/>
      <c r="E209" s="100"/>
      <c r="F209" s="100"/>
      <c r="G209" s="100"/>
    </row>
    <row r="210" spans="1:7" x14ac:dyDescent="0.15">
      <c r="A210" s="100"/>
      <c r="B210" s="100"/>
      <c r="C210" s="100"/>
      <c r="D210" s="100"/>
      <c r="E210" s="100"/>
      <c r="F210" s="100"/>
      <c r="G210" s="100"/>
    </row>
    <row r="211" spans="1:7" x14ac:dyDescent="0.15">
      <c r="A211" s="100"/>
      <c r="B211" s="100"/>
      <c r="C211" s="100"/>
      <c r="D211" s="100"/>
      <c r="E211" s="100"/>
      <c r="F211" s="100"/>
      <c r="G211" s="100"/>
    </row>
    <row r="212" spans="1:7" x14ac:dyDescent="0.15">
      <c r="A212" s="100"/>
      <c r="B212" s="100"/>
      <c r="C212" s="100"/>
      <c r="D212" s="100"/>
      <c r="E212" s="100"/>
      <c r="F212" s="100"/>
      <c r="G212" s="100"/>
    </row>
    <row r="213" spans="1:7" x14ac:dyDescent="0.15">
      <c r="A213" s="100"/>
      <c r="B213" s="100"/>
      <c r="C213" s="100"/>
      <c r="D213" s="100"/>
      <c r="E213" s="100"/>
      <c r="F213" s="100"/>
      <c r="G213" s="100"/>
    </row>
    <row r="214" spans="1:7" x14ac:dyDescent="0.15">
      <c r="A214" s="100"/>
      <c r="B214" s="100"/>
      <c r="C214" s="100"/>
      <c r="D214" s="100"/>
      <c r="E214" s="100"/>
      <c r="F214" s="100"/>
      <c r="G214" s="100"/>
    </row>
    <row r="215" spans="1:7" x14ac:dyDescent="0.15">
      <c r="A215" s="100"/>
      <c r="B215" s="100"/>
      <c r="C215" s="100"/>
      <c r="D215" s="100"/>
      <c r="E215" s="100"/>
      <c r="F215" s="100"/>
      <c r="G215" s="100"/>
    </row>
    <row r="216" spans="1:7" x14ac:dyDescent="0.15">
      <c r="A216" s="100"/>
      <c r="B216" s="100"/>
      <c r="C216" s="100"/>
      <c r="D216" s="100"/>
      <c r="E216" s="100"/>
      <c r="F216" s="100"/>
      <c r="G216" s="100"/>
    </row>
    <row r="217" spans="1:7" x14ac:dyDescent="0.15">
      <c r="A217" s="100"/>
      <c r="B217" s="100"/>
      <c r="C217" s="100"/>
      <c r="D217" s="100"/>
      <c r="E217" s="100"/>
      <c r="F217" s="100"/>
      <c r="G217" s="100"/>
    </row>
    <row r="218" spans="1:7" x14ac:dyDescent="0.15">
      <c r="A218" s="100"/>
      <c r="B218" s="100"/>
      <c r="C218" s="100"/>
      <c r="D218" s="100"/>
      <c r="E218" s="100"/>
      <c r="F218" s="100"/>
      <c r="G218" s="100"/>
    </row>
    <row r="219" spans="1:7" x14ac:dyDescent="0.15">
      <c r="A219" s="100"/>
      <c r="B219" s="100"/>
      <c r="C219" s="100"/>
      <c r="D219" s="100"/>
      <c r="E219" s="100"/>
      <c r="F219" s="100"/>
      <c r="G219" s="100"/>
    </row>
    <row r="220" spans="1:7" x14ac:dyDescent="0.15">
      <c r="A220" s="100"/>
      <c r="B220" s="100"/>
      <c r="C220" s="100"/>
      <c r="D220" s="100"/>
      <c r="E220" s="100"/>
      <c r="F220" s="100"/>
      <c r="G220" s="100"/>
    </row>
    <row r="221" spans="1:7" x14ac:dyDescent="0.15">
      <c r="A221" s="100"/>
      <c r="B221" s="100"/>
      <c r="C221" s="100"/>
      <c r="D221" s="100"/>
      <c r="E221" s="100"/>
      <c r="F221" s="100"/>
      <c r="G221" s="100"/>
    </row>
    <row r="222" spans="1:7" x14ac:dyDescent="0.15">
      <c r="A222" s="100"/>
      <c r="B222" s="100"/>
      <c r="C222" s="100"/>
      <c r="D222" s="100"/>
      <c r="E222" s="100"/>
      <c r="F222" s="100"/>
      <c r="G222" s="100"/>
    </row>
    <row r="223" spans="1:7" x14ac:dyDescent="0.15">
      <c r="A223" s="100"/>
      <c r="B223" s="100"/>
      <c r="C223" s="100"/>
      <c r="D223" s="100"/>
      <c r="E223" s="100"/>
      <c r="F223" s="100"/>
      <c r="G223" s="100"/>
    </row>
    <row r="224" spans="1:7" x14ac:dyDescent="0.15">
      <c r="A224" s="100"/>
      <c r="B224" s="100"/>
      <c r="C224" s="100"/>
      <c r="D224" s="100"/>
      <c r="E224" s="100"/>
      <c r="F224" s="100"/>
      <c r="G224" s="100"/>
    </row>
    <row r="225" spans="1:7" x14ac:dyDescent="0.15">
      <c r="A225" s="100"/>
      <c r="B225" s="100"/>
      <c r="C225" s="100"/>
      <c r="D225" s="100"/>
      <c r="E225" s="100"/>
      <c r="F225" s="100"/>
      <c r="G225" s="100"/>
    </row>
    <row r="226" spans="1:7" x14ac:dyDescent="0.15">
      <c r="A226" s="100"/>
      <c r="B226" s="100"/>
      <c r="C226" s="100"/>
      <c r="D226" s="100"/>
      <c r="E226" s="100"/>
      <c r="F226" s="100"/>
      <c r="G226" s="100"/>
    </row>
    <row r="227" spans="1:7" x14ac:dyDescent="0.15">
      <c r="A227" s="100"/>
      <c r="B227" s="100"/>
      <c r="C227" s="100"/>
      <c r="D227" s="100"/>
      <c r="E227" s="100"/>
      <c r="F227" s="100"/>
      <c r="G227" s="100"/>
    </row>
    <row r="228" spans="1:7" x14ac:dyDescent="0.15">
      <c r="A228" s="100"/>
      <c r="B228" s="100"/>
      <c r="C228" s="100"/>
      <c r="D228" s="100"/>
      <c r="E228" s="100"/>
      <c r="F228" s="100"/>
      <c r="G228" s="100"/>
    </row>
    <row r="229" spans="1:7" x14ac:dyDescent="0.15">
      <c r="A229" s="100"/>
      <c r="B229" s="100"/>
      <c r="C229" s="100"/>
      <c r="D229" s="100"/>
      <c r="E229" s="100"/>
      <c r="F229" s="100"/>
      <c r="G229" s="100"/>
    </row>
    <row r="230" spans="1:7" x14ac:dyDescent="0.15">
      <c r="A230" s="100"/>
      <c r="B230" s="100"/>
      <c r="C230" s="100"/>
      <c r="D230" s="100"/>
      <c r="E230" s="100"/>
      <c r="F230" s="100"/>
      <c r="G230" s="100"/>
    </row>
    <row r="231" spans="1:7" x14ac:dyDescent="0.15">
      <c r="A231" s="100"/>
      <c r="B231" s="100"/>
      <c r="C231" s="100"/>
      <c r="D231" s="100"/>
      <c r="E231" s="100"/>
      <c r="F231" s="100"/>
      <c r="G231" s="100"/>
    </row>
    <row r="232" spans="1:7" x14ac:dyDescent="0.15">
      <c r="A232" s="100"/>
      <c r="B232" s="100"/>
      <c r="C232" s="100"/>
      <c r="D232" s="100"/>
      <c r="E232" s="100"/>
      <c r="F232" s="100"/>
      <c r="G232" s="100"/>
    </row>
    <row r="233" spans="1:7" x14ac:dyDescent="0.15">
      <c r="A233" s="100"/>
      <c r="B233" s="100"/>
      <c r="C233" s="100"/>
      <c r="D233" s="100"/>
      <c r="E233" s="100"/>
      <c r="F233" s="100"/>
      <c r="G233" s="100"/>
    </row>
    <row r="234" spans="1:7" x14ac:dyDescent="0.15">
      <c r="A234" s="100"/>
      <c r="B234" s="100"/>
      <c r="C234" s="100"/>
      <c r="D234" s="100"/>
      <c r="E234" s="100"/>
      <c r="F234" s="100"/>
      <c r="G234" s="100"/>
    </row>
    <row r="235" spans="1:7" x14ac:dyDescent="0.15">
      <c r="A235" s="100"/>
      <c r="B235" s="100"/>
      <c r="C235" s="100"/>
      <c r="D235" s="100"/>
      <c r="E235" s="100"/>
      <c r="F235" s="100"/>
      <c r="G235" s="100"/>
    </row>
    <row r="236" spans="1:7" x14ac:dyDescent="0.15">
      <c r="A236" s="100"/>
      <c r="B236" s="100"/>
      <c r="C236" s="100"/>
      <c r="D236" s="100"/>
      <c r="E236" s="100"/>
      <c r="F236" s="100"/>
      <c r="G236" s="100"/>
    </row>
    <row r="237" spans="1:7" x14ac:dyDescent="0.15">
      <c r="A237" s="100"/>
      <c r="B237" s="100"/>
      <c r="C237" s="100"/>
      <c r="D237" s="100"/>
      <c r="E237" s="100"/>
      <c r="F237" s="100"/>
      <c r="G237" s="100"/>
    </row>
    <row r="238" spans="1:7" x14ac:dyDescent="0.15">
      <c r="A238" s="100"/>
      <c r="B238" s="100"/>
      <c r="C238" s="100"/>
      <c r="D238" s="100"/>
      <c r="E238" s="100"/>
      <c r="F238" s="100"/>
      <c r="G238" s="100"/>
    </row>
    <row r="239" spans="1:7" x14ac:dyDescent="0.15">
      <c r="A239" s="100"/>
      <c r="B239" s="100"/>
      <c r="C239" s="100"/>
      <c r="D239" s="100"/>
      <c r="E239" s="100"/>
      <c r="F239" s="100"/>
      <c r="G239" s="100"/>
    </row>
    <row r="240" spans="1:7" x14ac:dyDescent="0.15">
      <c r="A240" s="100"/>
      <c r="B240" s="100"/>
      <c r="C240" s="100"/>
      <c r="D240" s="100"/>
      <c r="E240" s="100"/>
      <c r="F240" s="100"/>
      <c r="G240" s="100"/>
    </row>
    <row r="241" spans="1:7" x14ac:dyDescent="0.15">
      <c r="A241" s="100"/>
      <c r="B241" s="100"/>
      <c r="C241" s="100"/>
      <c r="D241" s="100"/>
      <c r="E241" s="100"/>
      <c r="F241" s="100"/>
      <c r="G241" s="100"/>
    </row>
    <row r="242" spans="1:7" x14ac:dyDescent="0.15">
      <c r="A242" s="100"/>
      <c r="B242" s="100"/>
      <c r="C242" s="100"/>
      <c r="D242" s="100"/>
      <c r="E242" s="100"/>
      <c r="F242" s="100"/>
      <c r="G242" s="100"/>
    </row>
    <row r="243" spans="1:7" x14ac:dyDescent="0.15">
      <c r="A243" s="100"/>
      <c r="B243" s="100"/>
      <c r="C243" s="100"/>
      <c r="D243" s="100"/>
      <c r="E243" s="100"/>
      <c r="F243" s="100"/>
      <c r="G243" s="100"/>
    </row>
    <row r="244" spans="1:7" x14ac:dyDescent="0.15">
      <c r="A244" s="100"/>
      <c r="B244" s="100"/>
      <c r="C244" s="100"/>
      <c r="D244" s="100"/>
      <c r="E244" s="100"/>
      <c r="F244" s="100"/>
      <c r="G244" s="100"/>
    </row>
    <row r="245" spans="1:7" x14ac:dyDescent="0.15">
      <c r="A245" s="100"/>
      <c r="B245" s="100"/>
      <c r="C245" s="100"/>
      <c r="D245" s="100"/>
      <c r="E245" s="100"/>
      <c r="F245" s="100"/>
      <c r="G245" s="100"/>
    </row>
    <row r="246" spans="1:7" x14ac:dyDescent="0.15">
      <c r="A246" s="100"/>
      <c r="B246" s="100"/>
      <c r="C246" s="100"/>
      <c r="D246" s="100"/>
      <c r="E246" s="100"/>
      <c r="F246" s="100"/>
      <c r="G246" s="100"/>
    </row>
    <row r="247" spans="1:7" x14ac:dyDescent="0.15">
      <c r="A247" s="100"/>
      <c r="B247" s="100"/>
      <c r="C247" s="100"/>
      <c r="D247" s="100"/>
      <c r="E247" s="100"/>
      <c r="F247" s="100"/>
      <c r="G247" s="100"/>
    </row>
    <row r="248" spans="1:7" x14ac:dyDescent="0.15">
      <c r="A248" s="100"/>
      <c r="B248" s="100"/>
      <c r="C248" s="100"/>
      <c r="D248" s="100"/>
      <c r="E248" s="100"/>
      <c r="F248" s="100"/>
      <c r="G248" s="100"/>
    </row>
    <row r="249" spans="1:7" x14ac:dyDescent="0.15">
      <c r="A249" s="100"/>
      <c r="B249" s="100"/>
      <c r="C249" s="100"/>
      <c r="D249" s="100"/>
      <c r="E249" s="100"/>
      <c r="F249" s="100"/>
      <c r="G249" s="100"/>
    </row>
    <row r="250" spans="1:7" x14ac:dyDescent="0.15">
      <c r="A250" s="100"/>
      <c r="B250" s="100"/>
      <c r="C250" s="100"/>
      <c r="D250" s="100"/>
      <c r="E250" s="100"/>
      <c r="F250" s="100"/>
      <c r="G250" s="100"/>
    </row>
    <row r="251" spans="1:7" x14ac:dyDescent="0.15">
      <c r="A251" s="100"/>
      <c r="B251" s="100"/>
      <c r="C251" s="100"/>
      <c r="D251" s="100"/>
      <c r="E251" s="100"/>
      <c r="F251" s="100"/>
      <c r="G251" s="100"/>
    </row>
    <row r="252" spans="1:7" x14ac:dyDescent="0.15">
      <c r="A252" s="100"/>
      <c r="B252" s="100"/>
      <c r="C252" s="100"/>
      <c r="D252" s="100"/>
      <c r="E252" s="100"/>
      <c r="F252" s="100"/>
      <c r="G252" s="100"/>
    </row>
    <row r="253" spans="1:7" x14ac:dyDescent="0.15">
      <c r="A253" s="100"/>
      <c r="B253" s="100"/>
      <c r="C253" s="100"/>
      <c r="D253" s="100"/>
      <c r="E253" s="100"/>
      <c r="F253" s="100"/>
      <c r="G253" s="100"/>
    </row>
    <row r="254" spans="1:7" x14ac:dyDescent="0.15">
      <c r="A254" s="100"/>
      <c r="B254" s="100"/>
      <c r="C254" s="100"/>
      <c r="D254" s="100"/>
      <c r="E254" s="100"/>
      <c r="F254" s="100"/>
      <c r="G254" s="100"/>
    </row>
    <row r="255" spans="1:7" x14ac:dyDescent="0.15">
      <c r="A255" s="100"/>
      <c r="B255" s="100"/>
      <c r="C255" s="100"/>
      <c r="D255" s="100"/>
      <c r="E255" s="100"/>
      <c r="F255" s="100"/>
      <c r="G255" s="100"/>
    </row>
    <row r="256" spans="1:7" x14ac:dyDescent="0.15">
      <c r="A256" s="100"/>
      <c r="B256" s="100"/>
      <c r="C256" s="100"/>
      <c r="D256" s="100"/>
      <c r="E256" s="100"/>
      <c r="F256" s="100"/>
      <c r="G256" s="100"/>
    </row>
    <row r="257" spans="1:7" x14ac:dyDescent="0.15">
      <c r="A257" s="100"/>
      <c r="B257" s="100"/>
      <c r="C257" s="100"/>
      <c r="D257" s="100"/>
      <c r="E257" s="100"/>
      <c r="F257" s="100"/>
      <c r="G257" s="100"/>
    </row>
    <row r="258" spans="1:7" x14ac:dyDescent="0.15">
      <c r="A258" s="100"/>
      <c r="B258" s="100"/>
      <c r="C258" s="100"/>
      <c r="D258" s="100"/>
      <c r="E258" s="100"/>
      <c r="F258" s="100"/>
      <c r="G258" s="100"/>
    </row>
    <row r="259" spans="1:7" x14ac:dyDescent="0.15">
      <c r="A259" s="100"/>
      <c r="B259" s="100"/>
      <c r="C259" s="100"/>
      <c r="D259" s="100"/>
      <c r="E259" s="100"/>
      <c r="F259" s="100"/>
      <c r="G259" s="100"/>
    </row>
    <row r="260" spans="1:7" x14ac:dyDescent="0.15">
      <c r="A260" s="100"/>
      <c r="B260" s="100"/>
      <c r="C260" s="100"/>
      <c r="D260" s="100"/>
      <c r="E260" s="100"/>
      <c r="F260" s="100"/>
      <c r="G260" s="100"/>
    </row>
    <row r="261" spans="1:7" x14ac:dyDescent="0.15">
      <c r="A261" s="100"/>
      <c r="B261" s="100"/>
      <c r="C261" s="100"/>
      <c r="D261" s="100"/>
      <c r="E261" s="100"/>
      <c r="F261" s="100"/>
      <c r="G261" s="100"/>
    </row>
    <row r="262" spans="1:7" x14ac:dyDescent="0.15">
      <c r="A262" s="100"/>
      <c r="B262" s="100"/>
      <c r="C262" s="100"/>
      <c r="D262" s="100"/>
      <c r="E262" s="100"/>
      <c r="F262" s="100"/>
      <c r="G262" s="100"/>
    </row>
    <row r="263" spans="1:7" x14ac:dyDescent="0.15">
      <c r="A263" s="100"/>
      <c r="B263" s="100"/>
      <c r="C263" s="100"/>
      <c r="D263" s="100"/>
      <c r="E263" s="100"/>
      <c r="F263" s="100"/>
      <c r="G263" s="100"/>
    </row>
    <row r="264" spans="1:7" x14ac:dyDescent="0.15">
      <c r="A264" s="100"/>
      <c r="B264" s="100"/>
      <c r="C264" s="100"/>
      <c r="D264" s="100"/>
      <c r="E264" s="100"/>
      <c r="F264" s="100"/>
      <c r="G264" s="100"/>
    </row>
    <row r="265" spans="1:7" x14ac:dyDescent="0.15">
      <c r="A265" s="100"/>
      <c r="B265" s="100"/>
      <c r="C265" s="100"/>
      <c r="D265" s="100"/>
      <c r="E265" s="100"/>
      <c r="F265" s="100"/>
      <c r="G265" s="100"/>
    </row>
    <row r="266" spans="1:7" x14ac:dyDescent="0.15">
      <c r="A266" s="100"/>
      <c r="B266" s="100"/>
      <c r="C266" s="100"/>
      <c r="D266" s="100"/>
      <c r="E266" s="100"/>
      <c r="F266" s="100"/>
      <c r="G266" s="100"/>
    </row>
    <row r="267" spans="1:7" x14ac:dyDescent="0.15">
      <c r="A267" s="100"/>
      <c r="B267" s="100"/>
      <c r="C267" s="100"/>
      <c r="D267" s="100"/>
      <c r="E267" s="100"/>
      <c r="F267" s="100"/>
      <c r="G267" s="100"/>
    </row>
    <row r="268" spans="1:7" x14ac:dyDescent="0.15">
      <c r="A268" s="100"/>
      <c r="B268" s="100"/>
      <c r="C268" s="100"/>
      <c r="D268" s="100"/>
      <c r="E268" s="100"/>
      <c r="F268" s="100"/>
      <c r="G268" s="100"/>
    </row>
    <row r="269" spans="1:7" x14ac:dyDescent="0.15">
      <c r="A269" s="100"/>
      <c r="B269" s="100"/>
      <c r="C269" s="100"/>
      <c r="D269" s="100"/>
      <c r="E269" s="100"/>
      <c r="F269" s="100"/>
      <c r="G269" s="100"/>
    </row>
    <row r="270" spans="1:7" x14ac:dyDescent="0.15">
      <c r="A270" s="100"/>
      <c r="B270" s="100"/>
      <c r="C270" s="100"/>
      <c r="D270" s="100"/>
      <c r="E270" s="100"/>
      <c r="F270" s="100"/>
      <c r="G270" s="100"/>
    </row>
    <row r="271" spans="1:7" x14ac:dyDescent="0.15">
      <c r="A271" s="100"/>
      <c r="B271" s="100"/>
      <c r="C271" s="100"/>
      <c r="D271" s="100"/>
      <c r="E271" s="100"/>
      <c r="F271" s="100"/>
      <c r="G271" s="100"/>
    </row>
    <row r="272" spans="1:7" x14ac:dyDescent="0.15">
      <c r="A272" s="100"/>
      <c r="B272" s="100"/>
      <c r="C272" s="100"/>
      <c r="D272" s="100"/>
      <c r="E272" s="100"/>
      <c r="F272" s="100"/>
      <c r="G272" s="100"/>
    </row>
    <row r="273" spans="1:7" x14ac:dyDescent="0.15">
      <c r="A273" s="100"/>
      <c r="B273" s="100"/>
      <c r="C273" s="100"/>
      <c r="D273" s="100"/>
      <c r="E273" s="100"/>
      <c r="F273" s="100"/>
      <c r="G273" s="100"/>
    </row>
    <row r="274" spans="1:7" x14ac:dyDescent="0.15">
      <c r="A274" s="100"/>
      <c r="B274" s="100"/>
      <c r="C274" s="100"/>
      <c r="D274" s="100"/>
      <c r="E274" s="100"/>
      <c r="F274" s="100"/>
      <c r="G274" s="100"/>
    </row>
    <row r="275" spans="1:7" x14ac:dyDescent="0.15">
      <c r="A275" s="100"/>
      <c r="B275" s="100"/>
      <c r="C275" s="100"/>
      <c r="D275" s="100"/>
      <c r="E275" s="100"/>
      <c r="F275" s="100"/>
      <c r="G275" s="100"/>
    </row>
    <row r="276" spans="1:7" x14ac:dyDescent="0.15">
      <c r="A276" s="100"/>
      <c r="B276" s="100"/>
      <c r="C276" s="100"/>
      <c r="D276" s="100"/>
      <c r="E276" s="100"/>
      <c r="F276" s="100"/>
      <c r="G276" s="100"/>
    </row>
    <row r="277" spans="1:7" x14ac:dyDescent="0.15">
      <c r="A277" s="100"/>
      <c r="B277" s="100"/>
      <c r="C277" s="100"/>
      <c r="D277" s="100"/>
      <c r="E277" s="100"/>
      <c r="F277" s="100"/>
      <c r="G277" s="100"/>
    </row>
    <row r="278" spans="1:7" x14ac:dyDescent="0.15">
      <c r="A278" s="100"/>
      <c r="B278" s="100"/>
      <c r="C278" s="100"/>
      <c r="D278" s="100"/>
      <c r="E278" s="100"/>
      <c r="F278" s="100"/>
      <c r="G278" s="100"/>
    </row>
    <row r="279" spans="1:7" x14ac:dyDescent="0.15">
      <c r="A279" s="100"/>
      <c r="B279" s="100"/>
      <c r="C279" s="100"/>
      <c r="D279" s="100"/>
      <c r="E279" s="100"/>
      <c r="F279" s="100"/>
      <c r="G279" s="100"/>
    </row>
    <row r="280" spans="1:7" x14ac:dyDescent="0.15">
      <c r="A280" s="100"/>
      <c r="B280" s="100"/>
      <c r="C280" s="100"/>
      <c r="D280" s="100"/>
      <c r="E280" s="100"/>
      <c r="F280" s="100"/>
      <c r="G280" s="100"/>
    </row>
    <row r="281" spans="1:7" x14ac:dyDescent="0.15">
      <c r="A281" s="100"/>
      <c r="B281" s="100"/>
      <c r="C281" s="100"/>
      <c r="D281" s="100"/>
      <c r="E281" s="100"/>
      <c r="F281" s="100"/>
      <c r="G281" s="100"/>
    </row>
    <row r="282" spans="1:7" x14ac:dyDescent="0.15">
      <c r="A282" s="100"/>
      <c r="B282" s="100"/>
      <c r="C282" s="100"/>
      <c r="D282" s="100"/>
      <c r="E282" s="100"/>
      <c r="F282" s="100"/>
      <c r="G282" s="100"/>
    </row>
    <row r="283" spans="1:7" x14ac:dyDescent="0.15">
      <c r="A283" s="100"/>
      <c r="B283" s="100"/>
      <c r="C283" s="100"/>
      <c r="D283" s="100"/>
      <c r="E283" s="100"/>
      <c r="F283" s="100"/>
      <c r="G283" s="100"/>
    </row>
    <row r="284" spans="1:7" x14ac:dyDescent="0.15">
      <c r="A284" s="100"/>
      <c r="B284" s="100"/>
      <c r="C284" s="100"/>
      <c r="D284" s="100"/>
      <c r="E284" s="100"/>
      <c r="F284" s="100"/>
      <c r="G284" s="100"/>
    </row>
    <row r="285" spans="1:7" x14ac:dyDescent="0.15">
      <c r="A285" s="100"/>
      <c r="B285" s="100"/>
      <c r="C285" s="100"/>
      <c r="D285" s="100"/>
      <c r="E285" s="100"/>
      <c r="F285" s="100"/>
      <c r="G285" s="100"/>
    </row>
    <row r="286" spans="1:7" x14ac:dyDescent="0.15">
      <c r="A286" s="100"/>
      <c r="B286" s="100"/>
      <c r="C286" s="100"/>
      <c r="D286" s="100"/>
      <c r="E286" s="100"/>
      <c r="F286" s="100"/>
      <c r="G286" s="100"/>
    </row>
    <row r="287" spans="1:7" x14ac:dyDescent="0.15">
      <c r="A287" s="100"/>
      <c r="B287" s="100"/>
      <c r="C287" s="100"/>
      <c r="D287" s="100"/>
      <c r="E287" s="100"/>
      <c r="F287" s="100"/>
      <c r="G287" s="100"/>
    </row>
    <row r="288" spans="1:7" x14ac:dyDescent="0.15">
      <c r="A288" s="100"/>
      <c r="B288" s="100"/>
      <c r="C288" s="100"/>
      <c r="D288" s="100"/>
      <c r="E288" s="100"/>
      <c r="F288" s="100"/>
      <c r="G288" s="100"/>
    </row>
    <row r="289" spans="1:7" x14ac:dyDescent="0.15">
      <c r="A289" s="100"/>
      <c r="B289" s="100"/>
      <c r="C289" s="100"/>
      <c r="D289" s="100"/>
      <c r="E289" s="100"/>
      <c r="F289" s="100"/>
      <c r="G289" s="100"/>
    </row>
    <row r="290" spans="1:7" x14ac:dyDescent="0.15">
      <c r="A290" s="100"/>
      <c r="B290" s="100"/>
      <c r="C290" s="100"/>
      <c r="D290" s="100"/>
      <c r="E290" s="100"/>
      <c r="F290" s="100"/>
      <c r="G290" s="100"/>
    </row>
    <row r="291" spans="1:7" x14ac:dyDescent="0.15">
      <c r="A291" s="100"/>
      <c r="B291" s="100"/>
      <c r="C291" s="100"/>
      <c r="D291" s="100"/>
      <c r="E291" s="100"/>
      <c r="F291" s="100"/>
      <c r="G291" s="100"/>
    </row>
    <row r="292" spans="1:7" x14ac:dyDescent="0.15">
      <c r="A292" s="100"/>
      <c r="B292" s="100"/>
      <c r="C292" s="100"/>
      <c r="D292" s="100"/>
      <c r="E292" s="100"/>
      <c r="F292" s="100"/>
      <c r="G292" s="100"/>
    </row>
    <row r="293" spans="1:7" x14ac:dyDescent="0.15">
      <c r="A293" s="100"/>
      <c r="B293" s="100"/>
      <c r="C293" s="100"/>
      <c r="D293" s="100"/>
      <c r="E293" s="100"/>
      <c r="F293" s="100"/>
      <c r="G293" s="100"/>
    </row>
    <row r="294" spans="1:7" x14ac:dyDescent="0.15">
      <c r="A294" s="100"/>
      <c r="B294" s="100"/>
      <c r="C294" s="100"/>
      <c r="D294" s="100"/>
      <c r="E294" s="100"/>
      <c r="F294" s="100"/>
      <c r="G294" s="100"/>
    </row>
    <row r="295" spans="1:7" x14ac:dyDescent="0.15">
      <c r="A295" s="100"/>
      <c r="B295" s="100"/>
      <c r="C295" s="100"/>
      <c r="D295" s="100"/>
      <c r="E295" s="100"/>
      <c r="F295" s="100"/>
      <c r="G295" s="100"/>
    </row>
    <row r="296" spans="1:7" x14ac:dyDescent="0.15">
      <c r="A296" s="100"/>
      <c r="B296" s="100"/>
      <c r="C296" s="100"/>
      <c r="D296" s="100"/>
      <c r="E296" s="100"/>
      <c r="F296" s="100"/>
      <c r="G296" s="100"/>
    </row>
    <row r="297" spans="1:7" x14ac:dyDescent="0.15">
      <c r="A297" s="100"/>
      <c r="B297" s="100"/>
      <c r="C297" s="100"/>
      <c r="D297" s="100"/>
      <c r="E297" s="100"/>
      <c r="F297" s="100"/>
      <c r="G297" s="100"/>
    </row>
    <row r="298" spans="1:7" x14ac:dyDescent="0.15">
      <c r="A298" s="100"/>
      <c r="B298" s="100"/>
      <c r="C298" s="100"/>
      <c r="D298" s="100"/>
      <c r="E298" s="100"/>
      <c r="F298" s="100"/>
      <c r="G298" s="100"/>
    </row>
    <row r="299" spans="1:7" x14ac:dyDescent="0.15">
      <c r="A299" s="100"/>
      <c r="B299" s="100"/>
      <c r="C299" s="100"/>
      <c r="D299" s="100"/>
      <c r="E299" s="100"/>
      <c r="F299" s="100"/>
      <c r="G299" s="100"/>
    </row>
    <row r="300" spans="1:7" x14ac:dyDescent="0.15">
      <c r="A300" s="100"/>
      <c r="B300" s="100"/>
      <c r="C300" s="100"/>
      <c r="D300" s="100"/>
      <c r="E300" s="100"/>
      <c r="F300" s="100"/>
      <c r="G300" s="100"/>
    </row>
    <row r="301" spans="1:7" x14ac:dyDescent="0.15">
      <c r="A301" s="100"/>
      <c r="B301" s="100"/>
      <c r="C301" s="100"/>
      <c r="D301" s="100"/>
      <c r="E301" s="100"/>
      <c r="F301" s="100"/>
      <c r="G301" s="100"/>
    </row>
    <row r="302" spans="1:7" x14ac:dyDescent="0.15">
      <c r="A302" s="100"/>
      <c r="B302" s="100"/>
      <c r="C302" s="100"/>
      <c r="D302" s="100"/>
      <c r="E302" s="100"/>
      <c r="F302" s="100"/>
      <c r="G302" s="100"/>
    </row>
    <row r="303" spans="1:7" x14ac:dyDescent="0.15">
      <c r="A303" s="100"/>
      <c r="B303" s="100"/>
      <c r="C303" s="100"/>
      <c r="D303" s="100"/>
      <c r="E303" s="100"/>
      <c r="F303" s="100"/>
      <c r="G303" s="100"/>
    </row>
    <row r="304" spans="1:7" x14ac:dyDescent="0.15">
      <c r="A304" s="100"/>
      <c r="B304" s="100"/>
      <c r="C304" s="100"/>
      <c r="D304" s="100"/>
      <c r="E304" s="100"/>
      <c r="F304" s="100"/>
      <c r="G304" s="100"/>
    </row>
    <row r="305" spans="1:7" x14ac:dyDescent="0.15">
      <c r="A305" s="100"/>
      <c r="B305" s="100"/>
      <c r="C305" s="100"/>
      <c r="D305" s="100"/>
      <c r="E305" s="100"/>
      <c r="F305" s="100"/>
      <c r="G305" s="100"/>
    </row>
    <row r="306" spans="1:7" x14ac:dyDescent="0.15">
      <c r="A306" s="100"/>
      <c r="B306" s="100"/>
      <c r="C306" s="100"/>
      <c r="D306" s="100"/>
      <c r="E306" s="100"/>
      <c r="F306" s="100"/>
      <c r="G306" s="100"/>
    </row>
    <row r="307" spans="1:7" x14ac:dyDescent="0.15">
      <c r="A307" s="100"/>
      <c r="B307" s="100"/>
      <c r="C307" s="100"/>
      <c r="D307" s="100"/>
      <c r="E307" s="100"/>
      <c r="F307" s="100"/>
      <c r="G307" s="100"/>
    </row>
    <row r="308" spans="1:7" x14ac:dyDescent="0.15">
      <c r="A308" s="100"/>
      <c r="B308" s="100"/>
      <c r="C308" s="100"/>
      <c r="D308" s="100"/>
      <c r="E308" s="100"/>
      <c r="F308" s="100"/>
      <c r="G308" s="100"/>
    </row>
    <row r="309" spans="1:7" x14ac:dyDescent="0.15">
      <c r="A309" s="100"/>
      <c r="B309" s="100"/>
      <c r="C309" s="100"/>
      <c r="D309" s="100"/>
      <c r="E309" s="100"/>
      <c r="F309" s="100"/>
      <c r="G309" s="100"/>
    </row>
    <row r="310" spans="1:7" x14ac:dyDescent="0.15">
      <c r="A310" s="100"/>
      <c r="B310" s="100"/>
      <c r="C310" s="100"/>
      <c r="D310" s="100"/>
      <c r="E310" s="100"/>
      <c r="F310" s="100"/>
      <c r="G310" s="100"/>
    </row>
    <row r="311" spans="1:7" x14ac:dyDescent="0.15">
      <c r="A311" s="100"/>
      <c r="B311" s="100"/>
      <c r="C311" s="100"/>
      <c r="D311" s="100"/>
      <c r="E311" s="100"/>
      <c r="F311" s="100"/>
      <c r="G311" s="100"/>
    </row>
    <row r="312" spans="1:7" x14ac:dyDescent="0.15">
      <c r="A312" s="100"/>
      <c r="B312" s="100"/>
      <c r="C312" s="100"/>
      <c r="D312" s="100"/>
      <c r="E312" s="100"/>
      <c r="F312" s="100"/>
      <c r="G312" s="100"/>
    </row>
    <row r="313" spans="1:7" x14ac:dyDescent="0.15">
      <c r="A313" s="100"/>
      <c r="B313" s="100"/>
      <c r="C313" s="100"/>
      <c r="D313" s="100"/>
      <c r="E313" s="100"/>
      <c r="F313" s="100"/>
      <c r="G313" s="100"/>
    </row>
    <row r="314" spans="1:7" x14ac:dyDescent="0.15">
      <c r="A314" s="100"/>
      <c r="B314" s="100"/>
      <c r="C314" s="100"/>
      <c r="D314" s="100"/>
      <c r="E314" s="100"/>
      <c r="F314" s="100"/>
      <c r="G314" s="100"/>
    </row>
    <row r="315" spans="1:7" x14ac:dyDescent="0.15">
      <c r="A315" s="100"/>
      <c r="B315" s="100"/>
      <c r="C315" s="100"/>
      <c r="D315" s="100"/>
      <c r="E315" s="100"/>
      <c r="F315" s="100"/>
      <c r="G315" s="100"/>
    </row>
    <row r="316" spans="1:7" x14ac:dyDescent="0.15">
      <c r="A316" s="100"/>
      <c r="B316" s="100"/>
      <c r="C316" s="100"/>
      <c r="D316" s="100"/>
      <c r="E316" s="100"/>
      <c r="F316" s="100"/>
      <c r="G316" s="100"/>
    </row>
    <row r="317" spans="1:7" x14ac:dyDescent="0.15">
      <c r="A317" s="100"/>
      <c r="B317" s="100"/>
      <c r="C317" s="100"/>
      <c r="D317" s="100"/>
      <c r="E317" s="100"/>
      <c r="F317" s="100"/>
      <c r="G317" s="100"/>
    </row>
    <row r="318" spans="1:7" x14ac:dyDescent="0.15">
      <c r="A318" s="100"/>
      <c r="B318" s="100"/>
      <c r="C318" s="100"/>
      <c r="D318" s="100"/>
      <c r="E318" s="100"/>
      <c r="F318" s="100"/>
      <c r="G318" s="100"/>
    </row>
    <row r="319" spans="1:7" x14ac:dyDescent="0.15">
      <c r="A319" s="100"/>
      <c r="B319" s="100"/>
      <c r="C319" s="100"/>
      <c r="D319" s="100"/>
      <c r="E319" s="100"/>
      <c r="F319" s="100"/>
      <c r="G319" s="100"/>
    </row>
    <row r="320" spans="1:7" x14ac:dyDescent="0.15">
      <c r="A320" s="100"/>
      <c r="B320" s="100"/>
      <c r="C320" s="100"/>
      <c r="D320" s="100"/>
      <c r="E320" s="100"/>
      <c r="F320" s="100"/>
      <c r="G320" s="100"/>
    </row>
    <row r="321" spans="1:7" x14ac:dyDescent="0.15">
      <c r="A321" s="100"/>
      <c r="B321" s="100"/>
      <c r="C321" s="100"/>
      <c r="D321" s="100"/>
      <c r="E321" s="100"/>
      <c r="F321" s="100"/>
      <c r="G321" s="100"/>
    </row>
    <row r="322" spans="1:7" x14ac:dyDescent="0.15">
      <c r="A322" s="100"/>
      <c r="B322" s="100"/>
      <c r="C322" s="100"/>
      <c r="D322" s="100"/>
      <c r="E322" s="100"/>
      <c r="F322" s="100"/>
      <c r="G322" s="100"/>
    </row>
    <row r="323" spans="1:7" x14ac:dyDescent="0.15">
      <c r="A323" s="100"/>
      <c r="B323" s="100"/>
      <c r="C323" s="100"/>
      <c r="D323" s="100"/>
      <c r="E323" s="100"/>
      <c r="F323" s="100"/>
      <c r="G323" s="100"/>
    </row>
    <row r="324" spans="1:7" x14ac:dyDescent="0.15">
      <c r="A324" s="100"/>
      <c r="B324" s="100"/>
      <c r="C324" s="100"/>
      <c r="D324" s="100"/>
      <c r="E324" s="100"/>
      <c r="F324" s="100"/>
      <c r="G324" s="100"/>
    </row>
    <row r="325" spans="1:7" x14ac:dyDescent="0.15">
      <c r="A325" s="100"/>
      <c r="B325" s="100"/>
      <c r="C325" s="100"/>
      <c r="D325" s="100"/>
      <c r="E325" s="100"/>
      <c r="F325" s="100"/>
      <c r="G325" s="100"/>
    </row>
    <row r="326" spans="1:7" x14ac:dyDescent="0.15">
      <c r="A326" s="100"/>
      <c r="B326" s="100"/>
      <c r="C326" s="100"/>
      <c r="D326" s="100"/>
      <c r="E326" s="100"/>
      <c r="F326" s="100"/>
      <c r="G326" s="100"/>
    </row>
    <row r="327" spans="1:7" x14ac:dyDescent="0.15">
      <c r="A327" s="100"/>
      <c r="B327" s="100"/>
      <c r="C327" s="100"/>
      <c r="D327" s="100"/>
      <c r="E327" s="100"/>
      <c r="F327" s="100"/>
      <c r="G327" s="100"/>
    </row>
    <row r="328" spans="1:7" x14ac:dyDescent="0.15">
      <c r="A328" s="100"/>
      <c r="B328" s="100"/>
      <c r="C328" s="100"/>
      <c r="D328" s="100"/>
      <c r="E328" s="100"/>
      <c r="F328" s="100"/>
      <c r="G328" s="100"/>
    </row>
    <row r="329" spans="1:7" x14ac:dyDescent="0.15">
      <c r="A329" s="100"/>
      <c r="B329" s="100"/>
      <c r="C329" s="100"/>
      <c r="D329" s="100"/>
      <c r="E329" s="100"/>
      <c r="F329" s="100"/>
      <c r="G329" s="100"/>
    </row>
    <row r="330" spans="1:7" x14ac:dyDescent="0.15">
      <c r="A330" s="100"/>
      <c r="B330" s="100"/>
      <c r="C330" s="100"/>
      <c r="D330" s="100"/>
      <c r="E330" s="100"/>
      <c r="F330" s="100"/>
      <c r="G330" s="100"/>
    </row>
    <row r="331" spans="1:7" x14ac:dyDescent="0.15">
      <c r="A331" s="100"/>
      <c r="B331" s="100"/>
      <c r="C331" s="100"/>
      <c r="D331" s="100"/>
      <c r="E331" s="100"/>
      <c r="F331" s="100"/>
      <c r="G331" s="100"/>
    </row>
    <row r="332" spans="1:7" x14ac:dyDescent="0.15">
      <c r="A332" s="100"/>
      <c r="B332" s="100"/>
      <c r="C332" s="100"/>
      <c r="D332" s="100"/>
      <c r="E332" s="100"/>
      <c r="F332" s="100"/>
      <c r="G332" s="100"/>
    </row>
    <row r="333" spans="1:7" x14ac:dyDescent="0.15">
      <c r="A333" s="100"/>
      <c r="B333" s="100"/>
      <c r="C333" s="100"/>
      <c r="D333" s="100"/>
      <c r="E333" s="100"/>
      <c r="F333" s="100"/>
      <c r="G333" s="100"/>
    </row>
    <row r="334" spans="1:7" x14ac:dyDescent="0.15">
      <c r="A334" s="100"/>
      <c r="B334" s="100"/>
      <c r="C334" s="100"/>
      <c r="D334" s="100"/>
      <c r="E334" s="100"/>
      <c r="F334" s="100"/>
      <c r="G334" s="100"/>
    </row>
    <row r="335" spans="1:7" x14ac:dyDescent="0.15">
      <c r="A335" s="100"/>
      <c r="B335" s="100"/>
      <c r="C335" s="100"/>
      <c r="D335" s="100"/>
      <c r="E335" s="100"/>
      <c r="F335" s="100"/>
      <c r="G335" s="100"/>
    </row>
    <row r="336" spans="1:7" x14ac:dyDescent="0.15">
      <c r="A336" s="100"/>
      <c r="B336" s="100"/>
      <c r="C336" s="100"/>
      <c r="D336" s="100"/>
      <c r="E336" s="100"/>
      <c r="F336" s="100"/>
      <c r="G336" s="100"/>
    </row>
    <row r="337" spans="1:7" x14ac:dyDescent="0.15">
      <c r="A337" s="100"/>
      <c r="B337" s="100"/>
      <c r="C337" s="100"/>
      <c r="D337" s="100"/>
      <c r="E337" s="100"/>
      <c r="F337" s="100"/>
      <c r="G337" s="100"/>
    </row>
    <row r="338" spans="1:7" x14ac:dyDescent="0.15">
      <c r="A338" s="100"/>
      <c r="B338" s="100"/>
      <c r="C338" s="100"/>
      <c r="D338" s="100"/>
      <c r="E338" s="100"/>
      <c r="F338" s="100"/>
      <c r="G338" s="100"/>
    </row>
    <row r="339" spans="1:7" x14ac:dyDescent="0.15">
      <c r="A339" s="100"/>
      <c r="B339" s="100"/>
      <c r="C339" s="100"/>
      <c r="D339" s="100"/>
      <c r="E339" s="100"/>
      <c r="F339" s="100"/>
      <c r="G339" s="100"/>
    </row>
    <row r="340" spans="1:7" x14ac:dyDescent="0.15">
      <c r="A340" s="100"/>
      <c r="B340" s="100"/>
      <c r="C340" s="100"/>
      <c r="D340" s="100"/>
      <c r="E340" s="100"/>
      <c r="F340" s="100"/>
      <c r="G340" s="100"/>
    </row>
    <row r="341" spans="1:7" x14ac:dyDescent="0.15">
      <c r="A341" s="100"/>
      <c r="B341" s="100"/>
      <c r="C341" s="100"/>
      <c r="D341" s="100"/>
      <c r="E341" s="100"/>
      <c r="F341" s="100"/>
      <c r="G341" s="100"/>
    </row>
    <row r="342" spans="1:7" x14ac:dyDescent="0.15">
      <c r="A342" s="100"/>
      <c r="B342" s="100"/>
      <c r="C342" s="100"/>
      <c r="D342" s="100"/>
      <c r="E342" s="100"/>
      <c r="F342" s="100"/>
      <c r="G342" s="100"/>
    </row>
    <row r="343" spans="1:7" x14ac:dyDescent="0.15">
      <c r="A343" s="100"/>
      <c r="B343" s="100"/>
      <c r="C343" s="100"/>
      <c r="D343" s="100"/>
      <c r="E343" s="100"/>
      <c r="F343" s="100"/>
      <c r="G343" s="100"/>
    </row>
    <row r="344" spans="1:7" x14ac:dyDescent="0.15">
      <c r="A344" s="100"/>
      <c r="B344" s="100"/>
      <c r="C344" s="100"/>
      <c r="D344" s="100"/>
      <c r="E344" s="100"/>
      <c r="F344" s="100"/>
      <c r="G344" s="100"/>
    </row>
    <row r="345" spans="1:7" x14ac:dyDescent="0.15">
      <c r="A345" s="100"/>
      <c r="B345" s="100"/>
      <c r="C345" s="100"/>
      <c r="D345" s="100"/>
      <c r="E345" s="100"/>
      <c r="F345" s="100"/>
      <c r="G345" s="100"/>
    </row>
    <row r="346" spans="1:7" x14ac:dyDescent="0.15">
      <c r="A346" s="100"/>
      <c r="B346" s="100"/>
      <c r="C346" s="100"/>
      <c r="D346" s="100"/>
      <c r="E346" s="100"/>
      <c r="F346" s="100"/>
      <c r="G346" s="100"/>
    </row>
    <row r="347" spans="1:7" x14ac:dyDescent="0.15">
      <c r="A347" s="100"/>
      <c r="B347" s="100"/>
      <c r="C347" s="100"/>
      <c r="D347" s="100"/>
      <c r="E347" s="100"/>
      <c r="F347" s="100"/>
      <c r="G347" s="100"/>
    </row>
    <row r="348" spans="1:7" x14ac:dyDescent="0.15">
      <c r="A348" s="100"/>
      <c r="B348" s="100"/>
      <c r="C348" s="100"/>
      <c r="D348" s="100"/>
      <c r="E348" s="100"/>
      <c r="F348" s="100"/>
      <c r="G348" s="100"/>
    </row>
    <row r="349" spans="1:7" x14ac:dyDescent="0.15">
      <c r="A349" s="100"/>
      <c r="B349" s="100"/>
      <c r="C349" s="100"/>
      <c r="D349" s="100"/>
      <c r="E349" s="100"/>
      <c r="F349" s="100"/>
      <c r="G349" s="100"/>
    </row>
    <row r="350" spans="1:7" x14ac:dyDescent="0.15">
      <c r="A350" s="100"/>
      <c r="B350" s="100"/>
      <c r="C350" s="100"/>
      <c r="D350" s="100"/>
      <c r="E350" s="100"/>
      <c r="F350" s="100"/>
      <c r="G350" s="100"/>
    </row>
    <row r="351" spans="1:7" x14ac:dyDescent="0.15">
      <c r="A351" s="100"/>
      <c r="B351" s="100"/>
      <c r="C351" s="100"/>
      <c r="D351" s="100"/>
      <c r="E351" s="100"/>
      <c r="F351" s="100"/>
      <c r="G351" s="100"/>
    </row>
    <row r="352" spans="1:7" x14ac:dyDescent="0.15">
      <c r="A352" s="100"/>
      <c r="B352" s="100"/>
      <c r="C352" s="100"/>
      <c r="D352" s="100"/>
      <c r="E352" s="100"/>
      <c r="F352" s="100"/>
      <c r="G352" s="100"/>
    </row>
    <row r="353" spans="1:7" x14ac:dyDescent="0.15">
      <c r="A353" s="100"/>
      <c r="B353" s="100"/>
      <c r="C353" s="100"/>
      <c r="D353" s="100"/>
      <c r="E353" s="100"/>
      <c r="F353" s="100"/>
      <c r="G353" s="100"/>
    </row>
    <row r="354" spans="1:7" x14ac:dyDescent="0.15">
      <c r="A354" s="100"/>
      <c r="B354" s="100"/>
      <c r="C354" s="100"/>
      <c r="D354" s="100"/>
      <c r="E354" s="100"/>
      <c r="F354" s="100"/>
      <c r="G354" s="100"/>
    </row>
    <row r="355" spans="1:7" x14ac:dyDescent="0.15">
      <c r="A355" s="100"/>
      <c r="B355" s="100"/>
      <c r="C355" s="100"/>
      <c r="D355" s="100"/>
      <c r="E355" s="100"/>
      <c r="F355" s="100"/>
      <c r="G355" s="100"/>
    </row>
    <row r="356" spans="1:7" x14ac:dyDescent="0.15">
      <c r="A356" s="100"/>
      <c r="B356" s="100"/>
      <c r="C356" s="100"/>
      <c r="D356" s="100"/>
      <c r="E356" s="100"/>
      <c r="F356" s="100"/>
      <c r="G356" s="100"/>
    </row>
    <row r="357" spans="1:7" x14ac:dyDescent="0.15">
      <c r="A357" s="100"/>
      <c r="B357" s="100"/>
      <c r="C357" s="100"/>
      <c r="D357" s="100"/>
      <c r="E357" s="100"/>
      <c r="F357" s="100"/>
      <c r="G357" s="100"/>
    </row>
    <row r="358" spans="1:7" x14ac:dyDescent="0.15">
      <c r="A358" s="100"/>
      <c r="B358" s="100"/>
      <c r="C358" s="100"/>
      <c r="D358" s="100"/>
      <c r="E358" s="100"/>
      <c r="F358" s="100"/>
      <c r="G358" s="100"/>
    </row>
    <row r="359" spans="1:7" x14ac:dyDescent="0.15">
      <c r="A359" s="100"/>
      <c r="B359" s="100"/>
      <c r="C359" s="100"/>
      <c r="D359" s="100"/>
      <c r="E359" s="100"/>
      <c r="F359" s="100"/>
      <c r="G359" s="100"/>
    </row>
    <row r="360" spans="1:7" x14ac:dyDescent="0.15">
      <c r="A360" s="100"/>
      <c r="B360" s="100"/>
      <c r="C360" s="100"/>
      <c r="D360" s="100"/>
      <c r="E360" s="100"/>
      <c r="F360" s="100"/>
      <c r="G360" s="100"/>
    </row>
    <row r="361" spans="1:7" x14ac:dyDescent="0.15">
      <c r="A361" s="100"/>
      <c r="B361" s="100"/>
      <c r="C361" s="100"/>
      <c r="D361" s="100"/>
      <c r="E361" s="100"/>
      <c r="F361" s="100"/>
      <c r="G361" s="100"/>
    </row>
    <row r="362" spans="1:7" x14ac:dyDescent="0.15">
      <c r="A362" s="100"/>
      <c r="B362" s="100"/>
      <c r="C362" s="100"/>
      <c r="D362" s="100"/>
      <c r="E362" s="100"/>
      <c r="F362" s="100"/>
      <c r="G362" s="100"/>
    </row>
    <row r="363" spans="1:7" x14ac:dyDescent="0.15">
      <c r="A363" s="100"/>
      <c r="B363" s="100"/>
      <c r="C363" s="100"/>
      <c r="D363" s="100"/>
      <c r="E363" s="100"/>
      <c r="F363" s="100"/>
      <c r="G363" s="100"/>
    </row>
    <row r="364" spans="1:7" x14ac:dyDescent="0.15">
      <c r="A364" s="100"/>
      <c r="B364" s="100"/>
      <c r="C364" s="100"/>
      <c r="D364" s="100"/>
      <c r="E364" s="100"/>
      <c r="F364" s="100"/>
      <c r="G364" s="100"/>
    </row>
    <row r="365" spans="1:7" x14ac:dyDescent="0.15">
      <c r="A365" s="100"/>
      <c r="B365" s="100"/>
      <c r="C365" s="100"/>
      <c r="D365" s="100"/>
      <c r="E365" s="100"/>
      <c r="F365" s="100"/>
      <c r="G365" s="100"/>
    </row>
    <row r="366" spans="1:7" x14ac:dyDescent="0.15">
      <c r="A366" s="100"/>
      <c r="B366" s="100"/>
      <c r="C366" s="100"/>
      <c r="D366" s="100"/>
      <c r="E366" s="100"/>
      <c r="F366" s="100"/>
      <c r="G366" s="100"/>
    </row>
    <row r="367" spans="1:7" x14ac:dyDescent="0.15">
      <c r="A367" s="100"/>
      <c r="B367" s="100"/>
      <c r="C367" s="100"/>
      <c r="D367" s="100"/>
      <c r="E367" s="100"/>
      <c r="F367" s="100"/>
      <c r="G367" s="100"/>
    </row>
    <row r="368" spans="1:7" x14ac:dyDescent="0.15">
      <c r="A368" s="100"/>
      <c r="B368" s="100"/>
      <c r="C368" s="100"/>
      <c r="D368" s="100"/>
      <c r="E368" s="100"/>
      <c r="F368" s="100"/>
      <c r="G368" s="100"/>
    </row>
    <row r="369" spans="1:7" x14ac:dyDescent="0.15">
      <c r="A369" s="100"/>
      <c r="B369" s="100"/>
      <c r="C369" s="100"/>
      <c r="D369" s="100"/>
      <c r="E369" s="100"/>
      <c r="F369" s="100"/>
      <c r="G369" s="100"/>
    </row>
    <row r="370" spans="1:7" x14ac:dyDescent="0.15">
      <c r="A370" s="100"/>
      <c r="B370" s="100"/>
      <c r="C370" s="100"/>
      <c r="D370" s="100"/>
      <c r="E370" s="100"/>
      <c r="F370" s="100"/>
      <c r="G370" s="100"/>
    </row>
    <row r="371" spans="1:7" x14ac:dyDescent="0.15">
      <c r="A371" s="100"/>
      <c r="B371" s="100"/>
      <c r="C371" s="100"/>
      <c r="D371" s="100"/>
      <c r="E371" s="100"/>
      <c r="F371" s="100"/>
      <c r="G371" s="100"/>
    </row>
    <row r="372" spans="1:7" x14ac:dyDescent="0.15">
      <c r="A372" s="100"/>
      <c r="B372" s="100"/>
      <c r="C372" s="100"/>
      <c r="D372" s="100"/>
      <c r="E372" s="100"/>
      <c r="F372" s="100"/>
      <c r="G372" s="100"/>
    </row>
    <row r="373" spans="1:7" x14ac:dyDescent="0.15">
      <c r="A373" s="100"/>
      <c r="B373" s="100"/>
      <c r="C373" s="100"/>
      <c r="D373" s="100"/>
      <c r="E373" s="100"/>
      <c r="F373" s="100"/>
      <c r="G373" s="100"/>
    </row>
    <row r="374" spans="1:7" x14ac:dyDescent="0.15">
      <c r="A374" s="100"/>
      <c r="B374" s="100"/>
      <c r="C374" s="100"/>
      <c r="D374" s="100"/>
      <c r="E374" s="100"/>
      <c r="F374" s="100"/>
      <c r="G374" s="100"/>
    </row>
    <row r="375" spans="1:7" x14ac:dyDescent="0.15">
      <c r="A375" s="100"/>
      <c r="B375" s="100"/>
      <c r="C375" s="100"/>
      <c r="D375" s="100"/>
      <c r="E375" s="100"/>
      <c r="F375" s="100"/>
      <c r="G375" s="100"/>
    </row>
    <row r="376" spans="1:7" x14ac:dyDescent="0.15">
      <c r="A376" s="100"/>
      <c r="B376" s="100"/>
      <c r="C376" s="100"/>
      <c r="D376" s="100"/>
      <c r="E376" s="100"/>
      <c r="F376" s="100"/>
      <c r="G376" s="100"/>
    </row>
    <row r="377" spans="1:7" x14ac:dyDescent="0.15">
      <c r="A377" s="100"/>
      <c r="B377" s="100"/>
      <c r="C377" s="100"/>
      <c r="D377" s="100"/>
      <c r="E377" s="100"/>
      <c r="F377" s="100"/>
      <c r="G377" s="100"/>
    </row>
    <row r="378" spans="1:7" x14ac:dyDescent="0.15">
      <c r="A378" s="100"/>
      <c r="B378" s="100"/>
      <c r="C378" s="100"/>
      <c r="D378" s="100"/>
      <c r="E378" s="100"/>
      <c r="F378" s="100"/>
      <c r="G378" s="100"/>
    </row>
    <row r="379" spans="1:7" x14ac:dyDescent="0.15">
      <c r="A379" s="100"/>
      <c r="B379" s="100"/>
      <c r="C379" s="100"/>
      <c r="D379" s="100"/>
      <c r="E379" s="100"/>
      <c r="F379" s="100"/>
      <c r="G379" s="100"/>
    </row>
    <row r="380" spans="1:7" x14ac:dyDescent="0.15">
      <c r="A380" s="100"/>
      <c r="B380" s="100"/>
      <c r="C380" s="100"/>
      <c r="D380" s="100"/>
      <c r="E380" s="100"/>
      <c r="F380" s="100"/>
      <c r="G380" s="100"/>
    </row>
    <row r="381" spans="1:7" x14ac:dyDescent="0.15">
      <c r="A381" s="100"/>
      <c r="B381" s="100"/>
      <c r="C381" s="100"/>
      <c r="D381" s="100"/>
      <c r="E381" s="100"/>
      <c r="F381" s="100"/>
      <c r="G381" s="100"/>
    </row>
    <row r="382" spans="1:7" x14ac:dyDescent="0.15">
      <c r="A382" s="100"/>
      <c r="B382" s="100"/>
      <c r="C382" s="100"/>
      <c r="D382" s="100"/>
      <c r="E382" s="100"/>
      <c r="F382" s="100"/>
      <c r="G382" s="100"/>
    </row>
    <row r="383" spans="1:7" x14ac:dyDescent="0.15">
      <c r="A383" s="100"/>
      <c r="B383" s="100"/>
      <c r="C383" s="100"/>
      <c r="D383" s="100"/>
      <c r="E383" s="100"/>
      <c r="F383" s="100"/>
      <c r="G383" s="100"/>
    </row>
    <row r="384" spans="1:7" x14ac:dyDescent="0.15">
      <c r="A384" s="100"/>
      <c r="B384" s="100"/>
      <c r="C384" s="100"/>
      <c r="D384" s="100"/>
      <c r="E384" s="100"/>
      <c r="F384" s="100"/>
      <c r="G384" s="100"/>
    </row>
    <row r="385" spans="1:7" x14ac:dyDescent="0.15">
      <c r="A385" s="100"/>
      <c r="B385" s="100"/>
      <c r="C385" s="100"/>
      <c r="D385" s="100"/>
      <c r="E385" s="100"/>
      <c r="F385" s="100"/>
      <c r="G385" s="100"/>
    </row>
    <row r="386" spans="1:7" x14ac:dyDescent="0.15">
      <c r="A386" s="100"/>
      <c r="B386" s="100"/>
      <c r="C386" s="100"/>
      <c r="D386" s="100"/>
      <c r="E386" s="100"/>
      <c r="F386" s="100"/>
      <c r="G386" s="100"/>
    </row>
    <row r="387" spans="1:7" x14ac:dyDescent="0.15">
      <c r="A387" s="100"/>
      <c r="B387" s="100"/>
      <c r="C387" s="100"/>
      <c r="D387" s="100"/>
      <c r="E387" s="100"/>
      <c r="F387" s="100"/>
      <c r="G387" s="100"/>
    </row>
    <row r="388" spans="1:7" x14ac:dyDescent="0.15">
      <c r="A388" s="100"/>
      <c r="B388" s="100"/>
      <c r="C388" s="100"/>
      <c r="D388" s="100"/>
      <c r="E388" s="100"/>
      <c r="F388" s="100"/>
      <c r="G388" s="100"/>
    </row>
    <row r="389" spans="1:7" x14ac:dyDescent="0.15">
      <c r="A389" s="100"/>
      <c r="B389" s="100"/>
      <c r="C389" s="100"/>
      <c r="D389" s="100"/>
      <c r="E389" s="100"/>
      <c r="F389" s="100"/>
      <c r="G389" s="100"/>
    </row>
    <row r="390" spans="1:7" x14ac:dyDescent="0.15">
      <c r="A390" s="100"/>
      <c r="B390" s="100"/>
      <c r="C390" s="100"/>
      <c r="D390" s="100"/>
      <c r="E390" s="100"/>
      <c r="F390" s="100"/>
      <c r="G390" s="100"/>
    </row>
    <row r="391" spans="1:7" x14ac:dyDescent="0.15">
      <c r="A391" s="100"/>
      <c r="B391" s="100"/>
      <c r="C391" s="100"/>
      <c r="D391" s="100"/>
      <c r="E391" s="100"/>
      <c r="F391" s="100"/>
      <c r="G391" s="100"/>
    </row>
    <row r="392" spans="1:7" x14ac:dyDescent="0.15">
      <c r="A392" s="100"/>
      <c r="B392" s="100"/>
      <c r="C392" s="100"/>
      <c r="D392" s="100"/>
      <c r="E392" s="100"/>
      <c r="F392" s="100"/>
      <c r="G392" s="100"/>
    </row>
    <row r="393" spans="1:7" x14ac:dyDescent="0.15">
      <c r="A393" s="100"/>
      <c r="B393" s="100"/>
      <c r="C393" s="100"/>
      <c r="D393" s="100"/>
      <c r="E393" s="100"/>
      <c r="F393" s="100"/>
      <c r="G393" s="100"/>
    </row>
    <row r="394" spans="1:7" x14ac:dyDescent="0.15">
      <c r="A394" s="100"/>
      <c r="B394" s="100"/>
      <c r="C394" s="100"/>
      <c r="D394" s="100"/>
      <c r="E394" s="100"/>
      <c r="F394" s="100"/>
      <c r="G394" s="100"/>
    </row>
    <row r="395" spans="1:7" x14ac:dyDescent="0.15">
      <c r="A395" s="100"/>
      <c r="B395" s="100"/>
      <c r="C395" s="100"/>
      <c r="D395" s="100"/>
      <c r="E395" s="100"/>
      <c r="F395" s="100"/>
      <c r="G395" s="100"/>
    </row>
    <row r="396" spans="1:7" x14ac:dyDescent="0.15">
      <c r="A396" s="100"/>
      <c r="B396" s="100"/>
      <c r="C396" s="100"/>
      <c r="D396" s="100"/>
      <c r="E396" s="100"/>
      <c r="F396" s="100"/>
      <c r="G396" s="100"/>
    </row>
    <row r="397" spans="1:7" x14ac:dyDescent="0.15">
      <c r="A397" s="100"/>
      <c r="B397" s="100"/>
      <c r="C397" s="100"/>
      <c r="D397" s="100"/>
      <c r="E397" s="100"/>
      <c r="F397" s="100"/>
      <c r="G397" s="100"/>
    </row>
    <row r="398" spans="1:7" x14ac:dyDescent="0.15">
      <c r="A398" s="100"/>
      <c r="B398" s="100"/>
      <c r="C398" s="100"/>
      <c r="D398" s="100"/>
      <c r="E398" s="100"/>
      <c r="F398" s="100"/>
      <c r="G398" s="100"/>
    </row>
    <row r="399" spans="1:7" x14ac:dyDescent="0.15">
      <c r="A399" s="100"/>
      <c r="B399" s="100"/>
      <c r="C399" s="100"/>
      <c r="D399" s="100"/>
      <c r="E399" s="100"/>
      <c r="F399" s="100"/>
      <c r="G399" s="100"/>
    </row>
    <row r="400" spans="1:7" x14ac:dyDescent="0.15">
      <c r="A400" s="100"/>
      <c r="B400" s="100"/>
      <c r="C400" s="100"/>
      <c r="D400" s="100"/>
      <c r="E400" s="100"/>
      <c r="F400" s="100"/>
      <c r="G400" s="100"/>
    </row>
    <row r="401" spans="1:7" x14ac:dyDescent="0.15">
      <c r="A401" s="100"/>
      <c r="B401" s="100"/>
      <c r="C401" s="100"/>
      <c r="D401" s="100"/>
      <c r="E401" s="100"/>
      <c r="F401" s="100"/>
      <c r="G401" s="100"/>
    </row>
    <row r="402" spans="1:7" x14ac:dyDescent="0.15">
      <c r="A402" s="100"/>
      <c r="B402" s="100"/>
      <c r="C402" s="100"/>
      <c r="D402" s="100"/>
      <c r="E402" s="100"/>
      <c r="F402" s="100"/>
      <c r="G402" s="100"/>
    </row>
    <row r="403" spans="1:7" x14ac:dyDescent="0.15">
      <c r="A403" s="100"/>
      <c r="B403" s="100"/>
      <c r="C403" s="100"/>
      <c r="D403" s="100"/>
      <c r="E403" s="100"/>
      <c r="F403" s="100"/>
      <c r="G403" s="100"/>
    </row>
    <row r="404" spans="1:7" x14ac:dyDescent="0.15">
      <c r="A404" s="100"/>
      <c r="B404" s="100"/>
      <c r="C404" s="100"/>
      <c r="D404" s="100"/>
      <c r="E404" s="100"/>
      <c r="F404" s="100"/>
      <c r="G404" s="100"/>
    </row>
    <row r="405" spans="1:7" x14ac:dyDescent="0.15">
      <c r="A405" s="100"/>
      <c r="B405" s="100"/>
      <c r="C405" s="100"/>
      <c r="D405" s="100"/>
      <c r="E405" s="100"/>
      <c r="F405" s="100"/>
      <c r="G405" s="100"/>
    </row>
    <row r="406" spans="1:7" x14ac:dyDescent="0.15">
      <c r="A406" s="100"/>
      <c r="B406" s="100"/>
      <c r="C406" s="100"/>
      <c r="D406" s="100"/>
      <c r="E406" s="100"/>
      <c r="F406" s="100"/>
      <c r="G406" s="100"/>
    </row>
    <row r="407" spans="1:7" x14ac:dyDescent="0.15">
      <c r="A407" s="100"/>
      <c r="B407" s="100"/>
      <c r="C407" s="100"/>
      <c r="D407" s="100"/>
      <c r="E407" s="100"/>
      <c r="F407" s="100"/>
      <c r="G407" s="100"/>
    </row>
    <row r="408" spans="1:7" x14ac:dyDescent="0.15">
      <c r="A408" s="100"/>
      <c r="B408" s="100"/>
      <c r="C408" s="100"/>
      <c r="D408" s="100"/>
      <c r="E408" s="100"/>
      <c r="F408" s="100"/>
      <c r="G408" s="100"/>
    </row>
    <row r="409" spans="1:7" x14ac:dyDescent="0.15">
      <c r="A409" s="100"/>
      <c r="B409" s="100"/>
      <c r="C409" s="100"/>
      <c r="D409" s="100"/>
      <c r="E409" s="100"/>
      <c r="F409" s="100"/>
      <c r="G409" s="100"/>
    </row>
    <row r="410" spans="1:7" x14ac:dyDescent="0.15">
      <c r="A410" s="100"/>
      <c r="B410" s="100"/>
      <c r="C410" s="100"/>
      <c r="D410" s="100"/>
      <c r="E410" s="100"/>
      <c r="F410" s="100"/>
      <c r="G410" s="100"/>
    </row>
    <row r="411" spans="1:7" x14ac:dyDescent="0.15">
      <c r="A411" s="100"/>
      <c r="B411" s="100"/>
      <c r="C411" s="100"/>
      <c r="D411" s="100"/>
      <c r="E411" s="100"/>
      <c r="F411" s="100"/>
      <c r="G411" s="100"/>
    </row>
    <row r="412" spans="1:7" x14ac:dyDescent="0.15">
      <c r="A412" s="100"/>
      <c r="B412" s="100"/>
      <c r="C412" s="100"/>
      <c r="D412" s="100"/>
      <c r="E412" s="100"/>
      <c r="F412" s="100"/>
      <c r="G412" s="100"/>
    </row>
    <row r="413" spans="1:7" x14ac:dyDescent="0.15">
      <c r="A413" s="100"/>
      <c r="B413" s="100"/>
      <c r="C413" s="100"/>
      <c r="D413" s="100"/>
      <c r="E413" s="100"/>
      <c r="F413" s="100"/>
      <c r="G413" s="100"/>
    </row>
    <row r="414" spans="1:7" x14ac:dyDescent="0.15">
      <c r="A414" s="100"/>
      <c r="B414" s="100"/>
      <c r="C414" s="100"/>
      <c r="D414" s="100"/>
      <c r="E414" s="100"/>
      <c r="F414" s="100"/>
      <c r="G414" s="100"/>
    </row>
    <row r="415" spans="1:7" x14ac:dyDescent="0.15">
      <c r="A415" s="100"/>
      <c r="B415" s="100"/>
      <c r="C415" s="100"/>
      <c r="D415" s="100"/>
      <c r="E415" s="100"/>
      <c r="F415" s="100"/>
      <c r="G415" s="100"/>
    </row>
    <row r="416" spans="1:7" x14ac:dyDescent="0.15">
      <c r="A416" s="100"/>
      <c r="B416" s="100"/>
      <c r="C416" s="100"/>
      <c r="D416" s="100"/>
      <c r="E416" s="100"/>
      <c r="F416" s="100"/>
      <c r="G416" s="100"/>
    </row>
    <row r="417" spans="1:7" x14ac:dyDescent="0.15">
      <c r="A417" s="100"/>
      <c r="B417" s="100"/>
      <c r="C417" s="100"/>
      <c r="D417" s="100"/>
      <c r="E417" s="100"/>
      <c r="F417" s="100"/>
      <c r="G417" s="100"/>
    </row>
    <row r="418" spans="1:7" x14ac:dyDescent="0.15">
      <c r="A418" s="100"/>
      <c r="B418" s="100"/>
      <c r="C418" s="100"/>
      <c r="D418" s="100"/>
      <c r="E418" s="100"/>
      <c r="F418" s="100"/>
      <c r="G418" s="100"/>
    </row>
    <row r="419" spans="1:7" x14ac:dyDescent="0.15">
      <c r="A419" s="100"/>
      <c r="B419" s="100"/>
      <c r="C419" s="100"/>
      <c r="D419" s="100"/>
      <c r="E419" s="100"/>
      <c r="F419" s="100"/>
      <c r="G419" s="100"/>
    </row>
    <row r="420" spans="1:7" x14ac:dyDescent="0.15">
      <c r="A420" s="100"/>
      <c r="B420" s="100"/>
      <c r="C420" s="100"/>
      <c r="D420" s="100"/>
      <c r="E420" s="100"/>
      <c r="F420" s="100"/>
      <c r="G420" s="100"/>
    </row>
    <row r="421" spans="1:7" x14ac:dyDescent="0.15">
      <c r="A421" s="100"/>
      <c r="B421" s="100"/>
      <c r="C421" s="100"/>
      <c r="D421" s="100"/>
      <c r="E421" s="100"/>
      <c r="F421" s="100"/>
      <c r="G421" s="100"/>
    </row>
    <row r="422" spans="1:7" x14ac:dyDescent="0.15">
      <c r="A422" s="100"/>
      <c r="B422" s="100"/>
      <c r="C422" s="100"/>
      <c r="D422" s="100"/>
      <c r="E422" s="100"/>
      <c r="F422" s="100"/>
      <c r="G422" s="100"/>
    </row>
    <row r="423" spans="1:7" x14ac:dyDescent="0.15">
      <c r="A423" s="100"/>
      <c r="B423" s="100"/>
      <c r="C423" s="100"/>
      <c r="D423" s="100"/>
      <c r="E423" s="100"/>
      <c r="F423" s="100"/>
      <c r="G423" s="100"/>
    </row>
    <row r="424" spans="1:7" x14ac:dyDescent="0.15">
      <c r="A424" s="100"/>
      <c r="B424" s="100"/>
      <c r="C424" s="100"/>
      <c r="D424" s="100"/>
      <c r="E424" s="100"/>
      <c r="F424" s="100"/>
      <c r="G424" s="100"/>
    </row>
    <row r="425" spans="1:7" x14ac:dyDescent="0.15">
      <c r="A425" s="100"/>
      <c r="B425" s="100"/>
      <c r="C425" s="100"/>
      <c r="D425" s="100"/>
      <c r="E425" s="100"/>
      <c r="F425" s="100"/>
      <c r="G425" s="100"/>
    </row>
    <row r="426" spans="1:7" x14ac:dyDescent="0.15">
      <c r="A426" s="100"/>
      <c r="B426" s="100"/>
      <c r="C426" s="100"/>
      <c r="D426" s="100"/>
      <c r="E426" s="100"/>
      <c r="F426" s="100"/>
      <c r="G426" s="100"/>
    </row>
    <row r="427" spans="1:7" x14ac:dyDescent="0.15">
      <c r="A427" s="100"/>
      <c r="B427" s="100"/>
      <c r="C427" s="100"/>
      <c r="D427" s="100"/>
      <c r="E427" s="100"/>
      <c r="F427" s="100"/>
      <c r="G427" s="100"/>
    </row>
    <row r="428" spans="1:7" x14ac:dyDescent="0.15">
      <c r="A428" s="100"/>
      <c r="B428" s="100"/>
      <c r="C428" s="100"/>
      <c r="D428" s="100"/>
      <c r="E428" s="100"/>
      <c r="F428" s="100"/>
      <c r="G428" s="100"/>
    </row>
    <row r="429" spans="1:7" x14ac:dyDescent="0.15">
      <c r="A429" s="100"/>
      <c r="B429" s="100"/>
      <c r="C429" s="100"/>
      <c r="D429" s="100"/>
      <c r="E429" s="100"/>
      <c r="F429" s="100"/>
      <c r="G429" s="100"/>
    </row>
    <row r="430" spans="1:7" x14ac:dyDescent="0.15">
      <c r="A430" s="100"/>
      <c r="B430" s="100"/>
      <c r="C430" s="100"/>
      <c r="D430" s="100"/>
      <c r="E430" s="100"/>
      <c r="F430" s="100"/>
      <c r="G430" s="100"/>
    </row>
    <row r="431" spans="1:7" x14ac:dyDescent="0.15">
      <c r="A431" s="100"/>
      <c r="B431" s="100"/>
      <c r="C431" s="100"/>
      <c r="D431" s="100"/>
      <c r="E431" s="100"/>
      <c r="F431" s="100"/>
      <c r="G431" s="100"/>
    </row>
    <row r="432" spans="1:7" x14ac:dyDescent="0.15">
      <c r="A432" s="100"/>
      <c r="B432" s="100"/>
      <c r="C432" s="100"/>
      <c r="D432" s="100"/>
      <c r="E432" s="100"/>
      <c r="F432" s="100"/>
      <c r="G432" s="100"/>
    </row>
    <row r="433" spans="1:7" x14ac:dyDescent="0.15">
      <c r="A433" s="100"/>
      <c r="B433" s="100"/>
      <c r="C433" s="100"/>
      <c r="D433" s="100"/>
      <c r="E433" s="100"/>
      <c r="F433" s="100"/>
      <c r="G433" s="100"/>
    </row>
    <row r="434" spans="1:7" x14ac:dyDescent="0.15">
      <c r="A434" s="100"/>
      <c r="B434" s="100"/>
      <c r="C434" s="100"/>
      <c r="D434" s="100"/>
      <c r="E434" s="100"/>
      <c r="F434" s="100"/>
      <c r="G434" s="100"/>
    </row>
    <row r="435" spans="1:7" x14ac:dyDescent="0.15">
      <c r="A435" s="100"/>
      <c r="B435" s="100"/>
      <c r="C435" s="100"/>
      <c r="D435" s="100"/>
      <c r="E435" s="100"/>
      <c r="F435" s="100"/>
      <c r="G435" s="100"/>
    </row>
    <row r="436" spans="1:7" x14ac:dyDescent="0.15">
      <c r="A436" s="100"/>
      <c r="B436" s="100"/>
      <c r="C436" s="100"/>
      <c r="D436" s="100"/>
      <c r="E436" s="100"/>
      <c r="F436" s="100"/>
      <c r="G436" s="100"/>
    </row>
    <row r="437" spans="1:7" x14ac:dyDescent="0.15">
      <c r="A437" s="100"/>
      <c r="B437" s="100"/>
      <c r="C437" s="100"/>
      <c r="D437" s="100"/>
      <c r="E437" s="100"/>
      <c r="F437" s="100"/>
      <c r="G437" s="100"/>
    </row>
    <row r="438" spans="1:7" x14ac:dyDescent="0.15">
      <c r="A438" s="100"/>
      <c r="B438" s="100"/>
      <c r="C438" s="100"/>
      <c r="D438" s="100"/>
      <c r="E438" s="100"/>
      <c r="F438" s="100"/>
      <c r="G438" s="100"/>
    </row>
    <row r="439" spans="1:7" x14ac:dyDescent="0.15">
      <c r="A439" s="100"/>
      <c r="B439" s="100"/>
      <c r="C439" s="100"/>
      <c r="D439" s="100"/>
      <c r="E439" s="100"/>
      <c r="F439" s="100"/>
      <c r="G439" s="100"/>
    </row>
    <row r="440" spans="1:7" x14ac:dyDescent="0.15">
      <c r="A440" s="100"/>
      <c r="B440" s="100"/>
      <c r="C440" s="100"/>
      <c r="D440" s="100"/>
      <c r="E440" s="100"/>
      <c r="F440" s="100"/>
      <c r="G440" s="100"/>
    </row>
    <row r="441" spans="1:7" x14ac:dyDescent="0.15">
      <c r="A441" s="100"/>
      <c r="B441" s="100"/>
      <c r="C441" s="100"/>
      <c r="D441" s="100"/>
      <c r="E441" s="100"/>
      <c r="F441" s="100"/>
      <c r="G441" s="100"/>
    </row>
    <row r="442" spans="1:7" x14ac:dyDescent="0.15">
      <c r="A442" s="100"/>
      <c r="B442" s="100"/>
      <c r="C442" s="100"/>
      <c r="D442" s="100"/>
      <c r="E442" s="100"/>
      <c r="F442" s="100"/>
      <c r="G442" s="100"/>
    </row>
    <row r="443" spans="1:7" x14ac:dyDescent="0.15">
      <c r="A443" s="100"/>
      <c r="B443" s="100"/>
      <c r="C443" s="100"/>
      <c r="D443" s="100"/>
      <c r="E443" s="100"/>
      <c r="F443" s="100"/>
      <c r="G443" s="100"/>
    </row>
    <row r="444" spans="1:7" x14ac:dyDescent="0.15">
      <c r="A444" s="100"/>
      <c r="B444" s="100"/>
      <c r="C444" s="100"/>
      <c r="D444" s="100"/>
      <c r="E444" s="100"/>
      <c r="F444" s="100"/>
      <c r="G444" s="100"/>
    </row>
    <row r="445" spans="1:7" x14ac:dyDescent="0.15">
      <c r="A445" s="100"/>
      <c r="B445" s="100"/>
      <c r="C445" s="100"/>
      <c r="D445" s="100"/>
      <c r="E445" s="100"/>
      <c r="F445" s="100"/>
      <c r="G445" s="100"/>
    </row>
    <row r="446" spans="1:7" x14ac:dyDescent="0.15">
      <c r="A446" s="100"/>
      <c r="B446" s="100"/>
      <c r="C446" s="100"/>
      <c r="D446" s="100"/>
      <c r="E446" s="100"/>
      <c r="F446" s="100"/>
      <c r="G446" s="100"/>
    </row>
    <row r="447" spans="1:7" x14ac:dyDescent="0.15">
      <c r="A447" s="100"/>
      <c r="B447" s="100"/>
      <c r="C447" s="100"/>
      <c r="D447" s="100"/>
      <c r="E447" s="100"/>
      <c r="F447" s="100"/>
      <c r="G447" s="100"/>
    </row>
    <row r="448" spans="1:7" x14ac:dyDescent="0.15">
      <c r="A448" s="100"/>
      <c r="B448" s="100"/>
      <c r="C448" s="100"/>
      <c r="D448" s="100"/>
      <c r="E448" s="100"/>
      <c r="F448" s="100"/>
      <c r="G448" s="100"/>
    </row>
    <row r="449" spans="1:7" x14ac:dyDescent="0.15">
      <c r="A449" s="100"/>
      <c r="B449" s="100"/>
      <c r="C449" s="100"/>
      <c r="D449" s="100"/>
      <c r="E449" s="100"/>
      <c r="F449" s="100"/>
      <c r="G449" s="100"/>
    </row>
    <row r="450" spans="1:7" x14ac:dyDescent="0.15">
      <c r="A450" s="100"/>
      <c r="B450" s="100"/>
      <c r="C450" s="100"/>
      <c r="D450" s="100"/>
      <c r="E450" s="100"/>
      <c r="F450" s="100"/>
      <c r="G450" s="100"/>
    </row>
    <row r="451" spans="1:7" x14ac:dyDescent="0.15">
      <c r="A451" s="100"/>
      <c r="B451" s="100"/>
      <c r="C451" s="100"/>
      <c r="D451" s="100"/>
      <c r="E451" s="100"/>
      <c r="F451" s="100"/>
      <c r="G451" s="100"/>
    </row>
    <row r="452" spans="1:7" x14ac:dyDescent="0.15">
      <c r="A452" s="100"/>
      <c r="B452" s="100"/>
      <c r="C452" s="100"/>
      <c r="D452" s="100"/>
      <c r="E452" s="100"/>
      <c r="F452" s="100"/>
      <c r="G452" s="100"/>
    </row>
    <row r="453" spans="1:7" x14ac:dyDescent="0.15">
      <c r="A453" s="100"/>
      <c r="B453" s="100"/>
      <c r="C453" s="100"/>
      <c r="D453" s="100"/>
      <c r="E453" s="100"/>
      <c r="F453" s="100"/>
      <c r="G453" s="100"/>
    </row>
    <row r="454" spans="1:7" x14ac:dyDescent="0.15">
      <c r="A454" s="100"/>
      <c r="B454" s="100"/>
      <c r="C454" s="100"/>
      <c r="D454" s="100"/>
      <c r="E454" s="100"/>
      <c r="F454" s="100"/>
      <c r="G454" s="100"/>
    </row>
    <row r="455" spans="1:7" x14ac:dyDescent="0.15">
      <c r="A455" s="100"/>
      <c r="B455" s="100"/>
      <c r="C455" s="100"/>
      <c r="D455" s="100"/>
      <c r="E455" s="100"/>
      <c r="F455" s="100"/>
      <c r="G455" s="100"/>
    </row>
    <row r="456" spans="1:7" x14ac:dyDescent="0.15">
      <c r="A456" s="100"/>
      <c r="B456" s="100"/>
      <c r="C456" s="100"/>
      <c r="D456" s="100"/>
      <c r="E456" s="100"/>
      <c r="F456" s="100"/>
      <c r="G456" s="100"/>
    </row>
    <row r="457" spans="1:7" x14ac:dyDescent="0.15">
      <c r="A457" s="100"/>
      <c r="B457" s="100"/>
      <c r="C457" s="100"/>
      <c r="D457" s="100"/>
      <c r="E457" s="100"/>
      <c r="F457" s="100"/>
      <c r="G457" s="100"/>
    </row>
    <row r="458" spans="1:7" x14ac:dyDescent="0.15">
      <c r="A458" s="100"/>
      <c r="B458" s="100"/>
      <c r="C458" s="100"/>
      <c r="D458" s="100"/>
      <c r="E458" s="100"/>
      <c r="F458" s="100"/>
      <c r="G458" s="100"/>
    </row>
    <row r="459" spans="1:7" x14ac:dyDescent="0.15">
      <c r="A459" s="100"/>
      <c r="B459" s="100"/>
      <c r="C459" s="100"/>
      <c r="D459" s="100"/>
      <c r="E459" s="100"/>
      <c r="F459" s="100"/>
      <c r="G459" s="100"/>
    </row>
    <row r="460" spans="1:7" x14ac:dyDescent="0.15">
      <c r="A460" s="100"/>
      <c r="B460" s="100"/>
      <c r="C460" s="100"/>
      <c r="D460" s="100"/>
      <c r="E460" s="100"/>
      <c r="F460" s="100"/>
      <c r="G460" s="100"/>
    </row>
    <row r="461" spans="1:7" x14ac:dyDescent="0.15">
      <c r="A461" s="100"/>
      <c r="B461" s="100"/>
      <c r="C461" s="100"/>
      <c r="D461" s="100"/>
      <c r="E461" s="100"/>
      <c r="F461" s="100"/>
      <c r="G461" s="100"/>
    </row>
    <row r="462" spans="1:7" x14ac:dyDescent="0.15">
      <c r="A462" s="100"/>
      <c r="B462" s="100"/>
      <c r="C462" s="100"/>
      <c r="D462" s="100"/>
      <c r="E462" s="100"/>
      <c r="F462" s="100"/>
      <c r="G462" s="100"/>
    </row>
    <row r="463" spans="1:7" x14ac:dyDescent="0.15">
      <c r="A463" s="100"/>
      <c r="B463" s="100"/>
      <c r="C463" s="100"/>
      <c r="D463" s="100"/>
      <c r="E463" s="100"/>
      <c r="F463" s="100"/>
      <c r="G463" s="100"/>
    </row>
    <row r="464" spans="1:7" x14ac:dyDescent="0.15">
      <c r="A464" s="100"/>
      <c r="B464" s="100"/>
      <c r="C464" s="100"/>
      <c r="D464" s="100"/>
      <c r="E464" s="100"/>
      <c r="F464" s="100"/>
      <c r="G464" s="100"/>
    </row>
    <row r="465" spans="1:7" x14ac:dyDescent="0.15">
      <c r="A465" s="100"/>
      <c r="B465" s="100"/>
      <c r="C465" s="100"/>
      <c r="D465" s="100"/>
      <c r="E465" s="100"/>
      <c r="F465" s="100"/>
      <c r="G465" s="100"/>
    </row>
    <row r="466" spans="1:7" x14ac:dyDescent="0.15">
      <c r="A466" s="100"/>
      <c r="B466" s="100"/>
      <c r="C466" s="100"/>
      <c r="D466" s="100"/>
      <c r="E466" s="100"/>
      <c r="F466" s="100"/>
      <c r="G466" s="100"/>
    </row>
    <row r="467" spans="1:7" x14ac:dyDescent="0.15">
      <c r="A467" s="100"/>
      <c r="B467" s="100"/>
      <c r="C467" s="100"/>
      <c r="D467" s="100"/>
      <c r="E467" s="100"/>
      <c r="F467" s="100"/>
      <c r="G467" s="100"/>
    </row>
    <row r="468" spans="1:7" x14ac:dyDescent="0.15">
      <c r="A468" s="100"/>
      <c r="B468" s="100"/>
      <c r="C468" s="100"/>
      <c r="D468" s="100"/>
      <c r="E468" s="100"/>
      <c r="F468" s="100"/>
      <c r="G468" s="100"/>
    </row>
    <row r="469" spans="1:7" x14ac:dyDescent="0.15">
      <c r="A469" s="100"/>
      <c r="B469" s="100"/>
      <c r="C469" s="100"/>
      <c r="D469" s="100"/>
      <c r="E469" s="100"/>
      <c r="F469" s="100"/>
      <c r="G469" s="100"/>
    </row>
    <row r="470" spans="1:7" x14ac:dyDescent="0.15">
      <c r="A470" s="100"/>
      <c r="B470" s="100"/>
      <c r="C470" s="100"/>
      <c r="D470" s="100"/>
      <c r="E470" s="100"/>
      <c r="F470" s="100"/>
      <c r="G470" s="100"/>
    </row>
    <row r="471" spans="1:7" x14ac:dyDescent="0.15">
      <c r="A471" s="100"/>
      <c r="B471" s="100"/>
      <c r="C471" s="100"/>
      <c r="D471" s="100"/>
      <c r="E471" s="100"/>
      <c r="F471" s="100"/>
      <c r="G471" s="100"/>
    </row>
    <row r="472" spans="1:7" x14ac:dyDescent="0.15">
      <c r="A472" s="100"/>
      <c r="B472" s="100"/>
      <c r="C472" s="100"/>
      <c r="D472" s="100"/>
      <c r="E472" s="100"/>
      <c r="F472" s="100"/>
      <c r="G472" s="100"/>
    </row>
    <row r="473" spans="1:7" x14ac:dyDescent="0.15">
      <c r="A473" s="100"/>
      <c r="B473" s="100"/>
      <c r="C473" s="100"/>
      <c r="D473" s="100"/>
      <c r="E473" s="100"/>
      <c r="F473" s="100"/>
      <c r="G473" s="100"/>
    </row>
    <row r="474" spans="1:7" x14ac:dyDescent="0.15">
      <c r="A474" s="100"/>
      <c r="B474" s="100"/>
      <c r="C474" s="100"/>
      <c r="D474" s="100"/>
      <c r="E474" s="100"/>
      <c r="F474" s="100"/>
      <c r="G474" s="100"/>
    </row>
    <row r="475" spans="1:7" x14ac:dyDescent="0.15">
      <c r="A475" s="100"/>
      <c r="B475" s="100"/>
      <c r="C475" s="100"/>
      <c r="D475" s="100"/>
      <c r="E475" s="100"/>
      <c r="F475" s="100"/>
      <c r="G475" s="100"/>
    </row>
    <row r="476" spans="1:7" x14ac:dyDescent="0.15">
      <c r="A476" s="100"/>
      <c r="B476" s="100"/>
      <c r="C476" s="100"/>
      <c r="D476" s="100"/>
      <c r="E476" s="100"/>
      <c r="F476" s="100"/>
      <c r="G476" s="100"/>
    </row>
    <row r="477" spans="1:7" x14ac:dyDescent="0.15">
      <c r="A477" s="100"/>
      <c r="B477" s="100"/>
      <c r="C477" s="100"/>
      <c r="D477" s="100"/>
      <c r="E477" s="100"/>
      <c r="F477" s="100"/>
      <c r="G477" s="100"/>
    </row>
    <row r="478" spans="1:7" x14ac:dyDescent="0.15">
      <c r="A478" s="100"/>
      <c r="B478" s="100"/>
      <c r="C478" s="100"/>
      <c r="D478" s="100"/>
      <c r="E478" s="100"/>
      <c r="F478" s="100"/>
      <c r="G478" s="100"/>
    </row>
    <row r="479" spans="1:7" x14ac:dyDescent="0.15">
      <c r="A479" s="100"/>
      <c r="B479" s="100"/>
      <c r="C479" s="100"/>
      <c r="D479" s="100"/>
      <c r="E479" s="100"/>
      <c r="F479" s="100"/>
      <c r="G479" s="100"/>
    </row>
    <row r="480" spans="1:7" x14ac:dyDescent="0.15">
      <c r="A480" s="100"/>
      <c r="B480" s="100"/>
      <c r="C480" s="100"/>
      <c r="D480" s="100"/>
      <c r="E480" s="100"/>
      <c r="F480" s="100"/>
      <c r="G480" s="100"/>
    </row>
    <row r="481" spans="1:7" x14ac:dyDescent="0.15">
      <c r="A481" s="100"/>
      <c r="B481" s="100"/>
      <c r="C481" s="100"/>
      <c r="D481" s="100"/>
      <c r="E481" s="100"/>
      <c r="F481" s="100"/>
      <c r="G481" s="100"/>
    </row>
    <row r="482" spans="1:7" x14ac:dyDescent="0.15">
      <c r="A482" s="100"/>
      <c r="B482" s="100"/>
      <c r="C482" s="100"/>
      <c r="D482" s="100"/>
      <c r="E482" s="100"/>
      <c r="F482" s="100"/>
      <c r="G482" s="100"/>
    </row>
    <row r="483" spans="1:7" x14ac:dyDescent="0.15">
      <c r="A483" s="100"/>
      <c r="B483" s="100"/>
      <c r="C483" s="100"/>
      <c r="D483" s="100"/>
      <c r="E483" s="100"/>
      <c r="F483" s="100"/>
      <c r="G483" s="100"/>
    </row>
    <row r="484" spans="1:7" x14ac:dyDescent="0.15">
      <c r="A484" s="100"/>
      <c r="B484" s="100"/>
      <c r="C484" s="100"/>
      <c r="D484" s="100"/>
      <c r="E484" s="100"/>
      <c r="F484" s="100"/>
      <c r="G484" s="100"/>
    </row>
    <row r="485" spans="1:7" x14ac:dyDescent="0.15">
      <c r="A485" s="100"/>
      <c r="B485" s="100"/>
      <c r="C485" s="100"/>
      <c r="D485" s="100"/>
      <c r="E485" s="100"/>
      <c r="F485" s="100"/>
      <c r="G485" s="100"/>
    </row>
    <row r="486" spans="1:7" x14ac:dyDescent="0.15">
      <c r="A486" s="100"/>
      <c r="B486" s="100"/>
      <c r="C486" s="100"/>
      <c r="D486" s="100"/>
      <c r="E486" s="100"/>
      <c r="F486" s="100"/>
      <c r="G486" s="100"/>
    </row>
    <row r="487" spans="1:7" x14ac:dyDescent="0.15">
      <c r="A487" s="100"/>
      <c r="B487" s="100"/>
      <c r="C487" s="100"/>
      <c r="D487" s="100"/>
      <c r="E487" s="100"/>
      <c r="F487" s="100"/>
      <c r="G487" s="100"/>
    </row>
    <row r="488" spans="1:7" x14ac:dyDescent="0.15">
      <c r="A488" s="100"/>
      <c r="B488" s="100"/>
      <c r="C488" s="100"/>
      <c r="D488" s="100"/>
      <c r="E488" s="100"/>
      <c r="F488" s="100"/>
      <c r="G488" s="100"/>
    </row>
    <row r="489" spans="1:7" x14ac:dyDescent="0.15">
      <c r="A489" s="100"/>
      <c r="B489" s="100"/>
      <c r="C489" s="100"/>
      <c r="D489" s="100"/>
      <c r="E489" s="100"/>
      <c r="F489" s="100"/>
      <c r="G489" s="100"/>
    </row>
    <row r="490" spans="1:7" x14ac:dyDescent="0.15">
      <c r="A490" s="100"/>
      <c r="B490" s="100"/>
      <c r="C490" s="100"/>
      <c r="D490" s="100"/>
      <c r="E490" s="100"/>
      <c r="F490" s="100"/>
      <c r="G490" s="100"/>
    </row>
    <row r="491" spans="1:7" x14ac:dyDescent="0.15">
      <c r="A491" s="100"/>
      <c r="B491" s="100"/>
      <c r="C491" s="100"/>
      <c r="D491" s="100"/>
      <c r="E491" s="100"/>
      <c r="F491" s="100"/>
      <c r="G491" s="100"/>
    </row>
    <row r="492" spans="1:7" x14ac:dyDescent="0.15">
      <c r="A492" s="100"/>
      <c r="B492" s="100"/>
      <c r="C492" s="100"/>
      <c r="D492" s="100"/>
      <c r="E492" s="100"/>
      <c r="F492" s="100"/>
      <c r="G492" s="100"/>
    </row>
    <row r="493" spans="1:7" x14ac:dyDescent="0.15">
      <c r="A493" s="100"/>
      <c r="B493" s="100"/>
      <c r="C493" s="100"/>
      <c r="D493" s="100"/>
      <c r="E493" s="100"/>
      <c r="F493" s="100"/>
      <c r="G493" s="100"/>
    </row>
    <row r="494" spans="1:7" x14ac:dyDescent="0.15">
      <c r="A494" s="100"/>
      <c r="B494" s="100"/>
      <c r="C494" s="100"/>
      <c r="D494" s="100"/>
      <c r="E494" s="100"/>
      <c r="F494" s="100"/>
      <c r="G494" s="100"/>
    </row>
    <row r="495" spans="1:7" x14ac:dyDescent="0.15">
      <c r="A495" s="100"/>
      <c r="B495" s="100"/>
      <c r="C495" s="100"/>
      <c r="D495" s="100"/>
      <c r="E495" s="100"/>
      <c r="F495" s="100"/>
      <c r="G495" s="100"/>
    </row>
    <row r="496" spans="1:7" x14ac:dyDescent="0.15">
      <c r="A496" s="100"/>
      <c r="B496" s="100"/>
      <c r="C496" s="100"/>
      <c r="D496" s="100"/>
      <c r="E496" s="100"/>
      <c r="F496" s="100"/>
      <c r="G496" s="100"/>
    </row>
    <row r="497" spans="1:7" x14ac:dyDescent="0.15">
      <c r="A497" s="100"/>
      <c r="B497" s="100"/>
      <c r="C497" s="100"/>
      <c r="D497" s="100"/>
      <c r="E497" s="100"/>
      <c r="F497" s="100"/>
      <c r="G497" s="100"/>
    </row>
    <row r="498" spans="1:7" x14ac:dyDescent="0.15">
      <c r="A498" s="100"/>
      <c r="B498" s="100"/>
      <c r="C498" s="100"/>
      <c r="D498" s="100"/>
      <c r="E498" s="100"/>
      <c r="F498" s="100"/>
      <c r="G498" s="100"/>
    </row>
    <row r="499" spans="1:7" x14ac:dyDescent="0.15">
      <c r="A499" s="100"/>
      <c r="B499" s="100"/>
      <c r="C499" s="100"/>
      <c r="D499" s="100"/>
      <c r="E499" s="100"/>
      <c r="F499" s="100"/>
      <c r="G499" s="100"/>
    </row>
    <row r="500" spans="1:7" x14ac:dyDescent="0.15">
      <c r="A500" s="100"/>
      <c r="B500" s="100"/>
      <c r="C500" s="100"/>
      <c r="D500" s="100"/>
      <c r="E500" s="100"/>
      <c r="F500" s="100"/>
      <c r="G500" s="100"/>
    </row>
    <row r="501" spans="1:7" x14ac:dyDescent="0.15">
      <c r="A501" s="100"/>
      <c r="B501" s="100"/>
      <c r="C501" s="100"/>
      <c r="D501" s="100"/>
      <c r="E501" s="100"/>
      <c r="F501" s="100"/>
      <c r="G501" s="100"/>
    </row>
    <row r="502" spans="1:7" x14ac:dyDescent="0.15">
      <c r="A502" s="100"/>
      <c r="B502" s="100"/>
      <c r="C502" s="100"/>
      <c r="D502" s="100"/>
      <c r="E502" s="100"/>
      <c r="F502" s="100"/>
      <c r="G502" s="100"/>
    </row>
    <row r="503" spans="1:7" x14ac:dyDescent="0.15">
      <c r="A503" s="100"/>
      <c r="B503" s="100"/>
      <c r="C503" s="100"/>
      <c r="D503" s="100"/>
      <c r="E503" s="100"/>
      <c r="F503" s="100"/>
      <c r="G503" s="100"/>
    </row>
    <row r="504" spans="1:7" x14ac:dyDescent="0.15">
      <c r="A504" s="100"/>
      <c r="B504" s="100"/>
      <c r="C504" s="100"/>
      <c r="D504" s="100"/>
      <c r="E504" s="100"/>
      <c r="F504" s="100"/>
      <c r="G504" s="100"/>
    </row>
    <row r="505" spans="1:7" x14ac:dyDescent="0.15">
      <c r="A505" s="100"/>
      <c r="B505" s="100"/>
      <c r="C505" s="100"/>
      <c r="D505" s="100"/>
      <c r="E505" s="100"/>
      <c r="F505" s="100"/>
      <c r="G505" s="100"/>
    </row>
    <row r="506" spans="1:7" x14ac:dyDescent="0.15">
      <c r="A506" s="100"/>
      <c r="B506" s="100"/>
      <c r="C506" s="100"/>
      <c r="D506" s="100"/>
      <c r="E506" s="100"/>
      <c r="F506" s="100"/>
      <c r="G506" s="100"/>
    </row>
    <row r="507" spans="1:7" x14ac:dyDescent="0.15">
      <c r="A507" s="100"/>
      <c r="B507" s="100"/>
      <c r="C507" s="100"/>
      <c r="D507" s="100"/>
      <c r="E507" s="100"/>
      <c r="F507" s="100"/>
      <c r="G507" s="100"/>
    </row>
    <row r="508" spans="1:7" x14ac:dyDescent="0.15">
      <c r="A508" s="100"/>
      <c r="B508" s="100"/>
      <c r="C508" s="100"/>
      <c r="D508" s="100"/>
      <c r="E508" s="100"/>
      <c r="F508" s="100"/>
      <c r="G508" s="100"/>
    </row>
    <row r="509" spans="1:7" x14ac:dyDescent="0.15">
      <c r="A509" s="100"/>
      <c r="B509" s="100"/>
      <c r="C509" s="100"/>
      <c r="D509" s="100"/>
      <c r="E509" s="100"/>
      <c r="F509" s="100"/>
      <c r="G509" s="100"/>
    </row>
    <row r="510" spans="1:7" x14ac:dyDescent="0.15">
      <c r="A510" s="100"/>
      <c r="B510" s="100"/>
      <c r="C510" s="100"/>
      <c r="D510" s="100"/>
      <c r="E510" s="100"/>
      <c r="F510" s="100"/>
      <c r="G510" s="100"/>
    </row>
    <row r="511" spans="1:7" x14ac:dyDescent="0.15">
      <c r="A511" s="100"/>
      <c r="B511" s="100"/>
      <c r="C511" s="100"/>
      <c r="D511" s="100"/>
      <c r="E511" s="100"/>
      <c r="F511" s="100"/>
      <c r="G511" s="100"/>
    </row>
    <row r="512" spans="1:7" x14ac:dyDescent="0.15">
      <c r="A512" s="100"/>
      <c r="B512" s="100"/>
      <c r="C512" s="100"/>
      <c r="D512" s="100"/>
      <c r="E512" s="100"/>
      <c r="F512" s="100"/>
      <c r="G512" s="100"/>
    </row>
    <row r="513" spans="1:7" x14ac:dyDescent="0.15">
      <c r="A513" s="100"/>
      <c r="B513" s="100"/>
      <c r="C513" s="100"/>
      <c r="D513" s="100"/>
      <c r="E513" s="100"/>
      <c r="F513" s="100"/>
      <c r="G513" s="100"/>
    </row>
    <row r="514" spans="1:7" x14ac:dyDescent="0.15">
      <c r="A514" s="100"/>
      <c r="B514" s="100"/>
      <c r="C514" s="100"/>
      <c r="D514" s="100"/>
      <c r="E514" s="100"/>
      <c r="F514" s="100"/>
      <c r="G514" s="100"/>
    </row>
    <row r="515" spans="1:7" x14ac:dyDescent="0.15">
      <c r="A515" s="100"/>
      <c r="B515" s="100"/>
      <c r="C515" s="100"/>
      <c r="D515" s="100"/>
      <c r="E515" s="100"/>
      <c r="F515" s="100"/>
      <c r="G515" s="100"/>
    </row>
    <row r="516" spans="1:7" x14ac:dyDescent="0.15">
      <c r="A516" s="100"/>
      <c r="B516" s="100"/>
      <c r="C516" s="100"/>
      <c r="D516" s="100"/>
      <c r="E516" s="100"/>
      <c r="F516" s="100"/>
      <c r="G516" s="100"/>
    </row>
    <row r="517" spans="1:7" x14ac:dyDescent="0.15">
      <c r="A517" s="100"/>
      <c r="B517" s="100"/>
      <c r="C517" s="100"/>
      <c r="D517" s="100"/>
      <c r="E517" s="100"/>
      <c r="F517" s="100"/>
      <c r="G517" s="100"/>
    </row>
    <row r="518" spans="1:7" x14ac:dyDescent="0.15">
      <c r="A518" s="100"/>
      <c r="B518" s="100"/>
      <c r="C518" s="100"/>
      <c r="D518" s="100"/>
      <c r="E518" s="100"/>
      <c r="F518" s="100"/>
      <c r="G518" s="100"/>
    </row>
    <row r="519" spans="1:7" x14ac:dyDescent="0.15">
      <c r="A519" s="100"/>
      <c r="B519" s="100"/>
      <c r="C519" s="100"/>
      <c r="D519" s="100"/>
      <c r="E519" s="100"/>
      <c r="F519" s="100"/>
      <c r="G519" s="100"/>
    </row>
    <row r="520" spans="1:7" x14ac:dyDescent="0.15">
      <c r="A520" s="100"/>
      <c r="B520" s="100"/>
      <c r="C520" s="100"/>
      <c r="D520" s="100"/>
      <c r="E520" s="100"/>
      <c r="F520" s="100"/>
      <c r="G520" s="100"/>
    </row>
    <row r="521" spans="1:7" x14ac:dyDescent="0.15">
      <c r="A521" s="100"/>
      <c r="B521" s="100"/>
      <c r="C521" s="100"/>
      <c r="D521" s="100"/>
      <c r="E521" s="100"/>
      <c r="F521" s="100"/>
      <c r="G521" s="100"/>
    </row>
    <row r="522" spans="1:7" x14ac:dyDescent="0.15">
      <c r="A522" s="100"/>
      <c r="B522" s="100"/>
      <c r="C522" s="100"/>
      <c r="D522" s="100"/>
      <c r="E522" s="100"/>
      <c r="F522" s="100"/>
      <c r="G522" s="100"/>
    </row>
    <row r="523" spans="1:7" x14ac:dyDescent="0.15">
      <c r="A523" s="100"/>
      <c r="B523" s="100"/>
      <c r="C523" s="100"/>
      <c r="D523" s="100"/>
      <c r="E523" s="100"/>
      <c r="F523" s="100"/>
      <c r="G523" s="100"/>
    </row>
    <row r="524" spans="1:7" x14ac:dyDescent="0.15">
      <c r="A524" s="100"/>
      <c r="B524" s="100"/>
      <c r="C524" s="100"/>
      <c r="D524" s="100"/>
      <c r="E524" s="100"/>
      <c r="F524" s="100"/>
      <c r="G524" s="100"/>
    </row>
    <row r="525" spans="1:7" x14ac:dyDescent="0.15">
      <c r="A525" s="100"/>
      <c r="B525" s="100"/>
      <c r="C525" s="100"/>
      <c r="D525" s="100"/>
      <c r="E525" s="100"/>
      <c r="F525" s="100"/>
      <c r="G525" s="100"/>
    </row>
    <row r="526" spans="1:7" x14ac:dyDescent="0.15">
      <c r="A526" s="100"/>
      <c r="B526" s="100"/>
      <c r="C526" s="100"/>
      <c r="D526" s="100"/>
      <c r="E526" s="100"/>
      <c r="F526" s="100"/>
      <c r="G526" s="100"/>
    </row>
    <row r="527" spans="1:7" x14ac:dyDescent="0.15">
      <c r="A527" s="100"/>
      <c r="B527" s="100"/>
      <c r="C527" s="100"/>
      <c r="D527" s="100"/>
      <c r="E527" s="100"/>
      <c r="F527" s="100"/>
      <c r="G527" s="100"/>
    </row>
    <row r="528" spans="1:7" x14ac:dyDescent="0.15">
      <c r="A528" s="100"/>
      <c r="B528" s="100"/>
      <c r="C528" s="100"/>
      <c r="D528" s="100"/>
      <c r="E528" s="100"/>
      <c r="F528" s="100"/>
      <c r="G528" s="100"/>
    </row>
    <row r="529" spans="1:7" x14ac:dyDescent="0.15">
      <c r="A529" s="100"/>
      <c r="B529" s="100"/>
      <c r="C529" s="100"/>
      <c r="D529" s="100"/>
      <c r="E529" s="100"/>
      <c r="F529" s="100"/>
      <c r="G529" s="100"/>
    </row>
    <row r="530" spans="1:7" x14ac:dyDescent="0.15">
      <c r="A530" s="100"/>
      <c r="B530" s="100"/>
      <c r="C530" s="100"/>
      <c r="D530" s="100"/>
      <c r="E530" s="100"/>
      <c r="F530" s="100"/>
      <c r="G530" s="100"/>
    </row>
    <row r="531" spans="1:7" x14ac:dyDescent="0.15">
      <c r="A531" s="100"/>
      <c r="B531" s="100"/>
      <c r="C531" s="100"/>
      <c r="D531" s="100"/>
      <c r="E531" s="100"/>
      <c r="F531" s="100"/>
      <c r="G531" s="100"/>
    </row>
    <row r="532" spans="1:7" x14ac:dyDescent="0.15">
      <c r="A532" s="100"/>
      <c r="B532" s="100"/>
      <c r="C532" s="100"/>
      <c r="D532" s="100"/>
      <c r="E532" s="100"/>
      <c r="F532" s="100"/>
      <c r="G532" s="100"/>
    </row>
    <row r="533" spans="1:7" x14ac:dyDescent="0.15">
      <c r="A533" s="100"/>
      <c r="B533" s="100"/>
      <c r="C533" s="100"/>
      <c r="D533" s="100"/>
      <c r="E533" s="100"/>
      <c r="F533" s="100"/>
      <c r="G533" s="100"/>
    </row>
    <row r="534" spans="1:7" x14ac:dyDescent="0.15">
      <c r="A534" s="100"/>
      <c r="B534" s="100"/>
      <c r="C534" s="100"/>
      <c r="D534" s="100"/>
      <c r="E534" s="100"/>
      <c r="F534" s="100"/>
      <c r="G534" s="100"/>
    </row>
    <row r="535" spans="1:7" x14ac:dyDescent="0.15">
      <c r="A535" s="100"/>
      <c r="B535" s="100"/>
      <c r="C535" s="100"/>
      <c r="D535" s="100"/>
      <c r="E535" s="100"/>
      <c r="F535" s="100"/>
      <c r="G535" s="100"/>
    </row>
    <row r="536" spans="1:7" x14ac:dyDescent="0.15">
      <c r="A536" s="100"/>
      <c r="B536" s="100"/>
      <c r="C536" s="100"/>
      <c r="D536" s="100"/>
      <c r="E536" s="100"/>
      <c r="F536" s="100"/>
      <c r="G536" s="100"/>
    </row>
    <row r="537" spans="1:7" x14ac:dyDescent="0.15">
      <c r="A537" s="100"/>
      <c r="B537" s="100"/>
      <c r="C537" s="100"/>
      <c r="D537" s="100"/>
      <c r="E537" s="100"/>
      <c r="F537" s="100"/>
      <c r="G537" s="100"/>
    </row>
    <row r="538" spans="1:7" x14ac:dyDescent="0.15">
      <c r="A538" s="100"/>
      <c r="B538" s="100"/>
      <c r="C538" s="100"/>
      <c r="D538" s="100"/>
      <c r="E538" s="100"/>
      <c r="F538" s="100"/>
      <c r="G538" s="100"/>
    </row>
    <row r="539" spans="1:7" x14ac:dyDescent="0.15">
      <c r="A539" s="100"/>
      <c r="B539" s="100"/>
      <c r="C539" s="100"/>
      <c r="D539" s="100"/>
      <c r="E539" s="100"/>
      <c r="F539" s="100"/>
      <c r="G539" s="100"/>
    </row>
    <row r="540" spans="1:7" x14ac:dyDescent="0.15">
      <c r="A540" s="100"/>
      <c r="B540" s="100"/>
      <c r="C540" s="100"/>
      <c r="D540" s="100"/>
      <c r="E540" s="100"/>
      <c r="F540" s="100"/>
      <c r="G540" s="100"/>
    </row>
    <row r="541" spans="1:7" x14ac:dyDescent="0.15">
      <c r="A541" s="100"/>
      <c r="B541" s="100"/>
      <c r="C541" s="100"/>
      <c r="D541" s="100"/>
      <c r="E541" s="100"/>
      <c r="F541" s="100"/>
      <c r="G541" s="100"/>
    </row>
    <row r="542" spans="1:7" x14ac:dyDescent="0.15">
      <c r="A542" s="100"/>
      <c r="B542" s="100"/>
      <c r="C542" s="100"/>
      <c r="D542" s="100"/>
      <c r="E542" s="100"/>
      <c r="F542" s="100"/>
      <c r="G542" s="100"/>
    </row>
    <row r="543" spans="1:7" x14ac:dyDescent="0.15">
      <c r="A543" s="100"/>
      <c r="B543" s="100"/>
      <c r="C543" s="100"/>
      <c r="D543" s="100"/>
      <c r="E543" s="100"/>
      <c r="F543" s="100"/>
      <c r="G543" s="100"/>
    </row>
    <row r="544" spans="1:7" x14ac:dyDescent="0.15">
      <c r="A544" s="100"/>
      <c r="B544" s="100"/>
      <c r="C544" s="100"/>
      <c r="D544" s="100"/>
      <c r="E544" s="100"/>
      <c r="F544" s="100"/>
      <c r="G544" s="100"/>
    </row>
    <row r="545" spans="1:7" x14ac:dyDescent="0.15">
      <c r="A545" s="100"/>
      <c r="B545" s="100"/>
      <c r="C545" s="100"/>
      <c r="D545" s="100"/>
      <c r="E545" s="100"/>
      <c r="F545" s="100"/>
      <c r="G545" s="100"/>
    </row>
    <row r="546" spans="1:7" x14ac:dyDescent="0.15">
      <c r="A546" s="100"/>
      <c r="B546" s="100"/>
      <c r="C546" s="100"/>
      <c r="D546" s="100"/>
      <c r="E546" s="100"/>
      <c r="F546" s="100"/>
      <c r="G546" s="100"/>
    </row>
    <row r="547" spans="1:7" x14ac:dyDescent="0.15">
      <c r="A547" s="100"/>
      <c r="B547" s="100"/>
      <c r="C547" s="100"/>
      <c r="D547" s="100"/>
      <c r="E547" s="100"/>
      <c r="F547" s="100"/>
      <c r="G547" s="100"/>
    </row>
    <row r="548" spans="1:7" x14ac:dyDescent="0.15">
      <c r="A548" s="100"/>
      <c r="B548" s="100"/>
      <c r="C548" s="100"/>
      <c r="D548" s="100"/>
      <c r="E548" s="100"/>
      <c r="F548" s="100"/>
      <c r="G548" s="100"/>
    </row>
    <row r="549" spans="1:7" x14ac:dyDescent="0.15">
      <c r="A549" s="100"/>
      <c r="B549" s="100"/>
      <c r="C549" s="100"/>
      <c r="D549" s="100"/>
      <c r="E549" s="100"/>
      <c r="F549" s="100"/>
      <c r="G549" s="100"/>
    </row>
    <row r="550" spans="1:7" x14ac:dyDescent="0.15">
      <c r="A550" s="100"/>
      <c r="B550" s="100"/>
      <c r="C550" s="100"/>
      <c r="D550" s="100"/>
      <c r="E550" s="100"/>
      <c r="F550" s="100"/>
      <c r="G550" s="100"/>
    </row>
    <row r="551" spans="1:7" x14ac:dyDescent="0.15">
      <c r="A551" s="100"/>
      <c r="B551" s="100"/>
      <c r="C551" s="100"/>
      <c r="D551" s="100"/>
      <c r="E551" s="100"/>
      <c r="F551" s="100"/>
      <c r="G551" s="100"/>
    </row>
    <row r="552" spans="1:7" x14ac:dyDescent="0.15">
      <c r="A552" s="100"/>
      <c r="B552" s="100"/>
      <c r="C552" s="100"/>
      <c r="D552" s="100"/>
      <c r="E552" s="100"/>
      <c r="F552" s="100"/>
      <c r="G552" s="100"/>
    </row>
    <row r="553" spans="1:7" x14ac:dyDescent="0.15">
      <c r="A553" s="100"/>
      <c r="B553" s="100"/>
      <c r="C553" s="100"/>
      <c r="D553" s="100"/>
      <c r="E553" s="100"/>
      <c r="F553" s="100"/>
      <c r="G553" s="100"/>
    </row>
    <row r="554" spans="1:7" x14ac:dyDescent="0.15">
      <c r="A554" s="100"/>
      <c r="B554" s="100"/>
      <c r="C554" s="100"/>
      <c r="D554" s="100"/>
      <c r="E554" s="100"/>
      <c r="F554" s="100"/>
      <c r="G554" s="100"/>
    </row>
    <row r="555" spans="1:7" x14ac:dyDescent="0.15">
      <c r="A555" s="100"/>
      <c r="B555" s="100"/>
      <c r="C555" s="100"/>
      <c r="D555" s="100"/>
      <c r="E555" s="100"/>
      <c r="F555" s="100"/>
      <c r="G555" s="100"/>
    </row>
    <row r="556" spans="1:7" x14ac:dyDescent="0.15">
      <c r="A556" s="100"/>
      <c r="B556" s="100"/>
      <c r="C556" s="100"/>
      <c r="D556" s="100"/>
      <c r="E556" s="100"/>
      <c r="F556" s="100"/>
      <c r="G556" s="100"/>
    </row>
    <row r="557" spans="1:7" x14ac:dyDescent="0.15">
      <c r="A557" s="100"/>
      <c r="B557" s="100"/>
      <c r="C557" s="100"/>
      <c r="D557" s="100"/>
      <c r="E557" s="100"/>
      <c r="F557" s="100"/>
      <c r="G557" s="100"/>
    </row>
    <row r="558" spans="1:7" x14ac:dyDescent="0.15">
      <c r="A558" s="100"/>
      <c r="B558" s="100"/>
      <c r="C558" s="100"/>
      <c r="D558" s="100"/>
      <c r="E558" s="100"/>
      <c r="F558" s="100"/>
      <c r="G558" s="100"/>
    </row>
    <row r="559" spans="1:7" x14ac:dyDescent="0.15">
      <c r="A559" s="100"/>
      <c r="B559" s="100"/>
      <c r="C559" s="100"/>
      <c r="D559" s="100"/>
      <c r="E559" s="100"/>
      <c r="F559" s="100"/>
      <c r="G559" s="100"/>
    </row>
    <row r="560" spans="1:7" x14ac:dyDescent="0.15">
      <c r="A560" s="100"/>
      <c r="B560" s="100"/>
      <c r="C560" s="100"/>
      <c r="D560" s="100"/>
      <c r="E560" s="100"/>
      <c r="F560" s="100"/>
      <c r="G560" s="100"/>
    </row>
    <row r="561" spans="1:7" x14ac:dyDescent="0.15">
      <c r="A561" s="100"/>
      <c r="B561" s="100"/>
      <c r="C561" s="100"/>
      <c r="D561" s="100"/>
      <c r="E561" s="100"/>
      <c r="F561" s="100"/>
      <c r="G561" s="100"/>
    </row>
    <row r="562" spans="1:7" x14ac:dyDescent="0.15">
      <c r="A562" s="100"/>
      <c r="B562" s="100"/>
      <c r="C562" s="100"/>
      <c r="D562" s="100"/>
      <c r="E562" s="100"/>
      <c r="F562" s="100"/>
      <c r="G562" s="100"/>
    </row>
    <row r="563" spans="1:7" x14ac:dyDescent="0.15">
      <c r="A563" s="100"/>
      <c r="B563" s="100"/>
      <c r="C563" s="100"/>
      <c r="D563" s="100"/>
      <c r="E563" s="100"/>
      <c r="F563" s="100"/>
      <c r="G563" s="100"/>
    </row>
    <row r="564" spans="1:7" x14ac:dyDescent="0.15">
      <c r="A564" s="100"/>
      <c r="B564" s="100"/>
      <c r="C564" s="100"/>
      <c r="D564" s="100"/>
      <c r="E564" s="100"/>
      <c r="F564" s="100"/>
      <c r="G564" s="100"/>
    </row>
    <row r="565" spans="1:7" x14ac:dyDescent="0.15">
      <c r="A565" s="100"/>
      <c r="B565" s="100"/>
      <c r="C565" s="100"/>
      <c r="D565" s="100"/>
      <c r="E565" s="100"/>
      <c r="F565" s="100"/>
      <c r="G565" s="100"/>
    </row>
    <row r="566" spans="1:7" x14ac:dyDescent="0.15">
      <c r="A566" s="100"/>
      <c r="B566" s="100"/>
      <c r="C566" s="100"/>
      <c r="D566" s="100"/>
      <c r="E566" s="100"/>
      <c r="F566" s="100"/>
      <c r="G566" s="100"/>
    </row>
    <row r="567" spans="1:7" x14ac:dyDescent="0.15">
      <c r="A567" s="100"/>
      <c r="B567" s="100"/>
      <c r="C567" s="100"/>
      <c r="D567" s="100"/>
      <c r="E567" s="100"/>
      <c r="F567" s="100"/>
      <c r="G567" s="100"/>
    </row>
    <row r="568" spans="1:7" x14ac:dyDescent="0.15">
      <c r="A568" s="100"/>
      <c r="B568" s="100"/>
      <c r="C568" s="100"/>
      <c r="D568" s="100"/>
      <c r="E568" s="100"/>
      <c r="F568" s="100"/>
      <c r="G568" s="100"/>
    </row>
    <row r="569" spans="1:7" x14ac:dyDescent="0.15">
      <c r="A569" s="100"/>
      <c r="B569" s="100"/>
      <c r="C569" s="100"/>
      <c r="D569" s="100"/>
      <c r="E569" s="100"/>
      <c r="F569" s="100"/>
      <c r="G569" s="100"/>
    </row>
    <row r="570" spans="1:7" x14ac:dyDescent="0.15">
      <c r="A570" s="100"/>
      <c r="B570" s="100"/>
      <c r="C570" s="100"/>
      <c r="D570" s="100"/>
      <c r="E570" s="100"/>
      <c r="F570" s="100"/>
      <c r="G570" s="100"/>
    </row>
    <row r="571" spans="1:7" x14ac:dyDescent="0.15">
      <c r="A571" s="100"/>
      <c r="B571" s="100"/>
      <c r="C571" s="100"/>
      <c r="D571" s="100"/>
      <c r="E571" s="100"/>
      <c r="F571" s="100"/>
      <c r="G571" s="100"/>
    </row>
    <row r="572" spans="1:7" x14ac:dyDescent="0.15">
      <c r="A572" s="100"/>
      <c r="B572" s="100"/>
      <c r="C572" s="100"/>
      <c r="D572" s="100"/>
      <c r="E572" s="100"/>
      <c r="F572" s="100"/>
      <c r="G572" s="100"/>
    </row>
    <row r="573" spans="1:7" x14ac:dyDescent="0.15">
      <c r="A573" s="100"/>
      <c r="B573" s="100"/>
      <c r="C573" s="100"/>
      <c r="D573" s="100"/>
      <c r="E573" s="100"/>
      <c r="F573" s="100"/>
      <c r="G573" s="100"/>
    </row>
    <row r="574" spans="1:7" x14ac:dyDescent="0.15">
      <c r="A574" s="100"/>
      <c r="B574" s="100"/>
      <c r="C574" s="100"/>
      <c r="D574" s="100"/>
      <c r="E574" s="100"/>
      <c r="F574" s="100"/>
      <c r="G574" s="100"/>
    </row>
    <row r="575" spans="1:7" x14ac:dyDescent="0.15">
      <c r="A575" s="100"/>
      <c r="B575" s="100"/>
      <c r="C575" s="100"/>
      <c r="D575" s="100"/>
      <c r="E575" s="100"/>
      <c r="F575" s="100"/>
      <c r="G575" s="100"/>
    </row>
    <row r="576" spans="1:7" x14ac:dyDescent="0.15">
      <c r="A576" s="100"/>
      <c r="B576" s="100"/>
      <c r="C576" s="100"/>
      <c r="D576" s="100"/>
      <c r="E576" s="100"/>
      <c r="F576" s="100"/>
      <c r="G576" s="100"/>
    </row>
    <row r="577" spans="1:7" x14ac:dyDescent="0.15">
      <c r="A577" s="100"/>
      <c r="B577" s="100"/>
      <c r="C577" s="100"/>
      <c r="D577" s="100"/>
      <c r="E577" s="100"/>
      <c r="F577" s="100"/>
      <c r="G577" s="100"/>
    </row>
    <row r="578" spans="1:7" x14ac:dyDescent="0.15">
      <c r="A578" s="100"/>
      <c r="B578" s="100"/>
      <c r="C578" s="100"/>
      <c r="D578" s="100"/>
      <c r="E578" s="100"/>
      <c r="F578" s="100"/>
      <c r="G578" s="100"/>
    </row>
    <row r="579" spans="1:7" x14ac:dyDescent="0.15">
      <c r="A579" s="100"/>
      <c r="B579" s="100"/>
      <c r="C579" s="100"/>
      <c r="D579" s="100"/>
      <c r="E579" s="100"/>
      <c r="F579" s="100"/>
      <c r="G579" s="100"/>
    </row>
    <row r="580" spans="1:7" x14ac:dyDescent="0.15">
      <c r="A580" s="100"/>
      <c r="B580" s="100"/>
      <c r="C580" s="100"/>
      <c r="D580" s="100"/>
      <c r="E580" s="100"/>
      <c r="F580" s="100"/>
      <c r="G580" s="100"/>
    </row>
    <row r="581" spans="1:7" x14ac:dyDescent="0.15">
      <c r="A581" s="100"/>
      <c r="B581" s="100"/>
      <c r="C581" s="100"/>
      <c r="D581" s="100"/>
      <c r="E581" s="100"/>
      <c r="F581" s="100"/>
      <c r="G581" s="100"/>
    </row>
    <row r="582" spans="1:7" x14ac:dyDescent="0.15">
      <c r="A582" s="100"/>
      <c r="B582" s="100"/>
      <c r="C582" s="100"/>
      <c r="D582" s="100"/>
      <c r="E582" s="100"/>
      <c r="F582" s="100"/>
      <c r="G582" s="100"/>
    </row>
    <row r="583" spans="1:7" x14ac:dyDescent="0.15">
      <c r="A583" s="100"/>
      <c r="B583" s="100"/>
      <c r="C583" s="100"/>
      <c r="D583" s="100"/>
      <c r="E583" s="100"/>
      <c r="F583" s="100"/>
      <c r="G583" s="100"/>
    </row>
    <row r="584" spans="1:7" x14ac:dyDescent="0.15">
      <c r="A584" s="100"/>
      <c r="B584" s="100"/>
      <c r="C584" s="100"/>
      <c r="D584" s="100"/>
      <c r="E584" s="100"/>
      <c r="F584" s="100"/>
      <c r="G584" s="100"/>
    </row>
    <row r="585" spans="1:7" x14ac:dyDescent="0.15">
      <c r="A585" s="100"/>
      <c r="B585" s="100"/>
      <c r="C585" s="100"/>
      <c r="D585" s="100"/>
      <c r="E585" s="100"/>
      <c r="F585" s="100"/>
      <c r="G585" s="100"/>
    </row>
    <row r="586" spans="1:7" x14ac:dyDescent="0.15">
      <c r="A586" s="100"/>
      <c r="B586" s="100"/>
      <c r="C586" s="100"/>
      <c r="D586" s="100"/>
      <c r="E586" s="100"/>
      <c r="F586" s="100"/>
      <c r="G586" s="100"/>
    </row>
    <row r="587" spans="1:7" x14ac:dyDescent="0.15">
      <c r="A587" s="100"/>
      <c r="B587" s="100"/>
      <c r="C587" s="100"/>
      <c r="D587" s="100"/>
      <c r="E587" s="100"/>
      <c r="F587" s="100"/>
      <c r="G587" s="100"/>
    </row>
    <row r="588" spans="1:7" x14ac:dyDescent="0.15">
      <c r="A588" s="100"/>
      <c r="B588" s="100"/>
      <c r="C588" s="100"/>
      <c r="D588" s="100"/>
      <c r="E588" s="100"/>
      <c r="F588" s="100"/>
      <c r="G588" s="100"/>
    </row>
    <row r="589" spans="1:7" x14ac:dyDescent="0.15">
      <c r="A589" s="100"/>
      <c r="B589" s="100"/>
      <c r="C589" s="100"/>
      <c r="D589" s="100"/>
      <c r="E589" s="100"/>
      <c r="F589" s="100"/>
      <c r="G589" s="100"/>
    </row>
    <row r="590" spans="1:7" x14ac:dyDescent="0.15">
      <c r="A590" s="100"/>
      <c r="B590" s="100"/>
      <c r="C590" s="100"/>
      <c r="D590" s="100"/>
      <c r="E590" s="100"/>
      <c r="F590" s="100"/>
      <c r="G590" s="100"/>
    </row>
    <row r="591" spans="1:7" x14ac:dyDescent="0.15">
      <c r="A591" s="100"/>
      <c r="B591" s="100"/>
      <c r="C591" s="100"/>
      <c r="D591" s="100"/>
      <c r="E591" s="100"/>
      <c r="F591" s="100"/>
      <c r="G591" s="100"/>
    </row>
    <row r="592" spans="1:7" x14ac:dyDescent="0.15">
      <c r="A592" s="100"/>
      <c r="B592" s="100"/>
      <c r="C592" s="100"/>
      <c r="D592" s="100"/>
      <c r="E592" s="100"/>
      <c r="F592" s="100"/>
      <c r="G592" s="100"/>
    </row>
    <row r="593" spans="1:7" x14ac:dyDescent="0.15">
      <c r="A593" s="100"/>
      <c r="B593" s="100"/>
      <c r="C593" s="100"/>
      <c r="D593" s="100"/>
      <c r="E593" s="100"/>
      <c r="F593" s="100"/>
      <c r="G593" s="100"/>
    </row>
    <row r="594" spans="1:7" x14ac:dyDescent="0.15">
      <c r="A594" s="100"/>
      <c r="B594" s="100"/>
      <c r="C594" s="100"/>
      <c r="D594" s="100"/>
      <c r="E594" s="100"/>
      <c r="F594" s="100"/>
      <c r="G594" s="100"/>
    </row>
    <row r="595" spans="1:7" x14ac:dyDescent="0.15">
      <c r="A595" s="100"/>
      <c r="B595" s="100"/>
      <c r="C595" s="100"/>
      <c r="D595" s="100"/>
      <c r="E595" s="100"/>
      <c r="F595" s="100"/>
      <c r="G595" s="100"/>
    </row>
    <row r="596" spans="1:7" x14ac:dyDescent="0.15">
      <c r="A596" s="100"/>
      <c r="B596" s="100"/>
      <c r="C596" s="100"/>
      <c r="D596" s="100"/>
      <c r="E596" s="100"/>
      <c r="F596" s="100"/>
      <c r="G596" s="100"/>
    </row>
    <row r="597" spans="1:7" x14ac:dyDescent="0.15">
      <c r="A597" s="100"/>
      <c r="B597" s="100"/>
      <c r="C597" s="100"/>
      <c r="D597" s="100"/>
      <c r="E597" s="100"/>
      <c r="F597" s="100"/>
      <c r="G597" s="100"/>
    </row>
    <row r="598" spans="1:7" x14ac:dyDescent="0.15">
      <c r="A598" s="100"/>
      <c r="B598" s="100"/>
      <c r="C598" s="100"/>
      <c r="D598" s="100"/>
      <c r="E598" s="100"/>
      <c r="F598" s="100"/>
      <c r="G598" s="100"/>
    </row>
    <row r="599" spans="1:7" x14ac:dyDescent="0.15">
      <c r="A599" s="100"/>
      <c r="B599" s="100"/>
      <c r="C599" s="100"/>
      <c r="D599" s="100"/>
      <c r="E599" s="100"/>
      <c r="F599" s="100"/>
      <c r="G599" s="100"/>
    </row>
    <row r="600" spans="1:7" x14ac:dyDescent="0.15">
      <c r="A600" s="100"/>
      <c r="B600" s="100"/>
      <c r="C600" s="100"/>
      <c r="D600" s="100"/>
      <c r="E600" s="100"/>
      <c r="F600" s="100"/>
      <c r="G600" s="100"/>
    </row>
    <row r="601" spans="1:7" x14ac:dyDescent="0.15">
      <c r="A601" s="100"/>
      <c r="B601" s="100"/>
      <c r="C601" s="100"/>
      <c r="D601" s="100"/>
      <c r="E601" s="100"/>
      <c r="F601" s="100"/>
      <c r="G601" s="100"/>
    </row>
    <row r="602" spans="1:7" x14ac:dyDescent="0.15">
      <c r="A602" s="100"/>
      <c r="B602" s="100"/>
      <c r="C602" s="100"/>
      <c r="D602" s="100"/>
      <c r="E602" s="100"/>
      <c r="F602" s="100"/>
      <c r="G602" s="100"/>
    </row>
    <row r="603" spans="1:7" x14ac:dyDescent="0.15">
      <c r="A603" s="100"/>
      <c r="B603" s="100"/>
      <c r="C603" s="100"/>
      <c r="D603" s="100"/>
      <c r="E603" s="100"/>
      <c r="F603" s="100"/>
      <c r="G603" s="100"/>
    </row>
    <row r="604" spans="1:7" x14ac:dyDescent="0.15">
      <c r="A604" s="100"/>
      <c r="B604" s="100"/>
      <c r="C604" s="100"/>
      <c r="D604" s="100"/>
      <c r="E604" s="100"/>
      <c r="F604" s="100"/>
      <c r="G604" s="100"/>
    </row>
    <row r="605" spans="1:7" x14ac:dyDescent="0.15">
      <c r="A605" s="100"/>
      <c r="B605" s="100"/>
      <c r="C605" s="100"/>
      <c r="D605" s="100"/>
      <c r="E605" s="100"/>
      <c r="F605" s="100"/>
      <c r="G605" s="100"/>
    </row>
    <row r="606" spans="1:7" x14ac:dyDescent="0.15">
      <c r="A606" s="100"/>
      <c r="B606" s="100"/>
      <c r="C606" s="100"/>
      <c r="D606" s="100"/>
      <c r="E606" s="100"/>
      <c r="F606" s="100"/>
      <c r="G606" s="100"/>
    </row>
    <row r="607" spans="1:7" x14ac:dyDescent="0.15">
      <c r="A607" s="100"/>
      <c r="B607" s="100"/>
      <c r="C607" s="100"/>
      <c r="D607" s="100"/>
      <c r="E607" s="100"/>
      <c r="F607" s="100"/>
      <c r="G607" s="100"/>
    </row>
    <row r="608" spans="1:7" x14ac:dyDescent="0.15">
      <c r="A608" s="100"/>
      <c r="B608" s="100"/>
      <c r="C608" s="100"/>
      <c r="D608" s="100"/>
      <c r="E608" s="100"/>
      <c r="F608" s="100"/>
      <c r="G608" s="100"/>
    </row>
    <row r="609" spans="1:7" x14ac:dyDescent="0.15">
      <c r="A609" s="100"/>
      <c r="B609" s="100"/>
      <c r="C609" s="100"/>
      <c r="D609" s="100"/>
      <c r="E609" s="100"/>
      <c r="F609" s="100"/>
      <c r="G609" s="100"/>
    </row>
    <row r="610" spans="1:7" x14ac:dyDescent="0.15">
      <c r="A610" s="100"/>
      <c r="B610" s="100"/>
      <c r="C610" s="100"/>
      <c r="D610" s="100"/>
      <c r="E610" s="100"/>
      <c r="F610" s="100"/>
      <c r="G610" s="100"/>
    </row>
    <row r="611" spans="1:7" x14ac:dyDescent="0.15">
      <c r="A611" s="100"/>
      <c r="B611" s="100"/>
      <c r="C611" s="100"/>
      <c r="D611" s="100"/>
      <c r="E611" s="100"/>
      <c r="F611" s="100"/>
      <c r="G611" s="100"/>
    </row>
    <row r="612" spans="1:7" x14ac:dyDescent="0.15">
      <c r="A612" s="100"/>
      <c r="B612" s="100"/>
      <c r="C612" s="100"/>
      <c r="D612" s="100"/>
      <c r="E612" s="100"/>
      <c r="F612" s="100"/>
      <c r="G612" s="100"/>
    </row>
    <row r="613" spans="1:7" x14ac:dyDescent="0.15">
      <c r="A613" s="100"/>
      <c r="B613" s="100"/>
      <c r="C613" s="100"/>
      <c r="D613" s="100"/>
      <c r="E613" s="100"/>
      <c r="F613" s="100"/>
      <c r="G613" s="100"/>
    </row>
    <row r="614" spans="1:7" x14ac:dyDescent="0.15">
      <c r="A614" s="100"/>
      <c r="B614" s="100"/>
      <c r="C614" s="100"/>
      <c r="D614" s="100"/>
      <c r="E614" s="100"/>
      <c r="F614" s="100"/>
      <c r="G614" s="100"/>
    </row>
    <row r="615" spans="1:7" x14ac:dyDescent="0.15">
      <c r="A615" s="100"/>
      <c r="B615" s="100"/>
      <c r="C615" s="100"/>
      <c r="D615" s="100"/>
      <c r="E615" s="100"/>
      <c r="F615" s="100"/>
      <c r="G615" s="100"/>
    </row>
    <row r="616" spans="1:7" x14ac:dyDescent="0.15">
      <c r="A616" s="100"/>
      <c r="B616" s="100"/>
      <c r="C616" s="100"/>
      <c r="D616" s="100"/>
      <c r="E616" s="100"/>
      <c r="F616" s="100"/>
      <c r="G616" s="100"/>
    </row>
    <row r="617" spans="1:7" x14ac:dyDescent="0.15">
      <c r="A617" s="100"/>
      <c r="B617" s="100"/>
      <c r="C617" s="100"/>
      <c r="D617" s="100"/>
      <c r="E617" s="100"/>
      <c r="F617" s="100"/>
      <c r="G617" s="100"/>
    </row>
    <row r="618" spans="1:7" x14ac:dyDescent="0.15">
      <c r="A618" s="100"/>
      <c r="B618" s="100"/>
      <c r="C618" s="100"/>
      <c r="D618" s="100"/>
      <c r="E618" s="100"/>
      <c r="F618" s="100"/>
      <c r="G618" s="100"/>
    </row>
    <row r="619" spans="1:7" x14ac:dyDescent="0.15">
      <c r="A619" s="100"/>
      <c r="B619" s="100"/>
      <c r="C619" s="100"/>
      <c r="D619" s="100"/>
      <c r="E619" s="100"/>
      <c r="F619" s="100"/>
      <c r="G619" s="100"/>
    </row>
    <row r="620" spans="1:7" x14ac:dyDescent="0.15">
      <c r="A620" s="100"/>
      <c r="B620" s="100"/>
      <c r="C620" s="100"/>
      <c r="D620" s="100"/>
      <c r="E620" s="100"/>
      <c r="F620" s="100"/>
      <c r="G620" s="100"/>
    </row>
    <row r="621" spans="1:7" x14ac:dyDescent="0.15">
      <c r="A621" s="100"/>
      <c r="B621" s="100"/>
      <c r="C621" s="100"/>
      <c r="D621" s="100"/>
      <c r="E621" s="100"/>
      <c r="F621" s="100"/>
      <c r="G621" s="100"/>
    </row>
    <row r="622" spans="1:7" x14ac:dyDescent="0.15">
      <c r="A622" s="100"/>
      <c r="B622" s="100"/>
      <c r="C622" s="100"/>
      <c r="D622" s="100"/>
      <c r="E622" s="100"/>
      <c r="F622" s="100"/>
      <c r="G622" s="100"/>
    </row>
    <row r="623" spans="1:7" x14ac:dyDescent="0.15">
      <c r="A623" s="100"/>
      <c r="B623" s="100"/>
      <c r="C623" s="100"/>
      <c r="D623" s="100"/>
      <c r="E623" s="100"/>
      <c r="F623" s="100"/>
      <c r="G623" s="100"/>
    </row>
    <row r="624" spans="1:7" x14ac:dyDescent="0.15">
      <c r="A624" s="100"/>
      <c r="B624" s="100"/>
      <c r="C624" s="100"/>
      <c r="D624" s="100"/>
      <c r="E624" s="100"/>
      <c r="F624" s="100"/>
      <c r="G624" s="100"/>
    </row>
    <row r="625" spans="1:7" x14ac:dyDescent="0.15">
      <c r="A625" s="100"/>
      <c r="B625" s="100"/>
      <c r="C625" s="100"/>
      <c r="D625" s="100"/>
      <c r="E625" s="100"/>
      <c r="F625" s="100"/>
      <c r="G625" s="100"/>
    </row>
    <row r="626" spans="1:7" x14ac:dyDescent="0.15">
      <c r="A626" s="100"/>
      <c r="B626" s="100"/>
      <c r="C626" s="100"/>
      <c r="D626" s="100"/>
      <c r="E626" s="100"/>
      <c r="F626" s="100"/>
      <c r="G626" s="100"/>
    </row>
    <row r="627" spans="1:7" x14ac:dyDescent="0.15">
      <c r="A627" s="100"/>
      <c r="B627" s="100"/>
      <c r="C627" s="100"/>
      <c r="D627" s="100"/>
      <c r="E627" s="100"/>
      <c r="F627" s="100"/>
      <c r="G627" s="100"/>
    </row>
    <row r="628" spans="1:7" x14ac:dyDescent="0.15">
      <c r="A628" s="100"/>
      <c r="B628" s="100"/>
      <c r="C628" s="100"/>
      <c r="D628" s="100"/>
      <c r="E628" s="100"/>
      <c r="F628" s="100"/>
      <c r="G628" s="100"/>
    </row>
    <row r="629" spans="1:7" x14ac:dyDescent="0.15">
      <c r="A629" s="100"/>
      <c r="B629" s="100"/>
      <c r="C629" s="100"/>
      <c r="D629" s="100"/>
      <c r="E629" s="100"/>
      <c r="F629" s="100"/>
      <c r="G629" s="100"/>
    </row>
    <row r="630" spans="1:7" x14ac:dyDescent="0.15">
      <c r="A630" s="100"/>
      <c r="B630" s="100"/>
      <c r="C630" s="100"/>
      <c r="D630" s="100"/>
      <c r="E630" s="100"/>
      <c r="F630" s="100"/>
      <c r="G630" s="100"/>
    </row>
    <row r="631" spans="1:7" x14ac:dyDescent="0.15">
      <c r="A631" s="100"/>
      <c r="B631" s="100"/>
      <c r="C631" s="100"/>
      <c r="D631" s="100"/>
      <c r="E631" s="100"/>
      <c r="F631" s="100"/>
      <c r="G631" s="100"/>
    </row>
    <row r="632" spans="1:7" x14ac:dyDescent="0.15">
      <c r="A632" s="100"/>
      <c r="B632" s="100"/>
      <c r="C632" s="100"/>
      <c r="D632" s="100"/>
      <c r="E632" s="100"/>
      <c r="F632" s="100"/>
      <c r="G632" s="100"/>
    </row>
    <row r="633" spans="1:7" x14ac:dyDescent="0.15">
      <c r="A633" s="100"/>
      <c r="B633" s="100"/>
      <c r="C633" s="100"/>
      <c r="D633" s="100"/>
      <c r="E633" s="100"/>
      <c r="F633" s="100"/>
      <c r="G633" s="100"/>
    </row>
    <row r="634" spans="1:7" x14ac:dyDescent="0.15">
      <c r="A634" s="100"/>
      <c r="B634" s="100"/>
      <c r="C634" s="100"/>
      <c r="D634" s="100"/>
      <c r="E634" s="100"/>
      <c r="F634" s="100"/>
      <c r="G634" s="100"/>
    </row>
    <row r="635" spans="1:7" x14ac:dyDescent="0.15">
      <c r="A635" s="100"/>
      <c r="B635" s="100"/>
      <c r="C635" s="100"/>
      <c r="D635" s="100"/>
      <c r="E635" s="100"/>
      <c r="F635" s="100"/>
      <c r="G635" s="100"/>
    </row>
    <row r="636" spans="1:7" x14ac:dyDescent="0.15">
      <c r="A636" s="100"/>
      <c r="B636" s="100"/>
      <c r="C636" s="100"/>
      <c r="D636" s="100"/>
      <c r="E636" s="100"/>
      <c r="F636" s="100"/>
      <c r="G636" s="100"/>
    </row>
    <row r="637" spans="1:7" x14ac:dyDescent="0.15">
      <c r="A637" s="100"/>
      <c r="B637" s="100"/>
      <c r="C637" s="100"/>
      <c r="D637" s="100"/>
      <c r="E637" s="100"/>
      <c r="F637" s="100"/>
      <c r="G637" s="100"/>
    </row>
    <row r="638" spans="1:7" x14ac:dyDescent="0.15">
      <c r="A638" s="100"/>
      <c r="B638" s="100"/>
      <c r="C638" s="100"/>
      <c r="D638" s="100"/>
      <c r="E638" s="100"/>
      <c r="F638" s="100"/>
      <c r="G638" s="100"/>
    </row>
    <row r="639" spans="1:7" x14ac:dyDescent="0.15">
      <c r="A639" s="100"/>
      <c r="B639" s="100"/>
      <c r="C639" s="100"/>
      <c r="D639" s="100"/>
      <c r="E639" s="100"/>
      <c r="F639" s="100"/>
      <c r="G639" s="100"/>
    </row>
    <row r="640" spans="1:7" x14ac:dyDescent="0.15">
      <c r="A640" s="100"/>
      <c r="B640" s="100"/>
      <c r="C640" s="100"/>
      <c r="D640" s="100"/>
      <c r="E640" s="100"/>
      <c r="F640" s="100"/>
      <c r="G640" s="100"/>
    </row>
    <row r="641" spans="1:7" x14ac:dyDescent="0.15">
      <c r="A641" s="100"/>
      <c r="B641" s="100"/>
      <c r="C641" s="100"/>
      <c r="D641" s="100"/>
      <c r="E641" s="100"/>
      <c r="F641" s="100"/>
      <c r="G641" s="100"/>
    </row>
    <row r="642" spans="1:7" x14ac:dyDescent="0.15">
      <c r="A642" s="100"/>
      <c r="B642" s="100"/>
      <c r="C642" s="100"/>
      <c r="D642" s="100"/>
      <c r="E642" s="100"/>
      <c r="F642" s="100"/>
      <c r="G642" s="100"/>
    </row>
    <row r="643" spans="1:7" x14ac:dyDescent="0.15">
      <c r="A643" s="100"/>
      <c r="B643" s="100"/>
      <c r="C643" s="100"/>
      <c r="D643" s="100"/>
      <c r="E643" s="100"/>
      <c r="F643" s="100"/>
      <c r="G643" s="100"/>
    </row>
    <row r="644" spans="1:7" x14ac:dyDescent="0.15">
      <c r="A644" s="100"/>
      <c r="B644" s="100"/>
      <c r="C644" s="100"/>
      <c r="D644" s="100"/>
      <c r="E644" s="100"/>
      <c r="F644" s="100"/>
      <c r="G644" s="100"/>
    </row>
    <row r="645" spans="1:7" x14ac:dyDescent="0.15">
      <c r="A645" s="100"/>
      <c r="B645" s="100"/>
      <c r="C645" s="100"/>
      <c r="D645" s="100"/>
      <c r="E645" s="100"/>
      <c r="F645" s="100"/>
      <c r="G645" s="100"/>
    </row>
    <row r="646" spans="1:7" x14ac:dyDescent="0.15">
      <c r="A646" s="100"/>
      <c r="B646" s="100"/>
      <c r="C646" s="100"/>
      <c r="D646" s="100"/>
      <c r="E646" s="100"/>
      <c r="F646" s="100"/>
      <c r="G646" s="100"/>
    </row>
    <row r="647" spans="1:7" x14ac:dyDescent="0.15">
      <c r="A647" s="100"/>
      <c r="B647" s="100"/>
      <c r="C647" s="100"/>
      <c r="D647" s="100"/>
      <c r="E647" s="100"/>
      <c r="F647" s="100"/>
      <c r="G647" s="100"/>
    </row>
    <row r="648" spans="1:7" x14ac:dyDescent="0.15">
      <c r="A648" s="100"/>
      <c r="B648" s="100"/>
      <c r="C648" s="100"/>
      <c r="D648" s="100"/>
      <c r="E648" s="100"/>
      <c r="F648" s="100"/>
      <c r="G648" s="100"/>
    </row>
    <row r="649" spans="1:7" x14ac:dyDescent="0.15">
      <c r="A649" s="100"/>
      <c r="B649" s="100"/>
      <c r="C649" s="100"/>
      <c r="D649" s="100"/>
      <c r="E649" s="100"/>
      <c r="F649" s="100"/>
      <c r="G649" s="100"/>
    </row>
    <row r="650" spans="1:7" x14ac:dyDescent="0.15">
      <c r="A650" s="100"/>
      <c r="B650" s="100"/>
      <c r="C650" s="100"/>
      <c r="D650" s="100"/>
      <c r="E650" s="100"/>
      <c r="F650" s="100"/>
      <c r="G650" s="100"/>
    </row>
    <row r="651" spans="1:7" x14ac:dyDescent="0.15">
      <c r="A651" s="100"/>
      <c r="B651" s="100"/>
      <c r="C651" s="100"/>
      <c r="D651" s="100"/>
      <c r="E651" s="100"/>
      <c r="F651" s="100"/>
      <c r="G651" s="100"/>
    </row>
    <row r="652" spans="1:7" x14ac:dyDescent="0.15">
      <c r="A652" s="100"/>
      <c r="B652" s="100"/>
      <c r="C652" s="100"/>
      <c r="D652" s="100"/>
      <c r="E652" s="100"/>
      <c r="F652" s="100"/>
      <c r="G652" s="100"/>
    </row>
    <row r="653" spans="1:7" x14ac:dyDescent="0.15">
      <c r="A653" s="100"/>
      <c r="B653" s="100"/>
      <c r="C653" s="100"/>
      <c r="D653" s="100"/>
      <c r="E653" s="100"/>
      <c r="F653" s="100"/>
      <c r="G653" s="100"/>
    </row>
    <row r="654" spans="1:7" x14ac:dyDescent="0.15">
      <c r="A654" s="100"/>
      <c r="B654" s="100"/>
      <c r="C654" s="100"/>
      <c r="D654" s="100"/>
      <c r="E654" s="100"/>
      <c r="F654" s="100"/>
      <c r="G654" s="100"/>
    </row>
    <row r="655" spans="1:7" x14ac:dyDescent="0.15">
      <c r="A655" s="100"/>
      <c r="B655" s="100"/>
      <c r="C655" s="100"/>
      <c r="D655" s="100"/>
      <c r="E655" s="100"/>
      <c r="F655" s="100"/>
      <c r="G655" s="100"/>
    </row>
    <row r="656" spans="1:7" x14ac:dyDescent="0.15">
      <c r="A656" s="100"/>
      <c r="B656" s="100"/>
      <c r="C656" s="100"/>
      <c r="D656" s="100"/>
      <c r="E656" s="100"/>
      <c r="F656" s="100"/>
      <c r="G656" s="100"/>
    </row>
    <row r="657" spans="1:7" x14ac:dyDescent="0.15">
      <c r="A657" s="100"/>
      <c r="B657" s="100"/>
      <c r="C657" s="100"/>
      <c r="D657" s="100"/>
      <c r="E657" s="100"/>
      <c r="F657" s="100"/>
      <c r="G657" s="100"/>
    </row>
    <row r="658" spans="1:7" x14ac:dyDescent="0.15">
      <c r="A658" s="100"/>
      <c r="B658" s="100"/>
      <c r="C658" s="100"/>
      <c r="D658" s="100"/>
      <c r="E658" s="100"/>
      <c r="F658" s="100"/>
      <c r="G658" s="100"/>
    </row>
    <row r="659" spans="1:7" x14ac:dyDescent="0.15">
      <c r="A659" s="100"/>
      <c r="B659" s="100"/>
      <c r="C659" s="100"/>
      <c r="D659" s="100"/>
      <c r="E659" s="100"/>
      <c r="F659" s="100"/>
      <c r="G659" s="100"/>
    </row>
    <row r="660" spans="1:7" x14ac:dyDescent="0.15">
      <c r="A660" s="100"/>
      <c r="B660" s="100"/>
      <c r="C660" s="100"/>
      <c r="D660" s="100"/>
      <c r="E660" s="100"/>
      <c r="F660" s="100"/>
      <c r="G660" s="100"/>
    </row>
    <row r="661" spans="1:7" x14ac:dyDescent="0.15">
      <c r="A661" s="100"/>
      <c r="B661" s="100"/>
      <c r="C661" s="100"/>
      <c r="D661" s="100"/>
      <c r="E661" s="100"/>
      <c r="F661" s="100"/>
      <c r="G661" s="100"/>
    </row>
    <row r="662" spans="1:7" x14ac:dyDescent="0.15">
      <c r="A662" s="100"/>
      <c r="B662" s="100"/>
      <c r="C662" s="100"/>
      <c r="D662" s="100"/>
      <c r="E662" s="100"/>
      <c r="F662" s="100"/>
      <c r="G662" s="100"/>
    </row>
    <row r="663" spans="1:7" x14ac:dyDescent="0.15">
      <c r="A663" s="100"/>
      <c r="B663" s="100"/>
      <c r="C663" s="100"/>
      <c r="D663" s="100"/>
      <c r="E663" s="100"/>
      <c r="F663" s="100"/>
      <c r="G663" s="100"/>
    </row>
    <row r="664" spans="1:7" x14ac:dyDescent="0.15">
      <c r="A664" s="100"/>
      <c r="B664" s="100"/>
      <c r="C664" s="100"/>
      <c r="D664" s="100"/>
      <c r="E664" s="100"/>
      <c r="F664" s="100"/>
      <c r="G664" s="100"/>
    </row>
    <row r="665" spans="1:7" x14ac:dyDescent="0.15">
      <c r="A665" s="100"/>
      <c r="B665" s="100"/>
      <c r="C665" s="100"/>
      <c r="D665" s="100"/>
      <c r="E665" s="100"/>
      <c r="F665" s="100"/>
      <c r="G665" s="100"/>
    </row>
    <row r="666" spans="1:7" x14ac:dyDescent="0.15">
      <c r="A666" s="100"/>
      <c r="B666" s="100"/>
      <c r="C666" s="100"/>
      <c r="D666" s="100"/>
      <c r="E666" s="100"/>
      <c r="F666" s="100"/>
      <c r="G666" s="100"/>
    </row>
    <row r="667" spans="1:7" x14ac:dyDescent="0.15">
      <c r="A667" s="100"/>
      <c r="B667" s="100"/>
      <c r="C667" s="100"/>
      <c r="D667" s="100"/>
      <c r="E667" s="100"/>
      <c r="F667" s="100"/>
      <c r="G667" s="100"/>
    </row>
    <row r="668" spans="1:7" x14ac:dyDescent="0.15">
      <c r="A668" s="100"/>
      <c r="B668" s="100"/>
      <c r="C668" s="100"/>
      <c r="D668" s="100"/>
      <c r="E668" s="100"/>
      <c r="F668" s="100"/>
      <c r="G668" s="100"/>
    </row>
    <row r="669" spans="1:7" x14ac:dyDescent="0.15">
      <c r="A669" s="100"/>
      <c r="B669" s="100"/>
      <c r="C669" s="100"/>
      <c r="D669" s="100"/>
      <c r="E669" s="100"/>
      <c r="F669" s="100"/>
      <c r="G669" s="100"/>
    </row>
    <row r="670" spans="1:7" x14ac:dyDescent="0.15">
      <c r="A670" s="100"/>
      <c r="B670" s="100"/>
      <c r="C670" s="100"/>
      <c r="D670" s="100"/>
      <c r="E670" s="100"/>
      <c r="F670" s="100"/>
      <c r="G670" s="100"/>
    </row>
    <row r="671" spans="1:7" x14ac:dyDescent="0.15">
      <c r="A671" s="100"/>
      <c r="B671" s="100"/>
      <c r="C671" s="100"/>
      <c r="D671" s="100"/>
      <c r="E671" s="100"/>
      <c r="F671" s="100"/>
      <c r="G671" s="100"/>
    </row>
    <row r="672" spans="1:7" x14ac:dyDescent="0.15">
      <c r="A672" s="100"/>
      <c r="B672" s="100"/>
      <c r="C672" s="100"/>
      <c r="D672" s="100"/>
      <c r="E672" s="100"/>
      <c r="F672" s="100"/>
      <c r="G672" s="100"/>
    </row>
    <row r="673" spans="1:7" x14ac:dyDescent="0.15">
      <c r="A673" s="100"/>
      <c r="B673" s="100"/>
      <c r="C673" s="100"/>
      <c r="D673" s="100"/>
      <c r="E673" s="100"/>
      <c r="F673" s="100"/>
      <c r="G673" s="100"/>
    </row>
    <row r="674" spans="1:7" x14ac:dyDescent="0.15">
      <c r="A674" s="100"/>
      <c r="B674" s="100"/>
      <c r="C674" s="100"/>
      <c r="D674" s="100"/>
      <c r="E674" s="100"/>
      <c r="F674" s="100"/>
      <c r="G674" s="100"/>
    </row>
    <row r="675" spans="1:7" x14ac:dyDescent="0.15">
      <c r="A675" s="100"/>
      <c r="B675" s="100"/>
      <c r="C675" s="100"/>
      <c r="D675" s="100"/>
      <c r="E675" s="100"/>
      <c r="F675" s="100"/>
      <c r="G675" s="100"/>
    </row>
    <row r="676" spans="1:7" x14ac:dyDescent="0.15">
      <c r="A676" s="100"/>
      <c r="B676" s="100"/>
      <c r="C676" s="100"/>
      <c r="D676" s="100"/>
      <c r="E676" s="100"/>
      <c r="F676" s="100"/>
      <c r="G676" s="100"/>
    </row>
    <row r="677" spans="1:7" x14ac:dyDescent="0.15">
      <c r="A677" s="100"/>
      <c r="B677" s="100"/>
      <c r="C677" s="100"/>
      <c r="D677" s="100"/>
      <c r="E677" s="100"/>
      <c r="F677" s="100"/>
      <c r="G677" s="100"/>
    </row>
    <row r="678" spans="1:7" x14ac:dyDescent="0.15">
      <c r="A678" s="100"/>
      <c r="B678" s="100"/>
      <c r="C678" s="100"/>
      <c r="D678" s="100"/>
      <c r="E678" s="100"/>
      <c r="F678" s="100"/>
      <c r="G678" s="100"/>
    </row>
    <row r="679" spans="1:7" x14ac:dyDescent="0.15">
      <c r="A679" s="100"/>
      <c r="B679" s="100"/>
      <c r="C679" s="100"/>
      <c r="D679" s="100"/>
      <c r="E679" s="100"/>
      <c r="F679" s="100"/>
      <c r="G679" s="100"/>
    </row>
    <row r="680" spans="1:7" x14ac:dyDescent="0.15">
      <c r="A680" s="100"/>
      <c r="B680" s="100"/>
      <c r="C680" s="100"/>
      <c r="D680" s="100"/>
      <c r="E680" s="100"/>
      <c r="F680" s="100"/>
      <c r="G680" s="100"/>
    </row>
    <row r="681" spans="1:7" x14ac:dyDescent="0.15">
      <c r="A681" s="100"/>
      <c r="B681" s="100"/>
      <c r="C681" s="100"/>
      <c r="D681" s="100"/>
      <c r="E681" s="100"/>
      <c r="F681" s="100"/>
      <c r="G681" s="100"/>
    </row>
    <row r="682" spans="1:7" x14ac:dyDescent="0.15">
      <c r="A682" s="100"/>
      <c r="B682" s="100"/>
      <c r="C682" s="100"/>
      <c r="D682" s="100"/>
      <c r="E682" s="100"/>
      <c r="F682" s="100"/>
      <c r="G682" s="100"/>
    </row>
    <row r="683" spans="1:7" x14ac:dyDescent="0.15">
      <c r="A683" s="100"/>
      <c r="B683" s="100"/>
      <c r="C683" s="100"/>
      <c r="D683" s="100"/>
      <c r="E683" s="100"/>
      <c r="F683" s="100"/>
      <c r="G683" s="100"/>
    </row>
    <row r="684" spans="1:7" x14ac:dyDescent="0.15">
      <c r="A684" s="100"/>
      <c r="B684" s="100"/>
      <c r="C684" s="100"/>
      <c r="D684" s="100"/>
      <c r="E684" s="100"/>
      <c r="F684" s="100"/>
      <c r="G684" s="100"/>
    </row>
    <row r="685" spans="1:7" x14ac:dyDescent="0.15">
      <c r="A685" s="100"/>
      <c r="B685" s="100"/>
      <c r="C685" s="100"/>
      <c r="D685" s="100"/>
      <c r="E685" s="100"/>
      <c r="F685" s="100"/>
      <c r="G685" s="100"/>
    </row>
    <row r="686" spans="1:7" x14ac:dyDescent="0.15">
      <c r="A686" s="100"/>
      <c r="B686" s="100"/>
      <c r="C686" s="100"/>
      <c r="D686" s="100"/>
      <c r="E686" s="100"/>
      <c r="F686" s="100"/>
      <c r="G686" s="100"/>
    </row>
    <row r="687" spans="1:7" x14ac:dyDescent="0.15">
      <c r="A687" s="100"/>
      <c r="B687" s="100"/>
      <c r="C687" s="100"/>
      <c r="D687" s="100"/>
      <c r="E687" s="100"/>
      <c r="F687" s="100"/>
      <c r="G687" s="100"/>
    </row>
    <row r="688" spans="1:7" x14ac:dyDescent="0.15">
      <c r="A688" s="100"/>
      <c r="B688" s="100"/>
      <c r="C688" s="100"/>
      <c r="D688" s="100"/>
      <c r="E688" s="100"/>
      <c r="F688" s="100"/>
      <c r="G688" s="100"/>
    </row>
    <row r="689" spans="1:7" x14ac:dyDescent="0.15">
      <c r="A689" s="100"/>
      <c r="B689" s="100"/>
      <c r="C689" s="100"/>
      <c r="D689" s="100"/>
      <c r="E689" s="100"/>
      <c r="F689" s="100"/>
      <c r="G689" s="100"/>
    </row>
    <row r="690" spans="1:7" x14ac:dyDescent="0.15">
      <c r="A690" s="100"/>
      <c r="B690" s="100"/>
      <c r="C690" s="100"/>
      <c r="D690" s="100"/>
      <c r="E690" s="100"/>
      <c r="F690" s="100"/>
      <c r="G690" s="100"/>
    </row>
    <row r="691" spans="1:7" x14ac:dyDescent="0.15">
      <c r="A691" s="100"/>
      <c r="B691" s="100"/>
      <c r="C691" s="100"/>
      <c r="D691" s="100"/>
      <c r="E691" s="100"/>
      <c r="F691" s="100"/>
      <c r="G691" s="100"/>
    </row>
    <row r="692" spans="1:7" x14ac:dyDescent="0.15">
      <c r="A692" s="100"/>
      <c r="B692" s="100"/>
      <c r="C692" s="100"/>
      <c r="D692" s="100"/>
      <c r="E692" s="100"/>
      <c r="F692" s="100"/>
      <c r="G692" s="100"/>
    </row>
    <row r="693" spans="1:7" x14ac:dyDescent="0.15">
      <c r="A693" s="100"/>
      <c r="B693" s="100"/>
      <c r="C693" s="100"/>
      <c r="D693" s="100"/>
      <c r="E693" s="100"/>
      <c r="F693" s="100"/>
      <c r="G693" s="100"/>
    </row>
    <row r="694" spans="1:7" x14ac:dyDescent="0.15">
      <c r="A694" s="100"/>
      <c r="B694" s="100"/>
      <c r="C694" s="100"/>
      <c r="D694" s="100"/>
      <c r="E694" s="100"/>
      <c r="F694" s="100"/>
      <c r="G694" s="100"/>
    </row>
    <row r="695" spans="1:7" x14ac:dyDescent="0.15">
      <c r="A695" s="100"/>
      <c r="B695" s="100"/>
      <c r="C695" s="100"/>
      <c r="D695" s="100"/>
      <c r="E695" s="100"/>
      <c r="F695" s="100"/>
      <c r="G695" s="100"/>
    </row>
    <row r="696" spans="1:7" x14ac:dyDescent="0.15">
      <c r="A696" s="100"/>
      <c r="B696" s="100"/>
      <c r="C696" s="100"/>
      <c r="D696" s="100"/>
      <c r="E696" s="100"/>
      <c r="F696" s="100"/>
      <c r="G696" s="100"/>
    </row>
    <row r="697" spans="1:7" x14ac:dyDescent="0.15">
      <c r="A697" s="100"/>
      <c r="B697" s="100"/>
      <c r="C697" s="100"/>
      <c r="D697" s="100"/>
      <c r="E697" s="100"/>
      <c r="F697" s="100"/>
      <c r="G697" s="100"/>
    </row>
    <row r="698" spans="1:7" x14ac:dyDescent="0.15">
      <c r="A698" s="100"/>
      <c r="B698" s="100"/>
      <c r="C698" s="100"/>
      <c r="D698" s="100"/>
      <c r="E698" s="100"/>
      <c r="F698" s="100"/>
      <c r="G698" s="100"/>
    </row>
    <row r="699" spans="1:7" x14ac:dyDescent="0.15">
      <c r="A699" s="100"/>
      <c r="B699" s="100"/>
      <c r="C699" s="100"/>
      <c r="D699" s="100"/>
      <c r="E699" s="100"/>
      <c r="F699" s="100"/>
      <c r="G699" s="100"/>
    </row>
    <row r="700" spans="1:7" x14ac:dyDescent="0.15">
      <c r="A700" s="100"/>
      <c r="B700" s="100"/>
      <c r="C700" s="100"/>
      <c r="D700" s="100"/>
      <c r="E700" s="100"/>
      <c r="F700" s="100"/>
      <c r="G700" s="100"/>
    </row>
    <row r="701" spans="1:7" x14ac:dyDescent="0.15">
      <c r="A701" s="100"/>
      <c r="B701" s="100"/>
      <c r="C701" s="100"/>
      <c r="D701" s="100"/>
      <c r="E701" s="100"/>
      <c r="F701" s="100"/>
      <c r="G701" s="100"/>
    </row>
    <row r="702" spans="1:7" x14ac:dyDescent="0.15">
      <c r="A702" s="100"/>
      <c r="B702" s="100"/>
      <c r="C702" s="100"/>
      <c r="D702" s="100"/>
      <c r="E702" s="100"/>
      <c r="F702" s="100"/>
      <c r="G702" s="100"/>
    </row>
    <row r="703" spans="1:7" x14ac:dyDescent="0.15">
      <c r="A703" s="100"/>
      <c r="B703" s="100"/>
      <c r="C703" s="100"/>
      <c r="D703" s="100"/>
      <c r="E703" s="100"/>
      <c r="F703" s="100"/>
      <c r="G703" s="100"/>
    </row>
    <row r="704" spans="1:7" x14ac:dyDescent="0.15">
      <c r="A704" s="100"/>
      <c r="B704" s="100"/>
      <c r="C704" s="100"/>
      <c r="D704" s="100"/>
      <c r="E704" s="100"/>
      <c r="F704" s="100"/>
      <c r="G704" s="100"/>
    </row>
    <row r="705" spans="1:7" x14ac:dyDescent="0.15">
      <c r="A705" s="100"/>
      <c r="B705" s="100"/>
      <c r="C705" s="100"/>
      <c r="D705" s="100"/>
      <c r="E705" s="100"/>
      <c r="F705" s="100"/>
      <c r="G705" s="100"/>
    </row>
    <row r="706" spans="1:7" x14ac:dyDescent="0.15">
      <c r="A706" s="100"/>
      <c r="B706" s="100"/>
      <c r="C706" s="100"/>
      <c r="D706" s="100"/>
      <c r="E706" s="100"/>
      <c r="F706" s="100"/>
      <c r="G706" s="100"/>
    </row>
    <row r="707" spans="1:7" x14ac:dyDescent="0.15">
      <c r="A707" s="100"/>
      <c r="B707" s="100"/>
      <c r="C707" s="100"/>
      <c r="D707" s="100"/>
      <c r="E707" s="100"/>
      <c r="F707" s="100"/>
      <c r="G707" s="100"/>
    </row>
    <row r="708" spans="1:7" x14ac:dyDescent="0.15">
      <c r="A708" s="100"/>
      <c r="B708" s="100"/>
      <c r="C708" s="100"/>
      <c r="D708" s="100"/>
      <c r="E708" s="100"/>
      <c r="F708" s="100"/>
      <c r="G708" s="100"/>
    </row>
    <row r="709" spans="1:7" x14ac:dyDescent="0.15">
      <c r="A709" s="100"/>
      <c r="B709" s="100"/>
      <c r="C709" s="100"/>
      <c r="D709" s="100"/>
      <c r="E709" s="100"/>
      <c r="F709" s="100"/>
      <c r="G709" s="100"/>
    </row>
    <row r="710" spans="1:7" x14ac:dyDescent="0.15">
      <c r="A710" s="100"/>
      <c r="B710" s="100"/>
      <c r="C710" s="100"/>
      <c r="D710" s="100"/>
      <c r="E710" s="100"/>
      <c r="F710" s="100"/>
      <c r="G710" s="100"/>
    </row>
    <row r="711" spans="1:7" x14ac:dyDescent="0.15">
      <c r="A711" s="100"/>
      <c r="B711" s="100"/>
      <c r="C711" s="100"/>
      <c r="D711" s="100"/>
      <c r="E711" s="100"/>
      <c r="F711" s="100"/>
      <c r="G711" s="100"/>
    </row>
    <row r="712" spans="1:7" x14ac:dyDescent="0.15">
      <c r="A712" s="100"/>
      <c r="B712" s="100"/>
      <c r="C712" s="100"/>
      <c r="D712" s="100"/>
      <c r="E712" s="100"/>
      <c r="F712" s="100"/>
      <c r="G712" s="100"/>
    </row>
    <row r="713" spans="1:7" x14ac:dyDescent="0.15">
      <c r="A713" s="100"/>
      <c r="B713" s="100"/>
      <c r="C713" s="100"/>
      <c r="D713" s="100"/>
      <c r="E713" s="100"/>
      <c r="F713" s="100"/>
      <c r="G713" s="100"/>
    </row>
    <row r="714" spans="1:7" x14ac:dyDescent="0.15">
      <c r="A714" s="100"/>
      <c r="B714" s="100"/>
      <c r="C714" s="100"/>
      <c r="D714" s="100"/>
      <c r="E714" s="100"/>
      <c r="F714" s="100"/>
      <c r="G714" s="100"/>
    </row>
    <row r="715" spans="1:7" x14ac:dyDescent="0.15">
      <c r="A715" s="100"/>
      <c r="B715" s="100"/>
      <c r="C715" s="100"/>
      <c r="D715" s="100"/>
      <c r="E715" s="100"/>
      <c r="F715" s="100"/>
      <c r="G715" s="100"/>
    </row>
    <row r="716" spans="1:7" x14ac:dyDescent="0.15">
      <c r="A716" s="100"/>
      <c r="B716" s="100"/>
      <c r="C716" s="100"/>
      <c r="D716" s="100"/>
      <c r="E716" s="100"/>
      <c r="F716" s="100"/>
      <c r="G716" s="100"/>
    </row>
    <row r="717" spans="1:7" x14ac:dyDescent="0.15">
      <c r="A717" s="100"/>
      <c r="B717" s="100"/>
      <c r="C717" s="100"/>
      <c r="D717" s="100"/>
      <c r="E717" s="100"/>
      <c r="F717" s="100"/>
      <c r="G717" s="100"/>
    </row>
    <row r="718" spans="1:7" x14ac:dyDescent="0.15">
      <c r="A718" s="100"/>
      <c r="B718" s="100"/>
      <c r="C718" s="100"/>
      <c r="D718" s="100"/>
      <c r="E718" s="100"/>
      <c r="F718" s="100"/>
      <c r="G718" s="100"/>
    </row>
    <row r="719" spans="1:7" x14ac:dyDescent="0.15">
      <c r="A719" s="100"/>
      <c r="B719" s="100"/>
      <c r="C719" s="100"/>
      <c r="D719" s="100"/>
      <c r="E719" s="100"/>
      <c r="F719" s="100"/>
      <c r="G719" s="100"/>
    </row>
    <row r="720" spans="1:7" x14ac:dyDescent="0.15">
      <c r="A720" s="100"/>
      <c r="B720" s="100"/>
      <c r="C720" s="100"/>
      <c r="D720" s="100"/>
      <c r="E720" s="100"/>
      <c r="F720" s="100"/>
      <c r="G720" s="100"/>
    </row>
    <row r="721" spans="1:7" x14ac:dyDescent="0.15">
      <c r="A721" s="100"/>
      <c r="B721" s="100"/>
      <c r="C721" s="100"/>
      <c r="D721" s="100"/>
      <c r="E721" s="100"/>
      <c r="F721" s="100"/>
      <c r="G721" s="100"/>
    </row>
    <row r="722" spans="1:7" x14ac:dyDescent="0.15">
      <c r="A722" s="100"/>
      <c r="B722" s="100"/>
      <c r="C722" s="100"/>
      <c r="D722" s="100"/>
      <c r="E722" s="100"/>
      <c r="F722" s="100"/>
      <c r="G722" s="100"/>
    </row>
    <row r="723" spans="1:7" x14ac:dyDescent="0.15">
      <c r="A723" s="100"/>
      <c r="B723" s="100"/>
      <c r="C723" s="100"/>
      <c r="D723" s="100"/>
      <c r="E723" s="100"/>
      <c r="F723" s="100"/>
      <c r="G723" s="100"/>
    </row>
    <row r="724" spans="1:7" x14ac:dyDescent="0.15">
      <c r="A724" s="100"/>
      <c r="B724" s="100"/>
      <c r="C724" s="100"/>
      <c r="D724" s="100"/>
      <c r="E724" s="100"/>
      <c r="F724" s="100"/>
      <c r="G724" s="100"/>
    </row>
    <row r="725" spans="1:7" x14ac:dyDescent="0.15">
      <c r="A725" s="100"/>
      <c r="B725" s="100"/>
      <c r="C725" s="100"/>
      <c r="D725" s="100"/>
      <c r="E725" s="100"/>
      <c r="F725" s="100"/>
      <c r="G725" s="100"/>
    </row>
    <row r="726" spans="1:7" x14ac:dyDescent="0.15">
      <c r="A726" s="100"/>
      <c r="B726" s="100"/>
      <c r="C726" s="100"/>
      <c r="D726" s="100"/>
      <c r="E726" s="100"/>
      <c r="F726" s="100"/>
      <c r="G726" s="100"/>
    </row>
    <row r="727" spans="1:7" x14ac:dyDescent="0.15">
      <c r="A727" s="100"/>
      <c r="B727" s="100"/>
      <c r="C727" s="100"/>
      <c r="D727" s="100"/>
      <c r="E727" s="100"/>
      <c r="F727" s="100"/>
      <c r="G727" s="100"/>
    </row>
    <row r="728" spans="1:7" x14ac:dyDescent="0.15">
      <c r="A728" s="100"/>
      <c r="B728" s="100"/>
      <c r="C728" s="100"/>
      <c r="D728" s="100"/>
      <c r="E728" s="100"/>
      <c r="F728" s="100"/>
      <c r="G728" s="100"/>
    </row>
    <row r="729" spans="1:7" x14ac:dyDescent="0.15">
      <c r="A729" s="100"/>
      <c r="B729" s="100"/>
      <c r="C729" s="100"/>
      <c r="D729" s="100"/>
      <c r="E729" s="100"/>
      <c r="F729" s="100"/>
      <c r="G729" s="100"/>
    </row>
    <row r="730" spans="1:7" x14ac:dyDescent="0.15">
      <c r="A730" s="100"/>
      <c r="B730" s="100"/>
      <c r="C730" s="100"/>
      <c r="D730" s="100"/>
      <c r="E730" s="100"/>
      <c r="F730" s="100"/>
      <c r="G730" s="100"/>
    </row>
    <row r="731" spans="1:7" x14ac:dyDescent="0.15">
      <c r="A731" s="100"/>
      <c r="B731" s="100"/>
      <c r="C731" s="100"/>
      <c r="D731" s="100"/>
      <c r="E731" s="100"/>
      <c r="F731" s="100"/>
      <c r="G731" s="100"/>
    </row>
    <row r="732" spans="1:7" x14ac:dyDescent="0.15">
      <c r="A732" s="100"/>
      <c r="B732" s="100"/>
      <c r="C732" s="100"/>
      <c r="D732" s="100"/>
      <c r="E732" s="100"/>
      <c r="F732" s="100"/>
      <c r="G732" s="100"/>
    </row>
    <row r="733" spans="1:7" x14ac:dyDescent="0.15">
      <c r="A733" s="100"/>
      <c r="B733" s="100"/>
      <c r="C733" s="100"/>
      <c r="D733" s="100"/>
      <c r="E733" s="100"/>
      <c r="F733" s="100"/>
      <c r="G733" s="100"/>
    </row>
    <row r="734" spans="1:7" x14ac:dyDescent="0.15">
      <c r="A734" s="100"/>
      <c r="B734" s="100"/>
      <c r="C734" s="100"/>
      <c r="D734" s="100"/>
      <c r="E734" s="100"/>
      <c r="F734" s="100"/>
      <c r="G734" s="100"/>
    </row>
    <row r="735" spans="1:7" x14ac:dyDescent="0.15">
      <c r="A735" s="100"/>
      <c r="B735" s="100"/>
      <c r="C735" s="100"/>
      <c r="D735" s="100"/>
      <c r="E735" s="100"/>
      <c r="F735" s="100"/>
      <c r="G735" s="100"/>
    </row>
    <row r="736" spans="1:7" x14ac:dyDescent="0.15">
      <c r="A736" s="100"/>
      <c r="B736" s="100"/>
      <c r="C736" s="100"/>
      <c r="D736" s="100"/>
      <c r="E736" s="100"/>
      <c r="F736" s="100"/>
      <c r="G736" s="100"/>
    </row>
    <row r="737" spans="1:7" x14ac:dyDescent="0.15">
      <c r="A737" s="100"/>
      <c r="B737" s="100"/>
      <c r="C737" s="100"/>
      <c r="D737" s="100"/>
      <c r="E737" s="100"/>
      <c r="F737" s="100"/>
      <c r="G737" s="100"/>
    </row>
    <row r="738" spans="1:7" x14ac:dyDescent="0.15">
      <c r="A738" s="100"/>
      <c r="B738" s="100"/>
      <c r="C738" s="100"/>
      <c r="D738" s="100"/>
      <c r="E738" s="100"/>
      <c r="F738" s="100"/>
      <c r="G738" s="100"/>
    </row>
    <row r="739" spans="1:7" x14ac:dyDescent="0.15">
      <c r="A739" s="100"/>
      <c r="B739" s="100"/>
      <c r="C739" s="100"/>
      <c r="D739" s="100"/>
      <c r="E739" s="100"/>
      <c r="F739" s="100"/>
      <c r="G739" s="100"/>
    </row>
    <row r="740" spans="1:7" x14ac:dyDescent="0.15">
      <c r="A740" s="100"/>
      <c r="B740" s="100"/>
      <c r="C740" s="100"/>
      <c r="D740" s="100"/>
      <c r="E740" s="100"/>
      <c r="F740" s="100"/>
      <c r="G740" s="100"/>
    </row>
    <row r="741" spans="1:7" x14ac:dyDescent="0.15">
      <c r="A741" s="100"/>
      <c r="B741" s="100"/>
      <c r="C741" s="100"/>
      <c r="D741" s="100"/>
      <c r="E741" s="100"/>
      <c r="F741" s="100"/>
      <c r="G741" s="100"/>
    </row>
    <row r="742" spans="1:7" x14ac:dyDescent="0.15">
      <c r="A742" s="100"/>
      <c r="B742" s="100"/>
      <c r="C742" s="100"/>
      <c r="D742" s="100"/>
      <c r="E742" s="100"/>
      <c r="F742" s="100"/>
      <c r="G742" s="100"/>
    </row>
    <row r="743" spans="1:7" x14ac:dyDescent="0.15">
      <c r="A743" s="100"/>
      <c r="B743" s="100"/>
      <c r="C743" s="100"/>
      <c r="D743" s="100"/>
      <c r="E743" s="100"/>
      <c r="F743" s="100"/>
      <c r="G743" s="100"/>
    </row>
    <row r="744" spans="1:7" x14ac:dyDescent="0.15">
      <c r="A744" s="100"/>
      <c r="B744" s="100"/>
      <c r="C744" s="100"/>
      <c r="D744" s="100"/>
      <c r="E744" s="100"/>
      <c r="F744" s="100"/>
      <c r="G744" s="100"/>
    </row>
    <row r="745" spans="1:7" x14ac:dyDescent="0.15">
      <c r="A745" s="100"/>
      <c r="B745" s="100"/>
      <c r="C745" s="100"/>
      <c r="D745" s="100"/>
      <c r="E745" s="100"/>
      <c r="F745" s="100"/>
      <c r="G745" s="100"/>
    </row>
    <row r="746" spans="1:7" x14ac:dyDescent="0.15">
      <c r="A746" s="100"/>
      <c r="B746" s="100"/>
      <c r="C746" s="100"/>
      <c r="D746" s="100"/>
      <c r="E746" s="100"/>
      <c r="F746" s="100"/>
      <c r="G746" s="100"/>
    </row>
    <row r="747" spans="1:7" x14ac:dyDescent="0.15">
      <c r="A747" s="100"/>
      <c r="B747" s="100"/>
      <c r="C747" s="100"/>
      <c r="D747" s="100"/>
      <c r="E747" s="100"/>
      <c r="F747" s="100"/>
      <c r="G747" s="100"/>
    </row>
    <row r="748" spans="1:7" x14ac:dyDescent="0.15">
      <c r="A748" s="100"/>
      <c r="B748" s="100"/>
      <c r="C748" s="100"/>
      <c r="D748" s="100"/>
      <c r="E748" s="100"/>
      <c r="F748" s="100"/>
      <c r="G748" s="100"/>
    </row>
    <row r="749" spans="1:7" x14ac:dyDescent="0.15">
      <c r="A749" s="100"/>
      <c r="B749" s="100"/>
      <c r="C749" s="100"/>
      <c r="D749" s="100"/>
      <c r="E749" s="100"/>
      <c r="F749" s="100"/>
      <c r="G749" s="100"/>
    </row>
    <row r="750" spans="1:7" x14ac:dyDescent="0.15">
      <c r="A750" s="100"/>
      <c r="B750" s="100"/>
      <c r="C750" s="100"/>
      <c r="D750" s="100"/>
      <c r="E750" s="100"/>
      <c r="F750" s="100"/>
      <c r="G750" s="100"/>
    </row>
    <row r="751" spans="1:7" x14ac:dyDescent="0.15">
      <c r="A751" s="100"/>
      <c r="B751" s="100"/>
      <c r="C751" s="100"/>
      <c r="D751" s="100"/>
      <c r="E751" s="100"/>
      <c r="F751" s="100"/>
      <c r="G751" s="100"/>
    </row>
  </sheetData>
  <conditionalFormatting sqref="B3:G7">
    <cfRule type="cellIs" dxfId="5" priority="2" stopIfTrue="1" operator="equal">
      <formula>0</formula>
    </cfRule>
  </conditionalFormatting>
  <conditionalFormatting sqref="D9 B13:G17">
    <cfRule type="cellIs" dxfId="4" priority="3" stopIfTrue="1" operator="equal">
      <formula>0</formula>
    </cfRule>
  </conditionalFormatting>
  <pageMargins left="0.71" right="0.54" top="0.56999999999999995" bottom="0.75" header="0.31" footer="0.31"/>
  <pageSetup paperSize="9" scale="10" orientation="portrait" r:id="rId1"/>
  <headerFooter alignWithMargins="0">
    <oddHeader>&amp;R&amp;6&amp;A</oddHeader>
    <oddFooter>&amp;R&amp;6Pagina &amp;P &amp;N</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F2E3D-2D25-BF41-903A-5BE52BDB96FF}">
  <sheetPr>
    <tabColor rgb="FFFFFF00"/>
  </sheetPr>
  <dimension ref="A1:BC3563"/>
  <sheetViews>
    <sheetView tabSelected="1" topLeftCell="B1" zoomScale="130" zoomScaleNormal="130" workbookViewId="0">
      <pane ySplit="1" topLeftCell="A98" activePane="bottomLeft" state="frozen"/>
      <selection pane="bottomLeft" activeCell="B117" sqref="B117"/>
    </sheetView>
  </sheetViews>
  <sheetFormatPr baseColWidth="10" defaultColWidth="6.875" defaultRowHeight="12" x14ac:dyDescent="0.15"/>
  <cols>
    <col min="1" max="1" width="46.875" style="103" bestFit="1" customWidth="1"/>
    <col min="2" max="2" width="53" style="103" customWidth="1"/>
    <col min="3" max="3" width="6.75" style="103" customWidth="1"/>
    <col min="4" max="4" width="4.25" style="103" bestFit="1" customWidth="1"/>
    <col min="5" max="5" width="13.125" style="104" bestFit="1" customWidth="1"/>
    <col min="6" max="6" width="8.875" style="104" bestFit="1" customWidth="1"/>
    <col min="7" max="54" width="6.875" style="105"/>
    <col min="55" max="55" width="6.875" style="106"/>
    <col min="56" max="16384" width="6.875" style="103"/>
  </cols>
  <sheetData>
    <row r="1" spans="1:55" s="107" customFormat="1" ht="17" customHeight="1" x14ac:dyDescent="0.2">
      <c r="A1" s="113" t="s">
        <v>143</v>
      </c>
      <c r="B1" s="113" t="s">
        <v>82</v>
      </c>
      <c r="C1" s="113" t="s">
        <v>83</v>
      </c>
      <c r="D1" s="113" t="s">
        <v>84</v>
      </c>
      <c r="E1" s="114" t="s">
        <v>85</v>
      </c>
      <c r="F1" s="114" t="s">
        <v>86</v>
      </c>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08"/>
      <c r="AZ1" s="108"/>
      <c r="BA1" s="108"/>
      <c r="BB1" s="108"/>
      <c r="BC1" s="109"/>
    </row>
    <row r="2" spans="1:55" x14ac:dyDescent="0.15">
      <c r="A2" s="115" t="s">
        <v>87</v>
      </c>
      <c r="B2" s="115" t="s">
        <v>114</v>
      </c>
      <c r="C2" s="115">
        <v>445</v>
      </c>
      <c r="D2" s="115">
        <v>2</v>
      </c>
      <c r="E2" s="116">
        <f>C2*'Glas per m2'!$B$13</f>
        <v>0</v>
      </c>
      <c r="F2" s="116">
        <f>E2*D2</f>
        <v>0</v>
      </c>
    </row>
    <row r="3" spans="1:55" x14ac:dyDescent="0.15">
      <c r="A3" s="115" t="s">
        <v>87</v>
      </c>
      <c r="B3" s="115" t="s">
        <v>110</v>
      </c>
      <c r="C3" s="115">
        <v>1305</v>
      </c>
      <c r="D3" s="115">
        <v>2</v>
      </c>
      <c r="E3" s="116">
        <f>C3*'Glas per m2'!$D$13</f>
        <v>0</v>
      </c>
      <c r="F3" s="116">
        <f t="shared" ref="F3:F8" si="0">E3*D3</f>
        <v>0</v>
      </c>
    </row>
    <row r="4" spans="1:55" x14ac:dyDescent="0.15">
      <c r="A4" s="115" t="s">
        <v>87</v>
      </c>
      <c r="B4" s="115" t="s">
        <v>88</v>
      </c>
      <c r="C4" s="115">
        <v>134</v>
      </c>
      <c r="D4" s="115">
        <v>2</v>
      </c>
      <c r="E4" s="116">
        <f>C4*'Glas per m2'!$B$13</f>
        <v>0</v>
      </c>
      <c r="F4" s="116">
        <f t="shared" si="0"/>
        <v>0</v>
      </c>
    </row>
    <row r="5" spans="1:55" x14ac:dyDescent="0.15">
      <c r="A5" s="115" t="s">
        <v>87</v>
      </c>
      <c r="B5" s="115" t="s">
        <v>89</v>
      </c>
      <c r="C5" s="115">
        <v>60</v>
      </c>
      <c r="D5" s="115">
        <v>2</v>
      </c>
      <c r="E5" s="116">
        <f>C5*'Glas per m2'!$B$13</f>
        <v>0</v>
      </c>
      <c r="F5" s="116">
        <f t="shared" si="0"/>
        <v>0</v>
      </c>
    </row>
    <row r="6" spans="1:55" x14ac:dyDescent="0.15">
      <c r="A6" s="115" t="s">
        <v>87</v>
      </c>
      <c r="B6" s="115" t="s">
        <v>115</v>
      </c>
      <c r="C6" s="115">
        <v>763</v>
      </c>
      <c r="D6" s="115">
        <v>3</v>
      </c>
      <c r="E6" s="116">
        <f>C6*'Glas per m2'!$C$13</f>
        <v>0</v>
      </c>
      <c r="F6" s="116">
        <f t="shared" si="0"/>
        <v>0</v>
      </c>
    </row>
    <row r="7" spans="1:55" x14ac:dyDescent="0.15">
      <c r="A7" s="115" t="s">
        <v>87</v>
      </c>
      <c r="B7" s="115" t="s">
        <v>90</v>
      </c>
      <c r="C7" s="115">
        <v>134</v>
      </c>
      <c r="D7" s="115">
        <v>3</v>
      </c>
      <c r="E7" s="116">
        <f>C7*'Glas per m2'!$C$14</f>
        <v>0</v>
      </c>
      <c r="F7" s="116">
        <f t="shared" si="0"/>
        <v>0</v>
      </c>
    </row>
    <row r="8" spans="1:55" x14ac:dyDescent="0.15">
      <c r="A8" s="115" t="s">
        <v>87</v>
      </c>
      <c r="B8" s="115" t="s">
        <v>91</v>
      </c>
      <c r="C8" s="115">
        <v>60</v>
      </c>
      <c r="D8" s="115">
        <v>3</v>
      </c>
      <c r="E8" s="116">
        <f>C8*'Glas per m2'!$C$14</f>
        <v>0</v>
      </c>
      <c r="F8" s="116">
        <f t="shared" si="0"/>
        <v>0</v>
      </c>
    </row>
    <row r="9" spans="1:55" s="107" customFormat="1" ht="17" customHeight="1" x14ac:dyDescent="0.2">
      <c r="A9" s="113" t="s">
        <v>143</v>
      </c>
      <c r="B9" s="117" t="s">
        <v>82</v>
      </c>
      <c r="C9" s="117" t="s">
        <v>83</v>
      </c>
      <c r="D9" s="117" t="s">
        <v>84</v>
      </c>
      <c r="E9" s="118" t="s">
        <v>92</v>
      </c>
      <c r="F9" s="11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9"/>
    </row>
    <row r="10" spans="1:55" ht="17" customHeight="1" x14ac:dyDescent="0.15">
      <c r="A10" s="115" t="s">
        <v>93</v>
      </c>
      <c r="B10" s="115" t="s">
        <v>116</v>
      </c>
      <c r="C10" s="115">
        <v>1288</v>
      </c>
      <c r="D10" s="115">
        <v>2</v>
      </c>
      <c r="E10" s="116">
        <f>C10*'Glas per m2'!$B$13</f>
        <v>0</v>
      </c>
      <c r="F10" s="116">
        <f t="shared" ref="F10:F14" si="1">E10*D10</f>
        <v>0</v>
      </c>
    </row>
    <row r="11" spans="1:55" x14ac:dyDescent="0.15">
      <c r="A11" s="115" t="s">
        <v>93</v>
      </c>
      <c r="B11" s="115" t="s">
        <v>117</v>
      </c>
      <c r="C11" s="115">
        <v>193</v>
      </c>
      <c r="D11" s="115">
        <v>2</v>
      </c>
      <c r="E11" s="116">
        <f>C11*'Glas per m2'!$D$13</f>
        <v>0</v>
      </c>
      <c r="F11" s="116">
        <f t="shared" si="1"/>
        <v>0</v>
      </c>
    </row>
    <row r="12" spans="1:55" x14ac:dyDescent="0.15">
      <c r="A12" s="115" t="s">
        <v>93</v>
      </c>
      <c r="B12" s="115" t="s">
        <v>94</v>
      </c>
      <c r="C12" s="115">
        <v>124</v>
      </c>
      <c r="D12" s="115">
        <v>2</v>
      </c>
      <c r="E12" s="116">
        <f>C12*'Glas per m2'!$E$13</f>
        <v>0</v>
      </c>
      <c r="F12" s="116">
        <f t="shared" si="1"/>
        <v>0</v>
      </c>
    </row>
    <row r="13" spans="1:55" x14ac:dyDescent="0.15">
      <c r="A13" s="115" t="s">
        <v>93</v>
      </c>
      <c r="B13" s="115" t="s">
        <v>118</v>
      </c>
      <c r="C13" s="115">
        <v>1322</v>
      </c>
      <c r="D13" s="115">
        <v>3</v>
      </c>
      <c r="E13" s="116">
        <f>C13*'Glas per m2'!$C$15</f>
        <v>0</v>
      </c>
      <c r="F13" s="116">
        <f t="shared" si="1"/>
        <v>0</v>
      </c>
    </row>
    <row r="14" spans="1:55" ht="13" x14ac:dyDescent="0.15">
      <c r="A14" s="115" t="s">
        <v>93</v>
      </c>
      <c r="B14" s="115" t="s">
        <v>51</v>
      </c>
      <c r="C14" s="115"/>
      <c r="D14" s="115">
        <v>3</v>
      </c>
      <c r="E14" s="79"/>
      <c r="F14" s="116">
        <f t="shared" si="1"/>
        <v>0</v>
      </c>
    </row>
    <row r="15" spans="1:55" s="107" customFormat="1" ht="17" customHeight="1" x14ac:dyDescent="0.2">
      <c r="A15" s="113" t="s">
        <v>143</v>
      </c>
      <c r="B15" s="117" t="s">
        <v>82</v>
      </c>
      <c r="C15" s="117" t="s">
        <v>83</v>
      </c>
      <c r="D15" s="117" t="s">
        <v>84</v>
      </c>
      <c r="E15" s="118" t="s">
        <v>92</v>
      </c>
      <c r="F15" s="11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9"/>
    </row>
    <row r="16" spans="1:55" x14ac:dyDescent="0.15">
      <c r="A16" s="115" t="s">
        <v>95</v>
      </c>
      <c r="B16" s="115" t="s">
        <v>114</v>
      </c>
      <c r="C16" s="115">
        <v>275</v>
      </c>
      <c r="D16" s="115">
        <v>2</v>
      </c>
      <c r="E16" s="116">
        <f>C16*'Glas per m2'!$B$13</f>
        <v>0</v>
      </c>
      <c r="F16" s="116">
        <f t="shared" ref="F16:F23" si="2">E16*D16</f>
        <v>0</v>
      </c>
    </row>
    <row r="17" spans="1:55" x14ac:dyDescent="0.15">
      <c r="A17" s="115" t="s">
        <v>95</v>
      </c>
      <c r="B17" s="115" t="s">
        <v>119</v>
      </c>
      <c r="C17" s="115">
        <v>42</v>
      </c>
      <c r="D17" s="115">
        <v>2</v>
      </c>
      <c r="E17" s="116">
        <f>Kostenoverzicht!C17*'Glas per m2'!$B$14</f>
        <v>0</v>
      </c>
      <c r="F17" s="116">
        <f t="shared" si="2"/>
        <v>0</v>
      </c>
    </row>
    <row r="18" spans="1:55" x14ac:dyDescent="0.15">
      <c r="A18" s="115" t="s">
        <v>95</v>
      </c>
      <c r="B18" s="115" t="s">
        <v>120</v>
      </c>
      <c r="C18" s="115">
        <v>534.29999999999995</v>
      </c>
      <c r="D18" s="115">
        <v>2</v>
      </c>
      <c r="E18" s="116">
        <f>C18*'Glas per m2'!$D$13</f>
        <v>0</v>
      </c>
      <c r="F18" s="116">
        <f t="shared" si="2"/>
        <v>0</v>
      </c>
    </row>
    <row r="19" spans="1:55" x14ac:dyDescent="0.15">
      <c r="A19" s="115" t="s">
        <v>95</v>
      </c>
      <c r="B19" s="115" t="s">
        <v>96</v>
      </c>
      <c r="C19" s="115">
        <v>228</v>
      </c>
      <c r="D19" s="115">
        <v>2</v>
      </c>
      <c r="E19" s="116">
        <f>C19*'Glas per m2'!$C$14</f>
        <v>0</v>
      </c>
      <c r="F19" s="116">
        <f t="shared" si="2"/>
        <v>0</v>
      </c>
    </row>
    <row r="20" spans="1:55" x14ac:dyDescent="0.15">
      <c r="A20" s="115" t="s">
        <v>95</v>
      </c>
      <c r="B20" s="115" t="s">
        <v>97</v>
      </c>
      <c r="C20" s="115">
        <v>120</v>
      </c>
      <c r="D20" s="115">
        <v>2</v>
      </c>
      <c r="E20" s="116">
        <f>C20*'Glas per m2'!$G$14</f>
        <v>0</v>
      </c>
      <c r="F20" s="116">
        <f t="shared" si="2"/>
        <v>0</v>
      </c>
    </row>
    <row r="21" spans="1:55" x14ac:dyDescent="0.15">
      <c r="A21" s="115" t="s">
        <v>95</v>
      </c>
      <c r="B21" s="115" t="s">
        <v>115</v>
      </c>
      <c r="C21" s="115">
        <v>178</v>
      </c>
      <c r="D21" s="115">
        <v>3</v>
      </c>
      <c r="E21" s="116">
        <f>C21*'Glas per m2'!$C$13</f>
        <v>0</v>
      </c>
      <c r="F21" s="116">
        <f t="shared" si="2"/>
        <v>0</v>
      </c>
    </row>
    <row r="22" spans="1:55" x14ac:dyDescent="0.15">
      <c r="A22" s="115" t="s">
        <v>95</v>
      </c>
      <c r="B22" s="115" t="s">
        <v>121</v>
      </c>
      <c r="C22" s="115">
        <v>139</v>
      </c>
      <c r="D22" s="115">
        <v>3</v>
      </c>
      <c r="E22" s="116">
        <f>C22*'Glas per m2'!$C$14</f>
        <v>0</v>
      </c>
      <c r="F22" s="116">
        <f t="shared" si="2"/>
        <v>0</v>
      </c>
    </row>
    <row r="23" spans="1:55" x14ac:dyDescent="0.15">
      <c r="A23" s="115" t="s">
        <v>95</v>
      </c>
      <c r="B23" s="115" t="s">
        <v>98</v>
      </c>
      <c r="C23" s="115">
        <v>228</v>
      </c>
      <c r="D23" s="115">
        <v>3</v>
      </c>
      <c r="E23" s="116">
        <f>Kostenoverzicht!C23*'Glas per m2'!$F$13</f>
        <v>0</v>
      </c>
      <c r="F23" s="116">
        <f t="shared" si="2"/>
        <v>0</v>
      </c>
    </row>
    <row r="24" spans="1:55" s="107" customFormat="1" ht="17" customHeight="1" x14ac:dyDescent="0.2">
      <c r="A24" s="113" t="s">
        <v>143</v>
      </c>
      <c r="B24" s="117" t="s">
        <v>82</v>
      </c>
      <c r="C24" s="117" t="s">
        <v>83</v>
      </c>
      <c r="D24" s="117" t="s">
        <v>84</v>
      </c>
      <c r="E24" s="118" t="s">
        <v>92</v>
      </c>
      <c r="F24" s="11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08"/>
      <c r="AX24" s="108"/>
      <c r="AY24" s="108"/>
      <c r="AZ24" s="108"/>
      <c r="BA24" s="108"/>
      <c r="BB24" s="108"/>
      <c r="BC24" s="109"/>
    </row>
    <row r="25" spans="1:55" ht="15" x14ac:dyDescent="0.2">
      <c r="A25" s="134" t="s">
        <v>150</v>
      </c>
      <c r="B25" s="115" t="s">
        <v>122</v>
      </c>
      <c r="C25" s="115">
        <v>236</v>
      </c>
      <c r="D25" s="115">
        <v>2</v>
      </c>
      <c r="E25" s="116">
        <f>C25*'Glas per m2'!$C$14</f>
        <v>0</v>
      </c>
      <c r="F25" s="116">
        <f t="shared" ref="F25:F29" si="3">E25*D25</f>
        <v>0</v>
      </c>
    </row>
    <row r="26" spans="1:55" ht="15" x14ac:dyDescent="0.2">
      <c r="A26" s="134" t="s">
        <v>150</v>
      </c>
      <c r="B26" s="115" t="s">
        <v>116</v>
      </c>
      <c r="C26" s="115">
        <v>236</v>
      </c>
      <c r="D26" s="115">
        <v>2</v>
      </c>
      <c r="E26" s="116">
        <f>C26*'Glas per m2'!$B$13</f>
        <v>0</v>
      </c>
      <c r="F26" s="116">
        <f t="shared" si="3"/>
        <v>0</v>
      </c>
    </row>
    <row r="27" spans="1:55" ht="15" x14ac:dyDescent="0.2">
      <c r="A27" s="134" t="s">
        <v>150</v>
      </c>
      <c r="B27" s="115" t="s">
        <v>110</v>
      </c>
      <c r="C27" s="115">
        <v>402</v>
      </c>
      <c r="D27" s="115">
        <v>2</v>
      </c>
      <c r="E27" s="116">
        <f>C27*'Glas per m2'!$D$13</f>
        <v>0</v>
      </c>
      <c r="F27" s="116">
        <f t="shared" si="3"/>
        <v>0</v>
      </c>
    </row>
    <row r="28" spans="1:55" ht="15" x14ac:dyDescent="0.2">
      <c r="A28" s="134" t="s">
        <v>150</v>
      </c>
      <c r="B28" s="115" t="s">
        <v>99</v>
      </c>
      <c r="C28" s="115">
        <v>120</v>
      </c>
      <c r="D28" s="115">
        <v>2</v>
      </c>
      <c r="E28" s="116">
        <f>Kostenoverzicht!C28*'Glas per m2'!$F$13</f>
        <v>0</v>
      </c>
      <c r="F28" s="116">
        <f t="shared" si="3"/>
        <v>0</v>
      </c>
    </row>
    <row r="29" spans="1:55" ht="15" x14ac:dyDescent="0.2">
      <c r="A29" s="134" t="s">
        <v>150</v>
      </c>
      <c r="B29" s="115" t="s">
        <v>100</v>
      </c>
      <c r="C29" s="115">
        <v>120</v>
      </c>
      <c r="D29" s="115">
        <v>2</v>
      </c>
      <c r="E29" s="116">
        <f>C29*'Glas per m2'!$F$14</f>
        <v>0</v>
      </c>
      <c r="F29" s="116">
        <f t="shared" si="3"/>
        <v>0</v>
      </c>
    </row>
    <row r="30" spans="1:55" s="107" customFormat="1" ht="17" customHeight="1" x14ac:dyDescent="0.2">
      <c r="A30" s="113" t="s">
        <v>143</v>
      </c>
      <c r="B30" s="117" t="s">
        <v>82</v>
      </c>
      <c r="C30" s="117" t="s">
        <v>83</v>
      </c>
      <c r="D30" s="117" t="s">
        <v>84</v>
      </c>
      <c r="E30" s="118" t="s">
        <v>92</v>
      </c>
      <c r="F30" s="11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c r="AW30" s="108"/>
      <c r="AX30" s="108"/>
      <c r="AY30" s="108"/>
      <c r="AZ30" s="108"/>
      <c r="BA30" s="108"/>
      <c r="BB30" s="108"/>
      <c r="BC30" s="109"/>
    </row>
    <row r="31" spans="1:55" ht="15" x14ac:dyDescent="0.2">
      <c r="A31" s="134" t="s">
        <v>151</v>
      </c>
      <c r="B31" s="115" t="s">
        <v>122</v>
      </c>
      <c r="C31" s="115">
        <v>1300</v>
      </c>
      <c r="D31" s="115">
        <v>2</v>
      </c>
      <c r="E31" s="116">
        <f>C31*'Glas per m2'!$C$14</f>
        <v>0</v>
      </c>
      <c r="F31" s="116">
        <f t="shared" ref="F31:F35" si="4">E31*D31</f>
        <v>0</v>
      </c>
    </row>
    <row r="32" spans="1:55" ht="15" x14ac:dyDescent="0.2">
      <c r="A32" s="134" t="s">
        <v>151</v>
      </c>
      <c r="B32" s="115" t="s">
        <v>123</v>
      </c>
      <c r="C32" s="115">
        <v>1252</v>
      </c>
      <c r="D32" s="115">
        <v>2</v>
      </c>
      <c r="E32" s="116">
        <f>C32*'Glas per m2'!$B$13</f>
        <v>0</v>
      </c>
      <c r="F32" s="116">
        <f t="shared" si="4"/>
        <v>0</v>
      </c>
    </row>
    <row r="33" spans="1:55" ht="15" x14ac:dyDescent="0.2">
      <c r="A33" s="134" t="s">
        <v>151</v>
      </c>
      <c r="B33" s="115" t="s">
        <v>110</v>
      </c>
      <c r="C33" s="115">
        <v>2585</v>
      </c>
      <c r="D33" s="115">
        <v>2</v>
      </c>
      <c r="E33" s="116">
        <f>C33*'Glas per m2'!$D$13</f>
        <v>0</v>
      </c>
      <c r="F33" s="116">
        <f t="shared" si="4"/>
        <v>0</v>
      </c>
    </row>
    <row r="34" spans="1:55" ht="15" x14ac:dyDescent="0.2">
      <c r="A34" s="134" t="s">
        <v>151</v>
      </c>
      <c r="B34" s="115" t="s">
        <v>101</v>
      </c>
      <c r="C34" s="115">
        <v>62</v>
      </c>
      <c r="D34" s="115">
        <v>2</v>
      </c>
      <c r="E34" s="116">
        <f>Kostenoverzicht!C34*'Glas per m2'!$B$14</f>
        <v>0</v>
      </c>
      <c r="F34" s="116">
        <f t="shared" si="4"/>
        <v>0</v>
      </c>
    </row>
    <row r="35" spans="1:55" ht="15" x14ac:dyDescent="0.2">
      <c r="A35" s="134" t="s">
        <v>151</v>
      </c>
      <c r="B35" s="115" t="s">
        <v>102</v>
      </c>
      <c r="C35" s="115">
        <v>62</v>
      </c>
      <c r="D35" s="115">
        <v>2</v>
      </c>
      <c r="E35" s="116">
        <f>Kostenoverzicht!C35*'Glas per m2'!$B$14</f>
        <v>0</v>
      </c>
      <c r="F35" s="116">
        <f t="shared" si="4"/>
        <v>0</v>
      </c>
    </row>
    <row r="36" spans="1:55" s="107" customFormat="1" ht="17" customHeight="1" x14ac:dyDescent="0.2">
      <c r="A36" s="113" t="s">
        <v>143</v>
      </c>
      <c r="B36" s="117" t="s">
        <v>82</v>
      </c>
      <c r="C36" s="117" t="s">
        <v>83</v>
      </c>
      <c r="D36" s="117" t="s">
        <v>84</v>
      </c>
      <c r="E36" s="118" t="s">
        <v>92</v>
      </c>
      <c r="F36" s="11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9"/>
    </row>
    <row r="37" spans="1:55" ht="15" x14ac:dyDescent="0.2">
      <c r="A37" s="134" t="s">
        <v>152</v>
      </c>
      <c r="B37" s="115" t="s">
        <v>122</v>
      </c>
      <c r="C37" s="115">
        <v>485</v>
      </c>
      <c r="D37" s="115">
        <v>2</v>
      </c>
      <c r="E37" s="116">
        <f>C37*'Glas per m2'!$C$14</f>
        <v>0</v>
      </c>
      <c r="F37" s="116">
        <f t="shared" ref="F37:F42" si="5">E37*D37</f>
        <v>0</v>
      </c>
    </row>
    <row r="38" spans="1:55" ht="15" x14ac:dyDescent="0.2">
      <c r="A38" s="134" t="s">
        <v>152</v>
      </c>
      <c r="B38" s="115" t="s">
        <v>124</v>
      </c>
      <c r="C38" s="119">
        <v>17.22</v>
      </c>
      <c r="D38" s="115">
        <v>2</v>
      </c>
      <c r="E38" s="116">
        <f>C38*'Glas per m2'!$C$17</f>
        <v>0</v>
      </c>
      <c r="F38" s="116">
        <f t="shared" si="5"/>
        <v>0</v>
      </c>
    </row>
    <row r="39" spans="1:55" ht="15" x14ac:dyDescent="0.2">
      <c r="A39" s="134" t="s">
        <v>152</v>
      </c>
      <c r="B39" s="115" t="s">
        <v>116</v>
      </c>
      <c r="C39" s="115">
        <v>460</v>
      </c>
      <c r="D39" s="115">
        <v>2</v>
      </c>
      <c r="E39" s="116">
        <f>C39*'Glas per m2'!$B$13</f>
        <v>0</v>
      </c>
      <c r="F39" s="116">
        <f t="shared" si="5"/>
        <v>0</v>
      </c>
    </row>
    <row r="40" spans="1:55" ht="15" x14ac:dyDescent="0.2">
      <c r="A40" s="134" t="s">
        <v>152</v>
      </c>
      <c r="B40" s="115" t="s">
        <v>110</v>
      </c>
      <c r="C40" s="115">
        <v>278</v>
      </c>
      <c r="D40" s="115">
        <v>2</v>
      </c>
      <c r="E40" s="116">
        <f>C40*'Glas per m2'!$D$13</f>
        <v>0</v>
      </c>
      <c r="F40" s="116">
        <f t="shared" si="5"/>
        <v>0</v>
      </c>
    </row>
    <row r="41" spans="1:55" ht="15" x14ac:dyDescent="0.2">
      <c r="A41" s="134" t="s">
        <v>152</v>
      </c>
      <c r="B41" s="115" t="s">
        <v>99</v>
      </c>
      <c r="C41" s="115">
        <v>54</v>
      </c>
      <c r="D41" s="115">
        <v>2</v>
      </c>
      <c r="E41" s="116">
        <f>C41*'Glas per m2'!$C$14</f>
        <v>0</v>
      </c>
      <c r="F41" s="116">
        <f t="shared" si="5"/>
        <v>0</v>
      </c>
    </row>
    <row r="42" spans="1:55" ht="15" x14ac:dyDescent="0.2">
      <c r="A42" s="134" t="s">
        <v>152</v>
      </c>
      <c r="B42" s="115" t="s">
        <v>100</v>
      </c>
      <c r="C42" s="115">
        <v>54</v>
      </c>
      <c r="D42" s="115">
        <v>2</v>
      </c>
      <c r="E42" s="116">
        <f>C42*'Glas per m2'!$F$14</f>
        <v>0</v>
      </c>
      <c r="F42" s="116">
        <f t="shared" si="5"/>
        <v>0</v>
      </c>
    </row>
    <row r="43" spans="1:55" s="107" customFormat="1" ht="17" customHeight="1" x14ac:dyDescent="0.2">
      <c r="A43" s="113" t="s">
        <v>143</v>
      </c>
      <c r="B43" s="117" t="s">
        <v>82</v>
      </c>
      <c r="C43" s="117" t="s">
        <v>83</v>
      </c>
      <c r="D43" s="117" t="s">
        <v>84</v>
      </c>
      <c r="E43" s="118" t="s">
        <v>92</v>
      </c>
      <c r="F43" s="118"/>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108"/>
      <c r="AV43" s="108"/>
      <c r="AW43" s="108"/>
      <c r="AX43" s="108"/>
      <c r="AY43" s="108"/>
      <c r="AZ43" s="108"/>
      <c r="BA43" s="108"/>
      <c r="BB43" s="108"/>
      <c r="BC43" s="109"/>
    </row>
    <row r="44" spans="1:55" x14ac:dyDescent="0.15">
      <c r="A44" s="115" t="s">
        <v>153</v>
      </c>
      <c r="B44" s="115" t="s">
        <v>122</v>
      </c>
      <c r="C44" s="115">
        <v>195</v>
      </c>
      <c r="D44" s="115">
        <v>2</v>
      </c>
      <c r="E44" s="116">
        <f>C44*'Glas per m2'!$C$14</f>
        <v>0</v>
      </c>
      <c r="F44" s="116">
        <f t="shared" ref="F44:F46" si="6">E44*D44</f>
        <v>0</v>
      </c>
    </row>
    <row r="45" spans="1:55" x14ac:dyDescent="0.15">
      <c r="A45" s="115" t="s">
        <v>153</v>
      </c>
      <c r="B45" s="115" t="s">
        <v>116</v>
      </c>
      <c r="C45" s="115">
        <v>195</v>
      </c>
      <c r="D45" s="115">
        <v>2</v>
      </c>
      <c r="E45" s="116">
        <f>C45*'Glas per m2'!$B$13</f>
        <v>0</v>
      </c>
      <c r="F45" s="116">
        <f t="shared" si="6"/>
        <v>0</v>
      </c>
    </row>
    <row r="46" spans="1:55" x14ac:dyDescent="0.15">
      <c r="A46" s="115" t="s">
        <v>153</v>
      </c>
      <c r="B46" s="115" t="s">
        <v>110</v>
      </c>
      <c r="C46" s="115">
        <v>77</v>
      </c>
      <c r="D46" s="115">
        <v>2</v>
      </c>
      <c r="E46" s="116">
        <f>C46*'Glas per m2'!$D$13</f>
        <v>0</v>
      </c>
      <c r="F46" s="116">
        <f t="shared" si="6"/>
        <v>0</v>
      </c>
    </row>
    <row r="47" spans="1:55" s="107" customFormat="1" ht="17" customHeight="1" x14ac:dyDescent="0.2">
      <c r="A47" s="113" t="s">
        <v>143</v>
      </c>
      <c r="B47" s="117" t="s">
        <v>82</v>
      </c>
      <c r="C47" s="117" t="s">
        <v>83</v>
      </c>
      <c r="D47" s="117" t="s">
        <v>84</v>
      </c>
      <c r="E47" s="118" t="s">
        <v>92</v>
      </c>
      <c r="F47" s="11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08"/>
      <c r="AJ47" s="108"/>
      <c r="AK47" s="108"/>
      <c r="AL47" s="108"/>
      <c r="AM47" s="108"/>
      <c r="AN47" s="108"/>
      <c r="AO47" s="108"/>
      <c r="AP47" s="108"/>
      <c r="AQ47" s="108"/>
      <c r="AR47" s="108"/>
      <c r="AS47" s="108"/>
      <c r="AT47" s="108"/>
      <c r="AU47" s="108"/>
      <c r="AV47" s="108"/>
      <c r="AW47" s="108"/>
      <c r="AX47" s="108"/>
      <c r="AY47" s="108"/>
      <c r="AZ47" s="108"/>
      <c r="BA47" s="108"/>
      <c r="BB47" s="108"/>
      <c r="BC47" s="109"/>
    </row>
    <row r="48" spans="1:55" x14ac:dyDescent="0.15">
      <c r="A48" s="115" t="s">
        <v>154</v>
      </c>
      <c r="B48" s="115" t="s">
        <v>115</v>
      </c>
      <c r="C48" s="115">
        <v>404</v>
      </c>
      <c r="D48" s="115">
        <v>3</v>
      </c>
      <c r="E48" s="116">
        <f>C48*'Glas per m2'!$C$13</f>
        <v>0</v>
      </c>
      <c r="F48" s="116">
        <f t="shared" ref="F48:F50" si="7">E48*D48</f>
        <v>0</v>
      </c>
    </row>
    <row r="49" spans="1:55" x14ac:dyDescent="0.15">
      <c r="A49" s="115" t="s">
        <v>154</v>
      </c>
      <c r="B49" s="115" t="s">
        <v>114</v>
      </c>
      <c r="C49" s="115">
        <v>404</v>
      </c>
      <c r="D49" s="115">
        <v>2</v>
      </c>
      <c r="E49" s="116">
        <f>C49*'Glas per m2'!$B$13</f>
        <v>0</v>
      </c>
      <c r="F49" s="116">
        <f t="shared" si="7"/>
        <v>0</v>
      </c>
    </row>
    <row r="50" spans="1:55" x14ac:dyDescent="0.15">
      <c r="A50" s="115" t="s">
        <v>154</v>
      </c>
      <c r="B50" s="115" t="s">
        <v>110</v>
      </c>
      <c r="C50" s="115">
        <v>186</v>
      </c>
      <c r="D50" s="115">
        <v>2</v>
      </c>
      <c r="E50" s="116">
        <f>C50*'Glas per m2'!$D$13</f>
        <v>0</v>
      </c>
      <c r="F50" s="116">
        <f t="shared" si="7"/>
        <v>0</v>
      </c>
    </row>
    <row r="51" spans="1:55" s="107" customFormat="1" ht="17" customHeight="1" x14ac:dyDescent="0.2">
      <c r="A51" s="113" t="s">
        <v>143</v>
      </c>
      <c r="B51" s="117" t="s">
        <v>82</v>
      </c>
      <c r="C51" s="117" t="s">
        <v>83</v>
      </c>
      <c r="D51" s="117" t="s">
        <v>84</v>
      </c>
      <c r="E51" s="118" t="s">
        <v>92</v>
      </c>
      <c r="F51" s="11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108"/>
      <c r="AY51" s="108"/>
      <c r="AZ51" s="108"/>
      <c r="BA51" s="108"/>
      <c r="BB51" s="108"/>
      <c r="BC51" s="109"/>
    </row>
    <row r="52" spans="1:55" x14ac:dyDescent="0.15">
      <c r="A52" s="115" t="s">
        <v>155</v>
      </c>
      <c r="B52" s="115" t="s">
        <v>115</v>
      </c>
      <c r="C52" s="115">
        <v>28</v>
      </c>
      <c r="D52" s="115">
        <v>2</v>
      </c>
      <c r="E52" s="116">
        <f>C52*'Glas per m2'!$C$13</f>
        <v>0</v>
      </c>
      <c r="F52" s="116">
        <f t="shared" ref="F52:F54" si="8">E52*D52</f>
        <v>0</v>
      </c>
    </row>
    <row r="53" spans="1:55" x14ac:dyDescent="0.15">
      <c r="A53" s="115" t="s">
        <v>155</v>
      </c>
      <c r="B53" s="115" t="s">
        <v>114</v>
      </c>
      <c r="C53" s="115">
        <v>28</v>
      </c>
      <c r="D53" s="115">
        <v>2</v>
      </c>
      <c r="E53" s="116">
        <f>C53*'Glas per m2'!$B$13</f>
        <v>0</v>
      </c>
      <c r="F53" s="116">
        <f t="shared" si="8"/>
        <v>0</v>
      </c>
    </row>
    <row r="54" spans="1:55" x14ac:dyDescent="0.15">
      <c r="A54" s="115" t="s">
        <v>155</v>
      </c>
      <c r="B54" s="115" t="s">
        <v>110</v>
      </c>
      <c r="C54" s="115">
        <v>9</v>
      </c>
      <c r="D54" s="115">
        <v>2</v>
      </c>
      <c r="E54" s="116">
        <f>C54*'Glas per m2'!$D$13</f>
        <v>0</v>
      </c>
      <c r="F54" s="116">
        <f t="shared" si="8"/>
        <v>0</v>
      </c>
    </row>
    <row r="55" spans="1:55" s="107" customFormat="1" ht="17" customHeight="1" x14ac:dyDescent="0.2">
      <c r="A55" s="113" t="s">
        <v>143</v>
      </c>
      <c r="B55" s="117" t="s">
        <v>82</v>
      </c>
      <c r="C55" s="117" t="s">
        <v>83</v>
      </c>
      <c r="D55" s="117" t="s">
        <v>84</v>
      </c>
      <c r="E55" s="118" t="s">
        <v>92</v>
      </c>
      <c r="F55" s="11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9"/>
    </row>
    <row r="56" spans="1:55" x14ac:dyDescent="0.15">
      <c r="A56" s="115" t="s">
        <v>156</v>
      </c>
      <c r="B56" s="115" t="s">
        <v>115</v>
      </c>
      <c r="C56" s="115">
        <v>11</v>
      </c>
      <c r="D56" s="115">
        <v>2</v>
      </c>
      <c r="E56" s="116">
        <f>C56*'Glas per m2'!$C$13</f>
        <v>0</v>
      </c>
      <c r="F56" s="116">
        <f t="shared" ref="F56:F58" si="9">E56*D56</f>
        <v>0</v>
      </c>
    </row>
    <row r="57" spans="1:55" x14ac:dyDescent="0.15">
      <c r="A57" s="115" t="s">
        <v>156</v>
      </c>
      <c r="B57" s="115" t="s">
        <v>114</v>
      </c>
      <c r="C57" s="115">
        <v>11</v>
      </c>
      <c r="D57" s="115">
        <v>2</v>
      </c>
      <c r="E57" s="116">
        <f>C57*'Glas per m2'!$B$13</f>
        <v>0</v>
      </c>
      <c r="F57" s="116">
        <f t="shared" si="9"/>
        <v>0</v>
      </c>
    </row>
    <row r="58" spans="1:55" x14ac:dyDescent="0.15">
      <c r="A58" s="115" t="s">
        <v>156</v>
      </c>
      <c r="B58" s="115" t="s">
        <v>110</v>
      </c>
      <c r="C58" s="115">
        <v>4</v>
      </c>
      <c r="D58" s="115">
        <v>2</v>
      </c>
      <c r="E58" s="116">
        <f>C58*'Glas per m2'!$D$13</f>
        <v>0</v>
      </c>
      <c r="F58" s="116">
        <f t="shared" si="9"/>
        <v>0</v>
      </c>
    </row>
    <row r="59" spans="1:55" s="107" customFormat="1" ht="17" customHeight="1" x14ac:dyDescent="0.2">
      <c r="A59" s="113" t="s">
        <v>143</v>
      </c>
      <c r="B59" s="117" t="s">
        <v>82</v>
      </c>
      <c r="C59" s="117" t="s">
        <v>83</v>
      </c>
      <c r="D59" s="117" t="s">
        <v>84</v>
      </c>
      <c r="E59" s="118" t="s">
        <v>92</v>
      </c>
      <c r="F59" s="118"/>
      <c r="G59" s="108"/>
      <c r="H59" s="108"/>
      <c r="I59" s="108"/>
      <c r="J59" s="108"/>
      <c r="K59" s="108"/>
      <c r="L59" s="108"/>
      <c r="M59" s="108"/>
      <c r="N59" s="108"/>
      <c r="O59" s="108"/>
      <c r="P59" s="108"/>
      <c r="Q59" s="108"/>
      <c r="R59" s="108"/>
      <c r="S59" s="108"/>
      <c r="T59" s="108"/>
      <c r="U59" s="108"/>
      <c r="V59" s="108"/>
      <c r="W59" s="108"/>
      <c r="X59" s="108"/>
      <c r="Y59" s="108"/>
      <c r="Z59" s="108"/>
      <c r="AA59" s="108"/>
      <c r="AB59" s="108"/>
      <c r="AC59" s="108"/>
      <c r="AD59" s="108"/>
      <c r="AE59" s="108"/>
      <c r="AF59" s="108"/>
      <c r="AG59" s="108"/>
      <c r="AH59" s="108"/>
      <c r="AI59" s="108"/>
      <c r="AJ59" s="108"/>
      <c r="AK59" s="108"/>
      <c r="AL59" s="108"/>
      <c r="AM59" s="108"/>
      <c r="AN59" s="108"/>
      <c r="AO59" s="108"/>
      <c r="AP59" s="108"/>
      <c r="AQ59" s="108"/>
      <c r="AR59" s="108"/>
      <c r="AS59" s="108"/>
      <c r="AT59" s="108"/>
      <c r="AU59" s="108"/>
      <c r="AV59" s="108"/>
      <c r="AW59" s="108"/>
      <c r="AX59" s="108"/>
      <c r="AY59" s="108"/>
      <c r="AZ59" s="108"/>
      <c r="BA59" s="108"/>
      <c r="BB59" s="108"/>
      <c r="BC59" s="109"/>
    </row>
    <row r="60" spans="1:55" x14ac:dyDescent="0.15">
      <c r="A60" s="115" t="s">
        <v>157</v>
      </c>
      <c r="B60" s="115" t="s">
        <v>125</v>
      </c>
      <c r="C60" s="115">
        <v>828</v>
      </c>
      <c r="D60" s="115">
        <v>2</v>
      </c>
      <c r="E60" s="116">
        <f>C60*'Glas per m2'!$B$15</f>
        <v>0</v>
      </c>
      <c r="F60" s="116">
        <f t="shared" ref="F60:F67" si="10">E60*D60</f>
        <v>0</v>
      </c>
    </row>
    <row r="61" spans="1:55" x14ac:dyDescent="0.15">
      <c r="A61" s="115" t="s">
        <v>157</v>
      </c>
      <c r="B61" s="115" t="s">
        <v>110</v>
      </c>
      <c r="C61" s="115">
        <v>1347</v>
      </c>
      <c r="D61" s="115">
        <v>2</v>
      </c>
      <c r="E61" s="116">
        <f>C61*'Glas per m2'!$D$13</f>
        <v>0</v>
      </c>
      <c r="F61" s="116">
        <f t="shared" si="10"/>
        <v>0</v>
      </c>
    </row>
    <row r="62" spans="1:55" x14ac:dyDescent="0.15">
      <c r="A62" s="115" t="s">
        <v>157</v>
      </c>
      <c r="B62" s="115" t="s">
        <v>103</v>
      </c>
      <c r="C62" s="115">
        <v>66</v>
      </c>
      <c r="D62" s="115">
        <v>2</v>
      </c>
      <c r="E62" s="116">
        <f>C62*'Glas per m2'!$B$13</f>
        <v>0</v>
      </c>
      <c r="F62" s="116">
        <f t="shared" si="10"/>
        <v>0</v>
      </c>
    </row>
    <row r="63" spans="1:55" x14ac:dyDescent="0.15">
      <c r="A63" s="115" t="s">
        <v>157</v>
      </c>
      <c r="B63" s="115" t="s">
        <v>104</v>
      </c>
      <c r="C63" s="115">
        <v>30</v>
      </c>
      <c r="D63" s="115">
        <v>2</v>
      </c>
      <c r="E63" s="116">
        <f>C63*'Glas per m2'!$B$13</f>
        <v>0</v>
      </c>
      <c r="F63" s="116">
        <f t="shared" si="10"/>
        <v>0</v>
      </c>
    </row>
    <row r="64" spans="1:55" x14ac:dyDescent="0.15">
      <c r="A64" s="115" t="s">
        <v>157</v>
      </c>
      <c r="B64" s="115" t="s">
        <v>122</v>
      </c>
      <c r="C64" s="115">
        <v>828</v>
      </c>
      <c r="D64" s="115">
        <v>3</v>
      </c>
      <c r="E64" s="116">
        <f>C64*'Glas per m2'!$C$14</f>
        <v>0</v>
      </c>
      <c r="F64" s="116">
        <f t="shared" si="10"/>
        <v>0</v>
      </c>
    </row>
    <row r="65" spans="1:55" x14ac:dyDescent="0.15">
      <c r="A65" s="115" t="s">
        <v>157</v>
      </c>
      <c r="B65" s="115" t="s">
        <v>105</v>
      </c>
      <c r="C65" s="115">
        <v>483</v>
      </c>
      <c r="D65" s="115">
        <v>3</v>
      </c>
      <c r="E65" s="116">
        <f>C65*'Glas per m2'!$C$13</f>
        <v>0</v>
      </c>
      <c r="F65" s="116">
        <f t="shared" si="10"/>
        <v>0</v>
      </c>
    </row>
    <row r="66" spans="1:55" x14ac:dyDescent="0.15">
      <c r="A66" s="115" t="s">
        <v>157</v>
      </c>
      <c r="B66" s="115" t="s">
        <v>126</v>
      </c>
      <c r="C66" s="115">
        <v>56</v>
      </c>
      <c r="D66" s="115">
        <v>3</v>
      </c>
      <c r="E66" s="116">
        <f>C66*'Glas per m2'!C14</f>
        <v>0</v>
      </c>
      <c r="F66" s="116">
        <f t="shared" si="10"/>
        <v>0</v>
      </c>
    </row>
    <row r="67" spans="1:55" ht="13" x14ac:dyDescent="0.15">
      <c r="A67" s="115" t="s">
        <v>157</v>
      </c>
      <c r="B67" s="115" t="s">
        <v>148</v>
      </c>
      <c r="C67" s="115" t="s">
        <v>149</v>
      </c>
      <c r="D67" s="115">
        <v>3</v>
      </c>
      <c r="E67" s="79"/>
      <c r="F67" s="116">
        <f t="shared" si="10"/>
        <v>0</v>
      </c>
    </row>
    <row r="68" spans="1:55" s="107" customFormat="1" ht="17" customHeight="1" x14ac:dyDescent="0.2">
      <c r="A68" s="113" t="s">
        <v>143</v>
      </c>
      <c r="B68" s="117" t="s">
        <v>82</v>
      </c>
      <c r="C68" s="117" t="s">
        <v>83</v>
      </c>
      <c r="D68" s="117" t="s">
        <v>84</v>
      </c>
      <c r="E68" s="118" t="s">
        <v>92</v>
      </c>
      <c r="F68" s="118"/>
      <c r="G68" s="108"/>
      <c r="H68" s="108"/>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8"/>
      <c r="AL68" s="108"/>
      <c r="AM68" s="108"/>
      <c r="AN68" s="108"/>
      <c r="AO68" s="108"/>
      <c r="AP68" s="108"/>
      <c r="AQ68" s="108"/>
      <c r="AR68" s="108"/>
      <c r="AS68" s="108"/>
      <c r="AT68" s="108"/>
      <c r="AU68" s="108"/>
      <c r="AV68" s="108"/>
      <c r="AW68" s="108"/>
      <c r="AX68" s="108"/>
      <c r="AY68" s="108"/>
      <c r="AZ68" s="108"/>
      <c r="BA68" s="108"/>
      <c r="BB68" s="108"/>
      <c r="BC68" s="109"/>
    </row>
    <row r="69" spans="1:55" x14ac:dyDescent="0.15">
      <c r="A69" s="115" t="s">
        <v>158</v>
      </c>
      <c r="B69" s="115" t="s">
        <v>106</v>
      </c>
      <c r="C69" s="115">
        <v>112</v>
      </c>
      <c r="D69" s="115">
        <v>3</v>
      </c>
      <c r="E69" s="116">
        <f>C69*'Glas per m2'!$C$14</f>
        <v>0</v>
      </c>
      <c r="F69" s="116">
        <f t="shared" ref="F69:F72" si="11">E69*D69</f>
        <v>0</v>
      </c>
    </row>
    <row r="70" spans="1:55" x14ac:dyDescent="0.15">
      <c r="A70" s="115" t="s">
        <v>158</v>
      </c>
      <c r="B70" s="115" t="s">
        <v>107</v>
      </c>
      <c r="C70" s="115">
        <v>112</v>
      </c>
      <c r="D70" s="115">
        <v>2</v>
      </c>
      <c r="E70" s="116">
        <f>C70*'Glas per m2'!$B$13</f>
        <v>0</v>
      </c>
      <c r="F70" s="116">
        <f t="shared" si="11"/>
        <v>0</v>
      </c>
    </row>
    <row r="71" spans="1:55" x14ac:dyDescent="0.15">
      <c r="A71" s="115" t="s">
        <v>158</v>
      </c>
      <c r="B71" s="115" t="s">
        <v>108</v>
      </c>
      <c r="C71" s="115">
        <v>178</v>
      </c>
      <c r="D71" s="115">
        <v>2</v>
      </c>
      <c r="E71" s="116">
        <f>C71*'Glas per m2'!$D$13</f>
        <v>0</v>
      </c>
      <c r="F71" s="116">
        <f t="shared" si="11"/>
        <v>0</v>
      </c>
    </row>
    <row r="72" spans="1:55" x14ac:dyDescent="0.15">
      <c r="A72" s="115" t="s">
        <v>158</v>
      </c>
      <c r="B72" s="115" t="s">
        <v>109</v>
      </c>
      <c r="C72" s="115">
        <v>26</v>
      </c>
      <c r="D72" s="115">
        <v>2</v>
      </c>
      <c r="E72" s="116">
        <f>C72*'Glas per m2'!$B$13</f>
        <v>0</v>
      </c>
      <c r="F72" s="116">
        <f t="shared" si="11"/>
        <v>0</v>
      </c>
    </row>
    <row r="73" spans="1:55" s="107" customFormat="1" ht="17" customHeight="1" x14ac:dyDescent="0.2">
      <c r="A73" s="113" t="s">
        <v>143</v>
      </c>
      <c r="B73" s="117" t="s">
        <v>82</v>
      </c>
      <c r="C73" s="117" t="s">
        <v>83</v>
      </c>
      <c r="D73" s="117" t="s">
        <v>84</v>
      </c>
      <c r="E73" s="118" t="s">
        <v>92</v>
      </c>
      <c r="F73" s="11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T73" s="108"/>
      <c r="AU73" s="108"/>
      <c r="AV73" s="108"/>
      <c r="AW73" s="108"/>
      <c r="AX73" s="108"/>
      <c r="AY73" s="108"/>
      <c r="AZ73" s="108"/>
      <c r="BA73" s="108"/>
      <c r="BB73" s="108"/>
      <c r="BC73" s="109"/>
    </row>
    <row r="74" spans="1:55" ht="15" x14ac:dyDescent="0.2">
      <c r="A74" s="134" t="s">
        <v>159</v>
      </c>
      <c r="B74" s="115" t="s">
        <v>111</v>
      </c>
      <c r="C74" s="115">
        <v>893.72</v>
      </c>
      <c r="D74" s="115">
        <v>3</v>
      </c>
      <c r="E74" s="116">
        <f>C74*'Glas per m2'!$C$15</f>
        <v>0</v>
      </c>
      <c r="F74" s="116">
        <f t="shared" ref="F74:F78" si="12">E74*D74</f>
        <v>0</v>
      </c>
    </row>
    <row r="75" spans="1:55" ht="15" x14ac:dyDescent="0.2">
      <c r="A75" s="134" t="s">
        <v>159</v>
      </c>
      <c r="B75" s="115" t="s">
        <v>112</v>
      </c>
      <c r="C75" s="115">
        <v>893.72</v>
      </c>
      <c r="D75" s="115">
        <v>2</v>
      </c>
      <c r="E75" s="116">
        <f>C75*'Glas per m2'!$B$13</f>
        <v>0</v>
      </c>
      <c r="F75" s="116">
        <f t="shared" si="12"/>
        <v>0</v>
      </c>
    </row>
    <row r="76" spans="1:55" ht="15" x14ac:dyDescent="0.2">
      <c r="A76" s="134" t="s">
        <v>159</v>
      </c>
      <c r="B76" s="115" t="s">
        <v>108</v>
      </c>
      <c r="C76" s="115">
        <v>658</v>
      </c>
      <c r="D76" s="115">
        <v>2</v>
      </c>
      <c r="E76" s="116">
        <f>C76*'Glas per m2'!$D$13</f>
        <v>0</v>
      </c>
      <c r="F76" s="116">
        <f t="shared" si="12"/>
        <v>0</v>
      </c>
    </row>
    <row r="77" spans="1:55" ht="15" x14ac:dyDescent="0.2">
      <c r="A77" s="134" t="s">
        <v>159</v>
      </c>
      <c r="B77" s="115" t="s">
        <v>113</v>
      </c>
      <c r="C77" s="115">
        <v>61.8</v>
      </c>
      <c r="D77" s="115">
        <v>2</v>
      </c>
      <c r="E77" s="116">
        <f>C77*'Glas per m2'!$B$14</f>
        <v>0</v>
      </c>
      <c r="F77" s="116">
        <f t="shared" si="12"/>
        <v>0</v>
      </c>
    </row>
    <row r="78" spans="1:55" ht="15" x14ac:dyDescent="0.2">
      <c r="A78" s="134" t="s">
        <v>159</v>
      </c>
      <c r="B78" s="115" t="s">
        <v>51</v>
      </c>
      <c r="C78" s="115" t="s">
        <v>149</v>
      </c>
      <c r="D78" s="115">
        <v>3</v>
      </c>
      <c r="E78" s="79"/>
      <c r="F78" s="116">
        <f t="shared" si="12"/>
        <v>0</v>
      </c>
    </row>
    <row r="79" spans="1:55" s="107" customFormat="1" ht="17" customHeight="1" x14ac:dyDescent="0.2">
      <c r="A79" s="113" t="s">
        <v>143</v>
      </c>
      <c r="B79" s="117" t="s">
        <v>82</v>
      </c>
      <c r="C79" s="117" t="s">
        <v>83</v>
      </c>
      <c r="D79" s="117" t="s">
        <v>84</v>
      </c>
      <c r="E79" s="118" t="s">
        <v>92</v>
      </c>
      <c r="F79" s="11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c r="AJ79" s="108"/>
      <c r="AK79" s="108"/>
      <c r="AL79" s="108"/>
      <c r="AM79" s="108"/>
      <c r="AN79" s="108"/>
      <c r="AO79" s="108"/>
      <c r="AP79" s="108"/>
      <c r="AQ79" s="108"/>
      <c r="AR79" s="108"/>
      <c r="AS79" s="108"/>
      <c r="AT79" s="108"/>
      <c r="AU79" s="108"/>
      <c r="AV79" s="108"/>
      <c r="AW79" s="108"/>
      <c r="AX79" s="108"/>
      <c r="AY79" s="108"/>
      <c r="AZ79" s="108"/>
      <c r="BA79" s="108"/>
      <c r="BB79" s="108"/>
      <c r="BC79" s="109"/>
    </row>
    <row r="80" spans="1:55" ht="15" x14ac:dyDescent="0.2">
      <c r="A80" s="134" t="s">
        <v>160</v>
      </c>
      <c r="B80" s="115" t="s">
        <v>106</v>
      </c>
      <c r="C80" s="115">
        <v>59.25</v>
      </c>
      <c r="D80" s="115">
        <v>3</v>
      </c>
      <c r="E80" s="116">
        <f>C80*'Glas per m2'!$C$14</f>
        <v>0</v>
      </c>
      <c r="F80" s="116">
        <f t="shared" ref="F80:F82" si="13">E80*D80</f>
        <v>0</v>
      </c>
    </row>
    <row r="81" spans="1:55" ht="15" x14ac:dyDescent="0.2">
      <c r="A81" s="134" t="s">
        <v>160</v>
      </c>
      <c r="B81" s="115" t="s">
        <v>110</v>
      </c>
      <c r="C81" s="115">
        <v>13</v>
      </c>
      <c r="D81" s="115">
        <v>2</v>
      </c>
      <c r="E81" s="116">
        <f>C81*'Glas per m2'!$D$13</f>
        <v>0</v>
      </c>
      <c r="F81" s="116">
        <f t="shared" si="13"/>
        <v>0</v>
      </c>
    </row>
    <row r="82" spans="1:55" ht="15" x14ac:dyDescent="0.2">
      <c r="A82" s="134" t="s">
        <v>160</v>
      </c>
      <c r="B82" s="120" t="s">
        <v>107</v>
      </c>
      <c r="C82" s="120">
        <v>59.25</v>
      </c>
      <c r="D82" s="120">
        <v>2</v>
      </c>
      <c r="E82" s="116">
        <f>C82*'Glas per m2'!$B$13</f>
        <v>0</v>
      </c>
      <c r="F82" s="116">
        <f t="shared" si="13"/>
        <v>0</v>
      </c>
    </row>
    <row r="83" spans="1:55" s="107" customFormat="1" ht="17" customHeight="1" x14ac:dyDescent="0.2">
      <c r="A83" s="113" t="s">
        <v>143</v>
      </c>
      <c r="B83" s="117" t="s">
        <v>82</v>
      </c>
      <c r="C83" s="117" t="s">
        <v>83</v>
      </c>
      <c r="D83" s="117" t="s">
        <v>84</v>
      </c>
      <c r="E83" s="118" t="s">
        <v>92</v>
      </c>
      <c r="F83" s="118"/>
      <c r="G83" s="108"/>
      <c r="H83" s="108"/>
      <c r="I83" s="108"/>
      <c r="J83" s="108"/>
      <c r="K83" s="108"/>
      <c r="L83" s="108"/>
      <c r="M83" s="108"/>
      <c r="N83" s="108"/>
      <c r="O83" s="108"/>
      <c r="P83" s="108"/>
      <c r="Q83" s="108"/>
      <c r="R83" s="108"/>
      <c r="S83" s="108"/>
      <c r="T83" s="108"/>
      <c r="U83" s="108"/>
      <c r="V83" s="108"/>
      <c r="W83" s="108"/>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8"/>
      <c r="BC83" s="109"/>
    </row>
    <row r="84" spans="1:55" ht="16" x14ac:dyDescent="0.2">
      <c r="A84" s="133" t="s">
        <v>142</v>
      </c>
      <c r="B84" s="115" t="s">
        <v>106</v>
      </c>
      <c r="C84" s="115">
        <v>65</v>
      </c>
      <c r="D84" s="115">
        <v>3</v>
      </c>
      <c r="E84" s="116">
        <f>C84*'Glas per m2'!$C$14</f>
        <v>0</v>
      </c>
      <c r="F84" s="116">
        <f t="shared" ref="F84:F85" si="14">E84*D84</f>
        <v>0</v>
      </c>
    </row>
    <row r="85" spans="1:55" ht="16" x14ac:dyDescent="0.2">
      <c r="A85" s="133" t="s">
        <v>142</v>
      </c>
      <c r="B85" s="120" t="s">
        <v>107</v>
      </c>
      <c r="C85" s="120">
        <v>65</v>
      </c>
      <c r="D85" s="120">
        <v>2</v>
      </c>
      <c r="E85" s="116">
        <f>C85*'Glas per m2'!$B$13</f>
        <v>0</v>
      </c>
      <c r="F85" s="116">
        <f t="shared" si="14"/>
        <v>0</v>
      </c>
    </row>
    <row r="86" spans="1:55" s="107" customFormat="1" ht="17" customHeight="1" x14ac:dyDescent="0.2">
      <c r="A86" s="113" t="s">
        <v>143</v>
      </c>
      <c r="B86" s="117" t="s">
        <v>82</v>
      </c>
      <c r="C86" s="117" t="s">
        <v>83</v>
      </c>
      <c r="D86" s="117" t="s">
        <v>84</v>
      </c>
      <c r="E86" s="118" t="s">
        <v>92</v>
      </c>
      <c r="F86" s="118"/>
      <c r="G86" s="108"/>
      <c r="H86" s="108"/>
      <c r="I86" s="108"/>
      <c r="J86" s="108"/>
      <c r="K86" s="108"/>
      <c r="L86" s="108"/>
      <c r="M86" s="108"/>
      <c r="N86" s="108"/>
      <c r="O86" s="108"/>
      <c r="P86" s="108"/>
      <c r="Q86" s="108"/>
      <c r="R86" s="108"/>
      <c r="S86" s="108"/>
      <c r="T86" s="108"/>
      <c r="U86" s="108"/>
      <c r="V86" s="108"/>
      <c r="W86" s="108"/>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08"/>
      <c r="AX86" s="108"/>
      <c r="AY86" s="108"/>
      <c r="AZ86" s="108"/>
      <c r="BA86" s="108"/>
      <c r="BB86" s="108"/>
      <c r="BC86" s="109"/>
    </row>
    <row r="87" spans="1:55" x14ac:dyDescent="0.15">
      <c r="A87" s="115" t="s">
        <v>144</v>
      </c>
      <c r="B87" s="115" t="s">
        <v>106</v>
      </c>
      <c r="C87" s="115">
        <v>65</v>
      </c>
      <c r="D87" s="115">
        <v>3</v>
      </c>
      <c r="E87" s="116">
        <f>C87*'Glas per m2'!$C$14</f>
        <v>0</v>
      </c>
      <c r="F87" s="116">
        <f t="shared" ref="F87:F88" si="15">E87*D87</f>
        <v>0</v>
      </c>
    </row>
    <row r="88" spans="1:55" x14ac:dyDescent="0.15">
      <c r="A88" s="120" t="s">
        <v>144</v>
      </c>
      <c r="B88" s="120" t="s">
        <v>107</v>
      </c>
      <c r="C88" s="120">
        <v>65</v>
      </c>
      <c r="D88" s="120">
        <v>2</v>
      </c>
      <c r="E88" s="116">
        <f>C88*'Glas per m2'!$B$13</f>
        <v>0</v>
      </c>
      <c r="F88" s="116">
        <f t="shared" si="15"/>
        <v>0</v>
      </c>
    </row>
    <row r="89" spans="1:55" s="107" customFormat="1" ht="17" customHeight="1" x14ac:dyDescent="0.2">
      <c r="A89" s="113" t="s">
        <v>143</v>
      </c>
      <c r="B89" s="117" t="s">
        <v>82</v>
      </c>
      <c r="C89" s="117" t="s">
        <v>83</v>
      </c>
      <c r="D89" s="117" t="s">
        <v>84</v>
      </c>
      <c r="E89" s="118" t="s">
        <v>92</v>
      </c>
      <c r="F89" s="118"/>
      <c r="G89" s="108"/>
      <c r="H89" s="108"/>
      <c r="I89" s="108"/>
      <c r="J89" s="108"/>
      <c r="K89" s="108"/>
      <c r="L89" s="108"/>
      <c r="M89" s="108"/>
      <c r="N89" s="108"/>
      <c r="O89" s="108"/>
      <c r="P89" s="108"/>
      <c r="Q89" s="108"/>
      <c r="R89" s="108"/>
      <c r="S89" s="108"/>
      <c r="T89" s="108"/>
      <c r="U89" s="108"/>
      <c r="V89" s="108"/>
      <c r="W89" s="108"/>
      <c r="X89" s="108"/>
      <c r="Y89" s="108"/>
      <c r="Z89" s="108"/>
      <c r="AA89" s="108"/>
      <c r="AB89" s="108"/>
      <c r="AC89" s="108"/>
      <c r="AD89" s="108"/>
      <c r="AE89" s="108"/>
      <c r="AF89" s="108"/>
      <c r="AG89" s="108"/>
      <c r="AH89" s="108"/>
      <c r="AI89" s="108"/>
      <c r="AJ89" s="108"/>
      <c r="AK89" s="108"/>
      <c r="AL89" s="108"/>
      <c r="AM89" s="108"/>
      <c r="AN89" s="108"/>
      <c r="AO89" s="108"/>
      <c r="AP89" s="108"/>
      <c r="AQ89" s="108"/>
      <c r="AR89" s="108"/>
      <c r="AS89" s="108"/>
      <c r="AT89" s="108"/>
      <c r="AU89" s="108"/>
      <c r="AV89" s="108"/>
      <c r="AW89" s="108"/>
      <c r="AX89" s="108"/>
      <c r="AY89" s="108"/>
      <c r="AZ89" s="108"/>
      <c r="BA89" s="108"/>
      <c r="BB89" s="108"/>
      <c r="BC89" s="109"/>
    </row>
    <row r="90" spans="1:55" x14ac:dyDescent="0.15">
      <c r="A90" s="115" t="s">
        <v>145</v>
      </c>
      <c r="B90" s="115" t="s">
        <v>146</v>
      </c>
      <c r="C90" s="115">
        <v>136</v>
      </c>
      <c r="D90" s="115">
        <v>4</v>
      </c>
      <c r="E90" s="116">
        <f>C90*'Glas per m2'!$C$13</f>
        <v>0</v>
      </c>
      <c r="F90" s="116">
        <f t="shared" ref="F90:F94" si="16">E90*D90</f>
        <v>0</v>
      </c>
    </row>
    <row r="91" spans="1:55" x14ac:dyDescent="0.15">
      <c r="A91" s="115" t="s">
        <v>145</v>
      </c>
      <c r="B91" s="115" t="s">
        <v>106</v>
      </c>
      <c r="C91" s="115">
        <v>148</v>
      </c>
      <c r="D91" s="115">
        <v>4</v>
      </c>
      <c r="E91" s="116">
        <f>C91*'Glas per m2'!$C$14</f>
        <v>0</v>
      </c>
      <c r="F91" s="116">
        <f t="shared" si="16"/>
        <v>0</v>
      </c>
    </row>
    <row r="92" spans="1:55" x14ac:dyDescent="0.15">
      <c r="A92" s="115" t="s">
        <v>145</v>
      </c>
      <c r="B92" s="115" t="s">
        <v>147</v>
      </c>
      <c r="C92" s="115">
        <v>354</v>
      </c>
      <c r="D92" s="115">
        <v>4</v>
      </c>
      <c r="E92" s="116">
        <f>C92*'Glas per m2'!$C$15</f>
        <v>0</v>
      </c>
      <c r="F92" s="116">
        <f t="shared" si="16"/>
        <v>0</v>
      </c>
    </row>
    <row r="93" spans="1:55" x14ac:dyDescent="0.15">
      <c r="A93" s="115" t="s">
        <v>145</v>
      </c>
      <c r="B93" s="115" t="s">
        <v>107</v>
      </c>
      <c r="C93" s="115">
        <v>373</v>
      </c>
      <c r="D93" s="115">
        <v>4</v>
      </c>
      <c r="E93" s="116">
        <f>C93*'Glas per m2'!$B$13</f>
        <v>0</v>
      </c>
      <c r="F93" s="116">
        <f t="shared" si="16"/>
        <v>0</v>
      </c>
    </row>
    <row r="94" spans="1:55" x14ac:dyDescent="0.15">
      <c r="A94" s="115" t="s">
        <v>145</v>
      </c>
      <c r="B94" s="115" t="s">
        <v>107</v>
      </c>
      <c r="C94" s="115">
        <v>1053</v>
      </c>
      <c r="D94" s="115">
        <v>4</v>
      </c>
      <c r="E94" s="116">
        <f>C94*'Glas per m2'!$B$14</f>
        <v>0</v>
      </c>
      <c r="F94" s="116">
        <f t="shared" si="16"/>
        <v>0</v>
      </c>
    </row>
    <row r="95" spans="1:55" s="107" customFormat="1" ht="17" customHeight="1" x14ac:dyDescent="0.2">
      <c r="A95" s="113" t="s">
        <v>143</v>
      </c>
      <c r="B95" s="117" t="s">
        <v>82</v>
      </c>
      <c r="C95" s="117" t="s">
        <v>83</v>
      </c>
      <c r="D95" s="117" t="s">
        <v>84</v>
      </c>
      <c r="E95" s="118" t="s">
        <v>92</v>
      </c>
      <c r="F95" s="118"/>
      <c r="G95" s="108"/>
      <c r="H95" s="108"/>
      <c r="I95" s="108"/>
      <c r="J95" s="108"/>
      <c r="K95" s="108"/>
      <c r="L95" s="108"/>
      <c r="M95" s="108"/>
      <c r="N95" s="108"/>
      <c r="O95" s="108"/>
      <c r="P95" s="108"/>
      <c r="Q95" s="108"/>
      <c r="R95" s="108"/>
      <c r="S95" s="108"/>
      <c r="T95" s="108"/>
      <c r="U95" s="108"/>
      <c r="V95" s="108"/>
      <c r="W95" s="108"/>
      <c r="X95" s="108"/>
      <c r="Y95" s="108"/>
      <c r="Z95" s="108"/>
      <c r="AA95" s="108"/>
      <c r="AB95" s="108"/>
      <c r="AC95" s="108"/>
      <c r="AD95" s="108"/>
      <c r="AE95" s="108"/>
      <c r="AF95" s="108"/>
      <c r="AG95" s="108"/>
      <c r="AH95" s="108"/>
      <c r="AI95" s="108"/>
      <c r="AJ95" s="108"/>
      <c r="AK95" s="108"/>
      <c r="AL95" s="108"/>
      <c r="AM95" s="108"/>
      <c r="AN95" s="108"/>
      <c r="AO95" s="108"/>
      <c r="AP95" s="108"/>
      <c r="AQ95" s="108"/>
      <c r="AR95" s="108"/>
      <c r="AS95" s="108"/>
      <c r="AT95" s="108"/>
      <c r="AU95" s="108"/>
      <c r="AV95" s="108"/>
      <c r="AW95" s="108"/>
      <c r="AX95" s="108"/>
      <c r="AY95" s="108"/>
      <c r="AZ95" s="108"/>
      <c r="BA95" s="108"/>
      <c r="BB95" s="108"/>
      <c r="BC95" s="109"/>
    </row>
    <row r="96" spans="1:55" x14ac:dyDescent="0.15">
      <c r="A96" s="115" t="s">
        <v>161</v>
      </c>
      <c r="B96" s="115" t="s">
        <v>162</v>
      </c>
      <c r="C96" s="115">
        <v>486.5</v>
      </c>
      <c r="D96" s="115">
        <v>4</v>
      </c>
      <c r="E96" s="116">
        <f>C96*'Glas per m2'!$B$13</f>
        <v>0</v>
      </c>
      <c r="F96" s="116">
        <f t="shared" ref="F96:F103" si="17">E96*D96</f>
        <v>0</v>
      </c>
    </row>
    <row r="97" spans="1:55" ht="26" x14ac:dyDescent="0.15">
      <c r="A97" s="115" t="s">
        <v>161</v>
      </c>
      <c r="B97" s="145" t="s">
        <v>163</v>
      </c>
      <c r="C97" s="115">
        <v>273</v>
      </c>
      <c r="D97" s="115">
        <v>4</v>
      </c>
      <c r="E97" s="116">
        <f>C97*'Glas per m2'!$B$13</f>
        <v>0</v>
      </c>
      <c r="F97" s="116">
        <f t="shared" si="17"/>
        <v>0</v>
      </c>
    </row>
    <row r="98" spans="1:55" x14ac:dyDescent="0.15">
      <c r="A98" s="115" t="s">
        <v>161</v>
      </c>
      <c r="B98" s="115" t="s">
        <v>169</v>
      </c>
      <c r="C98" s="115">
        <v>199</v>
      </c>
      <c r="D98" s="115">
        <v>4</v>
      </c>
      <c r="E98" s="116">
        <f>C98*'Glas per m2'!$B$13</f>
        <v>0</v>
      </c>
      <c r="F98" s="116">
        <f t="shared" si="17"/>
        <v>0</v>
      </c>
    </row>
    <row r="99" spans="1:55" x14ac:dyDescent="0.15">
      <c r="A99" s="115" t="s">
        <v>161</v>
      </c>
      <c r="B99" s="115" t="s">
        <v>164</v>
      </c>
      <c r="C99" s="115">
        <v>850</v>
      </c>
      <c r="D99" s="115">
        <v>4</v>
      </c>
      <c r="E99" s="116">
        <f>C99*'Glas per m2'!$D$13</f>
        <v>0</v>
      </c>
      <c r="F99" s="116">
        <f t="shared" ref="F99:F100" si="18">E99*D99</f>
        <v>0</v>
      </c>
    </row>
    <row r="100" spans="1:55" x14ac:dyDescent="0.15">
      <c r="A100" s="115" t="s">
        <v>161</v>
      </c>
      <c r="B100" s="115" t="s">
        <v>165</v>
      </c>
      <c r="C100" s="115">
        <v>555</v>
      </c>
      <c r="D100" s="115">
        <v>4</v>
      </c>
      <c r="E100" s="116">
        <f>C100*'Glas per m2'!$D$13</f>
        <v>0</v>
      </c>
      <c r="F100" s="116">
        <f t="shared" si="18"/>
        <v>0</v>
      </c>
    </row>
    <row r="101" spans="1:55" ht="26" x14ac:dyDescent="0.15">
      <c r="A101" s="115" t="s">
        <v>161</v>
      </c>
      <c r="B101" s="145" t="s">
        <v>166</v>
      </c>
      <c r="C101" s="115">
        <v>408.5</v>
      </c>
      <c r="D101" s="115">
        <v>4</v>
      </c>
      <c r="E101" s="116">
        <f>C101*'Glas per m2'!$B$14</f>
        <v>0</v>
      </c>
      <c r="F101" s="116">
        <f t="shared" si="17"/>
        <v>0</v>
      </c>
    </row>
    <row r="102" spans="1:55" ht="26" x14ac:dyDescent="0.15">
      <c r="A102" s="115" t="s">
        <v>161</v>
      </c>
      <c r="B102" s="145" t="s">
        <v>168</v>
      </c>
      <c r="C102" s="115" t="s">
        <v>149</v>
      </c>
      <c r="D102" s="115">
        <v>4</v>
      </c>
      <c r="E102" s="79"/>
      <c r="F102" s="116">
        <f t="shared" ref="F102" si="19">E102*D102</f>
        <v>0</v>
      </c>
    </row>
    <row r="103" spans="1:55" x14ac:dyDescent="0.15">
      <c r="A103" s="115" t="s">
        <v>161</v>
      </c>
      <c r="B103" s="115" t="s">
        <v>167</v>
      </c>
      <c r="C103" s="115">
        <v>486</v>
      </c>
      <c r="D103" s="115">
        <v>4</v>
      </c>
      <c r="E103" s="116">
        <f>C103*'Glas per m2'!$D$13</f>
        <v>0</v>
      </c>
      <c r="F103" s="116">
        <f t="shared" si="17"/>
        <v>0</v>
      </c>
    </row>
    <row r="104" spans="1:55" s="147" customFormat="1" ht="17" customHeight="1" x14ac:dyDescent="0.15">
      <c r="A104" s="110" t="s">
        <v>127</v>
      </c>
      <c r="B104" s="111"/>
      <c r="C104" s="111"/>
      <c r="D104" s="111"/>
      <c r="E104" s="112"/>
      <c r="F104" s="149">
        <f>SUM(F2:F103)</f>
        <v>0</v>
      </c>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5"/>
      <c r="AM104" s="105"/>
      <c r="AN104" s="105"/>
      <c r="AO104" s="105"/>
      <c r="AP104" s="105"/>
      <c r="AQ104" s="105"/>
      <c r="AR104" s="105"/>
      <c r="AS104" s="105"/>
      <c r="AT104" s="105"/>
      <c r="AU104" s="105"/>
      <c r="AV104" s="105"/>
      <c r="AW104" s="105"/>
      <c r="AX104" s="105"/>
      <c r="AY104" s="105"/>
      <c r="AZ104" s="105"/>
      <c r="BA104" s="105"/>
      <c r="BB104" s="105"/>
      <c r="BC104" s="146"/>
    </row>
    <row r="105" spans="1:55" s="143" customFormat="1" ht="15" x14ac:dyDescent="0.2">
      <c r="A105" s="148"/>
      <c r="E105" s="144"/>
      <c r="F105" s="144"/>
    </row>
    <row r="106" spans="1:55" s="143" customFormat="1" x14ac:dyDescent="0.15">
      <c r="E106" s="144"/>
      <c r="F106" s="144"/>
    </row>
    <row r="107" spans="1:55" s="143" customFormat="1" x14ac:dyDescent="0.15">
      <c r="E107" s="144"/>
      <c r="F107" s="144"/>
    </row>
    <row r="108" spans="1:55" s="143" customFormat="1" x14ac:dyDescent="0.15">
      <c r="E108" s="144"/>
      <c r="F108" s="144"/>
    </row>
    <row r="109" spans="1:55" s="143" customFormat="1" x14ac:dyDescent="0.15">
      <c r="E109" s="144"/>
      <c r="F109" s="144"/>
    </row>
    <row r="110" spans="1:55" s="143" customFormat="1" x14ac:dyDescent="0.15">
      <c r="E110" s="144"/>
      <c r="F110" s="144"/>
    </row>
    <row r="111" spans="1:55" s="143" customFormat="1" x14ac:dyDescent="0.15">
      <c r="E111" s="144"/>
      <c r="F111" s="144"/>
    </row>
    <row r="112" spans="1:55" s="143" customFormat="1" x14ac:dyDescent="0.15">
      <c r="E112" s="144"/>
      <c r="F112" s="144"/>
    </row>
    <row r="113" spans="5:6" s="143" customFormat="1" x14ac:dyDescent="0.15">
      <c r="E113" s="144"/>
      <c r="F113" s="144"/>
    </row>
    <row r="114" spans="5:6" s="143" customFormat="1" x14ac:dyDescent="0.15">
      <c r="E114" s="144"/>
      <c r="F114" s="144"/>
    </row>
    <row r="115" spans="5:6" s="143" customFormat="1" x14ac:dyDescent="0.15">
      <c r="E115" s="144"/>
      <c r="F115" s="144"/>
    </row>
    <row r="116" spans="5:6" s="143" customFormat="1" x14ac:dyDescent="0.15">
      <c r="E116" s="144"/>
      <c r="F116" s="144"/>
    </row>
    <row r="117" spans="5:6" s="143" customFormat="1" x14ac:dyDescent="0.15">
      <c r="E117" s="144"/>
      <c r="F117" s="144"/>
    </row>
    <row r="118" spans="5:6" s="143" customFormat="1" x14ac:dyDescent="0.15">
      <c r="E118" s="144"/>
      <c r="F118" s="144"/>
    </row>
    <row r="119" spans="5:6" s="143" customFormat="1" x14ac:dyDescent="0.15">
      <c r="E119" s="144"/>
      <c r="F119" s="144"/>
    </row>
    <row r="120" spans="5:6" s="143" customFormat="1" x14ac:dyDescent="0.15">
      <c r="E120" s="144"/>
      <c r="F120" s="144"/>
    </row>
    <row r="121" spans="5:6" s="143" customFormat="1" x14ac:dyDescent="0.15">
      <c r="E121" s="144"/>
      <c r="F121" s="144"/>
    </row>
    <row r="122" spans="5:6" s="143" customFormat="1" x14ac:dyDescent="0.15">
      <c r="E122" s="144"/>
      <c r="F122" s="144"/>
    </row>
    <row r="123" spans="5:6" s="143" customFormat="1" x14ac:dyDescent="0.15">
      <c r="E123" s="144"/>
      <c r="F123" s="144"/>
    </row>
    <row r="124" spans="5:6" s="143" customFormat="1" x14ac:dyDescent="0.15">
      <c r="E124" s="144"/>
      <c r="F124" s="144"/>
    </row>
    <row r="125" spans="5:6" s="143" customFormat="1" x14ac:dyDescent="0.15">
      <c r="E125" s="144"/>
      <c r="F125" s="144"/>
    </row>
    <row r="126" spans="5:6" s="143" customFormat="1" x14ac:dyDescent="0.15">
      <c r="E126" s="144"/>
      <c r="F126" s="144"/>
    </row>
    <row r="127" spans="5:6" s="143" customFormat="1" x14ac:dyDescent="0.15">
      <c r="E127" s="144"/>
      <c r="F127" s="144"/>
    </row>
    <row r="128" spans="5:6" s="143" customFormat="1" x14ac:dyDescent="0.15">
      <c r="E128" s="144"/>
      <c r="F128" s="144"/>
    </row>
    <row r="129" spans="5:6" s="143" customFormat="1" x14ac:dyDescent="0.15">
      <c r="E129" s="144"/>
      <c r="F129" s="144"/>
    </row>
    <row r="130" spans="5:6" s="143" customFormat="1" x14ac:dyDescent="0.15">
      <c r="E130" s="144"/>
      <c r="F130" s="144"/>
    </row>
    <row r="131" spans="5:6" s="143" customFormat="1" x14ac:dyDescent="0.15">
      <c r="E131" s="144"/>
      <c r="F131" s="144"/>
    </row>
    <row r="132" spans="5:6" s="143" customFormat="1" x14ac:dyDescent="0.15">
      <c r="E132" s="144"/>
      <c r="F132" s="144"/>
    </row>
    <row r="133" spans="5:6" s="143" customFormat="1" x14ac:dyDescent="0.15">
      <c r="E133" s="144"/>
      <c r="F133" s="144"/>
    </row>
    <row r="134" spans="5:6" s="143" customFormat="1" x14ac:dyDescent="0.15">
      <c r="E134" s="144"/>
      <c r="F134" s="144"/>
    </row>
    <row r="135" spans="5:6" s="143" customFormat="1" x14ac:dyDescent="0.15">
      <c r="E135" s="144"/>
      <c r="F135" s="144"/>
    </row>
    <row r="136" spans="5:6" s="143" customFormat="1" x14ac:dyDescent="0.15">
      <c r="E136" s="144"/>
      <c r="F136" s="144"/>
    </row>
    <row r="137" spans="5:6" s="143" customFormat="1" x14ac:dyDescent="0.15">
      <c r="E137" s="144"/>
      <c r="F137" s="144"/>
    </row>
    <row r="138" spans="5:6" s="143" customFormat="1" x14ac:dyDescent="0.15">
      <c r="E138" s="144"/>
      <c r="F138" s="144"/>
    </row>
    <row r="139" spans="5:6" s="143" customFormat="1" x14ac:dyDescent="0.15">
      <c r="E139" s="144"/>
      <c r="F139" s="144"/>
    </row>
    <row r="140" spans="5:6" s="143" customFormat="1" x14ac:dyDescent="0.15">
      <c r="E140" s="144"/>
      <c r="F140" s="144"/>
    </row>
    <row r="141" spans="5:6" s="143" customFormat="1" x14ac:dyDescent="0.15">
      <c r="E141" s="144"/>
      <c r="F141" s="144"/>
    </row>
    <row r="142" spans="5:6" s="143" customFormat="1" x14ac:dyDescent="0.15">
      <c r="E142" s="144"/>
      <c r="F142" s="144"/>
    </row>
    <row r="143" spans="5:6" s="143" customFormat="1" x14ac:dyDescent="0.15">
      <c r="E143" s="144"/>
      <c r="F143" s="144"/>
    </row>
    <row r="144" spans="5:6" s="143" customFormat="1" x14ac:dyDescent="0.15">
      <c r="E144" s="144"/>
      <c r="F144" s="144"/>
    </row>
    <row r="145" spans="5:6" s="143" customFormat="1" x14ac:dyDescent="0.15">
      <c r="E145" s="144"/>
      <c r="F145" s="144"/>
    </row>
    <row r="146" spans="5:6" s="143" customFormat="1" x14ac:dyDescent="0.15">
      <c r="E146" s="144"/>
      <c r="F146" s="144"/>
    </row>
    <row r="147" spans="5:6" s="143" customFormat="1" x14ac:dyDescent="0.15">
      <c r="E147" s="144"/>
      <c r="F147" s="144"/>
    </row>
    <row r="148" spans="5:6" s="143" customFormat="1" x14ac:dyDescent="0.15">
      <c r="E148" s="144"/>
      <c r="F148" s="144"/>
    </row>
    <row r="149" spans="5:6" s="143" customFormat="1" x14ac:dyDescent="0.15">
      <c r="E149" s="144"/>
      <c r="F149" s="144"/>
    </row>
    <row r="150" spans="5:6" s="143" customFormat="1" x14ac:dyDescent="0.15">
      <c r="E150" s="144"/>
      <c r="F150" s="144"/>
    </row>
    <row r="151" spans="5:6" s="143" customFormat="1" x14ac:dyDescent="0.15">
      <c r="E151" s="144"/>
      <c r="F151" s="144"/>
    </row>
    <row r="152" spans="5:6" s="143" customFormat="1" x14ac:dyDescent="0.15">
      <c r="E152" s="144"/>
      <c r="F152" s="144"/>
    </row>
    <row r="153" spans="5:6" s="143" customFormat="1" x14ac:dyDescent="0.15">
      <c r="E153" s="144"/>
      <c r="F153" s="144"/>
    </row>
    <row r="154" spans="5:6" s="143" customFormat="1" x14ac:dyDescent="0.15">
      <c r="E154" s="144"/>
      <c r="F154" s="144"/>
    </row>
    <row r="155" spans="5:6" s="143" customFormat="1" x14ac:dyDescent="0.15">
      <c r="E155" s="144"/>
      <c r="F155" s="144"/>
    </row>
    <row r="156" spans="5:6" s="143" customFormat="1" x14ac:dyDescent="0.15">
      <c r="E156" s="144"/>
      <c r="F156" s="144"/>
    </row>
    <row r="157" spans="5:6" s="143" customFormat="1" x14ac:dyDescent="0.15">
      <c r="E157" s="144"/>
      <c r="F157" s="144"/>
    </row>
    <row r="158" spans="5:6" s="143" customFormat="1" x14ac:dyDescent="0.15">
      <c r="E158" s="144"/>
      <c r="F158" s="144"/>
    </row>
    <row r="159" spans="5:6" s="143" customFormat="1" x14ac:dyDescent="0.15">
      <c r="E159" s="144"/>
      <c r="F159" s="144"/>
    </row>
    <row r="160" spans="5:6" s="143" customFormat="1" x14ac:dyDescent="0.15">
      <c r="E160" s="144"/>
      <c r="F160" s="144"/>
    </row>
    <row r="161" spans="5:6" s="143" customFormat="1" x14ac:dyDescent="0.15">
      <c r="E161" s="144"/>
      <c r="F161" s="144"/>
    </row>
    <row r="162" spans="5:6" s="143" customFormat="1" x14ac:dyDescent="0.15">
      <c r="E162" s="144"/>
      <c r="F162" s="144"/>
    </row>
    <row r="163" spans="5:6" s="143" customFormat="1" x14ac:dyDescent="0.15">
      <c r="E163" s="144"/>
      <c r="F163" s="144"/>
    </row>
    <row r="164" spans="5:6" s="143" customFormat="1" x14ac:dyDescent="0.15">
      <c r="E164" s="144"/>
      <c r="F164" s="144"/>
    </row>
    <row r="165" spans="5:6" s="143" customFormat="1" x14ac:dyDescent="0.15">
      <c r="E165" s="144"/>
      <c r="F165" s="144"/>
    </row>
    <row r="166" spans="5:6" s="143" customFormat="1" x14ac:dyDescent="0.15">
      <c r="E166" s="144"/>
      <c r="F166" s="144"/>
    </row>
    <row r="167" spans="5:6" s="143" customFormat="1" x14ac:dyDescent="0.15">
      <c r="E167" s="144"/>
      <c r="F167" s="144"/>
    </row>
    <row r="168" spans="5:6" s="143" customFormat="1" x14ac:dyDescent="0.15">
      <c r="E168" s="144"/>
      <c r="F168" s="144"/>
    </row>
    <row r="169" spans="5:6" s="143" customFormat="1" x14ac:dyDescent="0.15">
      <c r="E169" s="144"/>
      <c r="F169" s="144"/>
    </row>
    <row r="170" spans="5:6" s="143" customFormat="1" x14ac:dyDescent="0.15">
      <c r="E170" s="144"/>
      <c r="F170" s="144"/>
    </row>
    <row r="171" spans="5:6" s="143" customFormat="1" x14ac:dyDescent="0.15">
      <c r="E171" s="144"/>
      <c r="F171" s="144"/>
    </row>
    <row r="172" spans="5:6" s="143" customFormat="1" x14ac:dyDescent="0.15">
      <c r="E172" s="144"/>
      <c r="F172" s="144"/>
    </row>
    <row r="173" spans="5:6" s="143" customFormat="1" x14ac:dyDescent="0.15">
      <c r="E173" s="144"/>
      <c r="F173" s="144"/>
    </row>
    <row r="174" spans="5:6" s="143" customFormat="1" x14ac:dyDescent="0.15">
      <c r="E174" s="144"/>
      <c r="F174" s="144"/>
    </row>
    <row r="175" spans="5:6" s="143" customFormat="1" x14ac:dyDescent="0.15">
      <c r="E175" s="144"/>
      <c r="F175" s="144"/>
    </row>
    <row r="176" spans="5:6" s="143" customFormat="1" x14ac:dyDescent="0.15">
      <c r="E176" s="144"/>
      <c r="F176" s="144"/>
    </row>
    <row r="177" spans="5:6" s="143" customFormat="1" x14ac:dyDescent="0.15">
      <c r="E177" s="144"/>
      <c r="F177" s="144"/>
    </row>
    <row r="178" spans="5:6" s="143" customFormat="1" x14ac:dyDescent="0.15">
      <c r="E178" s="144"/>
      <c r="F178" s="144"/>
    </row>
    <row r="179" spans="5:6" s="143" customFormat="1" x14ac:dyDescent="0.15">
      <c r="E179" s="144"/>
      <c r="F179" s="144"/>
    </row>
    <row r="180" spans="5:6" s="143" customFormat="1" x14ac:dyDescent="0.15">
      <c r="E180" s="144"/>
      <c r="F180" s="144"/>
    </row>
    <row r="181" spans="5:6" s="143" customFormat="1" x14ac:dyDescent="0.15">
      <c r="E181" s="144"/>
      <c r="F181" s="144"/>
    </row>
    <row r="182" spans="5:6" s="143" customFormat="1" x14ac:dyDescent="0.15">
      <c r="E182" s="144"/>
      <c r="F182" s="144"/>
    </row>
    <row r="183" spans="5:6" s="143" customFormat="1" x14ac:dyDescent="0.15">
      <c r="E183" s="144"/>
      <c r="F183" s="144"/>
    </row>
    <row r="184" spans="5:6" s="143" customFormat="1" x14ac:dyDescent="0.15">
      <c r="E184" s="144"/>
      <c r="F184" s="144"/>
    </row>
    <row r="185" spans="5:6" s="143" customFormat="1" x14ac:dyDescent="0.15">
      <c r="E185" s="144"/>
      <c r="F185" s="144"/>
    </row>
    <row r="186" spans="5:6" s="143" customFormat="1" x14ac:dyDescent="0.15">
      <c r="E186" s="144"/>
      <c r="F186" s="144"/>
    </row>
    <row r="187" spans="5:6" s="143" customFormat="1" x14ac:dyDescent="0.15">
      <c r="E187" s="144"/>
      <c r="F187" s="144"/>
    </row>
    <row r="188" spans="5:6" s="143" customFormat="1" x14ac:dyDescent="0.15">
      <c r="E188" s="144"/>
      <c r="F188" s="144"/>
    </row>
    <row r="189" spans="5:6" s="143" customFormat="1" x14ac:dyDescent="0.15">
      <c r="E189" s="144"/>
      <c r="F189" s="144"/>
    </row>
    <row r="190" spans="5:6" s="143" customFormat="1" x14ac:dyDescent="0.15">
      <c r="E190" s="144"/>
      <c r="F190" s="144"/>
    </row>
    <row r="191" spans="5:6" s="143" customFormat="1" x14ac:dyDescent="0.15">
      <c r="E191" s="144"/>
      <c r="F191" s="144"/>
    </row>
    <row r="192" spans="5:6" s="143" customFormat="1" x14ac:dyDescent="0.15">
      <c r="E192" s="144"/>
      <c r="F192" s="144"/>
    </row>
    <row r="193" spans="5:6" s="143" customFormat="1" x14ac:dyDescent="0.15">
      <c r="E193" s="144"/>
      <c r="F193" s="144"/>
    </row>
    <row r="194" spans="5:6" s="143" customFormat="1" x14ac:dyDescent="0.15">
      <c r="E194" s="144"/>
      <c r="F194" s="144"/>
    </row>
    <row r="195" spans="5:6" s="143" customFormat="1" x14ac:dyDescent="0.15">
      <c r="E195" s="144"/>
      <c r="F195" s="144"/>
    </row>
    <row r="196" spans="5:6" s="143" customFormat="1" x14ac:dyDescent="0.15">
      <c r="E196" s="144"/>
      <c r="F196" s="144"/>
    </row>
    <row r="197" spans="5:6" s="143" customFormat="1" x14ac:dyDescent="0.15">
      <c r="E197" s="144"/>
      <c r="F197" s="144"/>
    </row>
    <row r="198" spans="5:6" s="143" customFormat="1" x14ac:dyDescent="0.15">
      <c r="E198" s="144"/>
      <c r="F198" s="144"/>
    </row>
    <row r="199" spans="5:6" s="143" customFormat="1" x14ac:dyDescent="0.15">
      <c r="E199" s="144"/>
      <c r="F199" s="144"/>
    </row>
    <row r="200" spans="5:6" s="143" customFormat="1" x14ac:dyDescent="0.15">
      <c r="E200" s="144"/>
      <c r="F200" s="144"/>
    </row>
    <row r="201" spans="5:6" s="143" customFormat="1" x14ac:dyDescent="0.15">
      <c r="E201" s="144"/>
      <c r="F201" s="144"/>
    </row>
    <row r="202" spans="5:6" s="143" customFormat="1" x14ac:dyDescent="0.15">
      <c r="E202" s="144"/>
      <c r="F202" s="144"/>
    </row>
    <row r="203" spans="5:6" s="143" customFormat="1" x14ac:dyDescent="0.15">
      <c r="E203" s="144"/>
      <c r="F203" s="144"/>
    </row>
    <row r="204" spans="5:6" s="143" customFormat="1" x14ac:dyDescent="0.15">
      <c r="E204" s="144"/>
      <c r="F204" s="144"/>
    </row>
    <row r="205" spans="5:6" s="143" customFormat="1" x14ac:dyDescent="0.15">
      <c r="E205" s="144"/>
      <c r="F205" s="144"/>
    </row>
    <row r="206" spans="5:6" s="143" customFormat="1" x14ac:dyDescent="0.15">
      <c r="E206" s="144"/>
      <c r="F206" s="144"/>
    </row>
    <row r="207" spans="5:6" s="143" customFormat="1" x14ac:dyDescent="0.15">
      <c r="E207" s="144"/>
      <c r="F207" s="144"/>
    </row>
    <row r="208" spans="5:6" s="143" customFormat="1" x14ac:dyDescent="0.15">
      <c r="E208" s="144"/>
      <c r="F208" s="144"/>
    </row>
    <row r="209" spans="5:6" s="143" customFormat="1" x14ac:dyDescent="0.15">
      <c r="E209" s="144"/>
      <c r="F209" s="144"/>
    </row>
    <row r="210" spans="5:6" s="143" customFormat="1" x14ac:dyDescent="0.15">
      <c r="E210" s="144"/>
      <c r="F210" s="144"/>
    </row>
    <row r="211" spans="5:6" s="143" customFormat="1" x14ac:dyDescent="0.15">
      <c r="E211" s="144"/>
      <c r="F211" s="144"/>
    </row>
    <row r="212" spans="5:6" s="143" customFormat="1" x14ac:dyDescent="0.15">
      <c r="E212" s="144"/>
      <c r="F212" s="144"/>
    </row>
    <row r="213" spans="5:6" s="143" customFormat="1" x14ac:dyDescent="0.15">
      <c r="E213" s="144"/>
      <c r="F213" s="144"/>
    </row>
    <row r="214" spans="5:6" s="143" customFormat="1" x14ac:dyDescent="0.15">
      <c r="E214" s="144"/>
      <c r="F214" s="144"/>
    </row>
    <row r="215" spans="5:6" s="143" customFormat="1" x14ac:dyDescent="0.15">
      <c r="E215" s="144"/>
      <c r="F215" s="144"/>
    </row>
    <row r="216" spans="5:6" s="143" customFormat="1" x14ac:dyDescent="0.15">
      <c r="E216" s="144"/>
      <c r="F216" s="144"/>
    </row>
    <row r="217" spans="5:6" s="143" customFormat="1" x14ac:dyDescent="0.15">
      <c r="E217" s="144"/>
      <c r="F217" s="144"/>
    </row>
    <row r="218" spans="5:6" s="143" customFormat="1" x14ac:dyDescent="0.15">
      <c r="E218" s="144"/>
      <c r="F218" s="144"/>
    </row>
    <row r="219" spans="5:6" s="143" customFormat="1" x14ac:dyDescent="0.15">
      <c r="E219" s="144"/>
      <c r="F219" s="144"/>
    </row>
    <row r="220" spans="5:6" s="143" customFormat="1" x14ac:dyDescent="0.15">
      <c r="E220" s="144"/>
      <c r="F220" s="144"/>
    </row>
    <row r="221" spans="5:6" s="143" customFormat="1" x14ac:dyDescent="0.15">
      <c r="E221" s="144"/>
      <c r="F221" s="144"/>
    </row>
    <row r="222" spans="5:6" s="143" customFormat="1" x14ac:dyDescent="0.15">
      <c r="E222" s="144"/>
      <c r="F222" s="144"/>
    </row>
    <row r="223" spans="5:6" s="143" customFormat="1" x14ac:dyDescent="0.15">
      <c r="E223" s="144"/>
      <c r="F223" s="144"/>
    </row>
    <row r="224" spans="5:6" s="143" customFormat="1" x14ac:dyDescent="0.15">
      <c r="E224" s="144"/>
      <c r="F224" s="144"/>
    </row>
    <row r="225" spans="5:6" s="143" customFormat="1" x14ac:dyDescent="0.15">
      <c r="E225" s="144"/>
      <c r="F225" s="144"/>
    </row>
    <row r="226" spans="5:6" s="143" customFormat="1" x14ac:dyDescent="0.15">
      <c r="E226" s="144"/>
      <c r="F226" s="144"/>
    </row>
    <row r="227" spans="5:6" s="143" customFormat="1" x14ac:dyDescent="0.15">
      <c r="E227" s="144"/>
      <c r="F227" s="144"/>
    </row>
    <row r="228" spans="5:6" s="143" customFormat="1" x14ac:dyDescent="0.15">
      <c r="E228" s="144"/>
      <c r="F228" s="144"/>
    </row>
    <row r="229" spans="5:6" s="143" customFormat="1" x14ac:dyDescent="0.15">
      <c r="E229" s="144"/>
      <c r="F229" s="144"/>
    </row>
    <row r="230" spans="5:6" s="143" customFormat="1" x14ac:dyDescent="0.15">
      <c r="E230" s="144"/>
      <c r="F230" s="144"/>
    </row>
    <row r="231" spans="5:6" s="143" customFormat="1" x14ac:dyDescent="0.15">
      <c r="E231" s="144"/>
      <c r="F231" s="144"/>
    </row>
    <row r="232" spans="5:6" s="143" customFormat="1" x14ac:dyDescent="0.15">
      <c r="E232" s="144"/>
      <c r="F232" s="144"/>
    </row>
    <row r="233" spans="5:6" s="143" customFormat="1" x14ac:dyDescent="0.15">
      <c r="E233" s="144"/>
      <c r="F233" s="144"/>
    </row>
    <row r="234" spans="5:6" s="143" customFormat="1" x14ac:dyDescent="0.15">
      <c r="E234" s="144"/>
      <c r="F234" s="144"/>
    </row>
    <row r="235" spans="5:6" s="143" customFormat="1" x14ac:dyDescent="0.15">
      <c r="E235" s="144"/>
      <c r="F235" s="144"/>
    </row>
    <row r="236" spans="5:6" s="143" customFormat="1" x14ac:dyDescent="0.15">
      <c r="E236" s="144"/>
      <c r="F236" s="144"/>
    </row>
    <row r="237" spans="5:6" s="143" customFormat="1" x14ac:dyDescent="0.15">
      <c r="E237" s="144"/>
      <c r="F237" s="144"/>
    </row>
    <row r="238" spans="5:6" s="143" customFormat="1" x14ac:dyDescent="0.15">
      <c r="E238" s="144"/>
      <c r="F238" s="144"/>
    </row>
    <row r="239" spans="5:6" s="143" customFormat="1" x14ac:dyDescent="0.15">
      <c r="E239" s="144"/>
      <c r="F239" s="144"/>
    </row>
    <row r="240" spans="5:6" s="143" customFormat="1" x14ac:dyDescent="0.15">
      <c r="E240" s="144"/>
      <c r="F240" s="144"/>
    </row>
    <row r="241" spans="5:6" s="143" customFormat="1" x14ac:dyDescent="0.15">
      <c r="E241" s="144"/>
      <c r="F241" s="144"/>
    </row>
    <row r="242" spans="5:6" s="143" customFormat="1" x14ac:dyDescent="0.15">
      <c r="E242" s="144"/>
      <c r="F242" s="144"/>
    </row>
    <row r="243" spans="5:6" s="143" customFormat="1" x14ac:dyDescent="0.15">
      <c r="E243" s="144"/>
      <c r="F243" s="144"/>
    </row>
    <row r="244" spans="5:6" s="143" customFormat="1" x14ac:dyDescent="0.15">
      <c r="E244" s="144"/>
      <c r="F244" s="144"/>
    </row>
    <row r="245" spans="5:6" s="143" customFormat="1" x14ac:dyDescent="0.15">
      <c r="E245" s="144"/>
      <c r="F245" s="144"/>
    </row>
    <row r="246" spans="5:6" s="143" customFormat="1" x14ac:dyDescent="0.15">
      <c r="E246" s="144"/>
      <c r="F246" s="144"/>
    </row>
    <row r="247" spans="5:6" s="143" customFormat="1" x14ac:dyDescent="0.15">
      <c r="E247" s="144"/>
      <c r="F247" s="144"/>
    </row>
    <row r="248" spans="5:6" s="143" customFormat="1" x14ac:dyDescent="0.15">
      <c r="E248" s="144"/>
      <c r="F248" s="144"/>
    </row>
    <row r="249" spans="5:6" s="143" customFormat="1" x14ac:dyDescent="0.15">
      <c r="E249" s="144"/>
      <c r="F249" s="144"/>
    </row>
    <row r="250" spans="5:6" s="143" customFormat="1" x14ac:dyDescent="0.15">
      <c r="E250" s="144"/>
      <c r="F250" s="144"/>
    </row>
    <row r="251" spans="5:6" s="143" customFormat="1" x14ac:dyDescent="0.15">
      <c r="E251" s="144"/>
      <c r="F251" s="144"/>
    </row>
    <row r="252" spans="5:6" s="143" customFormat="1" x14ac:dyDescent="0.15">
      <c r="E252" s="144"/>
      <c r="F252" s="144"/>
    </row>
    <row r="253" spans="5:6" s="143" customFormat="1" x14ac:dyDescent="0.15">
      <c r="E253" s="144"/>
      <c r="F253" s="144"/>
    </row>
    <row r="254" spans="5:6" s="143" customFormat="1" x14ac:dyDescent="0.15">
      <c r="E254" s="144"/>
      <c r="F254" s="144"/>
    </row>
    <row r="255" spans="5:6" s="143" customFormat="1" x14ac:dyDescent="0.15">
      <c r="E255" s="144"/>
      <c r="F255" s="144"/>
    </row>
    <row r="256" spans="5:6" s="143" customFormat="1" x14ac:dyDescent="0.15">
      <c r="E256" s="144"/>
      <c r="F256" s="144"/>
    </row>
    <row r="257" spans="5:6" s="143" customFormat="1" x14ac:dyDescent="0.15">
      <c r="E257" s="144"/>
      <c r="F257" s="144"/>
    </row>
    <row r="258" spans="5:6" s="143" customFormat="1" x14ac:dyDescent="0.15">
      <c r="E258" s="144"/>
      <c r="F258" s="144"/>
    </row>
    <row r="259" spans="5:6" s="143" customFormat="1" x14ac:dyDescent="0.15">
      <c r="E259" s="144"/>
      <c r="F259" s="144"/>
    </row>
    <row r="260" spans="5:6" s="143" customFormat="1" x14ac:dyDescent="0.15">
      <c r="E260" s="144"/>
      <c r="F260" s="144"/>
    </row>
    <row r="261" spans="5:6" s="143" customFormat="1" x14ac:dyDescent="0.15">
      <c r="E261" s="144"/>
      <c r="F261" s="144"/>
    </row>
    <row r="262" spans="5:6" s="143" customFormat="1" x14ac:dyDescent="0.15">
      <c r="E262" s="144"/>
      <c r="F262" s="144"/>
    </row>
    <row r="263" spans="5:6" s="143" customFormat="1" x14ac:dyDescent="0.15">
      <c r="E263" s="144"/>
      <c r="F263" s="144"/>
    </row>
    <row r="264" spans="5:6" s="143" customFormat="1" x14ac:dyDescent="0.15">
      <c r="E264" s="144"/>
      <c r="F264" s="144"/>
    </row>
    <row r="265" spans="5:6" s="143" customFormat="1" x14ac:dyDescent="0.15">
      <c r="E265" s="144"/>
      <c r="F265" s="144"/>
    </row>
    <row r="266" spans="5:6" s="143" customFormat="1" x14ac:dyDescent="0.15">
      <c r="E266" s="144"/>
      <c r="F266" s="144"/>
    </row>
    <row r="267" spans="5:6" s="143" customFormat="1" x14ac:dyDescent="0.15">
      <c r="E267" s="144"/>
      <c r="F267" s="144"/>
    </row>
    <row r="268" spans="5:6" s="143" customFormat="1" x14ac:dyDescent="0.15">
      <c r="E268" s="144"/>
      <c r="F268" s="144"/>
    </row>
    <row r="269" spans="5:6" s="143" customFormat="1" x14ac:dyDescent="0.15">
      <c r="E269" s="144"/>
      <c r="F269" s="144"/>
    </row>
    <row r="270" spans="5:6" s="143" customFormat="1" x14ac:dyDescent="0.15">
      <c r="E270" s="144"/>
      <c r="F270" s="144"/>
    </row>
    <row r="271" spans="5:6" s="143" customFormat="1" x14ac:dyDescent="0.15">
      <c r="E271" s="144"/>
      <c r="F271" s="144"/>
    </row>
    <row r="272" spans="5:6" s="143" customFormat="1" x14ac:dyDescent="0.15">
      <c r="E272" s="144"/>
      <c r="F272" s="144"/>
    </row>
    <row r="273" spans="5:6" s="143" customFormat="1" x14ac:dyDescent="0.15">
      <c r="E273" s="144"/>
      <c r="F273" s="144"/>
    </row>
    <row r="274" spans="5:6" s="143" customFormat="1" x14ac:dyDescent="0.15">
      <c r="E274" s="144"/>
      <c r="F274" s="144"/>
    </row>
    <row r="275" spans="5:6" s="143" customFormat="1" x14ac:dyDescent="0.15">
      <c r="E275" s="144"/>
      <c r="F275" s="144"/>
    </row>
    <row r="276" spans="5:6" s="143" customFormat="1" x14ac:dyDescent="0.15">
      <c r="E276" s="144"/>
      <c r="F276" s="144"/>
    </row>
    <row r="277" spans="5:6" s="143" customFormat="1" x14ac:dyDescent="0.15">
      <c r="E277" s="144"/>
      <c r="F277" s="144"/>
    </row>
    <row r="278" spans="5:6" s="143" customFormat="1" x14ac:dyDescent="0.15">
      <c r="E278" s="144"/>
      <c r="F278" s="144"/>
    </row>
    <row r="279" spans="5:6" s="143" customFormat="1" x14ac:dyDescent="0.15">
      <c r="E279" s="144"/>
      <c r="F279" s="144"/>
    </row>
    <row r="280" spans="5:6" s="143" customFormat="1" x14ac:dyDescent="0.15">
      <c r="E280" s="144"/>
      <c r="F280" s="144"/>
    </row>
    <row r="281" spans="5:6" s="143" customFormat="1" x14ac:dyDescent="0.15">
      <c r="E281" s="144"/>
      <c r="F281" s="144"/>
    </row>
    <row r="282" spans="5:6" s="143" customFormat="1" x14ac:dyDescent="0.15">
      <c r="E282" s="144"/>
      <c r="F282" s="144"/>
    </row>
    <row r="283" spans="5:6" s="143" customFormat="1" x14ac:dyDescent="0.15">
      <c r="E283" s="144"/>
      <c r="F283" s="144"/>
    </row>
    <row r="284" spans="5:6" s="143" customFormat="1" x14ac:dyDescent="0.15">
      <c r="E284" s="144"/>
      <c r="F284" s="144"/>
    </row>
    <row r="285" spans="5:6" s="143" customFormat="1" x14ac:dyDescent="0.15">
      <c r="E285" s="144"/>
      <c r="F285" s="144"/>
    </row>
    <row r="286" spans="5:6" s="143" customFormat="1" x14ac:dyDescent="0.15">
      <c r="E286" s="144"/>
      <c r="F286" s="144"/>
    </row>
    <row r="287" spans="5:6" s="143" customFormat="1" x14ac:dyDescent="0.15">
      <c r="E287" s="144"/>
      <c r="F287" s="144"/>
    </row>
    <row r="288" spans="5:6" s="143" customFormat="1" x14ac:dyDescent="0.15">
      <c r="E288" s="144"/>
      <c r="F288" s="144"/>
    </row>
    <row r="289" spans="5:6" s="143" customFormat="1" x14ac:dyDescent="0.15">
      <c r="E289" s="144"/>
      <c r="F289" s="144"/>
    </row>
    <row r="290" spans="5:6" s="143" customFormat="1" x14ac:dyDescent="0.15">
      <c r="E290" s="144"/>
      <c r="F290" s="144"/>
    </row>
    <row r="291" spans="5:6" s="143" customFormat="1" x14ac:dyDescent="0.15">
      <c r="E291" s="144"/>
      <c r="F291" s="144"/>
    </row>
    <row r="292" spans="5:6" s="143" customFormat="1" x14ac:dyDescent="0.15">
      <c r="E292" s="144"/>
      <c r="F292" s="144"/>
    </row>
    <row r="293" spans="5:6" s="143" customFormat="1" x14ac:dyDescent="0.15">
      <c r="E293" s="144"/>
      <c r="F293" s="144"/>
    </row>
    <row r="294" spans="5:6" s="143" customFormat="1" x14ac:dyDescent="0.15">
      <c r="E294" s="144"/>
      <c r="F294" s="144"/>
    </row>
    <row r="295" spans="5:6" s="143" customFormat="1" x14ac:dyDescent="0.15">
      <c r="E295" s="144"/>
      <c r="F295" s="144"/>
    </row>
    <row r="296" spans="5:6" s="143" customFormat="1" x14ac:dyDescent="0.15">
      <c r="E296" s="144"/>
      <c r="F296" s="144"/>
    </row>
    <row r="297" spans="5:6" s="143" customFormat="1" x14ac:dyDescent="0.15">
      <c r="E297" s="144"/>
      <c r="F297" s="144"/>
    </row>
    <row r="298" spans="5:6" s="143" customFormat="1" x14ac:dyDescent="0.15">
      <c r="E298" s="144"/>
      <c r="F298" s="144"/>
    </row>
    <row r="299" spans="5:6" s="143" customFormat="1" x14ac:dyDescent="0.15">
      <c r="E299" s="144"/>
      <c r="F299" s="144"/>
    </row>
    <row r="300" spans="5:6" s="143" customFormat="1" x14ac:dyDescent="0.15">
      <c r="E300" s="144"/>
      <c r="F300" s="144"/>
    </row>
    <row r="301" spans="5:6" s="143" customFormat="1" x14ac:dyDescent="0.15">
      <c r="E301" s="144"/>
      <c r="F301" s="144"/>
    </row>
    <row r="302" spans="5:6" s="143" customFormat="1" x14ac:dyDescent="0.15">
      <c r="E302" s="144"/>
      <c r="F302" s="144"/>
    </row>
    <row r="303" spans="5:6" s="143" customFormat="1" x14ac:dyDescent="0.15">
      <c r="E303" s="144"/>
      <c r="F303" s="144"/>
    </row>
    <row r="304" spans="5:6" s="143" customFormat="1" x14ac:dyDescent="0.15">
      <c r="E304" s="144"/>
      <c r="F304" s="144"/>
    </row>
    <row r="305" spans="5:6" s="143" customFormat="1" x14ac:dyDescent="0.15">
      <c r="E305" s="144"/>
      <c r="F305" s="144"/>
    </row>
    <row r="306" spans="5:6" s="143" customFormat="1" x14ac:dyDescent="0.15">
      <c r="E306" s="144"/>
      <c r="F306" s="144"/>
    </row>
    <row r="307" spans="5:6" s="143" customFormat="1" x14ac:dyDescent="0.15">
      <c r="E307" s="144"/>
      <c r="F307" s="144"/>
    </row>
    <row r="308" spans="5:6" s="143" customFormat="1" x14ac:dyDescent="0.15">
      <c r="E308" s="144"/>
      <c r="F308" s="144"/>
    </row>
    <row r="309" spans="5:6" s="143" customFormat="1" x14ac:dyDescent="0.15">
      <c r="E309" s="144"/>
      <c r="F309" s="144"/>
    </row>
    <row r="310" spans="5:6" s="143" customFormat="1" x14ac:dyDescent="0.15">
      <c r="E310" s="144"/>
      <c r="F310" s="144"/>
    </row>
    <row r="311" spans="5:6" s="143" customFormat="1" x14ac:dyDescent="0.15">
      <c r="E311" s="144"/>
      <c r="F311" s="144"/>
    </row>
    <row r="312" spans="5:6" s="143" customFormat="1" x14ac:dyDescent="0.15">
      <c r="E312" s="144"/>
      <c r="F312" s="144"/>
    </row>
    <row r="313" spans="5:6" s="143" customFormat="1" x14ac:dyDescent="0.15">
      <c r="E313" s="144"/>
      <c r="F313" s="144"/>
    </row>
    <row r="314" spans="5:6" s="143" customFormat="1" x14ac:dyDescent="0.15">
      <c r="E314" s="144"/>
      <c r="F314" s="144"/>
    </row>
    <row r="315" spans="5:6" s="143" customFormat="1" x14ac:dyDescent="0.15">
      <c r="E315" s="144"/>
      <c r="F315" s="144"/>
    </row>
    <row r="316" spans="5:6" s="143" customFormat="1" x14ac:dyDescent="0.15">
      <c r="E316" s="144"/>
      <c r="F316" s="144"/>
    </row>
    <row r="317" spans="5:6" s="143" customFormat="1" x14ac:dyDescent="0.15">
      <c r="E317" s="144"/>
      <c r="F317" s="144"/>
    </row>
    <row r="318" spans="5:6" s="143" customFormat="1" x14ac:dyDescent="0.15">
      <c r="E318" s="144"/>
      <c r="F318" s="144"/>
    </row>
    <row r="319" spans="5:6" s="143" customFormat="1" x14ac:dyDescent="0.15">
      <c r="E319" s="144"/>
      <c r="F319" s="144"/>
    </row>
    <row r="320" spans="5:6" s="143" customFormat="1" x14ac:dyDescent="0.15">
      <c r="E320" s="144"/>
      <c r="F320" s="144"/>
    </row>
    <row r="321" spans="5:6" s="143" customFormat="1" x14ac:dyDescent="0.15">
      <c r="E321" s="144"/>
      <c r="F321" s="144"/>
    </row>
    <row r="322" spans="5:6" s="143" customFormat="1" x14ac:dyDescent="0.15">
      <c r="E322" s="144"/>
      <c r="F322" s="144"/>
    </row>
    <row r="323" spans="5:6" s="143" customFormat="1" x14ac:dyDescent="0.15">
      <c r="E323" s="144"/>
      <c r="F323" s="144"/>
    </row>
    <row r="324" spans="5:6" s="143" customFormat="1" x14ac:dyDescent="0.15">
      <c r="E324" s="144"/>
      <c r="F324" s="144"/>
    </row>
    <row r="325" spans="5:6" s="143" customFormat="1" x14ac:dyDescent="0.15">
      <c r="E325" s="144"/>
      <c r="F325" s="144"/>
    </row>
    <row r="326" spans="5:6" s="143" customFormat="1" x14ac:dyDescent="0.15">
      <c r="E326" s="144"/>
      <c r="F326" s="144"/>
    </row>
    <row r="327" spans="5:6" s="143" customFormat="1" x14ac:dyDescent="0.15">
      <c r="E327" s="144"/>
      <c r="F327" s="144"/>
    </row>
    <row r="328" spans="5:6" s="143" customFormat="1" x14ac:dyDescent="0.15">
      <c r="E328" s="144"/>
      <c r="F328" s="144"/>
    </row>
    <row r="329" spans="5:6" s="143" customFormat="1" x14ac:dyDescent="0.15">
      <c r="E329" s="144"/>
      <c r="F329" s="144"/>
    </row>
    <row r="330" spans="5:6" s="143" customFormat="1" x14ac:dyDescent="0.15">
      <c r="E330" s="144"/>
      <c r="F330" s="144"/>
    </row>
    <row r="331" spans="5:6" s="143" customFormat="1" x14ac:dyDescent="0.15">
      <c r="E331" s="144"/>
      <c r="F331" s="144"/>
    </row>
    <row r="332" spans="5:6" s="143" customFormat="1" x14ac:dyDescent="0.15">
      <c r="E332" s="144"/>
      <c r="F332" s="144"/>
    </row>
    <row r="333" spans="5:6" s="143" customFormat="1" x14ac:dyDescent="0.15">
      <c r="E333" s="144"/>
      <c r="F333" s="144"/>
    </row>
    <row r="334" spans="5:6" s="143" customFormat="1" x14ac:dyDescent="0.15">
      <c r="E334" s="144"/>
      <c r="F334" s="144"/>
    </row>
    <row r="335" spans="5:6" s="143" customFormat="1" x14ac:dyDescent="0.15">
      <c r="E335" s="144"/>
      <c r="F335" s="144"/>
    </row>
    <row r="336" spans="5:6" s="143" customFormat="1" x14ac:dyDescent="0.15">
      <c r="E336" s="144"/>
      <c r="F336" s="144"/>
    </row>
    <row r="337" spans="5:6" s="143" customFormat="1" x14ac:dyDescent="0.15">
      <c r="E337" s="144"/>
      <c r="F337" s="144"/>
    </row>
    <row r="338" spans="5:6" s="143" customFormat="1" x14ac:dyDescent="0.15">
      <c r="E338" s="144"/>
      <c r="F338" s="144"/>
    </row>
    <row r="339" spans="5:6" s="143" customFormat="1" x14ac:dyDescent="0.15">
      <c r="E339" s="144"/>
      <c r="F339" s="144"/>
    </row>
    <row r="340" spans="5:6" s="143" customFormat="1" x14ac:dyDescent="0.15">
      <c r="E340" s="144"/>
      <c r="F340" s="144"/>
    </row>
    <row r="341" spans="5:6" s="143" customFormat="1" x14ac:dyDescent="0.15">
      <c r="E341" s="144"/>
      <c r="F341" s="144"/>
    </row>
    <row r="342" spans="5:6" s="143" customFormat="1" x14ac:dyDescent="0.15">
      <c r="E342" s="144"/>
      <c r="F342" s="144"/>
    </row>
    <row r="343" spans="5:6" s="143" customFormat="1" x14ac:dyDescent="0.15">
      <c r="E343" s="144"/>
      <c r="F343" s="144"/>
    </row>
    <row r="344" spans="5:6" s="143" customFormat="1" x14ac:dyDescent="0.15">
      <c r="E344" s="144"/>
      <c r="F344" s="144"/>
    </row>
    <row r="345" spans="5:6" s="143" customFormat="1" x14ac:dyDescent="0.15">
      <c r="E345" s="144"/>
      <c r="F345" s="144"/>
    </row>
    <row r="346" spans="5:6" s="143" customFormat="1" x14ac:dyDescent="0.15">
      <c r="E346" s="144"/>
      <c r="F346" s="144"/>
    </row>
    <row r="347" spans="5:6" s="143" customFormat="1" x14ac:dyDescent="0.15">
      <c r="E347" s="144"/>
      <c r="F347" s="144"/>
    </row>
    <row r="348" spans="5:6" s="143" customFormat="1" x14ac:dyDescent="0.15">
      <c r="E348" s="144"/>
      <c r="F348" s="144"/>
    </row>
    <row r="349" spans="5:6" s="143" customFormat="1" x14ac:dyDescent="0.15">
      <c r="E349" s="144"/>
      <c r="F349" s="144"/>
    </row>
    <row r="350" spans="5:6" s="143" customFormat="1" x14ac:dyDescent="0.15">
      <c r="E350" s="144"/>
      <c r="F350" s="144"/>
    </row>
    <row r="351" spans="5:6" s="143" customFormat="1" x14ac:dyDescent="0.15">
      <c r="E351" s="144"/>
      <c r="F351" s="144"/>
    </row>
    <row r="352" spans="5:6" s="143" customFormat="1" x14ac:dyDescent="0.15">
      <c r="E352" s="144"/>
      <c r="F352" s="144"/>
    </row>
    <row r="353" spans="5:6" s="143" customFormat="1" x14ac:dyDescent="0.15">
      <c r="E353" s="144"/>
      <c r="F353" s="144"/>
    </row>
    <row r="354" spans="5:6" s="143" customFormat="1" x14ac:dyDescent="0.15">
      <c r="E354" s="144"/>
      <c r="F354" s="144"/>
    </row>
    <row r="355" spans="5:6" s="143" customFormat="1" x14ac:dyDescent="0.15">
      <c r="E355" s="144"/>
      <c r="F355" s="144"/>
    </row>
    <row r="356" spans="5:6" s="143" customFormat="1" x14ac:dyDescent="0.15">
      <c r="E356" s="144"/>
      <c r="F356" s="144"/>
    </row>
    <row r="357" spans="5:6" s="143" customFormat="1" x14ac:dyDescent="0.15">
      <c r="E357" s="144"/>
      <c r="F357" s="144"/>
    </row>
    <row r="358" spans="5:6" s="143" customFormat="1" x14ac:dyDescent="0.15">
      <c r="E358" s="144"/>
      <c r="F358" s="144"/>
    </row>
    <row r="359" spans="5:6" s="143" customFormat="1" x14ac:dyDescent="0.15">
      <c r="E359" s="144"/>
      <c r="F359" s="144"/>
    </row>
    <row r="360" spans="5:6" s="143" customFormat="1" x14ac:dyDescent="0.15">
      <c r="E360" s="144"/>
      <c r="F360" s="144"/>
    </row>
    <row r="361" spans="5:6" s="143" customFormat="1" x14ac:dyDescent="0.15">
      <c r="E361" s="144"/>
      <c r="F361" s="144"/>
    </row>
    <row r="362" spans="5:6" s="143" customFormat="1" x14ac:dyDescent="0.15">
      <c r="E362" s="144"/>
      <c r="F362" s="144"/>
    </row>
    <row r="363" spans="5:6" s="143" customFormat="1" x14ac:dyDescent="0.15">
      <c r="E363" s="144"/>
      <c r="F363" s="144"/>
    </row>
    <row r="364" spans="5:6" s="143" customFormat="1" x14ac:dyDescent="0.15">
      <c r="E364" s="144"/>
      <c r="F364" s="144"/>
    </row>
    <row r="365" spans="5:6" s="143" customFormat="1" x14ac:dyDescent="0.15">
      <c r="E365" s="144"/>
      <c r="F365" s="144"/>
    </row>
    <row r="366" spans="5:6" s="143" customFormat="1" x14ac:dyDescent="0.15">
      <c r="E366" s="144"/>
      <c r="F366" s="144"/>
    </row>
    <row r="367" spans="5:6" s="143" customFormat="1" x14ac:dyDescent="0.15">
      <c r="E367" s="144"/>
      <c r="F367" s="144"/>
    </row>
    <row r="368" spans="5:6" s="143" customFormat="1" x14ac:dyDescent="0.15">
      <c r="E368" s="144"/>
      <c r="F368" s="144"/>
    </row>
    <row r="369" spans="5:6" s="143" customFormat="1" x14ac:dyDescent="0.15">
      <c r="E369" s="144"/>
      <c r="F369" s="144"/>
    </row>
    <row r="370" spans="5:6" s="143" customFormat="1" x14ac:dyDescent="0.15">
      <c r="E370" s="144"/>
      <c r="F370" s="144"/>
    </row>
    <row r="371" spans="5:6" s="143" customFormat="1" x14ac:dyDescent="0.15">
      <c r="E371" s="144"/>
      <c r="F371" s="144"/>
    </row>
    <row r="372" spans="5:6" s="143" customFormat="1" x14ac:dyDescent="0.15">
      <c r="E372" s="144"/>
      <c r="F372" s="144"/>
    </row>
    <row r="373" spans="5:6" s="143" customFormat="1" x14ac:dyDescent="0.15">
      <c r="E373" s="144"/>
      <c r="F373" s="144"/>
    </row>
    <row r="374" spans="5:6" s="143" customFormat="1" x14ac:dyDescent="0.15">
      <c r="E374" s="144"/>
      <c r="F374" s="144"/>
    </row>
    <row r="375" spans="5:6" s="143" customFormat="1" x14ac:dyDescent="0.15">
      <c r="E375" s="144"/>
      <c r="F375" s="144"/>
    </row>
    <row r="376" spans="5:6" s="143" customFormat="1" x14ac:dyDescent="0.15">
      <c r="E376" s="144"/>
      <c r="F376" s="144"/>
    </row>
    <row r="377" spans="5:6" s="143" customFormat="1" x14ac:dyDescent="0.15">
      <c r="E377" s="144"/>
      <c r="F377" s="144"/>
    </row>
    <row r="378" spans="5:6" s="143" customFormat="1" x14ac:dyDescent="0.15">
      <c r="E378" s="144"/>
      <c r="F378" s="144"/>
    </row>
    <row r="379" spans="5:6" s="143" customFormat="1" x14ac:dyDescent="0.15">
      <c r="E379" s="144"/>
      <c r="F379" s="144"/>
    </row>
    <row r="380" spans="5:6" s="143" customFormat="1" x14ac:dyDescent="0.15">
      <c r="E380" s="144"/>
      <c r="F380" s="144"/>
    </row>
    <row r="381" spans="5:6" s="143" customFormat="1" x14ac:dyDescent="0.15">
      <c r="E381" s="144"/>
      <c r="F381" s="144"/>
    </row>
    <row r="382" spans="5:6" s="143" customFormat="1" x14ac:dyDescent="0.15">
      <c r="E382" s="144"/>
      <c r="F382" s="144"/>
    </row>
    <row r="383" spans="5:6" s="143" customFormat="1" x14ac:dyDescent="0.15">
      <c r="E383" s="144"/>
      <c r="F383" s="144"/>
    </row>
    <row r="384" spans="5:6" s="143" customFormat="1" x14ac:dyDescent="0.15">
      <c r="E384" s="144"/>
      <c r="F384" s="144"/>
    </row>
    <row r="385" spans="5:6" s="143" customFormat="1" x14ac:dyDescent="0.15">
      <c r="E385" s="144"/>
      <c r="F385" s="144"/>
    </row>
    <row r="386" spans="5:6" s="143" customFormat="1" x14ac:dyDescent="0.15">
      <c r="E386" s="144"/>
      <c r="F386" s="144"/>
    </row>
    <row r="387" spans="5:6" s="143" customFormat="1" x14ac:dyDescent="0.15">
      <c r="E387" s="144"/>
      <c r="F387" s="144"/>
    </row>
    <row r="388" spans="5:6" s="143" customFormat="1" x14ac:dyDescent="0.15">
      <c r="E388" s="144"/>
      <c r="F388" s="144"/>
    </row>
    <row r="389" spans="5:6" s="143" customFormat="1" x14ac:dyDescent="0.15">
      <c r="E389" s="144"/>
      <c r="F389" s="144"/>
    </row>
    <row r="390" spans="5:6" s="143" customFormat="1" x14ac:dyDescent="0.15">
      <c r="E390" s="144"/>
      <c r="F390" s="144"/>
    </row>
    <row r="391" spans="5:6" s="143" customFormat="1" x14ac:dyDescent="0.15">
      <c r="E391" s="144"/>
      <c r="F391" s="144"/>
    </row>
    <row r="392" spans="5:6" s="143" customFormat="1" x14ac:dyDescent="0.15">
      <c r="E392" s="144"/>
      <c r="F392" s="144"/>
    </row>
    <row r="393" spans="5:6" s="143" customFormat="1" x14ac:dyDescent="0.15">
      <c r="E393" s="144"/>
      <c r="F393" s="144"/>
    </row>
    <row r="394" spans="5:6" s="143" customFormat="1" x14ac:dyDescent="0.15">
      <c r="E394" s="144"/>
      <c r="F394" s="144"/>
    </row>
    <row r="395" spans="5:6" s="143" customFormat="1" x14ac:dyDescent="0.15">
      <c r="E395" s="144"/>
      <c r="F395" s="144"/>
    </row>
    <row r="396" spans="5:6" s="143" customFormat="1" x14ac:dyDescent="0.15">
      <c r="E396" s="144"/>
      <c r="F396" s="144"/>
    </row>
    <row r="397" spans="5:6" s="143" customFormat="1" x14ac:dyDescent="0.15">
      <c r="E397" s="144"/>
      <c r="F397" s="144"/>
    </row>
    <row r="398" spans="5:6" s="143" customFormat="1" x14ac:dyDescent="0.15">
      <c r="E398" s="144"/>
      <c r="F398" s="144"/>
    </row>
    <row r="399" spans="5:6" s="143" customFormat="1" x14ac:dyDescent="0.15">
      <c r="E399" s="144"/>
      <c r="F399" s="144"/>
    </row>
    <row r="400" spans="5:6" s="143" customFormat="1" x14ac:dyDescent="0.15">
      <c r="E400" s="144"/>
      <c r="F400" s="144"/>
    </row>
    <row r="401" spans="5:6" s="143" customFormat="1" x14ac:dyDescent="0.15">
      <c r="E401" s="144"/>
      <c r="F401" s="144"/>
    </row>
    <row r="402" spans="5:6" s="143" customFormat="1" x14ac:dyDescent="0.15">
      <c r="E402" s="144"/>
      <c r="F402" s="144"/>
    </row>
    <row r="403" spans="5:6" s="143" customFormat="1" x14ac:dyDescent="0.15">
      <c r="E403" s="144"/>
      <c r="F403" s="144"/>
    </row>
    <row r="404" spans="5:6" s="143" customFormat="1" x14ac:dyDescent="0.15">
      <c r="E404" s="144"/>
      <c r="F404" s="144"/>
    </row>
    <row r="405" spans="5:6" s="143" customFormat="1" x14ac:dyDescent="0.15">
      <c r="E405" s="144"/>
      <c r="F405" s="144"/>
    </row>
    <row r="406" spans="5:6" s="143" customFormat="1" x14ac:dyDescent="0.15">
      <c r="E406" s="144"/>
      <c r="F406" s="144"/>
    </row>
    <row r="407" spans="5:6" s="143" customFormat="1" x14ac:dyDescent="0.15">
      <c r="E407" s="144"/>
      <c r="F407" s="144"/>
    </row>
    <row r="408" spans="5:6" s="143" customFormat="1" x14ac:dyDescent="0.15">
      <c r="E408" s="144"/>
      <c r="F408" s="144"/>
    </row>
    <row r="409" spans="5:6" s="143" customFormat="1" x14ac:dyDescent="0.15">
      <c r="E409" s="144"/>
      <c r="F409" s="144"/>
    </row>
    <row r="410" spans="5:6" s="143" customFormat="1" x14ac:dyDescent="0.15">
      <c r="E410" s="144"/>
      <c r="F410" s="144"/>
    </row>
    <row r="411" spans="5:6" s="143" customFormat="1" x14ac:dyDescent="0.15">
      <c r="E411" s="144"/>
      <c r="F411" s="144"/>
    </row>
    <row r="412" spans="5:6" s="143" customFormat="1" x14ac:dyDescent="0.15">
      <c r="E412" s="144"/>
      <c r="F412" s="144"/>
    </row>
    <row r="413" spans="5:6" s="143" customFormat="1" x14ac:dyDescent="0.15">
      <c r="E413" s="144"/>
      <c r="F413" s="144"/>
    </row>
    <row r="414" spans="5:6" s="143" customFormat="1" x14ac:dyDescent="0.15">
      <c r="E414" s="144"/>
      <c r="F414" s="144"/>
    </row>
    <row r="415" spans="5:6" s="143" customFormat="1" x14ac:dyDescent="0.15">
      <c r="E415" s="144"/>
      <c r="F415" s="144"/>
    </row>
    <row r="416" spans="5:6" s="143" customFormat="1" x14ac:dyDescent="0.15">
      <c r="E416" s="144"/>
      <c r="F416" s="144"/>
    </row>
    <row r="417" spans="5:6" s="143" customFormat="1" x14ac:dyDescent="0.15">
      <c r="E417" s="144"/>
      <c r="F417" s="144"/>
    </row>
    <row r="418" spans="5:6" s="143" customFormat="1" x14ac:dyDescent="0.15">
      <c r="E418" s="144"/>
      <c r="F418" s="144"/>
    </row>
    <row r="419" spans="5:6" s="143" customFormat="1" x14ac:dyDescent="0.15">
      <c r="E419" s="144"/>
      <c r="F419" s="144"/>
    </row>
    <row r="420" spans="5:6" s="143" customFormat="1" x14ac:dyDescent="0.15">
      <c r="E420" s="144"/>
      <c r="F420" s="144"/>
    </row>
    <row r="421" spans="5:6" s="143" customFormat="1" x14ac:dyDescent="0.15">
      <c r="E421" s="144"/>
      <c r="F421" s="144"/>
    </row>
    <row r="422" spans="5:6" s="143" customFormat="1" x14ac:dyDescent="0.15">
      <c r="E422" s="144"/>
      <c r="F422" s="144"/>
    </row>
    <row r="423" spans="5:6" s="143" customFormat="1" x14ac:dyDescent="0.15">
      <c r="E423" s="144"/>
      <c r="F423" s="144"/>
    </row>
    <row r="424" spans="5:6" s="143" customFormat="1" x14ac:dyDescent="0.15">
      <c r="E424" s="144"/>
      <c r="F424" s="144"/>
    </row>
    <row r="425" spans="5:6" s="143" customFormat="1" x14ac:dyDescent="0.15">
      <c r="E425" s="144"/>
      <c r="F425" s="144"/>
    </row>
    <row r="426" spans="5:6" s="143" customFormat="1" x14ac:dyDescent="0.15">
      <c r="E426" s="144"/>
      <c r="F426" s="144"/>
    </row>
    <row r="427" spans="5:6" s="143" customFormat="1" x14ac:dyDescent="0.15">
      <c r="E427" s="144"/>
      <c r="F427" s="144"/>
    </row>
    <row r="428" spans="5:6" s="143" customFormat="1" x14ac:dyDescent="0.15">
      <c r="E428" s="144"/>
      <c r="F428" s="144"/>
    </row>
    <row r="429" spans="5:6" s="143" customFormat="1" x14ac:dyDescent="0.15">
      <c r="E429" s="144"/>
      <c r="F429" s="144"/>
    </row>
    <row r="430" spans="5:6" s="143" customFormat="1" x14ac:dyDescent="0.15">
      <c r="E430" s="144"/>
      <c r="F430" s="144"/>
    </row>
    <row r="431" spans="5:6" s="143" customFormat="1" x14ac:dyDescent="0.15">
      <c r="E431" s="144"/>
      <c r="F431" s="144"/>
    </row>
    <row r="432" spans="5:6" s="143" customFormat="1" x14ac:dyDescent="0.15">
      <c r="E432" s="144"/>
      <c r="F432" s="144"/>
    </row>
    <row r="433" spans="5:6" s="143" customFormat="1" x14ac:dyDescent="0.15">
      <c r="E433" s="144"/>
      <c r="F433" s="144"/>
    </row>
    <row r="434" spans="5:6" s="143" customFormat="1" x14ac:dyDescent="0.15">
      <c r="E434" s="144"/>
      <c r="F434" s="144"/>
    </row>
    <row r="435" spans="5:6" s="143" customFormat="1" x14ac:dyDescent="0.15">
      <c r="E435" s="144"/>
      <c r="F435" s="144"/>
    </row>
    <row r="436" spans="5:6" s="143" customFormat="1" x14ac:dyDescent="0.15">
      <c r="E436" s="144"/>
      <c r="F436" s="144"/>
    </row>
    <row r="437" spans="5:6" s="143" customFormat="1" x14ac:dyDescent="0.15">
      <c r="E437" s="144"/>
      <c r="F437" s="144"/>
    </row>
    <row r="438" spans="5:6" s="143" customFormat="1" x14ac:dyDescent="0.15">
      <c r="E438" s="144"/>
      <c r="F438" s="144"/>
    </row>
    <row r="439" spans="5:6" s="143" customFormat="1" x14ac:dyDescent="0.15">
      <c r="E439" s="144"/>
      <c r="F439" s="144"/>
    </row>
    <row r="440" spans="5:6" s="143" customFormat="1" x14ac:dyDescent="0.15">
      <c r="E440" s="144"/>
      <c r="F440" s="144"/>
    </row>
    <row r="441" spans="5:6" s="143" customFormat="1" x14ac:dyDescent="0.15">
      <c r="E441" s="144"/>
      <c r="F441" s="144"/>
    </row>
    <row r="442" spans="5:6" s="143" customFormat="1" x14ac:dyDescent="0.15">
      <c r="E442" s="144"/>
      <c r="F442" s="144"/>
    </row>
    <row r="443" spans="5:6" s="143" customFormat="1" x14ac:dyDescent="0.15">
      <c r="E443" s="144"/>
      <c r="F443" s="144"/>
    </row>
    <row r="444" spans="5:6" s="143" customFormat="1" x14ac:dyDescent="0.15">
      <c r="E444" s="144"/>
      <c r="F444" s="144"/>
    </row>
    <row r="445" spans="5:6" s="143" customFormat="1" x14ac:dyDescent="0.15">
      <c r="E445" s="144"/>
      <c r="F445" s="144"/>
    </row>
    <row r="446" spans="5:6" s="143" customFormat="1" x14ac:dyDescent="0.15">
      <c r="E446" s="144"/>
      <c r="F446" s="144"/>
    </row>
    <row r="447" spans="5:6" s="143" customFormat="1" x14ac:dyDescent="0.15">
      <c r="E447" s="144"/>
      <c r="F447" s="144"/>
    </row>
    <row r="448" spans="5:6" s="143" customFormat="1" x14ac:dyDescent="0.15">
      <c r="E448" s="144"/>
      <c r="F448" s="144"/>
    </row>
    <row r="449" spans="5:6" s="143" customFormat="1" x14ac:dyDescent="0.15">
      <c r="E449" s="144"/>
      <c r="F449" s="144"/>
    </row>
    <row r="450" spans="5:6" s="143" customFormat="1" x14ac:dyDescent="0.15">
      <c r="E450" s="144"/>
      <c r="F450" s="144"/>
    </row>
    <row r="451" spans="5:6" s="143" customFormat="1" x14ac:dyDescent="0.15">
      <c r="E451" s="144"/>
      <c r="F451" s="144"/>
    </row>
    <row r="452" spans="5:6" s="143" customFormat="1" x14ac:dyDescent="0.15">
      <c r="E452" s="144"/>
      <c r="F452" s="144"/>
    </row>
    <row r="453" spans="5:6" s="143" customFormat="1" x14ac:dyDescent="0.15">
      <c r="E453" s="144"/>
      <c r="F453" s="144"/>
    </row>
    <row r="454" spans="5:6" s="143" customFormat="1" x14ac:dyDescent="0.15">
      <c r="E454" s="144"/>
      <c r="F454" s="144"/>
    </row>
    <row r="455" spans="5:6" s="143" customFormat="1" x14ac:dyDescent="0.15">
      <c r="E455" s="144"/>
      <c r="F455" s="144"/>
    </row>
    <row r="456" spans="5:6" s="143" customFormat="1" x14ac:dyDescent="0.15">
      <c r="E456" s="144"/>
      <c r="F456" s="144"/>
    </row>
    <row r="457" spans="5:6" s="143" customFormat="1" x14ac:dyDescent="0.15">
      <c r="E457" s="144"/>
      <c r="F457" s="144"/>
    </row>
    <row r="458" spans="5:6" s="143" customFormat="1" x14ac:dyDescent="0.15">
      <c r="E458" s="144"/>
      <c r="F458" s="144"/>
    </row>
    <row r="459" spans="5:6" s="143" customFormat="1" x14ac:dyDescent="0.15">
      <c r="E459" s="144"/>
      <c r="F459" s="144"/>
    </row>
    <row r="460" spans="5:6" s="143" customFormat="1" x14ac:dyDescent="0.15">
      <c r="E460" s="144"/>
      <c r="F460" s="144"/>
    </row>
    <row r="461" spans="5:6" s="143" customFormat="1" x14ac:dyDescent="0.15">
      <c r="E461" s="144"/>
      <c r="F461" s="144"/>
    </row>
    <row r="462" spans="5:6" s="143" customFormat="1" x14ac:dyDescent="0.15">
      <c r="E462" s="144"/>
      <c r="F462" s="144"/>
    </row>
    <row r="463" spans="5:6" s="143" customFormat="1" x14ac:dyDescent="0.15">
      <c r="E463" s="144"/>
      <c r="F463" s="144"/>
    </row>
    <row r="464" spans="5:6" s="143" customFormat="1" x14ac:dyDescent="0.15">
      <c r="E464" s="144"/>
      <c r="F464" s="144"/>
    </row>
    <row r="465" spans="5:6" s="143" customFormat="1" x14ac:dyDescent="0.15">
      <c r="E465" s="144"/>
      <c r="F465" s="144"/>
    </row>
    <row r="466" spans="5:6" s="143" customFormat="1" x14ac:dyDescent="0.15">
      <c r="E466" s="144"/>
      <c r="F466" s="144"/>
    </row>
    <row r="467" spans="5:6" s="143" customFormat="1" x14ac:dyDescent="0.15">
      <c r="E467" s="144"/>
      <c r="F467" s="144"/>
    </row>
    <row r="468" spans="5:6" s="143" customFormat="1" x14ac:dyDescent="0.15">
      <c r="E468" s="144"/>
      <c r="F468" s="144"/>
    </row>
    <row r="469" spans="5:6" s="143" customFormat="1" x14ac:dyDescent="0.15">
      <c r="E469" s="144"/>
      <c r="F469" s="144"/>
    </row>
    <row r="470" spans="5:6" s="143" customFormat="1" x14ac:dyDescent="0.15">
      <c r="E470" s="144"/>
      <c r="F470" s="144"/>
    </row>
    <row r="471" spans="5:6" s="143" customFormat="1" x14ac:dyDescent="0.15">
      <c r="E471" s="144"/>
      <c r="F471" s="144"/>
    </row>
    <row r="472" spans="5:6" s="143" customFormat="1" x14ac:dyDescent="0.15">
      <c r="E472" s="144"/>
      <c r="F472" s="144"/>
    </row>
    <row r="473" spans="5:6" s="143" customFormat="1" x14ac:dyDescent="0.15">
      <c r="E473" s="144"/>
      <c r="F473" s="144"/>
    </row>
    <row r="474" spans="5:6" s="143" customFormat="1" x14ac:dyDescent="0.15">
      <c r="E474" s="144"/>
      <c r="F474" s="144"/>
    </row>
    <row r="475" spans="5:6" s="143" customFormat="1" x14ac:dyDescent="0.15">
      <c r="E475" s="144"/>
      <c r="F475" s="144"/>
    </row>
    <row r="476" spans="5:6" s="143" customFormat="1" x14ac:dyDescent="0.15">
      <c r="E476" s="144"/>
      <c r="F476" s="144"/>
    </row>
    <row r="477" spans="5:6" s="143" customFormat="1" x14ac:dyDescent="0.15">
      <c r="E477" s="144"/>
      <c r="F477" s="144"/>
    </row>
    <row r="478" spans="5:6" s="143" customFormat="1" x14ac:dyDescent="0.15">
      <c r="E478" s="144"/>
      <c r="F478" s="144"/>
    </row>
    <row r="479" spans="5:6" s="143" customFormat="1" x14ac:dyDescent="0.15">
      <c r="E479" s="144"/>
      <c r="F479" s="144"/>
    </row>
    <row r="480" spans="5:6" s="143" customFormat="1" x14ac:dyDescent="0.15">
      <c r="E480" s="144"/>
      <c r="F480" s="144"/>
    </row>
    <row r="481" spans="5:6" s="143" customFormat="1" x14ac:dyDescent="0.15">
      <c r="E481" s="144"/>
      <c r="F481" s="144"/>
    </row>
    <row r="482" spans="5:6" s="143" customFormat="1" x14ac:dyDescent="0.15">
      <c r="E482" s="144"/>
      <c r="F482" s="144"/>
    </row>
    <row r="483" spans="5:6" s="143" customFormat="1" x14ac:dyDescent="0.15">
      <c r="E483" s="144"/>
      <c r="F483" s="144"/>
    </row>
    <row r="484" spans="5:6" s="143" customFormat="1" x14ac:dyDescent="0.15">
      <c r="E484" s="144"/>
      <c r="F484" s="144"/>
    </row>
    <row r="485" spans="5:6" s="143" customFormat="1" x14ac:dyDescent="0.15">
      <c r="E485" s="144"/>
      <c r="F485" s="144"/>
    </row>
    <row r="486" spans="5:6" s="143" customFormat="1" x14ac:dyDescent="0.15">
      <c r="E486" s="144"/>
      <c r="F486" s="144"/>
    </row>
    <row r="487" spans="5:6" s="143" customFormat="1" x14ac:dyDescent="0.15">
      <c r="E487" s="144"/>
      <c r="F487" s="144"/>
    </row>
    <row r="488" spans="5:6" s="143" customFormat="1" x14ac:dyDescent="0.15">
      <c r="E488" s="144"/>
      <c r="F488" s="144"/>
    </row>
    <row r="489" spans="5:6" s="143" customFormat="1" x14ac:dyDescent="0.15">
      <c r="E489" s="144"/>
      <c r="F489" s="144"/>
    </row>
    <row r="490" spans="5:6" s="143" customFormat="1" x14ac:dyDescent="0.15">
      <c r="E490" s="144"/>
      <c r="F490" s="144"/>
    </row>
    <row r="491" spans="5:6" s="143" customFormat="1" x14ac:dyDescent="0.15">
      <c r="E491" s="144"/>
      <c r="F491" s="144"/>
    </row>
    <row r="492" spans="5:6" s="143" customFormat="1" x14ac:dyDescent="0.15">
      <c r="E492" s="144"/>
      <c r="F492" s="144"/>
    </row>
    <row r="493" spans="5:6" s="143" customFormat="1" x14ac:dyDescent="0.15">
      <c r="E493" s="144"/>
      <c r="F493" s="144"/>
    </row>
    <row r="494" spans="5:6" s="143" customFormat="1" x14ac:dyDescent="0.15">
      <c r="E494" s="144"/>
      <c r="F494" s="144"/>
    </row>
    <row r="495" spans="5:6" s="143" customFormat="1" x14ac:dyDescent="0.15">
      <c r="E495" s="144"/>
      <c r="F495" s="144"/>
    </row>
    <row r="496" spans="5:6" s="143" customFormat="1" x14ac:dyDescent="0.15">
      <c r="E496" s="144"/>
      <c r="F496" s="144"/>
    </row>
    <row r="497" spans="5:6" s="143" customFormat="1" x14ac:dyDescent="0.15">
      <c r="E497" s="144"/>
      <c r="F497" s="144"/>
    </row>
    <row r="498" spans="5:6" s="143" customFormat="1" x14ac:dyDescent="0.15">
      <c r="E498" s="144"/>
      <c r="F498" s="144"/>
    </row>
    <row r="499" spans="5:6" s="143" customFormat="1" x14ac:dyDescent="0.15">
      <c r="E499" s="144"/>
      <c r="F499" s="144"/>
    </row>
    <row r="500" spans="5:6" s="143" customFormat="1" x14ac:dyDescent="0.15">
      <c r="E500" s="144"/>
      <c r="F500" s="144"/>
    </row>
    <row r="501" spans="5:6" s="143" customFormat="1" x14ac:dyDescent="0.15">
      <c r="E501" s="144"/>
      <c r="F501" s="144"/>
    </row>
    <row r="502" spans="5:6" s="143" customFormat="1" x14ac:dyDescent="0.15">
      <c r="E502" s="144"/>
      <c r="F502" s="144"/>
    </row>
    <row r="503" spans="5:6" s="143" customFormat="1" x14ac:dyDescent="0.15">
      <c r="E503" s="144"/>
      <c r="F503" s="144"/>
    </row>
    <row r="504" spans="5:6" s="143" customFormat="1" x14ac:dyDescent="0.15">
      <c r="E504" s="144"/>
      <c r="F504" s="144"/>
    </row>
    <row r="505" spans="5:6" s="143" customFormat="1" x14ac:dyDescent="0.15">
      <c r="E505" s="144"/>
      <c r="F505" s="144"/>
    </row>
    <row r="506" spans="5:6" s="143" customFormat="1" x14ac:dyDescent="0.15">
      <c r="E506" s="144"/>
      <c r="F506" s="144"/>
    </row>
    <row r="507" spans="5:6" s="143" customFormat="1" x14ac:dyDescent="0.15">
      <c r="E507" s="144"/>
      <c r="F507" s="144"/>
    </row>
    <row r="508" spans="5:6" s="143" customFormat="1" x14ac:dyDescent="0.15">
      <c r="E508" s="144"/>
      <c r="F508" s="144"/>
    </row>
    <row r="509" spans="5:6" s="143" customFormat="1" x14ac:dyDescent="0.15">
      <c r="E509" s="144"/>
      <c r="F509" s="144"/>
    </row>
    <row r="510" spans="5:6" s="143" customFormat="1" x14ac:dyDescent="0.15">
      <c r="E510" s="144"/>
      <c r="F510" s="144"/>
    </row>
    <row r="511" spans="5:6" s="143" customFormat="1" x14ac:dyDescent="0.15">
      <c r="E511" s="144"/>
      <c r="F511" s="144"/>
    </row>
    <row r="512" spans="5:6" s="143" customFormat="1" x14ac:dyDescent="0.15">
      <c r="E512" s="144"/>
      <c r="F512" s="144"/>
    </row>
    <row r="513" spans="5:6" s="143" customFormat="1" x14ac:dyDescent="0.15">
      <c r="E513" s="144"/>
      <c r="F513" s="144"/>
    </row>
    <row r="514" spans="5:6" s="143" customFormat="1" x14ac:dyDescent="0.15">
      <c r="E514" s="144"/>
      <c r="F514" s="144"/>
    </row>
    <row r="515" spans="5:6" s="143" customFormat="1" x14ac:dyDescent="0.15">
      <c r="E515" s="144"/>
      <c r="F515" s="144"/>
    </row>
    <row r="516" spans="5:6" s="143" customFormat="1" x14ac:dyDescent="0.15">
      <c r="E516" s="144"/>
      <c r="F516" s="144"/>
    </row>
    <row r="517" spans="5:6" s="143" customFormat="1" x14ac:dyDescent="0.15">
      <c r="E517" s="144"/>
      <c r="F517" s="144"/>
    </row>
    <row r="518" spans="5:6" s="143" customFormat="1" x14ac:dyDescent="0.15">
      <c r="E518" s="144"/>
      <c r="F518" s="144"/>
    </row>
    <row r="519" spans="5:6" s="143" customFormat="1" x14ac:dyDescent="0.15">
      <c r="E519" s="144"/>
      <c r="F519" s="144"/>
    </row>
    <row r="520" spans="5:6" s="143" customFormat="1" x14ac:dyDescent="0.15">
      <c r="E520" s="144"/>
      <c r="F520" s="144"/>
    </row>
    <row r="521" spans="5:6" s="143" customFormat="1" x14ac:dyDescent="0.15">
      <c r="E521" s="144"/>
      <c r="F521" s="144"/>
    </row>
    <row r="522" spans="5:6" s="143" customFormat="1" x14ac:dyDescent="0.15">
      <c r="E522" s="144"/>
      <c r="F522" s="144"/>
    </row>
    <row r="523" spans="5:6" s="143" customFormat="1" x14ac:dyDescent="0.15">
      <c r="E523" s="144"/>
      <c r="F523" s="144"/>
    </row>
    <row r="524" spans="5:6" s="143" customFormat="1" x14ac:dyDescent="0.15">
      <c r="E524" s="144"/>
      <c r="F524" s="144"/>
    </row>
    <row r="525" spans="5:6" s="143" customFormat="1" x14ac:dyDescent="0.15">
      <c r="E525" s="144"/>
      <c r="F525" s="144"/>
    </row>
    <row r="526" spans="5:6" s="143" customFormat="1" x14ac:dyDescent="0.15">
      <c r="E526" s="144"/>
      <c r="F526" s="144"/>
    </row>
    <row r="527" spans="5:6" s="143" customFormat="1" x14ac:dyDescent="0.15">
      <c r="E527" s="144"/>
      <c r="F527" s="144"/>
    </row>
    <row r="528" spans="5:6" s="143" customFormat="1" x14ac:dyDescent="0.15">
      <c r="E528" s="144"/>
      <c r="F528" s="144"/>
    </row>
    <row r="529" spans="5:6" s="143" customFormat="1" x14ac:dyDescent="0.15">
      <c r="E529" s="144"/>
      <c r="F529" s="144"/>
    </row>
    <row r="530" spans="5:6" s="143" customFormat="1" x14ac:dyDescent="0.15">
      <c r="E530" s="144"/>
      <c r="F530" s="144"/>
    </row>
    <row r="531" spans="5:6" s="143" customFormat="1" x14ac:dyDescent="0.15">
      <c r="E531" s="144"/>
      <c r="F531" s="144"/>
    </row>
    <row r="532" spans="5:6" s="143" customFormat="1" x14ac:dyDescent="0.15">
      <c r="E532" s="144"/>
      <c r="F532" s="144"/>
    </row>
    <row r="533" spans="5:6" s="143" customFormat="1" x14ac:dyDescent="0.15">
      <c r="E533" s="144"/>
      <c r="F533" s="144"/>
    </row>
    <row r="534" spans="5:6" s="143" customFormat="1" x14ac:dyDescent="0.15">
      <c r="E534" s="144"/>
      <c r="F534" s="144"/>
    </row>
    <row r="535" spans="5:6" s="143" customFormat="1" x14ac:dyDescent="0.15">
      <c r="E535" s="144"/>
      <c r="F535" s="144"/>
    </row>
    <row r="536" spans="5:6" s="143" customFormat="1" x14ac:dyDescent="0.15">
      <c r="E536" s="144"/>
      <c r="F536" s="144"/>
    </row>
    <row r="537" spans="5:6" s="143" customFormat="1" x14ac:dyDescent="0.15">
      <c r="E537" s="144"/>
      <c r="F537" s="144"/>
    </row>
    <row r="538" spans="5:6" s="143" customFormat="1" x14ac:dyDescent="0.15">
      <c r="E538" s="144"/>
      <c r="F538" s="144"/>
    </row>
    <row r="539" spans="5:6" s="143" customFormat="1" x14ac:dyDescent="0.15">
      <c r="E539" s="144"/>
      <c r="F539" s="144"/>
    </row>
    <row r="540" spans="5:6" s="143" customFormat="1" x14ac:dyDescent="0.15">
      <c r="E540" s="144"/>
      <c r="F540" s="144"/>
    </row>
    <row r="541" spans="5:6" s="143" customFormat="1" x14ac:dyDescent="0.15">
      <c r="E541" s="144"/>
      <c r="F541" s="144"/>
    </row>
    <row r="542" spans="5:6" s="143" customFormat="1" x14ac:dyDescent="0.15">
      <c r="E542" s="144"/>
      <c r="F542" s="144"/>
    </row>
    <row r="543" spans="5:6" s="143" customFormat="1" x14ac:dyDescent="0.15">
      <c r="E543" s="144"/>
      <c r="F543" s="144"/>
    </row>
    <row r="544" spans="5:6" s="143" customFormat="1" x14ac:dyDescent="0.15">
      <c r="E544" s="144"/>
      <c r="F544" s="144"/>
    </row>
    <row r="545" spans="5:6" s="143" customFormat="1" x14ac:dyDescent="0.15">
      <c r="E545" s="144"/>
      <c r="F545" s="144"/>
    </row>
    <row r="546" spans="5:6" s="143" customFormat="1" x14ac:dyDescent="0.15">
      <c r="E546" s="144"/>
      <c r="F546" s="144"/>
    </row>
    <row r="547" spans="5:6" s="143" customFormat="1" x14ac:dyDescent="0.15">
      <c r="E547" s="144"/>
      <c r="F547" s="144"/>
    </row>
    <row r="548" spans="5:6" s="143" customFormat="1" x14ac:dyDescent="0.15">
      <c r="E548" s="144"/>
      <c r="F548" s="144"/>
    </row>
    <row r="549" spans="5:6" s="143" customFormat="1" x14ac:dyDescent="0.15">
      <c r="E549" s="144"/>
      <c r="F549" s="144"/>
    </row>
    <row r="550" spans="5:6" s="143" customFormat="1" x14ac:dyDescent="0.15">
      <c r="E550" s="144"/>
      <c r="F550" s="144"/>
    </row>
    <row r="551" spans="5:6" s="143" customFormat="1" x14ac:dyDescent="0.15">
      <c r="E551" s="144"/>
      <c r="F551" s="144"/>
    </row>
    <row r="552" spans="5:6" s="143" customFormat="1" x14ac:dyDescent="0.15">
      <c r="E552" s="144"/>
      <c r="F552" s="144"/>
    </row>
    <row r="553" spans="5:6" s="143" customFormat="1" x14ac:dyDescent="0.15">
      <c r="E553" s="144"/>
      <c r="F553" s="144"/>
    </row>
    <row r="554" spans="5:6" s="143" customFormat="1" x14ac:dyDescent="0.15">
      <c r="E554" s="144"/>
      <c r="F554" s="144"/>
    </row>
    <row r="555" spans="5:6" s="143" customFormat="1" x14ac:dyDescent="0.15">
      <c r="E555" s="144"/>
      <c r="F555" s="144"/>
    </row>
    <row r="556" spans="5:6" s="143" customFormat="1" x14ac:dyDescent="0.15">
      <c r="E556" s="144"/>
      <c r="F556" s="144"/>
    </row>
    <row r="557" spans="5:6" s="143" customFormat="1" x14ac:dyDescent="0.15">
      <c r="E557" s="144"/>
      <c r="F557" s="144"/>
    </row>
    <row r="558" spans="5:6" s="143" customFormat="1" x14ac:dyDescent="0.15">
      <c r="E558" s="144"/>
      <c r="F558" s="144"/>
    </row>
    <row r="559" spans="5:6" s="143" customFormat="1" x14ac:dyDescent="0.15">
      <c r="E559" s="144"/>
      <c r="F559" s="144"/>
    </row>
    <row r="560" spans="5:6" s="143" customFormat="1" x14ac:dyDescent="0.15">
      <c r="E560" s="144"/>
      <c r="F560" s="144"/>
    </row>
    <row r="561" spans="5:6" s="143" customFormat="1" x14ac:dyDescent="0.15">
      <c r="E561" s="144"/>
      <c r="F561" s="144"/>
    </row>
    <row r="562" spans="5:6" s="143" customFormat="1" x14ac:dyDescent="0.15">
      <c r="E562" s="144"/>
      <c r="F562" s="144"/>
    </row>
    <row r="563" spans="5:6" s="143" customFormat="1" x14ac:dyDescent="0.15">
      <c r="E563" s="144"/>
      <c r="F563" s="144"/>
    </row>
    <row r="564" spans="5:6" s="143" customFormat="1" x14ac:dyDescent="0.15">
      <c r="E564" s="144"/>
      <c r="F564" s="144"/>
    </row>
    <row r="565" spans="5:6" s="143" customFormat="1" x14ac:dyDescent="0.15">
      <c r="E565" s="144"/>
      <c r="F565" s="144"/>
    </row>
    <row r="566" spans="5:6" s="143" customFormat="1" x14ac:dyDescent="0.15">
      <c r="E566" s="144"/>
      <c r="F566" s="144"/>
    </row>
    <row r="567" spans="5:6" s="143" customFormat="1" x14ac:dyDescent="0.15">
      <c r="E567" s="144"/>
      <c r="F567" s="144"/>
    </row>
    <row r="568" spans="5:6" s="143" customFormat="1" x14ac:dyDescent="0.15">
      <c r="E568" s="144"/>
      <c r="F568" s="144"/>
    </row>
    <row r="569" spans="5:6" s="143" customFormat="1" x14ac:dyDescent="0.15">
      <c r="E569" s="144"/>
      <c r="F569" s="144"/>
    </row>
    <row r="570" spans="5:6" s="143" customFormat="1" x14ac:dyDescent="0.15">
      <c r="E570" s="144"/>
      <c r="F570" s="144"/>
    </row>
    <row r="571" spans="5:6" s="143" customFormat="1" x14ac:dyDescent="0.15">
      <c r="E571" s="144"/>
      <c r="F571" s="144"/>
    </row>
    <row r="572" spans="5:6" s="143" customFormat="1" x14ac:dyDescent="0.15">
      <c r="E572" s="144"/>
      <c r="F572" s="144"/>
    </row>
    <row r="573" spans="5:6" s="143" customFormat="1" x14ac:dyDescent="0.15">
      <c r="E573" s="144"/>
      <c r="F573" s="144"/>
    </row>
    <row r="574" spans="5:6" s="143" customFormat="1" x14ac:dyDescent="0.15">
      <c r="E574" s="144"/>
      <c r="F574" s="144"/>
    </row>
    <row r="575" spans="5:6" s="143" customFormat="1" x14ac:dyDescent="0.15">
      <c r="E575" s="144"/>
      <c r="F575" s="144"/>
    </row>
    <row r="576" spans="5:6" s="143" customFormat="1" x14ac:dyDescent="0.15">
      <c r="E576" s="144"/>
      <c r="F576" s="144"/>
    </row>
    <row r="577" spans="5:6" s="143" customFormat="1" x14ac:dyDescent="0.15">
      <c r="E577" s="144"/>
      <c r="F577" s="144"/>
    </row>
    <row r="578" spans="5:6" s="143" customFormat="1" x14ac:dyDescent="0.15">
      <c r="E578" s="144"/>
      <c r="F578" s="144"/>
    </row>
    <row r="579" spans="5:6" s="143" customFormat="1" x14ac:dyDescent="0.15">
      <c r="E579" s="144"/>
      <c r="F579" s="144"/>
    </row>
    <row r="580" spans="5:6" s="143" customFormat="1" x14ac:dyDescent="0.15">
      <c r="E580" s="144"/>
      <c r="F580" s="144"/>
    </row>
    <row r="581" spans="5:6" s="143" customFormat="1" x14ac:dyDescent="0.15">
      <c r="E581" s="144"/>
      <c r="F581" s="144"/>
    </row>
    <row r="582" spans="5:6" s="143" customFormat="1" x14ac:dyDescent="0.15">
      <c r="E582" s="144"/>
      <c r="F582" s="144"/>
    </row>
    <row r="583" spans="5:6" s="143" customFormat="1" x14ac:dyDescent="0.15">
      <c r="E583" s="144"/>
      <c r="F583" s="144"/>
    </row>
    <row r="584" spans="5:6" s="143" customFormat="1" x14ac:dyDescent="0.15">
      <c r="E584" s="144"/>
      <c r="F584" s="144"/>
    </row>
    <row r="585" spans="5:6" s="143" customFormat="1" x14ac:dyDescent="0.15">
      <c r="E585" s="144"/>
      <c r="F585" s="144"/>
    </row>
    <row r="586" spans="5:6" s="143" customFormat="1" x14ac:dyDescent="0.15">
      <c r="E586" s="144"/>
      <c r="F586" s="144"/>
    </row>
    <row r="587" spans="5:6" s="143" customFormat="1" x14ac:dyDescent="0.15">
      <c r="E587" s="144"/>
      <c r="F587" s="144"/>
    </row>
    <row r="588" spans="5:6" s="143" customFormat="1" x14ac:dyDescent="0.15">
      <c r="E588" s="144"/>
      <c r="F588" s="144"/>
    </row>
    <row r="589" spans="5:6" s="143" customFormat="1" x14ac:dyDescent="0.15">
      <c r="E589" s="144"/>
      <c r="F589" s="144"/>
    </row>
    <row r="590" spans="5:6" s="143" customFormat="1" x14ac:dyDescent="0.15">
      <c r="E590" s="144"/>
      <c r="F590" s="144"/>
    </row>
    <row r="591" spans="5:6" s="143" customFormat="1" x14ac:dyDescent="0.15">
      <c r="E591" s="144"/>
      <c r="F591" s="144"/>
    </row>
    <row r="592" spans="5:6" s="143" customFormat="1" x14ac:dyDescent="0.15">
      <c r="E592" s="144"/>
      <c r="F592" s="144"/>
    </row>
    <row r="593" spans="5:6" s="143" customFormat="1" x14ac:dyDescent="0.15">
      <c r="E593" s="144"/>
      <c r="F593" s="144"/>
    </row>
    <row r="594" spans="5:6" s="143" customFormat="1" x14ac:dyDescent="0.15">
      <c r="E594" s="144"/>
      <c r="F594" s="144"/>
    </row>
    <row r="595" spans="5:6" s="143" customFormat="1" x14ac:dyDescent="0.15">
      <c r="E595" s="144"/>
      <c r="F595" s="144"/>
    </row>
    <row r="596" spans="5:6" s="143" customFormat="1" x14ac:dyDescent="0.15">
      <c r="E596" s="144"/>
      <c r="F596" s="144"/>
    </row>
    <row r="597" spans="5:6" s="143" customFormat="1" x14ac:dyDescent="0.15">
      <c r="E597" s="144"/>
      <c r="F597" s="144"/>
    </row>
    <row r="598" spans="5:6" s="143" customFormat="1" x14ac:dyDescent="0.15">
      <c r="E598" s="144"/>
      <c r="F598" s="144"/>
    </row>
    <row r="599" spans="5:6" s="143" customFormat="1" x14ac:dyDescent="0.15">
      <c r="E599" s="144"/>
      <c r="F599" s="144"/>
    </row>
    <row r="600" spans="5:6" s="143" customFormat="1" x14ac:dyDescent="0.15">
      <c r="E600" s="144"/>
      <c r="F600" s="144"/>
    </row>
    <row r="601" spans="5:6" s="143" customFormat="1" x14ac:dyDescent="0.15">
      <c r="E601" s="144"/>
      <c r="F601" s="144"/>
    </row>
    <row r="602" spans="5:6" s="143" customFormat="1" x14ac:dyDescent="0.15">
      <c r="E602" s="144"/>
      <c r="F602" s="144"/>
    </row>
    <row r="603" spans="5:6" s="143" customFormat="1" x14ac:dyDescent="0.15">
      <c r="E603" s="144"/>
      <c r="F603" s="144"/>
    </row>
    <row r="604" spans="5:6" s="143" customFormat="1" x14ac:dyDescent="0.15">
      <c r="E604" s="144"/>
      <c r="F604" s="144"/>
    </row>
    <row r="605" spans="5:6" s="143" customFormat="1" x14ac:dyDescent="0.15">
      <c r="E605" s="144"/>
      <c r="F605" s="144"/>
    </row>
    <row r="606" spans="5:6" s="143" customFormat="1" x14ac:dyDescent="0.15">
      <c r="E606" s="144"/>
      <c r="F606" s="144"/>
    </row>
    <row r="607" spans="5:6" s="143" customFormat="1" x14ac:dyDescent="0.15">
      <c r="E607" s="144"/>
      <c r="F607" s="144"/>
    </row>
    <row r="608" spans="5:6" s="143" customFormat="1" x14ac:dyDescent="0.15">
      <c r="E608" s="144"/>
      <c r="F608" s="144"/>
    </row>
    <row r="609" spans="5:6" s="143" customFormat="1" x14ac:dyDescent="0.15">
      <c r="E609" s="144"/>
      <c r="F609" s="144"/>
    </row>
    <row r="610" spans="5:6" s="143" customFormat="1" x14ac:dyDescent="0.15">
      <c r="E610" s="144"/>
      <c r="F610" s="144"/>
    </row>
    <row r="611" spans="5:6" s="143" customFormat="1" x14ac:dyDescent="0.15">
      <c r="E611" s="144"/>
      <c r="F611" s="144"/>
    </row>
    <row r="612" spans="5:6" s="143" customFormat="1" x14ac:dyDescent="0.15">
      <c r="E612" s="144"/>
      <c r="F612" s="144"/>
    </row>
    <row r="613" spans="5:6" s="143" customFormat="1" x14ac:dyDescent="0.15">
      <c r="E613" s="144"/>
      <c r="F613" s="144"/>
    </row>
    <row r="614" spans="5:6" s="143" customFormat="1" x14ac:dyDescent="0.15">
      <c r="E614" s="144"/>
      <c r="F614" s="144"/>
    </row>
    <row r="615" spans="5:6" s="143" customFormat="1" x14ac:dyDescent="0.15">
      <c r="E615" s="144"/>
      <c r="F615" s="144"/>
    </row>
    <row r="616" spans="5:6" s="143" customFormat="1" x14ac:dyDescent="0.15">
      <c r="E616" s="144"/>
      <c r="F616" s="144"/>
    </row>
    <row r="617" spans="5:6" s="143" customFormat="1" x14ac:dyDescent="0.15">
      <c r="E617" s="144"/>
      <c r="F617" s="144"/>
    </row>
    <row r="618" spans="5:6" s="143" customFormat="1" x14ac:dyDescent="0.15">
      <c r="E618" s="144"/>
      <c r="F618" s="144"/>
    </row>
    <row r="619" spans="5:6" s="143" customFormat="1" x14ac:dyDescent="0.15">
      <c r="E619" s="144"/>
      <c r="F619" s="144"/>
    </row>
    <row r="620" spans="5:6" s="143" customFormat="1" x14ac:dyDescent="0.15">
      <c r="E620" s="144"/>
      <c r="F620" s="144"/>
    </row>
    <row r="621" spans="5:6" s="143" customFormat="1" x14ac:dyDescent="0.15">
      <c r="E621" s="144"/>
      <c r="F621" s="144"/>
    </row>
    <row r="622" spans="5:6" s="143" customFormat="1" x14ac:dyDescent="0.15">
      <c r="E622" s="144"/>
      <c r="F622" s="144"/>
    </row>
    <row r="623" spans="5:6" s="143" customFormat="1" x14ac:dyDescent="0.15">
      <c r="E623" s="144"/>
      <c r="F623" s="144"/>
    </row>
    <row r="624" spans="5:6" s="143" customFormat="1" x14ac:dyDescent="0.15">
      <c r="E624" s="144"/>
      <c r="F624" s="144"/>
    </row>
    <row r="625" spans="5:6" s="143" customFormat="1" x14ac:dyDescent="0.15">
      <c r="E625" s="144"/>
      <c r="F625" s="144"/>
    </row>
    <row r="626" spans="5:6" s="143" customFormat="1" x14ac:dyDescent="0.15">
      <c r="E626" s="144"/>
      <c r="F626" s="144"/>
    </row>
    <row r="627" spans="5:6" s="143" customFormat="1" x14ac:dyDescent="0.15">
      <c r="E627" s="144"/>
      <c r="F627" s="144"/>
    </row>
    <row r="628" spans="5:6" s="143" customFormat="1" x14ac:dyDescent="0.15">
      <c r="E628" s="144"/>
      <c r="F628" s="144"/>
    </row>
    <row r="629" spans="5:6" s="143" customFormat="1" x14ac:dyDescent="0.15">
      <c r="E629" s="144"/>
      <c r="F629" s="144"/>
    </row>
    <row r="630" spans="5:6" s="143" customFormat="1" x14ac:dyDescent="0.15">
      <c r="E630" s="144"/>
      <c r="F630" s="144"/>
    </row>
    <row r="631" spans="5:6" s="143" customFormat="1" x14ac:dyDescent="0.15">
      <c r="E631" s="144"/>
      <c r="F631" s="144"/>
    </row>
    <row r="632" spans="5:6" s="143" customFormat="1" x14ac:dyDescent="0.15">
      <c r="E632" s="144"/>
      <c r="F632" s="144"/>
    </row>
    <row r="633" spans="5:6" s="143" customFormat="1" x14ac:dyDescent="0.15">
      <c r="E633" s="144"/>
      <c r="F633" s="144"/>
    </row>
    <row r="634" spans="5:6" s="143" customFormat="1" x14ac:dyDescent="0.15">
      <c r="E634" s="144"/>
      <c r="F634" s="144"/>
    </row>
    <row r="635" spans="5:6" s="143" customFormat="1" x14ac:dyDescent="0.15">
      <c r="E635" s="144"/>
      <c r="F635" s="144"/>
    </row>
    <row r="636" spans="5:6" s="143" customFormat="1" x14ac:dyDescent="0.15">
      <c r="E636" s="144"/>
      <c r="F636" s="144"/>
    </row>
    <row r="637" spans="5:6" s="143" customFormat="1" x14ac:dyDescent="0.15">
      <c r="E637" s="144"/>
      <c r="F637" s="144"/>
    </row>
    <row r="638" spans="5:6" s="143" customFormat="1" x14ac:dyDescent="0.15">
      <c r="E638" s="144"/>
      <c r="F638" s="144"/>
    </row>
    <row r="639" spans="5:6" s="143" customFormat="1" x14ac:dyDescent="0.15">
      <c r="E639" s="144"/>
      <c r="F639" s="144"/>
    </row>
    <row r="640" spans="5:6" s="143" customFormat="1" x14ac:dyDescent="0.15">
      <c r="E640" s="144"/>
      <c r="F640" s="144"/>
    </row>
    <row r="641" spans="5:6" s="143" customFormat="1" x14ac:dyDescent="0.15">
      <c r="E641" s="144"/>
      <c r="F641" s="144"/>
    </row>
    <row r="642" spans="5:6" s="143" customFormat="1" x14ac:dyDescent="0.15">
      <c r="E642" s="144"/>
      <c r="F642" s="144"/>
    </row>
    <row r="643" spans="5:6" s="143" customFormat="1" x14ac:dyDescent="0.15">
      <c r="E643" s="144"/>
      <c r="F643" s="144"/>
    </row>
    <row r="644" spans="5:6" s="143" customFormat="1" x14ac:dyDescent="0.15">
      <c r="E644" s="144"/>
      <c r="F644" s="144"/>
    </row>
    <row r="645" spans="5:6" s="143" customFormat="1" x14ac:dyDescent="0.15">
      <c r="E645" s="144"/>
      <c r="F645" s="144"/>
    </row>
    <row r="646" spans="5:6" s="143" customFormat="1" x14ac:dyDescent="0.15">
      <c r="E646" s="144"/>
      <c r="F646" s="144"/>
    </row>
    <row r="647" spans="5:6" s="143" customFormat="1" x14ac:dyDescent="0.15">
      <c r="E647" s="144"/>
      <c r="F647" s="144"/>
    </row>
    <row r="648" spans="5:6" s="143" customFormat="1" x14ac:dyDescent="0.15">
      <c r="E648" s="144"/>
      <c r="F648" s="144"/>
    </row>
    <row r="649" spans="5:6" s="143" customFormat="1" x14ac:dyDescent="0.15">
      <c r="E649" s="144"/>
      <c r="F649" s="144"/>
    </row>
    <row r="650" spans="5:6" s="143" customFormat="1" x14ac:dyDescent="0.15">
      <c r="E650" s="144"/>
      <c r="F650" s="144"/>
    </row>
    <row r="651" spans="5:6" s="143" customFormat="1" x14ac:dyDescent="0.15">
      <c r="E651" s="144"/>
      <c r="F651" s="144"/>
    </row>
    <row r="652" spans="5:6" s="143" customFormat="1" x14ac:dyDescent="0.15">
      <c r="E652" s="144"/>
      <c r="F652" s="144"/>
    </row>
    <row r="653" spans="5:6" s="143" customFormat="1" x14ac:dyDescent="0.15">
      <c r="E653" s="144"/>
      <c r="F653" s="144"/>
    </row>
    <row r="654" spans="5:6" s="143" customFormat="1" x14ac:dyDescent="0.15">
      <c r="E654" s="144"/>
      <c r="F654" s="144"/>
    </row>
    <row r="655" spans="5:6" s="143" customFormat="1" x14ac:dyDescent="0.15">
      <c r="E655" s="144"/>
      <c r="F655" s="144"/>
    </row>
    <row r="656" spans="5:6" s="143" customFormat="1" x14ac:dyDescent="0.15">
      <c r="E656" s="144"/>
      <c r="F656" s="144"/>
    </row>
    <row r="657" spans="5:6" s="143" customFormat="1" x14ac:dyDescent="0.15">
      <c r="E657" s="144"/>
      <c r="F657" s="144"/>
    </row>
    <row r="658" spans="5:6" s="143" customFormat="1" x14ac:dyDescent="0.15">
      <c r="E658" s="144"/>
      <c r="F658" s="144"/>
    </row>
    <row r="659" spans="5:6" s="143" customFormat="1" x14ac:dyDescent="0.15">
      <c r="E659" s="144"/>
      <c r="F659" s="144"/>
    </row>
    <row r="660" spans="5:6" s="143" customFormat="1" x14ac:dyDescent="0.15">
      <c r="E660" s="144"/>
      <c r="F660" s="144"/>
    </row>
    <row r="661" spans="5:6" s="143" customFormat="1" x14ac:dyDescent="0.15">
      <c r="E661" s="144"/>
      <c r="F661" s="144"/>
    </row>
    <row r="662" spans="5:6" s="143" customFormat="1" x14ac:dyDescent="0.15">
      <c r="E662" s="144"/>
      <c r="F662" s="144"/>
    </row>
    <row r="663" spans="5:6" s="143" customFormat="1" x14ac:dyDescent="0.15">
      <c r="E663" s="144"/>
      <c r="F663" s="144"/>
    </row>
    <row r="664" spans="5:6" s="143" customFormat="1" x14ac:dyDescent="0.15">
      <c r="E664" s="144"/>
      <c r="F664" s="144"/>
    </row>
    <row r="665" spans="5:6" s="143" customFormat="1" x14ac:dyDescent="0.15">
      <c r="E665" s="144"/>
      <c r="F665" s="144"/>
    </row>
    <row r="666" spans="5:6" s="143" customFormat="1" x14ac:dyDescent="0.15">
      <c r="E666" s="144"/>
      <c r="F666" s="144"/>
    </row>
    <row r="667" spans="5:6" s="143" customFormat="1" x14ac:dyDescent="0.15">
      <c r="E667" s="144"/>
      <c r="F667" s="144"/>
    </row>
    <row r="668" spans="5:6" s="143" customFormat="1" x14ac:dyDescent="0.15">
      <c r="E668" s="144"/>
      <c r="F668" s="144"/>
    </row>
    <row r="669" spans="5:6" s="143" customFormat="1" x14ac:dyDescent="0.15">
      <c r="E669" s="144"/>
      <c r="F669" s="144"/>
    </row>
    <row r="670" spans="5:6" s="143" customFormat="1" x14ac:dyDescent="0.15">
      <c r="E670" s="144"/>
      <c r="F670" s="144"/>
    </row>
    <row r="671" spans="5:6" s="143" customFormat="1" x14ac:dyDescent="0.15">
      <c r="E671" s="144"/>
      <c r="F671" s="144"/>
    </row>
    <row r="672" spans="5:6" s="143" customFormat="1" x14ac:dyDescent="0.15">
      <c r="E672" s="144"/>
      <c r="F672" s="144"/>
    </row>
    <row r="673" spans="5:6" s="143" customFormat="1" x14ac:dyDescent="0.15">
      <c r="E673" s="144"/>
      <c r="F673" s="144"/>
    </row>
    <row r="674" spans="5:6" s="143" customFormat="1" x14ac:dyDescent="0.15">
      <c r="E674" s="144"/>
      <c r="F674" s="144"/>
    </row>
    <row r="675" spans="5:6" s="143" customFormat="1" x14ac:dyDescent="0.15">
      <c r="E675" s="144"/>
      <c r="F675" s="144"/>
    </row>
    <row r="676" spans="5:6" s="143" customFormat="1" x14ac:dyDescent="0.15">
      <c r="E676" s="144"/>
      <c r="F676" s="144"/>
    </row>
    <row r="677" spans="5:6" s="143" customFormat="1" x14ac:dyDescent="0.15">
      <c r="E677" s="144"/>
      <c r="F677" s="144"/>
    </row>
    <row r="678" spans="5:6" s="143" customFormat="1" x14ac:dyDescent="0.15">
      <c r="E678" s="144"/>
      <c r="F678" s="144"/>
    </row>
    <row r="679" spans="5:6" s="143" customFormat="1" x14ac:dyDescent="0.15">
      <c r="E679" s="144"/>
      <c r="F679" s="144"/>
    </row>
    <row r="680" spans="5:6" s="143" customFormat="1" x14ac:dyDescent="0.15">
      <c r="E680" s="144"/>
      <c r="F680" s="144"/>
    </row>
    <row r="681" spans="5:6" s="143" customFormat="1" x14ac:dyDescent="0.15">
      <c r="E681" s="144"/>
      <c r="F681" s="144"/>
    </row>
    <row r="682" spans="5:6" s="143" customFormat="1" x14ac:dyDescent="0.15">
      <c r="E682" s="144"/>
      <c r="F682" s="144"/>
    </row>
    <row r="683" spans="5:6" s="143" customFormat="1" x14ac:dyDescent="0.15">
      <c r="E683" s="144"/>
      <c r="F683" s="144"/>
    </row>
    <row r="684" spans="5:6" s="143" customFormat="1" x14ac:dyDescent="0.15">
      <c r="E684" s="144"/>
      <c r="F684" s="144"/>
    </row>
    <row r="685" spans="5:6" s="143" customFormat="1" x14ac:dyDescent="0.15">
      <c r="E685" s="144"/>
      <c r="F685" s="144"/>
    </row>
    <row r="686" spans="5:6" s="143" customFormat="1" x14ac:dyDescent="0.15">
      <c r="E686" s="144"/>
      <c r="F686" s="144"/>
    </row>
    <row r="687" spans="5:6" s="143" customFormat="1" x14ac:dyDescent="0.15">
      <c r="E687" s="144"/>
      <c r="F687" s="144"/>
    </row>
    <row r="688" spans="5:6" s="143" customFormat="1" x14ac:dyDescent="0.15">
      <c r="E688" s="144"/>
      <c r="F688" s="144"/>
    </row>
    <row r="689" spans="5:6" s="143" customFormat="1" x14ac:dyDescent="0.15">
      <c r="E689" s="144"/>
      <c r="F689" s="144"/>
    </row>
    <row r="690" spans="5:6" s="143" customFormat="1" x14ac:dyDescent="0.15">
      <c r="E690" s="144"/>
      <c r="F690" s="144"/>
    </row>
    <row r="691" spans="5:6" s="143" customFormat="1" x14ac:dyDescent="0.15">
      <c r="E691" s="144"/>
      <c r="F691" s="144"/>
    </row>
    <row r="692" spans="5:6" s="143" customFormat="1" x14ac:dyDescent="0.15">
      <c r="E692" s="144"/>
      <c r="F692" s="144"/>
    </row>
    <row r="693" spans="5:6" s="143" customFormat="1" x14ac:dyDescent="0.15">
      <c r="E693" s="144"/>
      <c r="F693" s="144"/>
    </row>
    <row r="694" spans="5:6" s="143" customFormat="1" x14ac:dyDescent="0.15">
      <c r="E694" s="144"/>
      <c r="F694" s="144"/>
    </row>
    <row r="695" spans="5:6" s="143" customFormat="1" x14ac:dyDescent="0.15">
      <c r="E695" s="144"/>
      <c r="F695" s="144"/>
    </row>
    <row r="696" spans="5:6" s="143" customFormat="1" x14ac:dyDescent="0.15">
      <c r="E696" s="144"/>
      <c r="F696" s="144"/>
    </row>
    <row r="697" spans="5:6" s="143" customFormat="1" x14ac:dyDescent="0.15">
      <c r="E697" s="144"/>
      <c r="F697" s="144"/>
    </row>
    <row r="698" spans="5:6" s="143" customFormat="1" x14ac:dyDescent="0.15">
      <c r="E698" s="144"/>
      <c r="F698" s="144"/>
    </row>
    <row r="699" spans="5:6" s="143" customFormat="1" x14ac:dyDescent="0.15">
      <c r="E699" s="144"/>
      <c r="F699" s="144"/>
    </row>
    <row r="700" spans="5:6" s="143" customFormat="1" x14ac:dyDescent="0.15">
      <c r="E700" s="144"/>
      <c r="F700" s="144"/>
    </row>
    <row r="701" spans="5:6" s="143" customFormat="1" x14ac:dyDescent="0.15">
      <c r="E701" s="144"/>
      <c r="F701" s="144"/>
    </row>
    <row r="702" spans="5:6" s="143" customFormat="1" x14ac:dyDescent="0.15">
      <c r="E702" s="144"/>
      <c r="F702" s="144"/>
    </row>
    <row r="703" spans="5:6" s="143" customFormat="1" x14ac:dyDescent="0.15">
      <c r="E703" s="144"/>
      <c r="F703" s="144"/>
    </row>
    <row r="704" spans="5:6" s="143" customFormat="1" x14ac:dyDescent="0.15">
      <c r="E704" s="144"/>
      <c r="F704" s="144"/>
    </row>
    <row r="705" spans="5:6" s="143" customFormat="1" x14ac:dyDescent="0.15">
      <c r="E705" s="144"/>
      <c r="F705" s="144"/>
    </row>
    <row r="706" spans="5:6" s="143" customFormat="1" x14ac:dyDescent="0.15">
      <c r="E706" s="144"/>
      <c r="F706" s="144"/>
    </row>
    <row r="707" spans="5:6" s="143" customFormat="1" x14ac:dyDescent="0.15">
      <c r="E707" s="144"/>
      <c r="F707" s="144"/>
    </row>
    <row r="708" spans="5:6" s="143" customFormat="1" x14ac:dyDescent="0.15">
      <c r="E708" s="144"/>
      <c r="F708" s="144"/>
    </row>
    <row r="709" spans="5:6" s="143" customFormat="1" x14ac:dyDescent="0.15">
      <c r="E709" s="144"/>
      <c r="F709" s="144"/>
    </row>
    <row r="710" spans="5:6" s="143" customFormat="1" x14ac:dyDescent="0.15">
      <c r="E710" s="144"/>
      <c r="F710" s="144"/>
    </row>
    <row r="711" spans="5:6" s="143" customFormat="1" x14ac:dyDescent="0.15">
      <c r="E711" s="144"/>
      <c r="F711" s="144"/>
    </row>
    <row r="712" spans="5:6" s="143" customFormat="1" x14ac:dyDescent="0.15">
      <c r="E712" s="144"/>
      <c r="F712" s="144"/>
    </row>
    <row r="713" spans="5:6" s="143" customFormat="1" x14ac:dyDescent="0.15">
      <c r="E713" s="144"/>
      <c r="F713" s="144"/>
    </row>
    <row r="714" spans="5:6" s="143" customFormat="1" x14ac:dyDescent="0.15">
      <c r="E714" s="144"/>
      <c r="F714" s="144"/>
    </row>
    <row r="715" spans="5:6" s="143" customFormat="1" x14ac:dyDescent="0.15">
      <c r="E715" s="144"/>
      <c r="F715" s="144"/>
    </row>
    <row r="716" spans="5:6" s="143" customFormat="1" x14ac:dyDescent="0.15">
      <c r="E716" s="144"/>
      <c r="F716" s="144"/>
    </row>
    <row r="717" spans="5:6" s="143" customFormat="1" x14ac:dyDescent="0.15">
      <c r="E717" s="144"/>
      <c r="F717" s="144"/>
    </row>
    <row r="718" spans="5:6" s="143" customFormat="1" x14ac:dyDescent="0.15">
      <c r="E718" s="144"/>
      <c r="F718" s="144"/>
    </row>
    <row r="719" spans="5:6" s="143" customFormat="1" x14ac:dyDescent="0.15">
      <c r="E719" s="144"/>
      <c r="F719" s="144"/>
    </row>
    <row r="720" spans="5:6" s="143" customFormat="1" x14ac:dyDescent="0.15">
      <c r="E720" s="144"/>
      <c r="F720" s="144"/>
    </row>
    <row r="721" spans="5:6" s="143" customFormat="1" x14ac:dyDescent="0.15">
      <c r="E721" s="144"/>
      <c r="F721" s="144"/>
    </row>
    <row r="722" spans="5:6" s="143" customFormat="1" x14ac:dyDescent="0.15">
      <c r="E722" s="144"/>
      <c r="F722" s="144"/>
    </row>
    <row r="723" spans="5:6" s="143" customFormat="1" x14ac:dyDescent="0.15">
      <c r="E723" s="144"/>
      <c r="F723" s="144"/>
    </row>
    <row r="724" spans="5:6" s="143" customFormat="1" x14ac:dyDescent="0.15">
      <c r="E724" s="144"/>
      <c r="F724" s="144"/>
    </row>
    <row r="725" spans="5:6" s="143" customFormat="1" x14ac:dyDescent="0.15">
      <c r="E725" s="144"/>
      <c r="F725" s="144"/>
    </row>
    <row r="726" spans="5:6" s="143" customFormat="1" x14ac:dyDescent="0.15">
      <c r="E726" s="144"/>
      <c r="F726" s="144"/>
    </row>
    <row r="727" spans="5:6" s="143" customFormat="1" x14ac:dyDescent="0.15">
      <c r="E727" s="144"/>
      <c r="F727" s="144"/>
    </row>
    <row r="728" spans="5:6" s="143" customFormat="1" x14ac:dyDescent="0.15">
      <c r="E728" s="144"/>
      <c r="F728" s="144"/>
    </row>
    <row r="729" spans="5:6" s="143" customFormat="1" x14ac:dyDescent="0.15">
      <c r="E729" s="144"/>
      <c r="F729" s="144"/>
    </row>
    <row r="730" spans="5:6" s="143" customFormat="1" x14ac:dyDescent="0.15">
      <c r="E730" s="144"/>
      <c r="F730" s="144"/>
    </row>
    <row r="731" spans="5:6" s="143" customFormat="1" x14ac:dyDescent="0.15">
      <c r="E731" s="144"/>
      <c r="F731" s="144"/>
    </row>
    <row r="732" spans="5:6" s="143" customFormat="1" x14ac:dyDescent="0.15">
      <c r="E732" s="144"/>
      <c r="F732" s="144"/>
    </row>
    <row r="733" spans="5:6" s="143" customFormat="1" x14ac:dyDescent="0.15">
      <c r="E733" s="144"/>
      <c r="F733" s="144"/>
    </row>
    <row r="734" spans="5:6" s="143" customFormat="1" x14ac:dyDescent="0.15">
      <c r="E734" s="144"/>
      <c r="F734" s="144"/>
    </row>
    <row r="735" spans="5:6" s="143" customFormat="1" x14ac:dyDescent="0.15">
      <c r="E735" s="144"/>
      <c r="F735" s="144"/>
    </row>
    <row r="736" spans="5:6" s="143" customFormat="1" x14ac:dyDescent="0.15">
      <c r="E736" s="144"/>
      <c r="F736" s="144"/>
    </row>
    <row r="737" spans="5:6" s="143" customFormat="1" x14ac:dyDescent="0.15">
      <c r="E737" s="144"/>
      <c r="F737" s="144"/>
    </row>
    <row r="738" spans="5:6" s="143" customFormat="1" x14ac:dyDescent="0.15">
      <c r="E738" s="144"/>
      <c r="F738" s="144"/>
    </row>
    <row r="739" spans="5:6" s="143" customFormat="1" x14ac:dyDescent="0.15">
      <c r="E739" s="144"/>
      <c r="F739" s="144"/>
    </row>
    <row r="740" spans="5:6" s="143" customFormat="1" x14ac:dyDescent="0.15">
      <c r="E740" s="144"/>
      <c r="F740" s="144"/>
    </row>
    <row r="741" spans="5:6" s="143" customFormat="1" x14ac:dyDescent="0.15">
      <c r="E741" s="144"/>
      <c r="F741" s="144"/>
    </row>
    <row r="742" spans="5:6" s="143" customFormat="1" x14ac:dyDescent="0.15">
      <c r="E742" s="144"/>
      <c r="F742" s="144"/>
    </row>
    <row r="743" spans="5:6" s="143" customFormat="1" x14ac:dyDescent="0.15">
      <c r="E743" s="144"/>
      <c r="F743" s="144"/>
    </row>
    <row r="744" spans="5:6" s="143" customFormat="1" x14ac:dyDescent="0.15">
      <c r="E744" s="144"/>
      <c r="F744" s="144"/>
    </row>
    <row r="745" spans="5:6" s="143" customFormat="1" x14ac:dyDescent="0.15">
      <c r="E745" s="144"/>
      <c r="F745" s="144"/>
    </row>
    <row r="746" spans="5:6" s="143" customFormat="1" x14ac:dyDescent="0.15">
      <c r="E746" s="144"/>
      <c r="F746" s="144"/>
    </row>
    <row r="747" spans="5:6" s="143" customFormat="1" x14ac:dyDescent="0.15">
      <c r="E747" s="144"/>
      <c r="F747" s="144"/>
    </row>
    <row r="748" spans="5:6" s="143" customFormat="1" x14ac:dyDescent="0.15">
      <c r="E748" s="144"/>
      <c r="F748" s="144"/>
    </row>
    <row r="749" spans="5:6" s="143" customFormat="1" x14ac:dyDescent="0.15">
      <c r="E749" s="144"/>
      <c r="F749" s="144"/>
    </row>
    <row r="750" spans="5:6" s="143" customFormat="1" x14ac:dyDescent="0.15">
      <c r="E750" s="144"/>
      <c r="F750" s="144"/>
    </row>
    <row r="751" spans="5:6" s="143" customFormat="1" x14ac:dyDescent="0.15">
      <c r="E751" s="144"/>
      <c r="F751" s="144"/>
    </row>
    <row r="752" spans="5:6" s="143" customFormat="1" x14ac:dyDescent="0.15">
      <c r="E752" s="144"/>
      <c r="F752" s="144"/>
    </row>
    <row r="753" spans="5:6" s="143" customFormat="1" x14ac:dyDescent="0.15">
      <c r="E753" s="144"/>
      <c r="F753" s="144"/>
    </row>
    <row r="754" spans="5:6" s="143" customFormat="1" x14ac:dyDescent="0.15">
      <c r="E754" s="144"/>
      <c r="F754" s="144"/>
    </row>
    <row r="755" spans="5:6" s="143" customFormat="1" x14ac:dyDescent="0.15">
      <c r="E755" s="144"/>
      <c r="F755" s="144"/>
    </row>
    <row r="756" spans="5:6" s="143" customFormat="1" x14ac:dyDescent="0.15">
      <c r="E756" s="144"/>
      <c r="F756" s="144"/>
    </row>
    <row r="757" spans="5:6" s="143" customFormat="1" x14ac:dyDescent="0.15">
      <c r="E757" s="144"/>
      <c r="F757" s="144"/>
    </row>
    <row r="758" spans="5:6" s="143" customFormat="1" x14ac:dyDescent="0.15">
      <c r="E758" s="144"/>
      <c r="F758" s="144"/>
    </row>
    <row r="759" spans="5:6" s="143" customFormat="1" x14ac:dyDescent="0.15">
      <c r="E759" s="144"/>
      <c r="F759" s="144"/>
    </row>
    <row r="760" spans="5:6" s="143" customFormat="1" x14ac:dyDescent="0.15">
      <c r="E760" s="144"/>
      <c r="F760" s="144"/>
    </row>
    <row r="761" spans="5:6" s="143" customFormat="1" x14ac:dyDescent="0.15">
      <c r="E761" s="144"/>
      <c r="F761" s="144"/>
    </row>
    <row r="762" spans="5:6" s="143" customFormat="1" x14ac:dyDescent="0.15">
      <c r="E762" s="144"/>
      <c r="F762" s="144"/>
    </row>
    <row r="763" spans="5:6" s="143" customFormat="1" x14ac:dyDescent="0.15">
      <c r="E763" s="144"/>
      <c r="F763" s="144"/>
    </row>
    <row r="764" spans="5:6" s="143" customFormat="1" x14ac:dyDescent="0.15">
      <c r="E764" s="144"/>
      <c r="F764" s="144"/>
    </row>
    <row r="765" spans="5:6" s="143" customFormat="1" x14ac:dyDescent="0.15">
      <c r="E765" s="144"/>
      <c r="F765" s="144"/>
    </row>
    <row r="766" spans="5:6" s="143" customFormat="1" x14ac:dyDescent="0.15">
      <c r="E766" s="144"/>
      <c r="F766" s="144"/>
    </row>
    <row r="767" spans="5:6" s="143" customFormat="1" x14ac:dyDescent="0.15">
      <c r="E767" s="144"/>
      <c r="F767" s="144"/>
    </row>
    <row r="768" spans="5:6" s="143" customFormat="1" x14ac:dyDescent="0.15">
      <c r="E768" s="144"/>
      <c r="F768" s="144"/>
    </row>
    <row r="769" spans="5:6" s="143" customFormat="1" x14ac:dyDescent="0.15">
      <c r="E769" s="144"/>
      <c r="F769" s="144"/>
    </row>
    <row r="770" spans="5:6" s="143" customFormat="1" x14ac:dyDescent="0.15">
      <c r="E770" s="144"/>
      <c r="F770" s="144"/>
    </row>
    <row r="771" spans="5:6" s="143" customFormat="1" x14ac:dyDescent="0.15">
      <c r="E771" s="144"/>
      <c r="F771" s="144"/>
    </row>
    <row r="772" spans="5:6" s="143" customFormat="1" x14ac:dyDescent="0.15">
      <c r="E772" s="144"/>
      <c r="F772" s="144"/>
    </row>
    <row r="773" spans="5:6" s="143" customFormat="1" x14ac:dyDescent="0.15">
      <c r="E773" s="144"/>
      <c r="F773" s="144"/>
    </row>
    <row r="774" spans="5:6" s="143" customFormat="1" x14ac:dyDescent="0.15">
      <c r="E774" s="144"/>
      <c r="F774" s="144"/>
    </row>
    <row r="775" spans="5:6" s="143" customFormat="1" x14ac:dyDescent="0.15">
      <c r="E775" s="144"/>
      <c r="F775" s="144"/>
    </row>
    <row r="776" spans="5:6" s="143" customFormat="1" x14ac:dyDescent="0.15">
      <c r="E776" s="144"/>
      <c r="F776" s="144"/>
    </row>
    <row r="777" spans="5:6" s="143" customFormat="1" x14ac:dyDescent="0.15">
      <c r="E777" s="144"/>
      <c r="F777" s="144"/>
    </row>
    <row r="778" spans="5:6" s="143" customFormat="1" x14ac:dyDescent="0.15">
      <c r="E778" s="144"/>
      <c r="F778" s="144"/>
    </row>
    <row r="779" spans="5:6" s="143" customFormat="1" x14ac:dyDescent="0.15">
      <c r="E779" s="144"/>
      <c r="F779" s="144"/>
    </row>
    <row r="780" spans="5:6" s="143" customFormat="1" x14ac:dyDescent="0.15">
      <c r="E780" s="144"/>
      <c r="F780" s="144"/>
    </row>
    <row r="781" spans="5:6" s="143" customFormat="1" x14ac:dyDescent="0.15">
      <c r="E781" s="144"/>
      <c r="F781" s="144"/>
    </row>
    <row r="782" spans="5:6" s="143" customFormat="1" x14ac:dyDescent="0.15">
      <c r="E782" s="144"/>
      <c r="F782" s="144"/>
    </row>
    <row r="783" spans="5:6" s="143" customFormat="1" x14ac:dyDescent="0.15">
      <c r="E783" s="144"/>
      <c r="F783" s="144"/>
    </row>
    <row r="784" spans="5:6" s="143" customFormat="1" x14ac:dyDescent="0.15">
      <c r="E784" s="144"/>
      <c r="F784" s="144"/>
    </row>
    <row r="785" spans="5:6" s="143" customFormat="1" x14ac:dyDescent="0.15">
      <c r="E785" s="144"/>
      <c r="F785" s="144"/>
    </row>
    <row r="786" spans="5:6" s="143" customFormat="1" x14ac:dyDescent="0.15">
      <c r="E786" s="144"/>
      <c r="F786" s="144"/>
    </row>
    <row r="787" spans="5:6" s="143" customFormat="1" x14ac:dyDescent="0.15">
      <c r="E787" s="144"/>
      <c r="F787" s="144"/>
    </row>
    <row r="788" spans="5:6" s="143" customFormat="1" x14ac:dyDescent="0.15">
      <c r="E788" s="144"/>
      <c r="F788" s="144"/>
    </row>
    <row r="789" spans="5:6" s="143" customFormat="1" x14ac:dyDescent="0.15">
      <c r="E789" s="144"/>
      <c r="F789" s="144"/>
    </row>
    <row r="790" spans="5:6" s="143" customFormat="1" x14ac:dyDescent="0.15">
      <c r="E790" s="144"/>
      <c r="F790" s="144"/>
    </row>
    <row r="791" spans="5:6" s="143" customFormat="1" x14ac:dyDescent="0.15">
      <c r="E791" s="144"/>
      <c r="F791" s="144"/>
    </row>
    <row r="792" spans="5:6" s="143" customFormat="1" x14ac:dyDescent="0.15">
      <c r="E792" s="144"/>
      <c r="F792" s="144"/>
    </row>
    <row r="793" spans="5:6" s="143" customFormat="1" x14ac:dyDescent="0.15">
      <c r="E793" s="144"/>
      <c r="F793" s="144"/>
    </row>
    <row r="794" spans="5:6" s="143" customFormat="1" x14ac:dyDescent="0.15">
      <c r="E794" s="144"/>
      <c r="F794" s="144"/>
    </row>
    <row r="795" spans="5:6" s="143" customFormat="1" x14ac:dyDescent="0.15">
      <c r="E795" s="144"/>
      <c r="F795" s="144"/>
    </row>
    <row r="796" spans="5:6" s="143" customFormat="1" x14ac:dyDescent="0.15">
      <c r="E796" s="144"/>
      <c r="F796" s="144"/>
    </row>
    <row r="797" spans="5:6" s="143" customFormat="1" x14ac:dyDescent="0.15">
      <c r="E797" s="144"/>
      <c r="F797" s="144"/>
    </row>
    <row r="798" spans="5:6" s="143" customFormat="1" x14ac:dyDescent="0.15">
      <c r="E798" s="144"/>
      <c r="F798" s="144"/>
    </row>
    <row r="799" spans="5:6" s="143" customFormat="1" x14ac:dyDescent="0.15">
      <c r="E799" s="144"/>
      <c r="F799" s="144"/>
    </row>
    <row r="800" spans="5:6" s="143" customFormat="1" x14ac:dyDescent="0.15">
      <c r="E800" s="144"/>
      <c r="F800" s="144"/>
    </row>
    <row r="801" spans="5:6" s="143" customFormat="1" x14ac:dyDescent="0.15">
      <c r="E801" s="144"/>
      <c r="F801" s="144"/>
    </row>
    <row r="802" spans="5:6" s="143" customFormat="1" x14ac:dyDescent="0.15">
      <c r="E802" s="144"/>
      <c r="F802" s="144"/>
    </row>
    <row r="803" spans="5:6" s="143" customFormat="1" x14ac:dyDescent="0.15">
      <c r="E803" s="144"/>
      <c r="F803" s="144"/>
    </row>
    <row r="804" spans="5:6" s="143" customFormat="1" x14ac:dyDescent="0.15">
      <c r="E804" s="144"/>
      <c r="F804" s="144"/>
    </row>
    <row r="805" spans="5:6" s="143" customFormat="1" x14ac:dyDescent="0.15">
      <c r="E805" s="144"/>
      <c r="F805" s="144"/>
    </row>
    <row r="806" spans="5:6" s="143" customFormat="1" x14ac:dyDescent="0.15">
      <c r="E806" s="144"/>
      <c r="F806" s="144"/>
    </row>
    <row r="807" spans="5:6" s="143" customFormat="1" x14ac:dyDescent="0.15">
      <c r="E807" s="144"/>
      <c r="F807" s="144"/>
    </row>
    <row r="808" spans="5:6" s="143" customFormat="1" x14ac:dyDescent="0.15">
      <c r="E808" s="144"/>
      <c r="F808" s="144"/>
    </row>
    <row r="809" spans="5:6" s="143" customFormat="1" x14ac:dyDescent="0.15">
      <c r="E809" s="144"/>
      <c r="F809" s="144"/>
    </row>
    <row r="810" spans="5:6" s="143" customFormat="1" x14ac:dyDescent="0.15">
      <c r="E810" s="144"/>
      <c r="F810" s="144"/>
    </row>
    <row r="811" spans="5:6" s="143" customFormat="1" x14ac:dyDescent="0.15">
      <c r="E811" s="144"/>
      <c r="F811" s="144"/>
    </row>
    <row r="812" spans="5:6" s="143" customFormat="1" x14ac:dyDescent="0.15">
      <c r="E812" s="144"/>
      <c r="F812" s="144"/>
    </row>
    <row r="813" spans="5:6" s="143" customFormat="1" x14ac:dyDescent="0.15">
      <c r="E813" s="144"/>
      <c r="F813" s="144"/>
    </row>
    <row r="814" spans="5:6" s="143" customFormat="1" x14ac:dyDescent="0.15">
      <c r="E814" s="144"/>
      <c r="F814" s="144"/>
    </row>
    <row r="815" spans="5:6" s="143" customFormat="1" x14ac:dyDescent="0.15">
      <c r="E815" s="144"/>
      <c r="F815" s="144"/>
    </row>
    <row r="816" spans="5:6" s="143" customFormat="1" x14ac:dyDescent="0.15">
      <c r="E816" s="144"/>
      <c r="F816" s="144"/>
    </row>
    <row r="817" spans="5:6" s="143" customFormat="1" x14ac:dyDescent="0.15">
      <c r="E817" s="144"/>
      <c r="F817" s="144"/>
    </row>
    <row r="818" spans="5:6" s="143" customFormat="1" x14ac:dyDescent="0.15">
      <c r="E818" s="144"/>
      <c r="F818" s="144"/>
    </row>
    <row r="819" spans="5:6" s="143" customFormat="1" x14ac:dyDescent="0.15">
      <c r="E819" s="144"/>
      <c r="F819" s="144"/>
    </row>
    <row r="820" spans="5:6" s="143" customFormat="1" x14ac:dyDescent="0.15">
      <c r="E820" s="144"/>
      <c r="F820" s="144"/>
    </row>
    <row r="821" spans="5:6" s="143" customFormat="1" x14ac:dyDescent="0.15">
      <c r="E821" s="144"/>
      <c r="F821" s="144"/>
    </row>
    <row r="822" spans="5:6" s="143" customFormat="1" x14ac:dyDescent="0.15">
      <c r="E822" s="144"/>
      <c r="F822" s="144"/>
    </row>
    <row r="823" spans="5:6" s="143" customFormat="1" x14ac:dyDescent="0.15">
      <c r="E823" s="144"/>
      <c r="F823" s="144"/>
    </row>
    <row r="824" spans="5:6" s="143" customFormat="1" x14ac:dyDescent="0.15">
      <c r="E824" s="144"/>
      <c r="F824" s="144"/>
    </row>
    <row r="825" spans="5:6" s="143" customFormat="1" x14ac:dyDescent="0.15">
      <c r="E825" s="144"/>
      <c r="F825" s="144"/>
    </row>
    <row r="826" spans="5:6" s="143" customFormat="1" x14ac:dyDescent="0.15">
      <c r="E826" s="144"/>
      <c r="F826" s="144"/>
    </row>
    <row r="827" spans="5:6" s="143" customFormat="1" x14ac:dyDescent="0.15">
      <c r="E827" s="144"/>
      <c r="F827" s="144"/>
    </row>
    <row r="828" spans="5:6" s="143" customFormat="1" x14ac:dyDescent="0.15">
      <c r="E828" s="144"/>
      <c r="F828" s="144"/>
    </row>
    <row r="829" spans="5:6" s="143" customFormat="1" x14ac:dyDescent="0.15">
      <c r="E829" s="144"/>
      <c r="F829" s="144"/>
    </row>
    <row r="830" spans="5:6" s="143" customFormat="1" x14ac:dyDescent="0.15">
      <c r="E830" s="144"/>
      <c r="F830" s="144"/>
    </row>
    <row r="831" spans="5:6" s="143" customFormat="1" x14ac:dyDescent="0.15">
      <c r="E831" s="144"/>
      <c r="F831" s="144"/>
    </row>
    <row r="832" spans="5:6" s="143" customFormat="1" x14ac:dyDescent="0.15">
      <c r="E832" s="144"/>
      <c r="F832" s="144"/>
    </row>
    <row r="833" spans="5:6" s="143" customFormat="1" x14ac:dyDescent="0.15">
      <c r="E833" s="144"/>
      <c r="F833" s="144"/>
    </row>
    <row r="834" spans="5:6" s="143" customFormat="1" x14ac:dyDescent="0.15">
      <c r="E834" s="144"/>
      <c r="F834" s="144"/>
    </row>
    <row r="835" spans="5:6" s="143" customFormat="1" x14ac:dyDescent="0.15">
      <c r="E835" s="144"/>
      <c r="F835" s="144"/>
    </row>
    <row r="836" spans="5:6" s="143" customFormat="1" x14ac:dyDescent="0.15">
      <c r="E836" s="144"/>
      <c r="F836" s="144"/>
    </row>
    <row r="837" spans="5:6" s="143" customFormat="1" x14ac:dyDescent="0.15">
      <c r="E837" s="144"/>
      <c r="F837" s="144"/>
    </row>
    <row r="838" spans="5:6" s="143" customFormat="1" x14ac:dyDescent="0.15">
      <c r="E838" s="144"/>
      <c r="F838" s="144"/>
    </row>
    <row r="839" spans="5:6" s="143" customFormat="1" x14ac:dyDescent="0.15">
      <c r="E839" s="144"/>
      <c r="F839" s="144"/>
    </row>
    <row r="840" spans="5:6" s="143" customFormat="1" x14ac:dyDescent="0.15">
      <c r="E840" s="144"/>
      <c r="F840" s="144"/>
    </row>
    <row r="841" spans="5:6" s="143" customFormat="1" x14ac:dyDescent="0.15">
      <c r="E841" s="144"/>
      <c r="F841" s="144"/>
    </row>
    <row r="842" spans="5:6" s="143" customFormat="1" x14ac:dyDescent="0.15">
      <c r="E842" s="144"/>
      <c r="F842" s="144"/>
    </row>
    <row r="843" spans="5:6" s="143" customFormat="1" x14ac:dyDescent="0.15">
      <c r="E843" s="144"/>
      <c r="F843" s="144"/>
    </row>
    <row r="844" spans="5:6" s="143" customFormat="1" x14ac:dyDescent="0.15">
      <c r="E844" s="144"/>
      <c r="F844" s="144"/>
    </row>
    <row r="845" spans="5:6" s="143" customFormat="1" x14ac:dyDescent="0.15">
      <c r="E845" s="144"/>
      <c r="F845" s="144"/>
    </row>
    <row r="846" spans="5:6" s="143" customFormat="1" x14ac:dyDescent="0.15">
      <c r="E846" s="144"/>
      <c r="F846" s="144"/>
    </row>
    <row r="847" spans="5:6" s="143" customFormat="1" x14ac:dyDescent="0.15">
      <c r="E847" s="144"/>
      <c r="F847" s="144"/>
    </row>
    <row r="848" spans="5:6" s="143" customFormat="1" x14ac:dyDescent="0.15">
      <c r="E848" s="144"/>
      <c r="F848" s="144"/>
    </row>
    <row r="849" spans="5:6" s="143" customFormat="1" x14ac:dyDescent="0.15">
      <c r="E849" s="144"/>
      <c r="F849" s="144"/>
    </row>
    <row r="850" spans="5:6" s="143" customFormat="1" x14ac:dyDescent="0.15">
      <c r="E850" s="144"/>
      <c r="F850" s="144"/>
    </row>
    <row r="851" spans="5:6" s="143" customFormat="1" x14ac:dyDescent="0.15">
      <c r="E851" s="144"/>
      <c r="F851" s="144"/>
    </row>
    <row r="852" spans="5:6" s="143" customFormat="1" x14ac:dyDescent="0.15">
      <c r="E852" s="144"/>
      <c r="F852" s="144"/>
    </row>
    <row r="853" spans="5:6" s="143" customFormat="1" x14ac:dyDescent="0.15">
      <c r="E853" s="144"/>
      <c r="F853" s="144"/>
    </row>
    <row r="854" spans="5:6" s="143" customFormat="1" x14ac:dyDescent="0.15">
      <c r="E854" s="144"/>
      <c r="F854" s="144"/>
    </row>
    <row r="855" spans="5:6" s="143" customFormat="1" x14ac:dyDescent="0.15">
      <c r="E855" s="144"/>
      <c r="F855" s="144"/>
    </row>
    <row r="856" spans="5:6" s="143" customFormat="1" x14ac:dyDescent="0.15">
      <c r="E856" s="144"/>
      <c r="F856" s="144"/>
    </row>
    <row r="857" spans="5:6" s="143" customFormat="1" x14ac:dyDescent="0.15">
      <c r="E857" s="144"/>
      <c r="F857" s="144"/>
    </row>
    <row r="858" spans="5:6" s="143" customFormat="1" x14ac:dyDescent="0.15">
      <c r="E858" s="144"/>
      <c r="F858" s="144"/>
    </row>
    <row r="859" spans="5:6" s="143" customFormat="1" x14ac:dyDescent="0.15">
      <c r="E859" s="144"/>
      <c r="F859" s="144"/>
    </row>
    <row r="860" spans="5:6" s="143" customFormat="1" x14ac:dyDescent="0.15">
      <c r="E860" s="144"/>
      <c r="F860" s="144"/>
    </row>
    <row r="861" spans="5:6" s="143" customFormat="1" x14ac:dyDescent="0.15">
      <c r="E861" s="144"/>
      <c r="F861" s="144"/>
    </row>
    <row r="862" spans="5:6" s="143" customFormat="1" x14ac:dyDescent="0.15">
      <c r="E862" s="144"/>
      <c r="F862" s="144"/>
    </row>
    <row r="863" spans="5:6" s="143" customFormat="1" x14ac:dyDescent="0.15">
      <c r="E863" s="144"/>
      <c r="F863" s="144"/>
    </row>
    <row r="864" spans="5:6" s="143" customFormat="1" x14ac:dyDescent="0.15">
      <c r="E864" s="144"/>
      <c r="F864" s="144"/>
    </row>
    <row r="865" spans="5:6" s="143" customFormat="1" x14ac:dyDescent="0.15">
      <c r="E865" s="144"/>
      <c r="F865" s="144"/>
    </row>
    <row r="866" spans="5:6" s="143" customFormat="1" x14ac:dyDescent="0.15">
      <c r="E866" s="144"/>
      <c r="F866" s="144"/>
    </row>
    <row r="867" spans="5:6" s="143" customFormat="1" x14ac:dyDescent="0.15">
      <c r="E867" s="144"/>
      <c r="F867" s="144"/>
    </row>
    <row r="868" spans="5:6" s="143" customFormat="1" x14ac:dyDescent="0.15">
      <c r="E868" s="144"/>
      <c r="F868" s="144"/>
    </row>
    <row r="869" spans="5:6" s="143" customFormat="1" x14ac:dyDescent="0.15">
      <c r="E869" s="144"/>
      <c r="F869" s="144"/>
    </row>
    <row r="870" spans="5:6" s="143" customFormat="1" x14ac:dyDescent="0.15">
      <c r="E870" s="144"/>
      <c r="F870" s="144"/>
    </row>
    <row r="871" spans="5:6" s="143" customFormat="1" x14ac:dyDescent="0.15">
      <c r="E871" s="144"/>
      <c r="F871" s="144"/>
    </row>
    <row r="872" spans="5:6" s="143" customFormat="1" x14ac:dyDescent="0.15">
      <c r="E872" s="144"/>
      <c r="F872" s="144"/>
    </row>
    <row r="873" spans="5:6" s="143" customFormat="1" x14ac:dyDescent="0.15">
      <c r="E873" s="144"/>
      <c r="F873" s="144"/>
    </row>
    <row r="874" spans="5:6" s="143" customFormat="1" x14ac:dyDescent="0.15">
      <c r="E874" s="144"/>
      <c r="F874" s="144"/>
    </row>
    <row r="875" spans="5:6" s="143" customFormat="1" x14ac:dyDescent="0.15">
      <c r="E875" s="144"/>
      <c r="F875" s="144"/>
    </row>
    <row r="876" spans="5:6" s="143" customFormat="1" x14ac:dyDescent="0.15">
      <c r="E876" s="144"/>
      <c r="F876" s="144"/>
    </row>
    <row r="877" spans="5:6" s="143" customFormat="1" x14ac:dyDescent="0.15">
      <c r="E877" s="144"/>
      <c r="F877" s="144"/>
    </row>
    <row r="878" spans="5:6" s="143" customFormat="1" x14ac:dyDescent="0.15">
      <c r="E878" s="144"/>
      <c r="F878" s="144"/>
    </row>
    <row r="879" spans="5:6" s="143" customFormat="1" x14ac:dyDescent="0.15">
      <c r="E879" s="144"/>
      <c r="F879" s="144"/>
    </row>
    <row r="880" spans="5:6" s="143" customFormat="1" x14ac:dyDescent="0.15">
      <c r="E880" s="144"/>
      <c r="F880" s="144"/>
    </row>
    <row r="881" spans="5:6" s="143" customFormat="1" x14ac:dyDescent="0.15">
      <c r="E881" s="144"/>
      <c r="F881" s="144"/>
    </row>
    <row r="882" spans="5:6" s="143" customFormat="1" x14ac:dyDescent="0.15">
      <c r="E882" s="144"/>
      <c r="F882" s="144"/>
    </row>
    <row r="883" spans="5:6" s="143" customFormat="1" x14ac:dyDescent="0.15">
      <c r="E883" s="144"/>
      <c r="F883" s="144"/>
    </row>
    <row r="884" spans="5:6" s="143" customFormat="1" x14ac:dyDescent="0.15">
      <c r="E884" s="144"/>
      <c r="F884" s="144"/>
    </row>
    <row r="885" spans="5:6" s="143" customFormat="1" x14ac:dyDescent="0.15">
      <c r="E885" s="144"/>
      <c r="F885" s="144"/>
    </row>
    <row r="886" spans="5:6" s="143" customFormat="1" x14ac:dyDescent="0.15">
      <c r="E886" s="144"/>
      <c r="F886" s="144"/>
    </row>
    <row r="887" spans="5:6" s="143" customFormat="1" x14ac:dyDescent="0.15">
      <c r="E887" s="144"/>
      <c r="F887" s="144"/>
    </row>
    <row r="888" spans="5:6" s="143" customFormat="1" x14ac:dyDescent="0.15">
      <c r="E888" s="144"/>
      <c r="F888" s="144"/>
    </row>
    <row r="889" spans="5:6" s="143" customFormat="1" x14ac:dyDescent="0.15">
      <c r="E889" s="144"/>
      <c r="F889" s="144"/>
    </row>
    <row r="890" spans="5:6" s="143" customFormat="1" x14ac:dyDescent="0.15">
      <c r="E890" s="144"/>
      <c r="F890" s="144"/>
    </row>
    <row r="891" spans="5:6" s="143" customFormat="1" x14ac:dyDescent="0.15">
      <c r="E891" s="144"/>
      <c r="F891" s="144"/>
    </row>
    <row r="892" spans="5:6" s="143" customFormat="1" x14ac:dyDescent="0.15">
      <c r="E892" s="144"/>
      <c r="F892" s="144"/>
    </row>
    <row r="893" spans="5:6" s="143" customFormat="1" x14ac:dyDescent="0.15">
      <c r="E893" s="144"/>
      <c r="F893" s="144"/>
    </row>
    <row r="894" spans="5:6" s="143" customFormat="1" x14ac:dyDescent="0.15">
      <c r="E894" s="144"/>
      <c r="F894" s="144"/>
    </row>
    <row r="895" spans="5:6" s="143" customFormat="1" x14ac:dyDescent="0.15">
      <c r="E895" s="144"/>
      <c r="F895" s="144"/>
    </row>
    <row r="896" spans="5:6" s="143" customFormat="1" x14ac:dyDescent="0.15">
      <c r="E896" s="144"/>
      <c r="F896" s="144"/>
    </row>
    <row r="897" spans="5:6" s="143" customFormat="1" x14ac:dyDescent="0.15">
      <c r="E897" s="144"/>
      <c r="F897" s="144"/>
    </row>
    <row r="898" spans="5:6" s="143" customFormat="1" x14ac:dyDescent="0.15">
      <c r="E898" s="144"/>
      <c r="F898" s="144"/>
    </row>
    <row r="899" spans="5:6" s="143" customFormat="1" x14ac:dyDescent="0.15">
      <c r="E899" s="144"/>
      <c r="F899" s="144"/>
    </row>
    <row r="900" spans="5:6" s="143" customFormat="1" x14ac:dyDescent="0.15">
      <c r="E900" s="144"/>
      <c r="F900" s="144"/>
    </row>
    <row r="901" spans="5:6" s="143" customFormat="1" x14ac:dyDescent="0.15">
      <c r="E901" s="144"/>
      <c r="F901" s="144"/>
    </row>
    <row r="902" spans="5:6" s="143" customFormat="1" x14ac:dyDescent="0.15">
      <c r="E902" s="144"/>
      <c r="F902" s="144"/>
    </row>
    <row r="903" spans="5:6" s="143" customFormat="1" x14ac:dyDescent="0.15">
      <c r="E903" s="144"/>
      <c r="F903" s="144"/>
    </row>
    <row r="904" spans="5:6" s="143" customFormat="1" x14ac:dyDescent="0.15">
      <c r="E904" s="144"/>
      <c r="F904" s="144"/>
    </row>
    <row r="905" spans="5:6" s="143" customFormat="1" x14ac:dyDescent="0.15">
      <c r="E905" s="144"/>
      <c r="F905" s="144"/>
    </row>
    <row r="906" spans="5:6" s="143" customFormat="1" x14ac:dyDescent="0.15">
      <c r="E906" s="144"/>
      <c r="F906" s="144"/>
    </row>
    <row r="907" spans="5:6" s="143" customFormat="1" x14ac:dyDescent="0.15">
      <c r="E907" s="144"/>
      <c r="F907" s="144"/>
    </row>
    <row r="908" spans="5:6" s="143" customFormat="1" x14ac:dyDescent="0.15">
      <c r="E908" s="144"/>
      <c r="F908" s="144"/>
    </row>
    <row r="909" spans="5:6" s="143" customFormat="1" x14ac:dyDescent="0.15">
      <c r="E909" s="144"/>
      <c r="F909" s="144"/>
    </row>
    <row r="910" spans="5:6" s="143" customFormat="1" x14ac:dyDescent="0.15">
      <c r="E910" s="144"/>
      <c r="F910" s="144"/>
    </row>
    <row r="911" spans="5:6" s="143" customFormat="1" x14ac:dyDescent="0.15">
      <c r="E911" s="144"/>
      <c r="F911" s="144"/>
    </row>
    <row r="912" spans="5:6" s="143" customFormat="1" x14ac:dyDescent="0.15">
      <c r="E912" s="144"/>
      <c r="F912" s="144"/>
    </row>
    <row r="913" spans="5:6" s="143" customFormat="1" x14ac:dyDescent="0.15">
      <c r="E913" s="144"/>
      <c r="F913" s="144"/>
    </row>
    <row r="914" spans="5:6" s="143" customFormat="1" x14ac:dyDescent="0.15">
      <c r="E914" s="144"/>
      <c r="F914" s="144"/>
    </row>
    <row r="915" spans="5:6" s="143" customFormat="1" x14ac:dyDescent="0.15">
      <c r="E915" s="144"/>
      <c r="F915" s="144"/>
    </row>
    <row r="916" spans="5:6" s="143" customFormat="1" x14ac:dyDescent="0.15">
      <c r="E916" s="144"/>
      <c r="F916" s="144"/>
    </row>
    <row r="917" spans="5:6" s="143" customFormat="1" x14ac:dyDescent="0.15">
      <c r="E917" s="144"/>
      <c r="F917" s="144"/>
    </row>
    <row r="918" spans="5:6" s="143" customFormat="1" x14ac:dyDescent="0.15">
      <c r="E918" s="144"/>
      <c r="F918" s="144"/>
    </row>
    <row r="919" spans="5:6" s="143" customFormat="1" x14ac:dyDescent="0.15">
      <c r="E919" s="144"/>
      <c r="F919" s="144"/>
    </row>
    <row r="920" spans="5:6" s="143" customFormat="1" x14ac:dyDescent="0.15">
      <c r="E920" s="144"/>
      <c r="F920" s="144"/>
    </row>
    <row r="921" spans="5:6" s="143" customFormat="1" x14ac:dyDescent="0.15">
      <c r="E921" s="144"/>
      <c r="F921" s="144"/>
    </row>
    <row r="922" spans="5:6" s="143" customFormat="1" x14ac:dyDescent="0.15">
      <c r="E922" s="144"/>
      <c r="F922" s="144"/>
    </row>
    <row r="923" spans="5:6" s="143" customFormat="1" x14ac:dyDescent="0.15">
      <c r="E923" s="144"/>
      <c r="F923" s="144"/>
    </row>
    <row r="924" spans="5:6" s="143" customFormat="1" x14ac:dyDescent="0.15">
      <c r="E924" s="144"/>
      <c r="F924" s="144"/>
    </row>
    <row r="925" spans="5:6" s="143" customFormat="1" x14ac:dyDescent="0.15">
      <c r="E925" s="144"/>
      <c r="F925" s="144"/>
    </row>
    <row r="926" spans="5:6" s="143" customFormat="1" x14ac:dyDescent="0.15">
      <c r="E926" s="144"/>
      <c r="F926" s="144"/>
    </row>
    <row r="927" spans="5:6" s="143" customFormat="1" x14ac:dyDescent="0.15">
      <c r="E927" s="144"/>
      <c r="F927" s="144"/>
    </row>
    <row r="928" spans="5:6" s="143" customFormat="1" x14ac:dyDescent="0.15">
      <c r="E928" s="144"/>
      <c r="F928" s="144"/>
    </row>
    <row r="929" spans="5:6" s="143" customFormat="1" x14ac:dyDescent="0.15">
      <c r="E929" s="144"/>
      <c r="F929" s="144"/>
    </row>
    <row r="930" spans="5:6" s="143" customFormat="1" x14ac:dyDescent="0.15">
      <c r="E930" s="144"/>
      <c r="F930" s="144"/>
    </row>
    <row r="931" spans="5:6" s="143" customFormat="1" x14ac:dyDescent="0.15">
      <c r="E931" s="144"/>
      <c r="F931" s="144"/>
    </row>
    <row r="932" spans="5:6" s="143" customFormat="1" x14ac:dyDescent="0.15">
      <c r="E932" s="144"/>
      <c r="F932" s="144"/>
    </row>
    <row r="933" spans="5:6" s="143" customFormat="1" x14ac:dyDescent="0.15">
      <c r="E933" s="144"/>
      <c r="F933" s="144"/>
    </row>
    <row r="934" spans="5:6" s="143" customFormat="1" x14ac:dyDescent="0.15">
      <c r="E934" s="144"/>
      <c r="F934" s="144"/>
    </row>
    <row r="935" spans="5:6" s="143" customFormat="1" x14ac:dyDescent="0.15">
      <c r="E935" s="144"/>
      <c r="F935" s="144"/>
    </row>
    <row r="936" spans="5:6" s="143" customFormat="1" x14ac:dyDescent="0.15">
      <c r="E936" s="144"/>
      <c r="F936" s="144"/>
    </row>
    <row r="937" spans="5:6" s="143" customFormat="1" x14ac:dyDescent="0.15">
      <c r="E937" s="144"/>
      <c r="F937" s="144"/>
    </row>
    <row r="938" spans="5:6" s="143" customFormat="1" x14ac:dyDescent="0.15">
      <c r="E938" s="144"/>
      <c r="F938" s="144"/>
    </row>
    <row r="939" spans="5:6" s="143" customFormat="1" x14ac:dyDescent="0.15">
      <c r="E939" s="144"/>
      <c r="F939" s="144"/>
    </row>
    <row r="940" spans="5:6" s="143" customFormat="1" x14ac:dyDescent="0.15">
      <c r="E940" s="144"/>
      <c r="F940" s="144"/>
    </row>
    <row r="941" spans="5:6" s="143" customFormat="1" x14ac:dyDescent="0.15">
      <c r="E941" s="144"/>
      <c r="F941" s="144"/>
    </row>
    <row r="942" spans="5:6" s="143" customFormat="1" x14ac:dyDescent="0.15">
      <c r="E942" s="144"/>
      <c r="F942" s="144"/>
    </row>
    <row r="943" spans="5:6" s="143" customFormat="1" x14ac:dyDescent="0.15">
      <c r="E943" s="144"/>
      <c r="F943" s="144"/>
    </row>
    <row r="944" spans="5:6" s="143" customFormat="1" x14ac:dyDescent="0.15">
      <c r="E944" s="144"/>
      <c r="F944" s="144"/>
    </row>
    <row r="945" spans="5:6" s="143" customFormat="1" x14ac:dyDescent="0.15">
      <c r="E945" s="144"/>
      <c r="F945" s="144"/>
    </row>
    <row r="946" spans="5:6" s="143" customFormat="1" x14ac:dyDescent="0.15">
      <c r="E946" s="144"/>
      <c r="F946" s="144"/>
    </row>
    <row r="947" spans="5:6" s="143" customFormat="1" x14ac:dyDescent="0.15">
      <c r="E947" s="144"/>
      <c r="F947" s="144"/>
    </row>
    <row r="948" spans="5:6" s="143" customFormat="1" x14ac:dyDescent="0.15">
      <c r="E948" s="144"/>
      <c r="F948" s="144"/>
    </row>
    <row r="949" spans="5:6" s="143" customFormat="1" x14ac:dyDescent="0.15">
      <c r="E949" s="144"/>
      <c r="F949" s="144"/>
    </row>
    <row r="950" spans="5:6" s="143" customFormat="1" x14ac:dyDescent="0.15">
      <c r="E950" s="144"/>
      <c r="F950" s="144"/>
    </row>
    <row r="951" spans="5:6" s="143" customFormat="1" x14ac:dyDescent="0.15">
      <c r="E951" s="144"/>
      <c r="F951" s="144"/>
    </row>
    <row r="952" spans="5:6" s="143" customFormat="1" x14ac:dyDescent="0.15">
      <c r="E952" s="144"/>
      <c r="F952" s="144"/>
    </row>
    <row r="953" spans="5:6" s="143" customFormat="1" x14ac:dyDescent="0.15">
      <c r="E953" s="144"/>
      <c r="F953" s="144"/>
    </row>
    <row r="954" spans="5:6" s="143" customFormat="1" x14ac:dyDescent="0.15">
      <c r="E954" s="144"/>
      <c r="F954" s="144"/>
    </row>
    <row r="955" spans="5:6" s="143" customFormat="1" x14ac:dyDescent="0.15">
      <c r="E955" s="144"/>
      <c r="F955" s="144"/>
    </row>
    <row r="956" spans="5:6" s="143" customFormat="1" x14ac:dyDescent="0.15">
      <c r="E956" s="144"/>
      <c r="F956" s="144"/>
    </row>
    <row r="957" spans="5:6" s="143" customFormat="1" x14ac:dyDescent="0.15">
      <c r="E957" s="144"/>
      <c r="F957" s="144"/>
    </row>
    <row r="958" spans="5:6" s="143" customFormat="1" x14ac:dyDescent="0.15">
      <c r="E958" s="144"/>
      <c r="F958" s="144"/>
    </row>
    <row r="959" spans="5:6" s="143" customFormat="1" x14ac:dyDescent="0.15">
      <c r="E959" s="144"/>
      <c r="F959" s="144"/>
    </row>
    <row r="960" spans="5:6" s="143" customFormat="1" x14ac:dyDescent="0.15">
      <c r="E960" s="144"/>
      <c r="F960" s="144"/>
    </row>
    <row r="961" spans="5:6" s="143" customFormat="1" x14ac:dyDescent="0.15">
      <c r="E961" s="144"/>
      <c r="F961" s="144"/>
    </row>
    <row r="962" spans="5:6" s="143" customFormat="1" x14ac:dyDescent="0.15">
      <c r="E962" s="144"/>
      <c r="F962" s="144"/>
    </row>
    <row r="963" spans="5:6" s="143" customFormat="1" x14ac:dyDescent="0.15">
      <c r="E963" s="144"/>
      <c r="F963" s="144"/>
    </row>
    <row r="964" spans="5:6" s="143" customFormat="1" x14ac:dyDescent="0.15">
      <c r="E964" s="144"/>
      <c r="F964" s="144"/>
    </row>
    <row r="965" spans="5:6" s="143" customFormat="1" x14ac:dyDescent="0.15">
      <c r="E965" s="144"/>
      <c r="F965" s="144"/>
    </row>
    <row r="966" spans="5:6" s="143" customFormat="1" x14ac:dyDescent="0.15">
      <c r="E966" s="144"/>
      <c r="F966" s="144"/>
    </row>
    <row r="967" spans="5:6" s="143" customFormat="1" x14ac:dyDescent="0.15">
      <c r="E967" s="144"/>
      <c r="F967" s="144"/>
    </row>
    <row r="968" spans="5:6" s="143" customFormat="1" x14ac:dyDescent="0.15">
      <c r="E968" s="144"/>
      <c r="F968" s="144"/>
    </row>
    <row r="969" spans="5:6" s="143" customFormat="1" x14ac:dyDescent="0.15">
      <c r="E969" s="144"/>
      <c r="F969" s="144"/>
    </row>
    <row r="970" spans="5:6" s="143" customFormat="1" x14ac:dyDescent="0.15">
      <c r="E970" s="144"/>
      <c r="F970" s="144"/>
    </row>
    <row r="971" spans="5:6" s="143" customFormat="1" x14ac:dyDescent="0.15">
      <c r="E971" s="144"/>
      <c r="F971" s="144"/>
    </row>
    <row r="972" spans="5:6" s="143" customFormat="1" x14ac:dyDescent="0.15">
      <c r="E972" s="144"/>
      <c r="F972" s="144"/>
    </row>
    <row r="973" spans="5:6" s="143" customFormat="1" x14ac:dyDescent="0.15">
      <c r="E973" s="144"/>
      <c r="F973" s="144"/>
    </row>
    <row r="974" spans="5:6" s="143" customFormat="1" x14ac:dyDescent="0.15">
      <c r="E974" s="144"/>
      <c r="F974" s="144"/>
    </row>
    <row r="975" spans="5:6" s="143" customFormat="1" x14ac:dyDescent="0.15">
      <c r="E975" s="144"/>
      <c r="F975" s="144"/>
    </row>
    <row r="976" spans="5:6" s="143" customFormat="1" x14ac:dyDescent="0.15">
      <c r="E976" s="144"/>
      <c r="F976" s="144"/>
    </row>
    <row r="977" spans="5:6" s="143" customFormat="1" x14ac:dyDescent="0.15">
      <c r="E977" s="144"/>
      <c r="F977" s="144"/>
    </row>
    <row r="978" spans="5:6" s="143" customFormat="1" x14ac:dyDescent="0.15">
      <c r="E978" s="144"/>
      <c r="F978" s="144"/>
    </row>
    <row r="979" spans="5:6" s="143" customFormat="1" x14ac:dyDescent="0.15">
      <c r="E979" s="144"/>
      <c r="F979" s="144"/>
    </row>
    <row r="980" spans="5:6" s="143" customFormat="1" x14ac:dyDescent="0.15">
      <c r="E980" s="144"/>
      <c r="F980" s="144"/>
    </row>
    <row r="981" spans="5:6" s="143" customFormat="1" x14ac:dyDescent="0.15">
      <c r="E981" s="144"/>
      <c r="F981" s="144"/>
    </row>
    <row r="982" spans="5:6" s="143" customFormat="1" x14ac:dyDescent="0.15">
      <c r="E982" s="144"/>
      <c r="F982" s="144"/>
    </row>
    <row r="983" spans="5:6" s="143" customFormat="1" x14ac:dyDescent="0.15">
      <c r="E983" s="144"/>
      <c r="F983" s="144"/>
    </row>
    <row r="984" spans="5:6" s="143" customFormat="1" x14ac:dyDescent="0.15">
      <c r="E984" s="144"/>
      <c r="F984" s="144"/>
    </row>
    <row r="985" spans="5:6" s="143" customFormat="1" x14ac:dyDescent="0.15">
      <c r="E985" s="144"/>
      <c r="F985" s="144"/>
    </row>
    <row r="986" spans="5:6" s="143" customFormat="1" x14ac:dyDescent="0.15">
      <c r="E986" s="144"/>
      <c r="F986" s="144"/>
    </row>
    <row r="987" spans="5:6" s="143" customFormat="1" x14ac:dyDescent="0.15">
      <c r="E987" s="144"/>
      <c r="F987" s="144"/>
    </row>
    <row r="988" spans="5:6" s="143" customFormat="1" x14ac:dyDescent="0.15">
      <c r="E988" s="144"/>
      <c r="F988" s="144"/>
    </row>
    <row r="989" spans="5:6" s="143" customFormat="1" x14ac:dyDescent="0.15">
      <c r="E989" s="144"/>
      <c r="F989" s="144"/>
    </row>
    <row r="990" spans="5:6" s="143" customFormat="1" x14ac:dyDescent="0.15">
      <c r="E990" s="144"/>
      <c r="F990" s="144"/>
    </row>
    <row r="991" spans="5:6" s="143" customFormat="1" x14ac:dyDescent="0.15">
      <c r="E991" s="144"/>
      <c r="F991" s="144"/>
    </row>
    <row r="992" spans="5:6" s="143" customFormat="1" x14ac:dyDescent="0.15">
      <c r="E992" s="144"/>
      <c r="F992" s="144"/>
    </row>
    <row r="993" spans="5:6" s="143" customFormat="1" x14ac:dyDescent="0.15">
      <c r="E993" s="144"/>
      <c r="F993" s="144"/>
    </row>
    <row r="994" spans="5:6" s="143" customFormat="1" x14ac:dyDescent="0.15">
      <c r="E994" s="144"/>
      <c r="F994" s="144"/>
    </row>
    <row r="995" spans="5:6" s="143" customFormat="1" x14ac:dyDescent="0.15">
      <c r="E995" s="144"/>
      <c r="F995" s="144"/>
    </row>
    <row r="996" spans="5:6" s="143" customFormat="1" x14ac:dyDescent="0.15">
      <c r="E996" s="144"/>
      <c r="F996" s="144"/>
    </row>
    <row r="997" spans="5:6" s="143" customFormat="1" x14ac:dyDescent="0.15">
      <c r="E997" s="144"/>
      <c r="F997" s="144"/>
    </row>
    <row r="998" spans="5:6" s="143" customFormat="1" x14ac:dyDescent="0.15">
      <c r="E998" s="144"/>
      <c r="F998" s="144"/>
    </row>
    <row r="999" spans="5:6" s="143" customFormat="1" x14ac:dyDescent="0.15">
      <c r="E999" s="144"/>
      <c r="F999" s="144"/>
    </row>
    <row r="1000" spans="5:6" s="143" customFormat="1" x14ac:dyDescent="0.15">
      <c r="E1000" s="144"/>
      <c r="F1000" s="144"/>
    </row>
    <row r="1001" spans="5:6" s="143" customFormat="1" x14ac:dyDescent="0.15">
      <c r="E1001" s="144"/>
      <c r="F1001" s="144"/>
    </row>
    <row r="1002" spans="5:6" s="143" customFormat="1" x14ac:dyDescent="0.15">
      <c r="E1002" s="144"/>
      <c r="F1002" s="144"/>
    </row>
    <row r="1003" spans="5:6" s="143" customFormat="1" x14ac:dyDescent="0.15">
      <c r="E1003" s="144"/>
      <c r="F1003" s="144"/>
    </row>
    <row r="1004" spans="5:6" s="143" customFormat="1" x14ac:dyDescent="0.15">
      <c r="E1004" s="144"/>
      <c r="F1004" s="144"/>
    </row>
    <row r="1005" spans="5:6" s="143" customFormat="1" x14ac:dyDescent="0.15">
      <c r="E1005" s="144"/>
      <c r="F1005" s="144"/>
    </row>
    <row r="1006" spans="5:6" s="143" customFormat="1" x14ac:dyDescent="0.15">
      <c r="E1006" s="144"/>
      <c r="F1006" s="144"/>
    </row>
    <row r="1007" spans="5:6" s="143" customFormat="1" x14ac:dyDescent="0.15">
      <c r="E1007" s="144"/>
      <c r="F1007" s="144"/>
    </row>
    <row r="1008" spans="5:6" s="143" customFormat="1" x14ac:dyDescent="0.15">
      <c r="E1008" s="144"/>
      <c r="F1008" s="144"/>
    </row>
    <row r="1009" spans="5:6" s="143" customFormat="1" x14ac:dyDescent="0.15">
      <c r="E1009" s="144"/>
      <c r="F1009" s="144"/>
    </row>
    <row r="1010" spans="5:6" s="143" customFormat="1" x14ac:dyDescent="0.15">
      <c r="E1010" s="144"/>
      <c r="F1010" s="144"/>
    </row>
    <row r="1011" spans="5:6" s="143" customFormat="1" x14ac:dyDescent="0.15">
      <c r="E1011" s="144"/>
      <c r="F1011" s="144"/>
    </row>
    <row r="1012" spans="5:6" s="143" customFormat="1" x14ac:dyDescent="0.15">
      <c r="E1012" s="144"/>
      <c r="F1012" s="144"/>
    </row>
    <row r="1013" spans="5:6" s="143" customFormat="1" x14ac:dyDescent="0.15">
      <c r="E1013" s="144"/>
      <c r="F1013" s="144"/>
    </row>
    <row r="1014" spans="5:6" s="143" customFormat="1" x14ac:dyDescent="0.15">
      <c r="E1014" s="144"/>
      <c r="F1014" s="144"/>
    </row>
    <row r="1015" spans="5:6" s="143" customFormat="1" x14ac:dyDescent="0.15">
      <c r="E1015" s="144"/>
      <c r="F1015" s="144"/>
    </row>
    <row r="1016" spans="5:6" s="143" customFormat="1" x14ac:dyDescent="0.15">
      <c r="E1016" s="144"/>
      <c r="F1016" s="144"/>
    </row>
    <row r="1017" spans="5:6" s="143" customFormat="1" x14ac:dyDescent="0.15">
      <c r="E1017" s="144"/>
      <c r="F1017" s="144"/>
    </row>
    <row r="1018" spans="5:6" s="143" customFormat="1" x14ac:dyDescent="0.15">
      <c r="E1018" s="144"/>
      <c r="F1018" s="144"/>
    </row>
    <row r="1019" spans="5:6" s="143" customFormat="1" x14ac:dyDescent="0.15">
      <c r="E1019" s="144"/>
      <c r="F1019" s="144"/>
    </row>
    <row r="1020" spans="5:6" s="143" customFormat="1" x14ac:dyDescent="0.15">
      <c r="E1020" s="144"/>
      <c r="F1020" s="144"/>
    </row>
    <row r="1021" spans="5:6" s="143" customFormat="1" x14ac:dyDescent="0.15">
      <c r="E1021" s="144"/>
      <c r="F1021" s="144"/>
    </row>
    <row r="1022" spans="5:6" s="143" customFormat="1" x14ac:dyDescent="0.15">
      <c r="E1022" s="144"/>
      <c r="F1022" s="144"/>
    </row>
    <row r="1023" spans="5:6" s="143" customFormat="1" x14ac:dyDescent="0.15">
      <c r="E1023" s="144"/>
      <c r="F1023" s="144"/>
    </row>
    <row r="1024" spans="5:6" s="143" customFormat="1" x14ac:dyDescent="0.15">
      <c r="E1024" s="144"/>
      <c r="F1024" s="144"/>
    </row>
    <row r="1025" spans="5:6" s="143" customFormat="1" x14ac:dyDescent="0.15">
      <c r="E1025" s="144"/>
      <c r="F1025" s="144"/>
    </row>
    <row r="1026" spans="5:6" s="143" customFormat="1" x14ac:dyDescent="0.15">
      <c r="E1026" s="144"/>
      <c r="F1026" s="144"/>
    </row>
    <row r="1027" spans="5:6" s="143" customFormat="1" x14ac:dyDescent="0.15">
      <c r="E1027" s="144"/>
      <c r="F1027" s="144"/>
    </row>
    <row r="1028" spans="5:6" s="143" customFormat="1" x14ac:dyDescent="0.15">
      <c r="E1028" s="144"/>
      <c r="F1028" s="144"/>
    </row>
    <row r="1029" spans="5:6" s="143" customFormat="1" x14ac:dyDescent="0.15">
      <c r="E1029" s="144"/>
      <c r="F1029" s="144"/>
    </row>
    <row r="1030" spans="5:6" s="143" customFormat="1" x14ac:dyDescent="0.15">
      <c r="E1030" s="144"/>
      <c r="F1030" s="144"/>
    </row>
    <row r="1031" spans="5:6" s="143" customFormat="1" x14ac:dyDescent="0.15">
      <c r="E1031" s="144"/>
      <c r="F1031" s="144"/>
    </row>
    <row r="1032" spans="5:6" s="143" customFormat="1" x14ac:dyDescent="0.15">
      <c r="E1032" s="144"/>
      <c r="F1032" s="144"/>
    </row>
    <row r="1033" spans="5:6" s="143" customFormat="1" x14ac:dyDescent="0.15">
      <c r="E1033" s="144"/>
      <c r="F1033" s="144"/>
    </row>
    <row r="1034" spans="5:6" s="143" customFormat="1" x14ac:dyDescent="0.15">
      <c r="E1034" s="144"/>
      <c r="F1034" s="144"/>
    </row>
    <row r="1035" spans="5:6" s="143" customFormat="1" x14ac:dyDescent="0.15">
      <c r="E1035" s="144"/>
      <c r="F1035" s="144"/>
    </row>
    <row r="1036" spans="5:6" s="143" customFormat="1" x14ac:dyDescent="0.15">
      <c r="E1036" s="144"/>
      <c r="F1036" s="144"/>
    </row>
    <row r="1037" spans="5:6" s="143" customFormat="1" x14ac:dyDescent="0.15">
      <c r="E1037" s="144"/>
      <c r="F1037" s="144"/>
    </row>
    <row r="1038" spans="5:6" s="143" customFormat="1" x14ac:dyDescent="0.15">
      <c r="E1038" s="144"/>
      <c r="F1038" s="144"/>
    </row>
    <row r="1039" spans="5:6" s="143" customFormat="1" x14ac:dyDescent="0.15">
      <c r="E1039" s="144"/>
      <c r="F1039" s="144"/>
    </row>
    <row r="1040" spans="5:6" s="143" customFormat="1" x14ac:dyDescent="0.15">
      <c r="E1040" s="144"/>
      <c r="F1040" s="144"/>
    </row>
    <row r="1041" spans="5:6" s="143" customFormat="1" x14ac:dyDescent="0.15">
      <c r="E1041" s="144"/>
      <c r="F1041" s="144"/>
    </row>
    <row r="1042" spans="5:6" s="143" customFormat="1" x14ac:dyDescent="0.15">
      <c r="E1042" s="144"/>
      <c r="F1042" s="144"/>
    </row>
    <row r="1043" spans="5:6" s="143" customFormat="1" x14ac:dyDescent="0.15">
      <c r="E1043" s="144"/>
      <c r="F1043" s="144"/>
    </row>
    <row r="1044" spans="5:6" s="143" customFormat="1" x14ac:dyDescent="0.15">
      <c r="E1044" s="144"/>
      <c r="F1044" s="144"/>
    </row>
    <row r="1045" spans="5:6" s="143" customFormat="1" x14ac:dyDescent="0.15">
      <c r="E1045" s="144"/>
      <c r="F1045" s="144"/>
    </row>
    <row r="1046" spans="5:6" s="143" customFormat="1" x14ac:dyDescent="0.15">
      <c r="E1046" s="144"/>
      <c r="F1046" s="144"/>
    </row>
    <row r="1047" spans="5:6" s="143" customFormat="1" x14ac:dyDescent="0.15">
      <c r="E1047" s="144"/>
      <c r="F1047" s="144"/>
    </row>
    <row r="1048" spans="5:6" s="143" customFormat="1" x14ac:dyDescent="0.15">
      <c r="E1048" s="144"/>
      <c r="F1048" s="144"/>
    </row>
    <row r="1049" spans="5:6" s="143" customFormat="1" x14ac:dyDescent="0.15">
      <c r="E1049" s="144"/>
      <c r="F1049" s="144"/>
    </row>
    <row r="1050" spans="5:6" s="143" customFormat="1" x14ac:dyDescent="0.15">
      <c r="E1050" s="144"/>
      <c r="F1050" s="144"/>
    </row>
    <row r="1051" spans="5:6" s="143" customFormat="1" x14ac:dyDescent="0.15">
      <c r="E1051" s="144"/>
      <c r="F1051" s="144"/>
    </row>
    <row r="1052" spans="5:6" s="143" customFormat="1" x14ac:dyDescent="0.15">
      <c r="E1052" s="144"/>
      <c r="F1052" s="144"/>
    </row>
    <row r="1053" spans="5:6" s="143" customFormat="1" x14ac:dyDescent="0.15">
      <c r="E1053" s="144"/>
      <c r="F1053" s="144"/>
    </row>
    <row r="1054" spans="5:6" s="143" customFormat="1" x14ac:dyDescent="0.15">
      <c r="E1054" s="144"/>
      <c r="F1054" s="144"/>
    </row>
    <row r="1055" spans="5:6" s="143" customFormat="1" x14ac:dyDescent="0.15">
      <c r="E1055" s="144"/>
      <c r="F1055" s="144"/>
    </row>
    <row r="1056" spans="5:6" s="143" customFormat="1" x14ac:dyDescent="0.15">
      <c r="E1056" s="144"/>
      <c r="F1056" s="144"/>
    </row>
    <row r="1057" spans="5:6" s="143" customFormat="1" x14ac:dyDescent="0.15">
      <c r="E1057" s="144"/>
      <c r="F1057" s="144"/>
    </row>
    <row r="1058" spans="5:6" s="143" customFormat="1" x14ac:dyDescent="0.15">
      <c r="E1058" s="144"/>
      <c r="F1058" s="144"/>
    </row>
    <row r="1059" spans="5:6" s="143" customFormat="1" x14ac:dyDescent="0.15">
      <c r="E1059" s="144"/>
      <c r="F1059" s="144"/>
    </row>
    <row r="1060" spans="5:6" s="143" customFormat="1" x14ac:dyDescent="0.15">
      <c r="E1060" s="144"/>
      <c r="F1060" s="144"/>
    </row>
    <row r="1061" spans="5:6" s="143" customFormat="1" x14ac:dyDescent="0.15">
      <c r="E1061" s="144"/>
      <c r="F1061" s="144"/>
    </row>
    <row r="1062" spans="5:6" s="143" customFormat="1" x14ac:dyDescent="0.15">
      <c r="E1062" s="144"/>
      <c r="F1062" s="144"/>
    </row>
    <row r="1063" spans="5:6" s="143" customFormat="1" x14ac:dyDescent="0.15">
      <c r="E1063" s="144"/>
      <c r="F1063" s="144"/>
    </row>
    <row r="1064" spans="5:6" s="143" customFormat="1" x14ac:dyDescent="0.15">
      <c r="E1064" s="144"/>
      <c r="F1064" s="144"/>
    </row>
    <row r="1065" spans="5:6" s="143" customFormat="1" x14ac:dyDescent="0.15">
      <c r="E1065" s="144"/>
      <c r="F1065" s="144"/>
    </row>
    <row r="1066" spans="5:6" s="143" customFormat="1" x14ac:dyDescent="0.15">
      <c r="E1066" s="144"/>
      <c r="F1066" s="144"/>
    </row>
    <row r="1067" spans="5:6" s="143" customFormat="1" x14ac:dyDescent="0.15">
      <c r="E1067" s="144"/>
      <c r="F1067" s="144"/>
    </row>
    <row r="1068" spans="5:6" s="143" customFormat="1" x14ac:dyDescent="0.15">
      <c r="E1068" s="144"/>
      <c r="F1068" s="144"/>
    </row>
    <row r="1069" spans="5:6" s="143" customFormat="1" x14ac:dyDescent="0.15">
      <c r="E1069" s="144"/>
      <c r="F1069" s="144"/>
    </row>
    <row r="1070" spans="5:6" s="143" customFormat="1" x14ac:dyDescent="0.15">
      <c r="E1070" s="144"/>
      <c r="F1070" s="144"/>
    </row>
    <row r="1071" spans="5:6" s="143" customFormat="1" x14ac:dyDescent="0.15">
      <c r="E1071" s="144"/>
      <c r="F1071" s="144"/>
    </row>
    <row r="1072" spans="5:6" s="143" customFormat="1" x14ac:dyDescent="0.15">
      <c r="E1072" s="144"/>
      <c r="F1072" s="144"/>
    </row>
    <row r="1073" spans="5:6" s="143" customFormat="1" x14ac:dyDescent="0.15">
      <c r="E1073" s="144"/>
      <c r="F1073" s="144"/>
    </row>
    <row r="1074" spans="5:6" s="143" customFormat="1" x14ac:dyDescent="0.15">
      <c r="E1074" s="144"/>
      <c r="F1074" s="144"/>
    </row>
    <row r="1075" spans="5:6" s="143" customFormat="1" x14ac:dyDescent="0.15">
      <c r="E1075" s="144"/>
      <c r="F1075" s="144"/>
    </row>
    <row r="1076" spans="5:6" s="143" customFormat="1" x14ac:dyDescent="0.15">
      <c r="E1076" s="144"/>
      <c r="F1076" s="144"/>
    </row>
    <row r="1077" spans="5:6" s="143" customFormat="1" x14ac:dyDescent="0.15">
      <c r="E1077" s="144"/>
      <c r="F1077" s="144"/>
    </row>
    <row r="1078" spans="5:6" s="143" customFormat="1" x14ac:dyDescent="0.15">
      <c r="E1078" s="144"/>
      <c r="F1078" s="144"/>
    </row>
    <row r="1079" spans="5:6" s="143" customFormat="1" x14ac:dyDescent="0.15">
      <c r="E1079" s="144"/>
      <c r="F1079" s="144"/>
    </row>
    <row r="1080" spans="5:6" s="143" customFormat="1" x14ac:dyDescent="0.15">
      <c r="E1080" s="144"/>
      <c r="F1080" s="144"/>
    </row>
    <row r="1081" spans="5:6" s="143" customFormat="1" x14ac:dyDescent="0.15">
      <c r="E1081" s="144"/>
      <c r="F1081" s="144"/>
    </row>
    <row r="1082" spans="5:6" s="143" customFormat="1" x14ac:dyDescent="0.15">
      <c r="E1082" s="144"/>
      <c r="F1082" s="144"/>
    </row>
    <row r="1083" spans="5:6" s="143" customFormat="1" x14ac:dyDescent="0.15">
      <c r="E1083" s="144"/>
      <c r="F1083" s="144"/>
    </row>
    <row r="1084" spans="5:6" s="143" customFormat="1" x14ac:dyDescent="0.15">
      <c r="E1084" s="144"/>
      <c r="F1084" s="144"/>
    </row>
    <row r="1085" spans="5:6" s="143" customFormat="1" x14ac:dyDescent="0.15">
      <c r="E1085" s="144"/>
      <c r="F1085" s="144"/>
    </row>
    <row r="1086" spans="5:6" s="143" customFormat="1" x14ac:dyDescent="0.15">
      <c r="E1086" s="144"/>
      <c r="F1086" s="144"/>
    </row>
    <row r="1087" spans="5:6" s="143" customFormat="1" x14ac:dyDescent="0.15">
      <c r="E1087" s="144"/>
      <c r="F1087" s="144"/>
    </row>
    <row r="1088" spans="5:6" s="143" customFormat="1" x14ac:dyDescent="0.15">
      <c r="E1088" s="144"/>
      <c r="F1088" s="144"/>
    </row>
    <row r="1089" spans="5:6" s="143" customFormat="1" x14ac:dyDescent="0.15">
      <c r="E1089" s="144"/>
      <c r="F1089" s="144"/>
    </row>
    <row r="1090" spans="5:6" s="143" customFormat="1" x14ac:dyDescent="0.15">
      <c r="E1090" s="144"/>
      <c r="F1090" s="144"/>
    </row>
    <row r="1091" spans="5:6" s="143" customFormat="1" x14ac:dyDescent="0.15">
      <c r="E1091" s="144"/>
      <c r="F1091" s="144"/>
    </row>
    <row r="1092" spans="5:6" s="143" customFormat="1" x14ac:dyDescent="0.15">
      <c r="E1092" s="144"/>
      <c r="F1092" s="144"/>
    </row>
    <row r="1093" spans="5:6" s="143" customFormat="1" x14ac:dyDescent="0.15">
      <c r="E1093" s="144"/>
      <c r="F1093" s="144"/>
    </row>
    <row r="1094" spans="5:6" s="143" customFormat="1" x14ac:dyDescent="0.15">
      <c r="E1094" s="144"/>
      <c r="F1094" s="144"/>
    </row>
    <row r="1095" spans="5:6" s="143" customFormat="1" x14ac:dyDescent="0.15">
      <c r="E1095" s="144"/>
      <c r="F1095" s="144"/>
    </row>
    <row r="1096" spans="5:6" s="143" customFormat="1" x14ac:dyDescent="0.15">
      <c r="E1096" s="144"/>
      <c r="F1096" s="144"/>
    </row>
    <row r="1097" spans="5:6" s="143" customFormat="1" x14ac:dyDescent="0.15">
      <c r="E1097" s="144"/>
      <c r="F1097" s="144"/>
    </row>
    <row r="1098" spans="5:6" s="143" customFormat="1" x14ac:dyDescent="0.15">
      <c r="E1098" s="144"/>
      <c r="F1098" s="144"/>
    </row>
    <row r="1099" spans="5:6" s="143" customFormat="1" x14ac:dyDescent="0.15">
      <c r="E1099" s="144"/>
      <c r="F1099" s="144"/>
    </row>
    <row r="1100" spans="5:6" s="143" customFormat="1" x14ac:dyDescent="0.15">
      <c r="E1100" s="144"/>
      <c r="F1100" s="144"/>
    </row>
    <row r="1101" spans="5:6" s="143" customFormat="1" x14ac:dyDescent="0.15">
      <c r="E1101" s="144"/>
      <c r="F1101" s="144"/>
    </row>
    <row r="1102" spans="5:6" s="143" customFormat="1" x14ac:dyDescent="0.15">
      <c r="E1102" s="144"/>
      <c r="F1102" s="144"/>
    </row>
    <row r="1103" spans="5:6" s="143" customFormat="1" x14ac:dyDescent="0.15">
      <c r="E1103" s="144"/>
      <c r="F1103" s="144"/>
    </row>
    <row r="1104" spans="5:6" s="143" customFormat="1" x14ac:dyDescent="0.15">
      <c r="E1104" s="144"/>
      <c r="F1104" s="144"/>
    </row>
    <row r="1105" spans="5:6" s="143" customFormat="1" x14ac:dyDescent="0.15">
      <c r="E1105" s="144"/>
      <c r="F1105" s="144"/>
    </row>
    <row r="1106" spans="5:6" s="143" customFormat="1" x14ac:dyDescent="0.15">
      <c r="E1106" s="144"/>
      <c r="F1106" s="144"/>
    </row>
    <row r="1107" spans="5:6" s="143" customFormat="1" x14ac:dyDescent="0.15">
      <c r="E1107" s="144"/>
      <c r="F1107" s="144"/>
    </row>
    <row r="1108" spans="5:6" s="143" customFormat="1" x14ac:dyDescent="0.15">
      <c r="E1108" s="144"/>
      <c r="F1108" s="144"/>
    </row>
    <row r="1109" spans="5:6" s="143" customFormat="1" x14ac:dyDescent="0.15">
      <c r="E1109" s="144"/>
      <c r="F1109" s="144"/>
    </row>
    <row r="1110" spans="5:6" s="143" customFormat="1" x14ac:dyDescent="0.15">
      <c r="E1110" s="144"/>
      <c r="F1110" s="144"/>
    </row>
    <row r="1111" spans="5:6" s="143" customFormat="1" x14ac:dyDescent="0.15">
      <c r="E1111" s="144"/>
      <c r="F1111" s="144"/>
    </row>
    <row r="1112" spans="5:6" s="143" customFormat="1" x14ac:dyDescent="0.15">
      <c r="E1112" s="144"/>
      <c r="F1112" s="144"/>
    </row>
    <row r="1113" spans="5:6" s="143" customFormat="1" x14ac:dyDescent="0.15">
      <c r="E1113" s="144"/>
      <c r="F1113" s="144"/>
    </row>
    <row r="1114" spans="5:6" s="143" customFormat="1" x14ac:dyDescent="0.15">
      <c r="E1114" s="144"/>
      <c r="F1114" s="144"/>
    </row>
    <row r="1115" spans="5:6" s="143" customFormat="1" x14ac:dyDescent="0.15">
      <c r="E1115" s="144"/>
      <c r="F1115" s="144"/>
    </row>
    <row r="1116" spans="5:6" s="143" customFormat="1" x14ac:dyDescent="0.15">
      <c r="E1116" s="144"/>
      <c r="F1116" s="144"/>
    </row>
    <row r="1117" spans="5:6" s="143" customFormat="1" x14ac:dyDescent="0.15">
      <c r="E1117" s="144"/>
      <c r="F1117" s="144"/>
    </row>
    <row r="1118" spans="5:6" s="143" customFormat="1" x14ac:dyDescent="0.15">
      <c r="E1118" s="144"/>
      <c r="F1118" s="144"/>
    </row>
    <row r="1119" spans="5:6" s="143" customFormat="1" x14ac:dyDescent="0.15">
      <c r="E1119" s="144"/>
      <c r="F1119" s="144"/>
    </row>
    <row r="1120" spans="5:6" s="143" customFormat="1" x14ac:dyDescent="0.15">
      <c r="E1120" s="144"/>
      <c r="F1120" s="144"/>
    </row>
    <row r="1121" spans="5:6" s="143" customFormat="1" x14ac:dyDescent="0.15">
      <c r="E1121" s="144"/>
      <c r="F1121" s="144"/>
    </row>
    <row r="1122" spans="5:6" s="143" customFormat="1" x14ac:dyDescent="0.15">
      <c r="E1122" s="144"/>
      <c r="F1122" s="144"/>
    </row>
    <row r="1123" spans="5:6" s="143" customFormat="1" x14ac:dyDescent="0.15">
      <c r="E1123" s="144"/>
      <c r="F1123" s="144"/>
    </row>
    <row r="1124" spans="5:6" s="143" customFormat="1" x14ac:dyDescent="0.15">
      <c r="E1124" s="144"/>
      <c r="F1124" s="144"/>
    </row>
    <row r="1125" spans="5:6" s="143" customFormat="1" x14ac:dyDescent="0.15">
      <c r="E1125" s="144"/>
      <c r="F1125" s="144"/>
    </row>
    <row r="1126" spans="5:6" s="143" customFormat="1" x14ac:dyDescent="0.15">
      <c r="E1126" s="144"/>
      <c r="F1126" s="144"/>
    </row>
    <row r="1127" spans="5:6" s="143" customFormat="1" x14ac:dyDescent="0.15">
      <c r="E1127" s="144"/>
      <c r="F1127" s="144"/>
    </row>
    <row r="1128" spans="5:6" s="143" customFormat="1" x14ac:dyDescent="0.15">
      <c r="E1128" s="144"/>
      <c r="F1128" s="144"/>
    </row>
    <row r="1129" spans="5:6" s="143" customFormat="1" x14ac:dyDescent="0.15">
      <c r="E1129" s="144"/>
      <c r="F1129" s="144"/>
    </row>
    <row r="1130" spans="5:6" s="143" customFormat="1" x14ac:dyDescent="0.15">
      <c r="E1130" s="144"/>
      <c r="F1130" s="144"/>
    </row>
    <row r="1131" spans="5:6" s="143" customFormat="1" x14ac:dyDescent="0.15">
      <c r="E1131" s="144"/>
      <c r="F1131" s="144"/>
    </row>
    <row r="1132" spans="5:6" s="143" customFormat="1" x14ac:dyDescent="0.15">
      <c r="E1132" s="144"/>
      <c r="F1132" s="144"/>
    </row>
    <row r="1133" spans="5:6" s="143" customFormat="1" x14ac:dyDescent="0.15">
      <c r="E1133" s="144"/>
      <c r="F1133" s="144"/>
    </row>
    <row r="1134" spans="5:6" s="143" customFormat="1" x14ac:dyDescent="0.15">
      <c r="E1134" s="144"/>
      <c r="F1134" s="144"/>
    </row>
    <row r="1135" spans="5:6" s="143" customFormat="1" x14ac:dyDescent="0.15">
      <c r="E1135" s="144"/>
      <c r="F1135" s="144"/>
    </row>
    <row r="1136" spans="5:6" s="143" customFormat="1" x14ac:dyDescent="0.15">
      <c r="E1136" s="144"/>
      <c r="F1136" s="144"/>
    </row>
    <row r="1137" spans="5:6" s="143" customFormat="1" x14ac:dyDescent="0.15">
      <c r="E1137" s="144"/>
      <c r="F1137" s="144"/>
    </row>
    <row r="1138" spans="5:6" s="143" customFormat="1" x14ac:dyDescent="0.15">
      <c r="E1138" s="144"/>
      <c r="F1138" s="144"/>
    </row>
    <row r="1139" spans="5:6" s="143" customFormat="1" x14ac:dyDescent="0.15">
      <c r="E1139" s="144"/>
      <c r="F1139" s="144"/>
    </row>
    <row r="1140" spans="5:6" s="143" customFormat="1" x14ac:dyDescent="0.15">
      <c r="E1140" s="144"/>
      <c r="F1140" s="144"/>
    </row>
    <row r="1141" spans="5:6" s="143" customFormat="1" x14ac:dyDescent="0.15">
      <c r="E1141" s="144"/>
      <c r="F1141" s="144"/>
    </row>
    <row r="1142" spans="5:6" s="143" customFormat="1" x14ac:dyDescent="0.15">
      <c r="E1142" s="144"/>
      <c r="F1142" s="144"/>
    </row>
    <row r="1143" spans="5:6" s="143" customFormat="1" x14ac:dyDescent="0.15">
      <c r="E1143" s="144"/>
      <c r="F1143" s="144"/>
    </row>
    <row r="1144" spans="5:6" s="143" customFormat="1" x14ac:dyDescent="0.15">
      <c r="E1144" s="144"/>
      <c r="F1144" s="144"/>
    </row>
    <row r="1145" spans="5:6" s="143" customFormat="1" x14ac:dyDescent="0.15">
      <c r="E1145" s="144"/>
      <c r="F1145" s="144"/>
    </row>
    <row r="1146" spans="5:6" s="143" customFormat="1" x14ac:dyDescent="0.15">
      <c r="E1146" s="144"/>
      <c r="F1146" s="144"/>
    </row>
    <row r="1147" spans="5:6" s="143" customFormat="1" x14ac:dyDescent="0.15">
      <c r="E1147" s="144"/>
      <c r="F1147" s="144"/>
    </row>
    <row r="1148" spans="5:6" s="143" customFormat="1" x14ac:dyDescent="0.15">
      <c r="E1148" s="144"/>
      <c r="F1148" s="144"/>
    </row>
    <row r="1149" spans="5:6" s="143" customFormat="1" x14ac:dyDescent="0.15">
      <c r="E1149" s="144"/>
      <c r="F1149" s="144"/>
    </row>
    <row r="1150" spans="5:6" s="143" customFormat="1" x14ac:dyDescent="0.15">
      <c r="E1150" s="144"/>
      <c r="F1150" s="144"/>
    </row>
    <row r="1151" spans="5:6" s="143" customFormat="1" x14ac:dyDescent="0.15">
      <c r="E1151" s="144"/>
      <c r="F1151" s="144"/>
    </row>
    <row r="1152" spans="5:6" s="143" customFormat="1" x14ac:dyDescent="0.15">
      <c r="E1152" s="144"/>
      <c r="F1152" s="144"/>
    </row>
    <row r="1153" spans="5:6" s="143" customFormat="1" x14ac:dyDescent="0.15">
      <c r="E1153" s="144"/>
      <c r="F1153" s="144"/>
    </row>
    <row r="1154" spans="5:6" s="143" customFormat="1" x14ac:dyDescent="0.15">
      <c r="E1154" s="144"/>
      <c r="F1154" s="144"/>
    </row>
    <row r="1155" spans="5:6" s="143" customFormat="1" x14ac:dyDescent="0.15">
      <c r="E1155" s="144"/>
      <c r="F1155" s="144"/>
    </row>
    <row r="1156" spans="5:6" s="143" customFormat="1" x14ac:dyDescent="0.15">
      <c r="E1156" s="144"/>
      <c r="F1156" s="144"/>
    </row>
    <row r="1157" spans="5:6" s="143" customFormat="1" x14ac:dyDescent="0.15">
      <c r="E1157" s="144"/>
      <c r="F1157" s="144"/>
    </row>
    <row r="1158" spans="5:6" s="143" customFormat="1" x14ac:dyDescent="0.15">
      <c r="E1158" s="144"/>
      <c r="F1158" s="144"/>
    </row>
    <row r="1159" spans="5:6" s="143" customFormat="1" x14ac:dyDescent="0.15">
      <c r="E1159" s="144"/>
      <c r="F1159" s="144"/>
    </row>
    <row r="1160" spans="5:6" s="143" customFormat="1" x14ac:dyDescent="0.15">
      <c r="E1160" s="144"/>
      <c r="F1160" s="144"/>
    </row>
    <row r="1161" spans="5:6" s="143" customFormat="1" x14ac:dyDescent="0.15">
      <c r="E1161" s="144"/>
      <c r="F1161" s="144"/>
    </row>
    <row r="1162" spans="5:6" s="143" customFormat="1" x14ac:dyDescent="0.15">
      <c r="E1162" s="144"/>
      <c r="F1162" s="144"/>
    </row>
    <row r="1163" spans="5:6" s="143" customFormat="1" x14ac:dyDescent="0.15">
      <c r="E1163" s="144"/>
      <c r="F1163" s="144"/>
    </row>
    <row r="1164" spans="5:6" s="143" customFormat="1" x14ac:dyDescent="0.15">
      <c r="E1164" s="144"/>
      <c r="F1164" s="144"/>
    </row>
    <row r="1165" spans="5:6" s="143" customFormat="1" x14ac:dyDescent="0.15">
      <c r="E1165" s="144"/>
      <c r="F1165" s="144"/>
    </row>
    <row r="1166" spans="5:6" s="143" customFormat="1" x14ac:dyDescent="0.15">
      <c r="E1166" s="144"/>
      <c r="F1166" s="144"/>
    </row>
    <row r="1167" spans="5:6" s="143" customFormat="1" x14ac:dyDescent="0.15">
      <c r="E1167" s="144"/>
      <c r="F1167" s="144"/>
    </row>
    <row r="1168" spans="5:6" s="143" customFormat="1" x14ac:dyDescent="0.15">
      <c r="E1168" s="144"/>
      <c r="F1168" s="144"/>
    </row>
    <row r="1169" spans="5:6" s="143" customFormat="1" x14ac:dyDescent="0.15">
      <c r="E1169" s="144"/>
      <c r="F1169" s="144"/>
    </row>
    <row r="1170" spans="5:6" s="143" customFormat="1" x14ac:dyDescent="0.15">
      <c r="E1170" s="144"/>
      <c r="F1170" s="144"/>
    </row>
    <row r="1171" spans="5:6" s="143" customFormat="1" x14ac:dyDescent="0.15">
      <c r="E1171" s="144"/>
      <c r="F1171" s="144"/>
    </row>
    <row r="1172" spans="5:6" s="143" customFormat="1" x14ac:dyDescent="0.15">
      <c r="E1172" s="144"/>
      <c r="F1172" s="144"/>
    </row>
    <row r="1173" spans="5:6" s="143" customFormat="1" x14ac:dyDescent="0.15">
      <c r="E1173" s="144"/>
      <c r="F1173" s="144"/>
    </row>
    <row r="1174" spans="5:6" s="143" customFormat="1" x14ac:dyDescent="0.15">
      <c r="E1174" s="144"/>
      <c r="F1174" s="144"/>
    </row>
    <row r="1175" spans="5:6" s="143" customFormat="1" x14ac:dyDescent="0.15">
      <c r="E1175" s="144"/>
      <c r="F1175" s="144"/>
    </row>
    <row r="1176" spans="5:6" s="143" customFormat="1" x14ac:dyDescent="0.15">
      <c r="E1176" s="144"/>
      <c r="F1176" s="144"/>
    </row>
    <row r="1177" spans="5:6" s="143" customFormat="1" x14ac:dyDescent="0.15">
      <c r="E1177" s="144"/>
      <c r="F1177" s="144"/>
    </row>
    <row r="1178" spans="5:6" s="143" customFormat="1" x14ac:dyDescent="0.15">
      <c r="E1178" s="144"/>
      <c r="F1178" s="144"/>
    </row>
    <row r="1179" spans="5:6" s="143" customFormat="1" x14ac:dyDescent="0.15">
      <c r="E1179" s="144"/>
      <c r="F1179" s="144"/>
    </row>
    <row r="1180" spans="5:6" s="143" customFormat="1" x14ac:dyDescent="0.15">
      <c r="E1180" s="144"/>
      <c r="F1180" s="144"/>
    </row>
    <row r="1181" spans="5:6" s="143" customFormat="1" x14ac:dyDescent="0.15">
      <c r="E1181" s="144"/>
      <c r="F1181" s="144"/>
    </row>
    <row r="1182" spans="5:6" s="143" customFormat="1" x14ac:dyDescent="0.15">
      <c r="E1182" s="144"/>
      <c r="F1182" s="144"/>
    </row>
    <row r="1183" spans="5:6" s="143" customFormat="1" x14ac:dyDescent="0.15">
      <c r="E1183" s="144"/>
      <c r="F1183" s="144"/>
    </row>
    <row r="1184" spans="5:6" s="143" customFormat="1" x14ac:dyDescent="0.15">
      <c r="E1184" s="144"/>
      <c r="F1184" s="144"/>
    </row>
    <row r="1185" spans="5:6" s="143" customFormat="1" x14ac:dyDescent="0.15">
      <c r="E1185" s="144"/>
      <c r="F1185" s="144"/>
    </row>
    <row r="1186" spans="5:6" s="143" customFormat="1" x14ac:dyDescent="0.15">
      <c r="E1186" s="144"/>
      <c r="F1186" s="144"/>
    </row>
    <row r="1187" spans="5:6" s="143" customFormat="1" x14ac:dyDescent="0.15">
      <c r="E1187" s="144"/>
      <c r="F1187" s="144"/>
    </row>
    <row r="1188" spans="5:6" s="143" customFormat="1" x14ac:dyDescent="0.15">
      <c r="E1188" s="144"/>
      <c r="F1188" s="144"/>
    </row>
    <row r="1189" spans="5:6" s="143" customFormat="1" x14ac:dyDescent="0.15">
      <c r="E1189" s="144"/>
      <c r="F1189" s="144"/>
    </row>
    <row r="1190" spans="5:6" s="143" customFormat="1" x14ac:dyDescent="0.15">
      <c r="E1190" s="144"/>
      <c r="F1190" s="144"/>
    </row>
    <row r="1191" spans="5:6" s="143" customFormat="1" x14ac:dyDescent="0.15">
      <c r="E1191" s="144"/>
      <c r="F1191" s="144"/>
    </row>
    <row r="1192" spans="5:6" s="143" customFormat="1" x14ac:dyDescent="0.15">
      <c r="E1192" s="144"/>
      <c r="F1192" s="144"/>
    </row>
    <row r="1193" spans="5:6" s="143" customFormat="1" x14ac:dyDescent="0.15">
      <c r="E1193" s="144"/>
      <c r="F1193" s="144"/>
    </row>
    <row r="1194" spans="5:6" s="143" customFormat="1" x14ac:dyDescent="0.15">
      <c r="E1194" s="144"/>
      <c r="F1194" s="144"/>
    </row>
    <row r="1195" spans="5:6" s="143" customFormat="1" x14ac:dyDescent="0.15">
      <c r="E1195" s="144"/>
      <c r="F1195" s="144"/>
    </row>
    <row r="1196" spans="5:6" s="143" customFormat="1" x14ac:dyDescent="0.15">
      <c r="E1196" s="144"/>
      <c r="F1196" s="144"/>
    </row>
    <row r="1197" spans="5:6" s="143" customFormat="1" x14ac:dyDescent="0.15">
      <c r="E1197" s="144"/>
      <c r="F1197" s="144"/>
    </row>
    <row r="1198" spans="5:6" s="143" customFormat="1" x14ac:dyDescent="0.15">
      <c r="E1198" s="144"/>
      <c r="F1198" s="144"/>
    </row>
    <row r="1199" spans="5:6" s="143" customFormat="1" x14ac:dyDescent="0.15">
      <c r="E1199" s="144"/>
      <c r="F1199" s="144"/>
    </row>
    <row r="1200" spans="5:6" s="143" customFormat="1" x14ac:dyDescent="0.15">
      <c r="E1200" s="144"/>
      <c r="F1200" s="144"/>
    </row>
    <row r="1201" spans="5:6" s="143" customFormat="1" x14ac:dyDescent="0.15">
      <c r="E1201" s="144"/>
      <c r="F1201" s="144"/>
    </row>
    <row r="1202" spans="5:6" s="143" customFormat="1" x14ac:dyDescent="0.15">
      <c r="E1202" s="144"/>
      <c r="F1202" s="144"/>
    </row>
    <row r="1203" spans="5:6" s="143" customFormat="1" x14ac:dyDescent="0.15">
      <c r="E1203" s="144"/>
      <c r="F1203" s="144"/>
    </row>
    <row r="1204" spans="5:6" s="143" customFormat="1" x14ac:dyDescent="0.15">
      <c r="E1204" s="144"/>
      <c r="F1204" s="144"/>
    </row>
    <row r="1205" spans="5:6" s="143" customFormat="1" x14ac:dyDescent="0.15">
      <c r="E1205" s="144"/>
      <c r="F1205" s="144"/>
    </row>
    <row r="1206" spans="5:6" s="143" customFormat="1" x14ac:dyDescent="0.15">
      <c r="E1206" s="144"/>
      <c r="F1206" s="144"/>
    </row>
    <row r="1207" spans="5:6" s="143" customFormat="1" x14ac:dyDescent="0.15">
      <c r="E1207" s="144"/>
      <c r="F1207" s="144"/>
    </row>
    <row r="1208" spans="5:6" s="143" customFormat="1" x14ac:dyDescent="0.15">
      <c r="E1208" s="144"/>
      <c r="F1208" s="144"/>
    </row>
    <row r="1209" spans="5:6" s="143" customFormat="1" x14ac:dyDescent="0.15">
      <c r="E1209" s="144"/>
      <c r="F1209" s="144"/>
    </row>
    <row r="1210" spans="5:6" s="143" customFormat="1" x14ac:dyDescent="0.15">
      <c r="E1210" s="144"/>
      <c r="F1210" s="144"/>
    </row>
    <row r="1211" spans="5:6" s="143" customFormat="1" x14ac:dyDescent="0.15">
      <c r="E1211" s="144"/>
      <c r="F1211" s="144"/>
    </row>
    <row r="1212" spans="5:6" s="143" customFormat="1" x14ac:dyDescent="0.15">
      <c r="E1212" s="144"/>
      <c r="F1212" s="144"/>
    </row>
    <row r="1213" spans="5:6" s="143" customFormat="1" x14ac:dyDescent="0.15">
      <c r="E1213" s="144"/>
      <c r="F1213" s="144"/>
    </row>
    <row r="1214" spans="5:6" s="143" customFormat="1" x14ac:dyDescent="0.15">
      <c r="E1214" s="144"/>
      <c r="F1214" s="144"/>
    </row>
    <row r="1215" spans="5:6" s="143" customFormat="1" x14ac:dyDescent="0.15">
      <c r="E1215" s="144"/>
      <c r="F1215" s="144"/>
    </row>
    <row r="1216" spans="5:6" s="143" customFormat="1" x14ac:dyDescent="0.15">
      <c r="E1216" s="144"/>
      <c r="F1216" s="144"/>
    </row>
    <row r="1217" spans="5:6" s="143" customFormat="1" x14ac:dyDescent="0.15">
      <c r="E1217" s="144"/>
      <c r="F1217" s="144"/>
    </row>
    <row r="1218" spans="5:6" s="143" customFormat="1" x14ac:dyDescent="0.15">
      <c r="E1218" s="144"/>
      <c r="F1218" s="144"/>
    </row>
    <row r="1219" spans="5:6" s="143" customFormat="1" x14ac:dyDescent="0.15">
      <c r="E1219" s="144"/>
      <c r="F1219" s="144"/>
    </row>
    <row r="1220" spans="5:6" s="143" customFormat="1" x14ac:dyDescent="0.15">
      <c r="E1220" s="144"/>
      <c r="F1220" s="144"/>
    </row>
    <row r="1221" spans="5:6" s="143" customFormat="1" x14ac:dyDescent="0.15">
      <c r="E1221" s="144"/>
      <c r="F1221" s="144"/>
    </row>
    <row r="1222" spans="5:6" s="143" customFormat="1" x14ac:dyDescent="0.15">
      <c r="E1222" s="144"/>
      <c r="F1222" s="144"/>
    </row>
    <row r="1223" spans="5:6" s="143" customFormat="1" x14ac:dyDescent="0.15">
      <c r="E1223" s="144"/>
      <c r="F1223" s="144"/>
    </row>
    <row r="1224" spans="5:6" s="143" customFormat="1" x14ac:dyDescent="0.15">
      <c r="E1224" s="144"/>
      <c r="F1224" s="144"/>
    </row>
    <row r="1225" spans="5:6" s="143" customFormat="1" x14ac:dyDescent="0.15">
      <c r="E1225" s="144"/>
      <c r="F1225" s="144"/>
    </row>
    <row r="1226" spans="5:6" s="143" customFormat="1" x14ac:dyDescent="0.15">
      <c r="E1226" s="144"/>
      <c r="F1226" s="144"/>
    </row>
    <row r="1227" spans="5:6" s="143" customFormat="1" x14ac:dyDescent="0.15">
      <c r="E1227" s="144"/>
      <c r="F1227" s="144"/>
    </row>
    <row r="1228" spans="5:6" s="143" customFormat="1" x14ac:dyDescent="0.15">
      <c r="E1228" s="144"/>
      <c r="F1228" s="144"/>
    </row>
    <row r="1229" spans="5:6" s="143" customFormat="1" x14ac:dyDescent="0.15">
      <c r="E1229" s="144"/>
      <c r="F1229" s="144"/>
    </row>
    <row r="1230" spans="5:6" s="143" customFormat="1" x14ac:dyDescent="0.15">
      <c r="E1230" s="144"/>
      <c r="F1230" s="144"/>
    </row>
    <row r="1231" spans="5:6" s="143" customFormat="1" x14ac:dyDescent="0.15">
      <c r="E1231" s="144"/>
      <c r="F1231" s="144"/>
    </row>
    <row r="1232" spans="5:6" s="143" customFormat="1" x14ac:dyDescent="0.15">
      <c r="E1232" s="144"/>
      <c r="F1232" s="144"/>
    </row>
    <row r="1233" spans="5:6" s="143" customFormat="1" x14ac:dyDescent="0.15">
      <c r="E1233" s="144"/>
      <c r="F1233" s="144"/>
    </row>
    <row r="1234" spans="5:6" s="143" customFormat="1" x14ac:dyDescent="0.15">
      <c r="E1234" s="144"/>
      <c r="F1234" s="144"/>
    </row>
    <row r="1235" spans="5:6" s="143" customFormat="1" x14ac:dyDescent="0.15">
      <c r="E1235" s="144"/>
      <c r="F1235" s="144"/>
    </row>
    <row r="1236" spans="5:6" s="143" customFormat="1" x14ac:dyDescent="0.15">
      <c r="E1236" s="144"/>
      <c r="F1236" s="144"/>
    </row>
    <row r="1237" spans="5:6" s="143" customFormat="1" x14ac:dyDescent="0.15">
      <c r="E1237" s="144"/>
      <c r="F1237" s="144"/>
    </row>
    <row r="1238" spans="5:6" s="143" customFormat="1" x14ac:dyDescent="0.15">
      <c r="E1238" s="144"/>
      <c r="F1238" s="144"/>
    </row>
    <row r="1239" spans="5:6" s="143" customFormat="1" x14ac:dyDescent="0.15">
      <c r="E1239" s="144"/>
      <c r="F1239" s="144"/>
    </row>
    <row r="1240" spans="5:6" s="143" customFormat="1" x14ac:dyDescent="0.15">
      <c r="E1240" s="144"/>
      <c r="F1240" s="144"/>
    </row>
    <row r="1241" spans="5:6" s="143" customFormat="1" x14ac:dyDescent="0.15">
      <c r="E1241" s="144"/>
      <c r="F1241" s="144"/>
    </row>
    <row r="1242" spans="5:6" s="143" customFormat="1" x14ac:dyDescent="0.15">
      <c r="E1242" s="144"/>
      <c r="F1242" s="144"/>
    </row>
    <row r="1243" spans="5:6" s="143" customFormat="1" x14ac:dyDescent="0.15">
      <c r="E1243" s="144"/>
      <c r="F1243" s="144"/>
    </row>
    <row r="1244" spans="5:6" s="143" customFormat="1" x14ac:dyDescent="0.15">
      <c r="E1244" s="144"/>
      <c r="F1244" s="144"/>
    </row>
    <row r="1245" spans="5:6" s="143" customFormat="1" x14ac:dyDescent="0.15">
      <c r="E1245" s="144"/>
      <c r="F1245" s="144"/>
    </row>
    <row r="1246" spans="5:6" s="143" customFormat="1" x14ac:dyDescent="0.15">
      <c r="E1246" s="144"/>
      <c r="F1246" s="144"/>
    </row>
    <row r="1247" spans="5:6" s="143" customFormat="1" x14ac:dyDescent="0.15">
      <c r="E1247" s="144"/>
      <c r="F1247" s="144"/>
    </row>
    <row r="1248" spans="5:6" s="143" customFormat="1" x14ac:dyDescent="0.15">
      <c r="E1248" s="144"/>
      <c r="F1248" s="144"/>
    </row>
    <row r="1249" spans="5:6" s="143" customFormat="1" x14ac:dyDescent="0.15">
      <c r="E1249" s="144"/>
      <c r="F1249" s="144"/>
    </row>
    <row r="1250" spans="5:6" s="143" customFormat="1" x14ac:dyDescent="0.15">
      <c r="E1250" s="144"/>
      <c r="F1250" s="144"/>
    </row>
    <row r="1251" spans="5:6" s="143" customFormat="1" x14ac:dyDescent="0.15">
      <c r="E1251" s="144"/>
      <c r="F1251" s="144"/>
    </row>
    <row r="1252" spans="5:6" s="143" customFormat="1" x14ac:dyDescent="0.15">
      <c r="E1252" s="144"/>
      <c r="F1252" s="144"/>
    </row>
    <row r="1253" spans="5:6" s="143" customFormat="1" x14ac:dyDescent="0.15">
      <c r="E1253" s="144"/>
      <c r="F1253" s="144"/>
    </row>
    <row r="1254" spans="5:6" s="143" customFormat="1" x14ac:dyDescent="0.15">
      <c r="E1254" s="144"/>
      <c r="F1254" s="144"/>
    </row>
    <row r="1255" spans="5:6" s="143" customFormat="1" x14ac:dyDescent="0.15">
      <c r="E1255" s="144"/>
      <c r="F1255" s="144"/>
    </row>
    <row r="1256" spans="5:6" s="143" customFormat="1" x14ac:dyDescent="0.15">
      <c r="E1256" s="144"/>
      <c r="F1256" s="144"/>
    </row>
    <row r="1257" spans="5:6" s="143" customFormat="1" x14ac:dyDescent="0.15">
      <c r="E1257" s="144"/>
      <c r="F1257" s="144"/>
    </row>
    <row r="1258" spans="5:6" s="143" customFormat="1" x14ac:dyDescent="0.15">
      <c r="E1258" s="144"/>
      <c r="F1258" s="144"/>
    </row>
    <row r="1259" spans="5:6" s="143" customFormat="1" x14ac:dyDescent="0.15">
      <c r="E1259" s="144"/>
      <c r="F1259" s="144"/>
    </row>
    <row r="1260" spans="5:6" s="143" customFormat="1" x14ac:dyDescent="0.15">
      <c r="E1260" s="144"/>
      <c r="F1260" s="144"/>
    </row>
    <row r="1261" spans="5:6" s="143" customFormat="1" x14ac:dyDescent="0.15">
      <c r="E1261" s="144"/>
      <c r="F1261" s="144"/>
    </row>
    <row r="1262" spans="5:6" s="143" customFormat="1" x14ac:dyDescent="0.15">
      <c r="E1262" s="144"/>
      <c r="F1262" s="144"/>
    </row>
    <row r="1263" spans="5:6" s="143" customFormat="1" x14ac:dyDescent="0.15">
      <c r="E1263" s="144"/>
      <c r="F1263" s="144"/>
    </row>
    <row r="1264" spans="5:6" s="143" customFormat="1" x14ac:dyDescent="0.15">
      <c r="E1264" s="144"/>
      <c r="F1264" s="144"/>
    </row>
    <row r="1265" spans="5:6" s="143" customFormat="1" x14ac:dyDescent="0.15">
      <c r="E1265" s="144"/>
      <c r="F1265" s="144"/>
    </row>
    <row r="1266" spans="5:6" s="143" customFormat="1" x14ac:dyDescent="0.15">
      <c r="E1266" s="144"/>
      <c r="F1266" s="144"/>
    </row>
    <row r="1267" spans="5:6" s="143" customFormat="1" x14ac:dyDescent="0.15">
      <c r="E1267" s="144"/>
      <c r="F1267" s="144"/>
    </row>
    <row r="1268" spans="5:6" s="143" customFormat="1" x14ac:dyDescent="0.15">
      <c r="E1268" s="144"/>
      <c r="F1268" s="144"/>
    </row>
    <row r="1269" spans="5:6" s="143" customFormat="1" x14ac:dyDescent="0.15">
      <c r="E1269" s="144"/>
      <c r="F1269" s="144"/>
    </row>
    <row r="1270" spans="5:6" s="143" customFormat="1" x14ac:dyDescent="0.15">
      <c r="E1270" s="144"/>
      <c r="F1270" s="144"/>
    </row>
    <row r="1271" spans="5:6" s="143" customFormat="1" x14ac:dyDescent="0.15">
      <c r="E1271" s="144"/>
      <c r="F1271" s="144"/>
    </row>
    <row r="1272" spans="5:6" s="143" customFormat="1" x14ac:dyDescent="0.15">
      <c r="E1272" s="144"/>
      <c r="F1272" s="144"/>
    </row>
    <row r="1273" spans="5:6" s="143" customFormat="1" x14ac:dyDescent="0.15">
      <c r="E1273" s="144"/>
      <c r="F1273" s="144"/>
    </row>
    <row r="1274" spans="5:6" s="143" customFormat="1" x14ac:dyDescent="0.15">
      <c r="E1274" s="144"/>
      <c r="F1274" s="144"/>
    </row>
    <row r="1275" spans="5:6" s="143" customFormat="1" x14ac:dyDescent="0.15">
      <c r="E1275" s="144"/>
      <c r="F1275" s="144"/>
    </row>
    <row r="1276" spans="5:6" s="143" customFormat="1" x14ac:dyDescent="0.15">
      <c r="E1276" s="144"/>
      <c r="F1276" s="144"/>
    </row>
    <row r="1277" spans="5:6" s="143" customFormat="1" x14ac:dyDescent="0.15">
      <c r="E1277" s="144"/>
      <c r="F1277" s="144"/>
    </row>
    <row r="1278" spans="5:6" s="143" customFormat="1" x14ac:dyDescent="0.15">
      <c r="E1278" s="144"/>
      <c r="F1278" s="144"/>
    </row>
    <row r="1279" spans="5:6" s="143" customFormat="1" x14ac:dyDescent="0.15">
      <c r="E1279" s="144"/>
      <c r="F1279" s="144"/>
    </row>
    <row r="1280" spans="5:6" s="143" customFormat="1" x14ac:dyDescent="0.15">
      <c r="E1280" s="144"/>
      <c r="F1280" s="144"/>
    </row>
    <row r="1281" spans="5:6" s="143" customFormat="1" x14ac:dyDescent="0.15">
      <c r="E1281" s="144"/>
      <c r="F1281" s="144"/>
    </row>
    <row r="1282" spans="5:6" s="143" customFormat="1" x14ac:dyDescent="0.15">
      <c r="E1282" s="144"/>
      <c r="F1282" s="144"/>
    </row>
    <row r="1283" spans="5:6" s="143" customFormat="1" x14ac:dyDescent="0.15">
      <c r="E1283" s="144"/>
      <c r="F1283" s="144"/>
    </row>
    <row r="1284" spans="5:6" s="143" customFormat="1" x14ac:dyDescent="0.15">
      <c r="E1284" s="144"/>
      <c r="F1284" s="144"/>
    </row>
    <row r="1285" spans="5:6" s="143" customFormat="1" x14ac:dyDescent="0.15">
      <c r="E1285" s="144"/>
      <c r="F1285" s="144"/>
    </row>
    <row r="1286" spans="5:6" s="143" customFormat="1" x14ac:dyDescent="0.15">
      <c r="E1286" s="144"/>
      <c r="F1286" s="144"/>
    </row>
    <row r="1287" spans="5:6" s="143" customFormat="1" x14ac:dyDescent="0.15">
      <c r="E1287" s="144"/>
      <c r="F1287" s="144"/>
    </row>
    <row r="1288" spans="5:6" s="143" customFormat="1" x14ac:dyDescent="0.15">
      <c r="E1288" s="144"/>
      <c r="F1288" s="144"/>
    </row>
    <row r="1289" spans="5:6" s="143" customFormat="1" x14ac:dyDescent="0.15">
      <c r="E1289" s="144"/>
      <c r="F1289" s="144"/>
    </row>
    <row r="1290" spans="5:6" s="143" customFormat="1" x14ac:dyDescent="0.15">
      <c r="E1290" s="144"/>
      <c r="F1290" s="144"/>
    </row>
    <row r="1291" spans="5:6" s="143" customFormat="1" x14ac:dyDescent="0.15">
      <c r="E1291" s="144"/>
      <c r="F1291" s="144"/>
    </row>
    <row r="1292" spans="5:6" s="143" customFormat="1" x14ac:dyDescent="0.15">
      <c r="E1292" s="144"/>
      <c r="F1292" s="144"/>
    </row>
    <row r="1293" spans="5:6" s="143" customFormat="1" x14ac:dyDescent="0.15">
      <c r="E1293" s="144"/>
      <c r="F1293" s="144"/>
    </row>
    <row r="1294" spans="5:6" s="143" customFormat="1" x14ac:dyDescent="0.15">
      <c r="E1294" s="144"/>
      <c r="F1294" s="144"/>
    </row>
    <row r="1295" spans="5:6" s="143" customFormat="1" x14ac:dyDescent="0.15">
      <c r="E1295" s="144"/>
      <c r="F1295" s="144"/>
    </row>
    <row r="1296" spans="5:6" s="143" customFormat="1" x14ac:dyDescent="0.15">
      <c r="E1296" s="144"/>
      <c r="F1296" s="144"/>
    </row>
    <row r="1297" spans="5:6" s="143" customFormat="1" x14ac:dyDescent="0.15">
      <c r="E1297" s="144"/>
      <c r="F1297" s="144"/>
    </row>
    <row r="1298" spans="5:6" s="143" customFormat="1" x14ac:dyDescent="0.15">
      <c r="E1298" s="144"/>
      <c r="F1298" s="144"/>
    </row>
    <row r="1299" spans="5:6" s="143" customFormat="1" x14ac:dyDescent="0.15">
      <c r="E1299" s="144"/>
      <c r="F1299" s="144"/>
    </row>
    <row r="1300" spans="5:6" s="143" customFormat="1" x14ac:dyDescent="0.15">
      <c r="E1300" s="144"/>
      <c r="F1300" s="144"/>
    </row>
    <row r="1301" spans="5:6" s="143" customFormat="1" x14ac:dyDescent="0.15">
      <c r="E1301" s="144"/>
      <c r="F1301" s="144"/>
    </row>
    <row r="1302" spans="5:6" s="143" customFormat="1" x14ac:dyDescent="0.15">
      <c r="E1302" s="144"/>
      <c r="F1302" s="144"/>
    </row>
    <row r="1303" spans="5:6" s="143" customFormat="1" x14ac:dyDescent="0.15">
      <c r="E1303" s="144"/>
      <c r="F1303" s="144"/>
    </row>
    <row r="1304" spans="5:6" s="143" customFormat="1" x14ac:dyDescent="0.15">
      <c r="E1304" s="144"/>
      <c r="F1304" s="144"/>
    </row>
    <row r="1305" spans="5:6" s="143" customFormat="1" x14ac:dyDescent="0.15">
      <c r="E1305" s="144"/>
      <c r="F1305" s="144"/>
    </row>
    <row r="1306" spans="5:6" s="143" customFormat="1" x14ac:dyDescent="0.15">
      <c r="E1306" s="144"/>
      <c r="F1306" s="144"/>
    </row>
    <row r="1307" spans="5:6" s="143" customFormat="1" x14ac:dyDescent="0.15">
      <c r="E1307" s="144"/>
      <c r="F1307" s="144"/>
    </row>
    <row r="1308" spans="5:6" s="143" customFormat="1" x14ac:dyDescent="0.15">
      <c r="E1308" s="144"/>
      <c r="F1308" s="144"/>
    </row>
    <row r="1309" spans="5:6" s="143" customFormat="1" x14ac:dyDescent="0.15">
      <c r="E1309" s="144"/>
      <c r="F1309" s="144"/>
    </row>
    <row r="1310" spans="5:6" s="143" customFormat="1" x14ac:dyDescent="0.15">
      <c r="E1310" s="144"/>
      <c r="F1310" s="144"/>
    </row>
    <row r="1311" spans="5:6" s="143" customFormat="1" x14ac:dyDescent="0.15">
      <c r="E1311" s="144"/>
      <c r="F1311" s="144"/>
    </row>
    <row r="1312" spans="5:6" s="143" customFormat="1" x14ac:dyDescent="0.15">
      <c r="E1312" s="144"/>
      <c r="F1312" s="144"/>
    </row>
    <row r="1313" spans="5:6" s="143" customFormat="1" x14ac:dyDescent="0.15">
      <c r="E1313" s="144"/>
      <c r="F1313" s="144"/>
    </row>
    <row r="1314" spans="5:6" s="143" customFormat="1" x14ac:dyDescent="0.15">
      <c r="E1314" s="144"/>
      <c r="F1314" s="144"/>
    </row>
    <row r="1315" spans="5:6" s="143" customFormat="1" x14ac:dyDescent="0.15">
      <c r="E1315" s="144"/>
      <c r="F1315" s="144"/>
    </row>
    <row r="1316" spans="5:6" s="143" customFormat="1" x14ac:dyDescent="0.15">
      <c r="E1316" s="144"/>
      <c r="F1316" s="144"/>
    </row>
    <row r="1317" spans="5:6" s="143" customFormat="1" x14ac:dyDescent="0.15">
      <c r="E1317" s="144"/>
      <c r="F1317" s="144"/>
    </row>
    <row r="1318" spans="5:6" s="143" customFormat="1" x14ac:dyDescent="0.15">
      <c r="E1318" s="144"/>
      <c r="F1318" s="144"/>
    </row>
    <row r="1319" spans="5:6" s="143" customFormat="1" x14ac:dyDescent="0.15">
      <c r="E1319" s="144"/>
      <c r="F1319" s="144"/>
    </row>
    <row r="1320" spans="5:6" s="143" customFormat="1" x14ac:dyDescent="0.15">
      <c r="E1320" s="144"/>
      <c r="F1320" s="144"/>
    </row>
    <row r="1321" spans="5:6" s="143" customFormat="1" x14ac:dyDescent="0.15">
      <c r="E1321" s="144"/>
      <c r="F1321" s="144"/>
    </row>
    <row r="1322" spans="5:6" s="143" customFormat="1" x14ac:dyDescent="0.15">
      <c r="E1322" s="144"/>
      <c r="F1322" s="144"/>
    </row>
    <row r="1323" spans="5:6" s="143" customFormat="1" x14ac:dyDescent="0.15">
      <c r="E1323" s="144"/>
      <c r="F1323" s="144"/>
    </row>
    <row r="1324" spans="5:6" s="143" customFormat="1" x14ac:dyDescent="0.15">
      <c r="E1324" s="144"/>
      <c r="F1324" s="144"/>
    </row>
    <row r="1325" spans="5:6" s="143" customFormat="1" x14ac:dyDescent="0.15">
      <c r="E1325" s="144"/>
      <c r="F1325" s="144"/>
    </row>
    <row r="1326" spans="5:6" s="143" customFormat="1" x14ac:dyDescent="0.15">
      <c r="E1326" s="144"/>
      <c r="F1326" s="144"/>
    </row>
    <row r="1327" spans="5:6" s="143" customFormat="1" x14ac:dyDescent="0.15">
      <c r="E1327" s="144"/>
      <c r="F1327" s="144"/>
    </row>
    <row r="1328" spans="5:6" s="143" customFormat="1" x14ac:dyDescent="0.15">
      <c r="E1328" s="144"/>
      <c r="F1328" s="144"/>
    </row>
    <row r="1329" spans="5:6" s="143" customFormat="1" x14ac:dyDescent="0.15">
      <c r="E1329" s="144"/>
      <c r="F1329" s="144"/>
    </row>
    <row r="1330" spans="5:6" s="143" customFormat="1" x14ac:dyDescent="0.15">
      <c r="E1330" s="144"/>
      <c r="F1330" s="144"/>
    </row>
    <row r="1331" spans="5:6" s="143" customFormat="1" x14ac:dyDescent="0.15">
      <c r="E1331" s="144"/>
      <c r="F1331" s="144"/>
    </row>
    <row r="1332" spans="5:6" s="143" customFormat="1" x14ac:dyDescent="0.15">
      <c r="E1332" s="144"/>
      <c r="F1332" s="144"/>
    </row>
    <row r="1333" spans="5:6" s="143" customFormat="1" x14ac:dyDescent="0.15">
      <c r="E1333" s="144"/>
      <c r="F1333" s="144"/>
    </row>
    <row r="1334" spans="5:6" s="143" customFormat="1" x14ac:dyDescent="0.15">
      <c r="E1334" s="144"/>
      <c r="F1334" s="144"/>
    </row>
    <row r="1335" spans="5:6" s="143" customFormat="1" x14ac:dyDescent="0.15">
      <c r="E1335" s="144"/>
      <c r="F1335" s="144"/>
    </row>
    <row r="1336" spans="5:6" s="143" customFormat="1" x14ac:dyDescent="0.15">
      <c r="E1336" s="144"/>
      <c r="F1336" s="144"/>
    </row>
    <row r="1337" spans="5:6" s="143" customFormat="1" x14ac:dyDescent="0.15">
      <c r="E1337" s="144"/>
      <c r="F1337" s="144"/>
    </row>
    <row r="1338" spans="5:6" s="143" customFormat="1" x14ac:dyDescent="0.15">
      <c r="E1338" s="144"/>
      <c r="F1338" s="144"/>
    </row>
    <row r="1339" spans="5:6" s="143" customFormat="1" x14ac:dyDescent="0.15">
      <c r="E1339" s="144"/>
      <c r="F1339" s="144"/>
    </row>
    <row r="1340" spans="5:6" s="143" customFormat="1" x14ac:dyDescent="0.15">
      <c r="E1340" s="144"/>
      <c r="F1340" s="144"/>
    </row>
    <row r="1341" spans="5:6" s="143" customFormat="1" x14ac:dyDescent="0.15">
      <c r="E1341" s="144"/>
      <c r="F1341" s="144"/>
    </row>
    <row r="1342" spans="5:6" s="143" customFormat="1" x14ac:dyDescent="0.15">
      <c r="E1342" s="144"/>
      <c r="F1342" s="144"/>
    </row>
    <row r="1343" spans="5:6" s="143" customFormat="1" x14ac:dyDescent="0.15">
      <c r="E1343" s="144"/>
      <c r="F1343" s="144"/>
    </row>
    <row r="1344" spans="5:6" s="143" customFormat="1" x14ac:dyDescent="0.15">
      <c r="E1344" s="144"/>
      <c r="F1344" s="144"/>
    </row>
    <row r="1345" spans="5:6" s="143" customFormat="1" x14ac:dyDescent="0.15">
      <c r="E1345" s="144"/>
      <c r="F1345" s="144"/>
    </row>
    <row r="1346" spans="5:6" s="143" customFormat="1" x14ac:dyDescent="0.15">
      <c r="E1346" s="144"/>
      <c r="F1346" s="144"/>
    </row>
    <row r="1347" spans="5:6" s="143" customFormat="1" x14ac:dyDescent="0.15">
      <c r="E1347" s="144"/>
      <c r="F1347" s="144"/>
    </row>
    <row r="1348" spans="5:6" s="143" customFormat="1" x14ac:dyDescent="0.15">
      <c r="E1348" s="144"/>
      <c r="F1348" s="144"/>
    </row>
    <row r="1349" spans="5:6" s="143" customFormat="1" x14ac:dyDescent="0.15">
      <c r="E1349" s="144"/>
      <c r="F1349" s="144"/>
    </row>
    <row r="1350" spans="5:6" s="143" customFormat="1" x14ac:dyDescent="0.15">
      <c r="E1350" s="144"/>
      <c r="F1350" s="144"/>
    </row>
    <row r="1351" spans="5:6" s="143" customFormat="1" x14ac:dyDescent="0.15">
      <c r="E1351" s="144"/>
      <c r="F1351" s="144"/>
    </row>
    <row r="1352" spans="5:6" s="143" customFormat="1" x14ac:dyDescent="0.15">
      <c r="E1352" s="144"/>
      <c r="F1352" s="144"/>
    </row>
    <row r="1353" spans="5:6" s="143" customFormat="1" x14ac:dyDescent="0.15">
      <c r="E1353" s="144"/>
      <c r="F1353" s="144"/>
    </row>
    <row r="1354" spans="5:6" s="143" customFormat="1" x14ac:dyDescent="0.15">
      <c r="E1354" s="144"/>
      <c r="F1354" s="144"/>
    </row>
    <row r="1355" spans="5:6" s="143" customFormat="1" x14ac:dyDescent="0.15">
      <c r="E1355" s="144"/>
      <c r="F1355" s="144"/>
    </row>
    <row r="1356" spans="5:6" s="143" customFormat="1" x14ac:dyDescent="0.15">
      <c r="E1356" s="144"/>
      <c r="F1356" s="144"/>
    </row>
    <row r="1357" spans="5:6" s="143" customFormat="1" x14ac:dyDescent="0.15">
      <c r="E1357" s="144"/>
      <c r="F1357" s="144"/>
    </row>
    <row r="1358" spans="5:6" s="143" customFormat="1" x14ac:dyDescent="0.15">
      <c r="E1358" s="144"/>
      <c r="F1358" s="144"/>
    </row>
    <row r="1359" spans="5:6" s="143" customFormat="1" x14ac:dyDescent="0.15">
      <c r="E1359" s="144"/>
      <c r="F1359" s="144"/>
    </row>
    <row r="1360" spans="5:6" s="143" customFormat="1" x14ac:dyDescent="0.15">
      <c r="E1360" s="144"/>
      <c r="F1360" s="144"/>
    </row>
    <row r="1361" spans="5:6" s="143" customFormat="1" x14ac:dyDescent="0.15">
      <c r="E1361" s="144"/>
      <c r="F1361" s="144"/>
    </row>
    <row r="1362" spans="5:6" s="143" customFormat="1" x14ac:dyDescent="0.15">
      <c r="E1362" s="144"/>
      <c r="F1362" s="144"/>
    </row>
    <row r="1363" spans="5:6" s="143" customFormat="1" x14ac:dyDescent="0.15">
      <c r="E1363" s="144"/>
      <c r="F1363" s="144"/>
    </row>
    <row r="1364" spans="5:6" s="143" customFormat="1" x14ac:dyDescent="0.15">
      <c r="E1364" s="144"/>
      <c r="F1364" s="144"/>
    </row>
    <row r="1365" spans="5:6" s="143" customFormat="1" x14ac:dyDescent="0.15">
      <c r="E1365" s="144"/>
      <c r="F1365" s="144"/>
    </row>
    <row r="1366" spans="5:6" s="143" customFormat="1" x14ac:dyDescent="0.15">
      <c r="E1366" s="144"/>
      <c r="F1366" s="144"/>
    </row>
    <row r="1367" spans="5:6" s="143" customFormat="1" x14ac:dyDescent="0.15">
      <c r="E1367" s="144"/>
      <c r="F1367" s="144"/>
    </row>
    <row r="1368" spans="5:6" s="143" customFormat="1" x14ac:dyDescent="0.15">
      <c r="E1368" s="144"/>
      <c r="F1368" s="144"/>
    </row>
    <row r="1369" spans="5:6" s="143" customFormat="1" x14ac:dyDescent="0.15">
      <c r="E1369" s="144"/>
      <c r="F1369" s="144"/>
    </row>
    <row r="1370" spans="5:6" s="143" customFormat="1" x14ac:dyDescent="0.15">
      <c r="E1370" s="144"/>
      <c r="F1370" s="144"/>
    </row>
    <row r="1371" spans="5:6" s="143" customFormat="1" x14ac:dyDescent="0.15">
      <c r="E1371" s="144"/>
      <c r="F1371" s="144"/>
    </row>
    <row r="1372" spans="5:6" s="143" customFormat="1" x14ac:dyDescent="0.15">
      <c r="E1372" s="144"/>
      <c r="F1372" s="144"/>
    </row>
    <row r="1373" spans="5:6" s="143" customFormat="1" x14ac:dyDescent="0.15">
      <c r="E1373" s="144"/>
      <c r="F1373" s="144"/>
    </row>
    <row r="1374" spans="5:6" s="143" customFormat="1" x14ac:dyDescent="0.15">
      <c r="E1374" s="144"/>
      <c r="F1374" s="144"/>
    </row>
    <row r="1375" spans="5:6" s="143" customFormat="1" x14ac:dyDescent="0.15">
      <c r="E1375" s="144"/>
      <c r="F1375" s="144"/>
    </row>
    <row r="1376" spans="5:6" s="143" customFormat="1" x14ac:dyDescent="0.15">
      <c r="E1376" s="144"/>
      <c r="F1376" s="144"/>
    </row>
    <row r="1377" spans="5:6" s="143" customFormat="1" x14ac:dyDescent="0.15">
      <c r="E1377" s="144"/>
      <c r="F1377" s="144"/>
    </row>
    <row r="1378" spans="5:6" s="143" customFormat="1" x14ac:dyDescent="0.15">
      <c r="E1378" s="144"/>
      <c r="F1378" s="144"/>
    </row>
    <row r="1379" spans="5:6" s="143" customFormat="1" x14ac:dyDescent="0.15">
      <c r="E1379" s="144"/>
      <c r="F1379" s="144"/>
    </row>
    <row r="1380" spans="5:6" s="143" customFormat="1" x14ac:dyDescent="0.15">
      <c r="E1380" s="144"/>
      <c r="F1380" s="144"/>
    </row>
    <row r="1381" spans="5:6" s="143" customFormat="1" x14ac:dyDescent="0.15">
      <c r="E1381" s="144"/>
      <c r="F1381" s="144"/>
    </row>
    <row r="1382" spans="5:6" s="143" customFormat="1" x14ac:dyDescent="0.15">
      <c r="E1382" s="144"/>
      <c r="F1382" s="144"/>
    </row>
    <row r="1383" spans="5:6" s="143" customFormat="1" x14ac:dyDescent="0.15">
      <c r="E1383" s="144"/>
      <c r="F1383" s="144"/>
    </row>
    <row r="1384" spans="5:6" s="143" customFormat="1" x14ac:dyDescent="0.15">
      <c r="E1384" s="144"/>
      <c r="F1384" s="144"/>
    </row>
    <row r="1385" spans="5:6" s="143" customFormat="1" x14ac:dyDescent="0.15">
      <c r="E1385" s="144"/>
      <c r="F1385" s="144"/>
    </row>
    <row r="1386" spans="5:6" s="143" customFormat="1" x14ac:dyDescent="0.15">
      <c r="E1386" s="144"/>
      <c r="F1386" s="144"/>
    </row>
    <row r="1387" spans="5:6" s="143" customFormat="1" x14ac:dyDescent="0.15">
      <c r="E1387" s="144"/>
      <c r="F1387" s="144"/>
    </row>
    <row r="1388" spans="5:6" s="143" customFormat="1" x14ac:dyDescent="0.15">
      <c r="E1388" s="144"/>
      <c r="F1388" s="144"/>
    </row>
    <row r="1389" spans="5:6" s="143" customFormat="1" x14ac:dyDescent="0.15">
      <c r="E1389" s="144"/>
      <c r="F1389" s="144"/>
    </row>
    <row r="1390" spans="5:6" s="143" customFormat="1" x14ac:dyDescent="0.15">
      <c r="E1390" s="144"/>
      <c r="F1390" s="144"/>
    </row>
    <row r="1391" spans="5:6" s="143" customFormat="1" x14ac:dyDescent="0.15">
      <c r="E1391" s="144"/>
      <c r="F1391" s="144"/>
    </row>
    <row r="1392" spans="5:6" s="143" customFormat="1" x14ac:dyDescent="0.15">
      <c r="E1392" s="144"/>
      <c r="F1392" s="144"/>
    </row>
    <row r="1393" spans="5:6" s="143" customFormat="1" x14ac:dyDescent="0.15">
      <c r="E1393" s="144"/>
      <c r="F1393" s="144"/>
    </row>
    <row r="1394" spans="5:6" s="143" customFormat="1" x14ac:dyDescent="0.15">
      <c r="E1394" s="144"/>
      <c r="F1394" s="144"/>
    </row>
    <row r="1395" spans="5:6" s="143" customFormat="1" x14ac:dyDescent="0.15">
      <c r="E1395" s="144"/>
      <c r="F1395" s="144"/>
    </row>
    <row r="1396" spans="5:6" s="143" customFormat="1" x14ac:dyDescent="0.15">
      <c r="E1396" s="144"/>
      <c r="F1396" s="144"/>
    </row>
    <row r="1397" spans="5:6" s="143" customFormat="1" x14ac:dyDescent="0.15">
      <c r="E1397" s="144"/>
      <c r="F1397" s="144"/>
    </row>
    <row r="1398" spans="5:6" s="143" customFormat="1" x14ac:dyDescent="0.15">
      <c r="E1398" s="144"/>
      <c r="F1398" s="144"/>
    </row>
    <row r="1399" spans="5:6" s="143" customFormat="1" x14ac:dyDescent="0.15">
      <c r="E1399" s="144"/>
      <c r="F1399" s="144"/>
    </row>
    <row r="1400" spans="5:6" s="143" customFormat="1" x14ac:dyDescent="0.15">
      <c r="E1400" s="144"/>
      <c r="F1400" s="144"/>
    </row>
    <row r="1401" spans="5:6" s="143" customFormat="1" x14ac:dyDescent="0.15">
      <c r="E1401" s="144"/>
      <c r="F1401" s="144"/>
    </row>
    <row r="1402" spans="5:6" s="143" customFormat="1" x14ac:dyDescent="0.15">
      <c r="E1402" s="144"/>
      <c r="F1402" s="144"/>
    </row>
    <row r="1403" spans="5:6" s="143" customFormat="1" x14ac:dyDescent="0.15">
      <c r="E1403" s="144"/>
      <c r="F1403" s="144"/>
    </row>
    <row r="1404" spans="5:6" s="143" customFormat="1" x14ac:dyDescent="0.15">
      <c r="E1404" s="144"/>
      <c r="F1404" s="144"/>
    </row>
    <row r="1405" spans="5:6" s="143" customFormat="1" x14ac:dyDescent="0.15">
      <c r="E1405" s="144"/>
      <c r="F1405" s="144"/>
    </row>
    <row r="1406" spans="5:6" s="143" customFormat="1" x14ac:dyDescent="0.15">
      <c r="E1406" s="144"/>
      <c r="F1406" s="144"/>
    </row>
    <row r="1407" spans="5:6" s="143" customFormat="1" x14ac:dyDescent="0.15">
      <c r="E1407" s="144"/>
      <c r="F1407" s="144"/>
    </row>
    <row r="1408" spans="5:6" s="143" customFormat="1" x14ac:dyDescent="0.15">
      <c r="E1408" s="144"/>
      <c r="F1408" s="144"/>
    </row>
    <row r="1409" spans="5:6" s="143" customFormat="1" x14ac:dyDescent="0.15">
      <c r="E1409" s="144"/>
      <c r="F1409" s="144"/>
    </row>
    <row r="1410" spans="5:6" s="143" customFormat="1" x14ac:dyDescent="0.15">
      <c r="E1410" s="144"/>
      <c r="F1410" s="144"/>
    </row>
    <row r="1411" spans="5:6" s="143" customFormat="1" x14ac:dyDescent="0.15">
      <c r="E1411" s="144"/>
      <c r="F1411" s="144"/>
    </row>
    <row r="1412" spans="5:6" s="143" customFormat="1" x14ac:dyDescent="0.15">
      <c r="E1412" s="144"/>
      <c r="F1412" s="144"/>
    </row>
    <row r="1413" spans="5:6" s="143" customFormat="1" x14ac:dyDescent="0.15">
      <c r="E1413" s="144"/>
      <c r="F1413" s="144"/>
    </row>
    <row r="1414" spans="5:6" s="143" customFormat="1" x14ac:dyDescent="0.15">
      <c r="E1414" s="144"/>
      <c r="F1414" s="144"/>
    </row>
    <row r="1415" spans="5:6" s="143" customFormat="1" x14ac:dyDescent="0.15">
      <c r="E1415" s="144"/>
      <c r="F1415" s="144"/>
    </row>
    <row r="1416" spans="5:6" s="143" customFormat="1" x14ac:dyDescent="0.15">
      <c r="E1416" s="144"/>
      <c r="F1416" s="144"/>
    </row>
    <row r="1417" spans="5:6" s="143" customFormat="1" x14ac:dyDescent="0.15">
      <c r="E1417" s="144"/>
      <c r="F1417" s="144"/>
    </row>
    <row r="1418" spans="5:6" s="143" customFormat="1" x14ac:dyDescent="0.15">
      <c r="E1418" s="144"/>
      <c r="F1418" s="144"/>
    </row>
    <row r="1419" spans="5:6" s="143" customFormat="1" x14ac:dyDescent="0.15">
      <c r="E1419" s="144"/>
      <c r="F1419" s="144"/>
    </row>
    <row r="1420" spans="5:6" s="143" customFormat="1" x14ac:dyDescent="0.15">
      <c r="E1420" s="144"/>
      <c r="F1420" s="144"/>
    </row>
    <row r="1421" spans="5:6" s="143" customFormat="1" x14ac:dyDescent="0.15">
      <c r="E1421" s="144"/>
      <c r="F1421" s="144"/>
    </row>
    <row r="1422" spans="5:6" s="143" customFormat="1" x14ac:dyDescent="0.15">
      <c r="E1422" s="144"/>
      <c r="F1422" s="144"/>
    </row>
    <row r="1423" spans="5:6" s="143" customFormat="1" x14ac:dyDescent="0.15">
      <c r="E1423" s="144"/>
      <c r="F1423" s="144"/>
    </row>
    <row r="1424" spans="5:6" s="143" customFormat="1" x14ac:dyDescent="0.15">
      <c r="E1424" s="144"/>
      <c r="F1424" s="144"/>
    </row>
    <row r="1425" spans="5:6" s="143" customFormat="1" x14ac:dyDescent="0.15">
      <c r="E1425" s="144"/>
      <c r="F1425" s="144"/>
    </row>
    <row r="1426" spans="5:6" s="143" customFormat="1" x14ac:dyDescent="0.15">
      <c r="E1426" s="144"/>
      <c r="F1426" s="144"/>
    </row>
    <row r="1427" spans="5:6" s="143" customFormat="1" x14ac:dyDescent="0.15">
      <c r="E1427" s="144"/>
      <c r="F1427" s="144"/>
    </row>
    <row r="1428" spans="5:6" s="143" customFormat="1" x14ac:dyDescent="0.15">
      <c r="E1428" s="144"/>
      <c r="F1428" s="144"/>
    </row>
    <row r="1429" spans="5:6" s="143" customFormat="1" x14ac:dyDescent="0.15">
      <c r="E1429" s="144"/>
      <c r="F1429" s="144"/>
    </row>
    <row r="1430" spans="5:6" s="143" customFormat="1" x14ac:dyDescent="0.15">
      <c r="E1430" s="144"/>
      <c r="F1430" s="144"/>
    </row>
    <row r="1431" spans="5:6" s="143" customFormat="1" x14ac:dyDescent="0.15">
      <c r="E1431" s="144"/>
      <c r="F1431" s="144"/>
    </row>
    <row r="1432" spans="5:6" s="143" customFormat="1" x14ac:dyDescent="0.15">
      <c r="E1432" s="144"/>
      <c r="F1432" s="144"/>
    </row>
    <row r="1433" spans="5:6" s="143" customFormat="1" x14ac:dyDescent="0.15">
      <c r="E1433" s="144"/>
      <c r="F1433" s="144"/>
    </row>
    <row r="1434" spans="5:6" s="143" customFormat="1" x14ac:dyDescent="0.15">
      <c r="E1434" s="144"/>
      <c r="F1434" s="144"/>
    </row>
    <row r="1435" spans="5:6" s="143" customFormat="1" x14ac:dyDescent="0.15">
      <c r="E1435" s="144"/>
      <c r="F1435" s="144"/>
    </row>
    <row r="1436" spans="5:6" s="143" customFormat="1" x14ac:dyDescent="0.15">
      <c r="E1436" s="144"/>
      <c r="F1436" s="144"/>
    </row>
    <row r="1437" spans="5:6" s="143" customFormat="1" x14ac:dyDescent="0.15">
      <c r="E1437" s="144"/>
      <c r="F1437" s="144"/>
    </row>
    <row r="1438" spans="5:6" s="143" customFormat="1" x14ac:dyDescent="0.15">
      <c r="E1438" s="144"/>
      <c r="F1438" s="144"/>
    </row>
    <row r="1439" spans="5:6" s="143" customFormat="1" x14ac:dyDescent="0.15">
      <c r="E1439" s="144"/>
      <c r="F1439" s="144"/>
    </row>
    <row r="1440" spans="5:6" s="143" customFormat="1" x14ac:dyDescent="0.15">
      <c r="E1440" s="144"/>
      <c r="F1440" s="144"/>
    </row>
    <row r="1441" spans="5:6" s="143" customFormat="1" x14ac:dyDescent="0.15">
      <c r="E1441" s="144"/>
      <c r="F1441" s="144"/>
    </row>
    <row r="1442" spans="5:6" s="143" customFormat="1" x14ac:dyDescent="0.15">
      <c r="E1442" s="144"/>
      <c r="F1442" s="144"/>
    </row>
    <row r="1443" spans="5:6" s="143" customFormat="1" x14ac:dyDescent="0.15">
      <c r="E1443" s="144"/>
      <c r="F1443" s="144"/>
    </row>
    <row r="1444" spans="5:6" s="143" customFormat="1" x14ac:dyDescent="0.15">
      <c r="E1444" s="144"/>
      <c r="F1444" s="144"/>
    </row>
    <row r="1445" spans="5:6" s="143" customFormat="1" x14ac:dyDescent="0.15">
      <c r="E1445" s="144"/>
      <c r="F1445" s="144"/>
    </row>
    <row r="1446" spans="5:6" s="143" customFormat="1" x14ac:dyDescent="0.15">
      <c r="E1446" s="144"/>
      <c r="F1446" s="144"/>
    </row>
    <row r="1447" spans="5:6" s="143" customFormat="1" x14ac:dyDescent="0.15">
      <c r="E1447" s="144"/>
      <c r="F1447" s="144"/>
    </row>
    <row r="1448" spans="5:6" s="143" customFormat="1" x14ac:dyDescent="0.15">
      <c r="E1448" s="144"/>
      <c r="F1448" s="144"/>
    </row>
    <row r="1449" spans="5:6" s="143" customFormat="1" x14ac:dyDescent="0.15">
      <c r="E1449" s="144"/>
      <c r="F1449" s="144"/>
    </row>
    <row r="1450" spans="5:6" s="143" customFormat="1" x14ac:dyDescent="0.15">
      <c r="E1450" s="144"/>
      <c r="F1450" s="144"/>
    </row>
    <row r="1451" spans="5:6" s="143" customFormat="1" x14ac:dyDescent="0.15">
      <c r="E1451" s="144"/>
      <c r="F1451" s="144"/>
    </row>
    <row r="1452" spans="5:6" s="143" customFormat="1" x14ac:dyDescent="0.15">
      <c r="E1452" s="144"/>
      <c r="F1452" s="144"/>
    </row>
    <row r="1453" spans="5:6" s="143" customFormat="1" x14ac:dyDescent="0.15">
      <c r="E1453" s="144"/>
      <c r="F1453" s="144"/>
    </row>
    <row r="1454" spans="5:6" s="143" customFormat="1" x14ac:dyDescent="0.15">
      <c r="E1454" s="144"/>
      <c r="F1454" s="144"/>
    </row>
    <row r="1455" spans="5:6" s="143" customFormat="1" x14ac:dyDescent="0.15">
      <c r="E1455" s="144"/>
      <c r="F1455" s="144"/>
    </row>
    <row r="1456" spans="5:6" s="143" customFormat="1" x14ac:dyDescent="0.15">
      <c r="E1456" s="144"/>
      <c r="F1456" s="144"/>
    </row>
    <row r="1457" spans="5:6" s="143" customFormat="1" x14ac:dyDescent="0.15">
      <c r="E1457" s="144"/>
      <c r="F1457" s="144"/>
    </row>
    <row r="1458" spans="5:6" s="143" customFormat="1" x14ac:dyDescent="0.15">
      <c r="E1458" s="144"/>
      <c r="F1458" s="144"/>
    </row>
    <row r="1459" spans="5:6" s="143" customFormat="1" x14ac:dyDescent="0.15">
      <c r="E1459" s="144"/>
      <c r="F1459" s="144"/>
    </row>
    <row r="1460" spans="5:6" s="143" customFormat="1" x14ac:dyDescent="0.15">
      <c r="E1460" s="144"/>
      <c r="F1460" s="144"/>
    </row>
    <row r="1461" spans="5:6" s="143" customFormat="1" x14ac:dyDescent="0.15">
      <c r="E1461" s="144"/>
      <c r="F1461" s="144"/>
    </row>
    <row r="1462" spans="5:6" s="143" customFormat="1" x14ac:dyDescent="0.15">
      <c r="E1462" s="144"/>
      <c r="F1462" s="144"/>
    </row>
    <row r="1463" spans="5:6" s="143" customFormat="1" x14ac:dyDescent="0.15">
      <c r="E1463" s="144"/>
      <c r="F1463" s="144"/>
    </row>
    <row r="1464" spans="5:6" s="143" customFormat="1" x14ac:dyDescent="0.15">
      <c r="E1464" s="144"/>
      <c r="F1464" s="144"/>
    </row>
    <row r="1465" spans="5:6" s="143" customFormat="1" x14ac:dyDescent="0.15">
      <c r="E1465" s="144"/>
      <c r="F1465" s="144"/>
    </row>
    <row r="1466" spans="5:6" s="143" customFormat="1" x14ac:dyDescent="0.15">
      <c r="E1466" s="144"/>
      <c r="F1466" s="144"/>
    </row>
    <row r="1467" spans="5:6" s="143" customFormat="1" x14ac:dyDescent="0.15">
      <c r="E1467" s="144"/>
      <c r="F1467" s="144"/>
    </row>
    <row r="1468" spans="5:6" s="143" customFormat="1" x14ac:dyDescent="0.15">
      <c r="E1468" s="144"/>
      <c r="F1468" s="144"/>
    </row>
    <row r="1469" spans="5:6" s="143" customFormat="1" x14ac:dyDescent="0.15">
      <c r="E1469" s="144"/>
      <c r="F1469" s="144"/>
    </row>
    <row r="1470" spans="5:6" s="143" customFormat="1" x14ac:dyDescent="0.15">
      <c r="E1470" s="144"/>
      <c r="F1470" s="144"/>
    </row>
    <row r="1471" spans="5:6" s="143" customFormat="1" x14ac:dyDescent="0.15">
      <c r="E1471" s="144"/>
      <c r="F1471" s="144"/>
    </row>
    <row r="1472" spans="5:6" s="143" customFormat="1" x14ac:dyDescent="0.15">
      <c r="E1472" s="144"/>
      <c r="F1472" s="144"/>
    </row>
    <row r="1473" spans="5:6" s="143" customFormat="1" x14ac:dyDescent="0.15">
      <c r="E1473" s="144"/>
      <c r="F1473" s="144"/>
    </row>
    <row r="1474" spans="5:6" s="143" customFormat="1" x14ac:dyDescent="0.15">
      <c r="E1474" s="144"/>
      <c r="F1474" s="144"/>
    </row>
    <row r="1475" spans="5:6" s="143" customFormat="1" x14ac:dyDescent="0.15">
      <c r="E1475" s="144"/>
      <c r="F1475" s="144"/>
    </row>
    <row r="1476" spans="5:6" s="143" customFormat="1" x14ac:dyDescent="0.15">
      <c r="E1476" s="144"/>
      <c r="F1476" s="144"/>
    </row>
    <row r="1477" spans="5:6" s="143" customFormat="1" x14ac:dyDescent="0.15">
      <c r="E1477" s="144"/>
      <c r="F1477" s="144"/>
    </row>
    <row r="1478" spans="5:6" s="143" customFormat="1" x14ac:dyDescent="0.15">
      <c r="E1478" s="144"/>
      <c r="F1478" s="144"/>
    </row>
    <row r="1479" spans="5:6" s="143" customFormat="1" x14ac:dyDescent="0.15">
      <c r="E1479" s="144"/>
      <c r="F1479" s="144"/>
    </row>
    <row r="1480" spans="5:6" s="143" customFormat="1" x14ac:dyDescent="0.15">
      <c r="E1480" s="144"/>
      <c r="F1480" s="144"/>
    </row>
    <row r="1481" spans="5:6" s="143" customFormat="1" x14ac:dyDescent="0.15">
      <c r="E1481" s="144"/>
      <c r="F1481" s="144"/>
    </row>
    <row r="1482" spans="5:6" s="143" customFormat="1" x14ac:dyDescent="0.15">
      <c r="E1482" s="144"/>
      <c r="F1482" s="144"/>
    </row>
    <row r="1483" spans="5:6" s="143" customFormat="1" x14ac:dyDescent="0.15">
      <c r="E1483" s="144"/>
      <c r="F1483" s="144"/>
    </row>
    <row r="1484" spans="5:6" s="143" customFormat="1" x14ac:dyDescent="0.15">
      <c r="E1484" s="144"/>
      <c r="F1484" s="144"/>
    </row>
    <row r="1485" spans="5:6" s="143" customFormat="1" x14ac:dyDescent="0.15">
      <c r="E1485" s="144"/>
      <c r="F1485" s="144"/>
    </row>
    <row r="1486" spans="5:6" s="143" customFormat="1" x14ac:dyDescent="0.15">
      <c r="E1486" s="144"/>
      <c r="F1486" s="144"/>
    </row>
    <row r="1487" spans="5:6" s="143" customFormat="1" x14ac:dyDescent="0.15">
      <c r="E1487" s="144"/>
      <c r="F1487" s="144"/>
    </row>
    <row r="1488" spans="5:6" s="143" customFormat="1" x14ac:dyDescent="0.15">
      <c r="E1488" s="144"/>
      <c r="F1488" s="144"/>
    </row>
    <row r="1489" spans="5:6" s="143" customFormat="1" x14ac:dyDescent="0.15">
      <c r="E1489" s="144"/>
      <c r="F1489" s="144"/>
    </row>
    <row r="1490" spans="5:6" s="143" customFormat="1" x14ac:dyDescent="0.15">
      <c r="E1490" s="144"/>
      <c r="F1490" s="144"/>
    </row>
    <row r="1491" spans="5:6" s="143" customFormat="1" x14ac:dyDescent="0.15">
      <c r="E1491" s="144"/>
      <c r="F1491" s="144"/>
    </row>
    <row r="1492" spans="5:6" s="143" customFormat="1" x14ac:dyDescent="0.15">
      <c r="E1492" s="144"/>
      <c r="F1492" s="144"/>
    </row>
    <row r="1493" spans="5:6" s="143" customFormat="1" x14ac:dyDescent="0.15">
      <c r="E1493" s="144"/>
      <c r="F1493" s="144"/>
    </row>
    <row r="1494" spans="5:6" s="143" customFormat="1" x14ac:dyDescent="0.15">
      <c r="E1494" s="144"/>
      <c r="F1494" s="144"/>
    </row>
    <row r="1495" spans="5:6" s="143" customFormat="1" x14ac:dyDescent="0.15">
      <c r="E1495" s="144"/>
      <c r="F1495" s="144"/>
    </row>
    <row r="1496" spans="5:6" s="143" customFormat="1" x14ac:dyDescent="0.15">
      <c r="E1496" s="144"/>
      <c r="F1496" s="144"/>
    </row>
    <row r="1497" spans="5:6" s="143" customFormat="1" x14ac:dyDescent="0.15">
      <c r="E1497" s="144"/>
      <c r="F1497" s="144"/>
    </row>
    <row r="1498" spans="5:6" s="143" customFormat="1" x14ac:dyDescent="0.15">
      <c r="E1498" s="144"/>
      <c r="F1498" s="144"/>
    </row>
    <row r="1499" spans="5:6" s="143" customFormat="1" x14ac:dyDescent="0.15">
      <c r="E1499" s="144"/>
      <c r="F1499" s="144"/>
    </row>
    <row r="1500" spans="5:6" s="143" customFormat="1" x14ac:dyDescent="0.15">
      <c r="E1500" s="144"/>
      <c r="F1500" s="144"/>
    </row>
    <row r="1501" spans="5:6" s="143" customFormat="1" x14ac:dyDescent="0.15">
      <c r="E1501" s="144"/>
      <c r="F1501" s="144"/>
    </row>
    <row r="1502" spans="5:6" s="143" customFormat="1" x14ac:dyDescent="0.15">
      <c r="E1502" s="144"/>
      <c r="F1502" s="144"/>
    </row>
    <row r="1503" spans="5:6" s="143" customFormat="1" x14ac:dyDescent="0.15">
      <c r="E1503" s="144"/>
      <c r="F1503" s="144"/>
    </row>
    <row r="1504" spans="5:6" s="143" customFormat="1" x14ac:dyDescent="0.15">
      <c r="E1504" s="144"/>
      <c r="F1504" s="144"/>
    </row>
    <row r="1505" spans="5:6" s="143" customFormat="1" x14ac:dyDescent="0.15">
      <c r="E1505" s="144"/>
      <c r="F1505" s="144"/>
    </row>
    <row r="1506" spans="5:6" s="143" customFormat="1" x14ac:dyDescent="0.15">
      <c r="E1506" s="144"/>
      <c r="F1506" s="144"/>
    </row>
    <row r="1507" spans="5:6" s="143" customFormat="1" x14ac:dyDescent="0.15">
      <c r="E1507" s="144"/>
      <c r="F1507" s="144"/>
    </row>
    <row r="1508" spans="5:6" s="143" customFormat="1" x14ac:dyDescent="0.15">
      <c r="E1508" s="144"/>
      <c r="F1508" s="144"/>
    </row>
    <row r="1509" spans="5:6" s="143" customFormat="1" x14ac:dyDescent="0.15">
      <c r="E1509" s="144"/>
      <c r="F1509" s="144"/>
    </row>
    <row r="1510" spans="5:6" s="143" customFormat="1" x14ac:dyDescent="0.15">
      <c r="E1510" s="144"/>
      <c r="F1510" s="144"/>
    </row>
    <row r="1511" spans="5:6" s="143" customFormat="1" x14ac:dyDescent="0.15">
      <c r="E1511" s="144"/>
      <c r="F1511" s="144"/>
    </row>
    <row r="1512" spans="5:6" s="143" customFormat="1" x14ac:dyDescent="0.15">
      <c r="E1512" s="144"/>
      <c r="F1512" s="144"/>
    </row>
    <row r="1513" spans="5:6" s="143" customFormat="1" x14ac:dyDescent="0.15">
      <c r="E1513" s="144"/>
      <c r="F1513" s="144"/>
    </row>
    <row r="1514" spans="5:6" s="143" customFormat="1" x14ac:dyDescent="0.15">
      <c r="E1514" s="144"/>
      <c r="F1514" s="144"/>
    </row>
    <row r="1515" spans="5:6" s="143" customFormat="1" x14ac:dyDescent="0.15">
      <c r="E1515" s="144"/>
      <c r="F1515" s="144"/>
    </row>
    <row r="1516" spans="5:6" s="143" customFormat="1" x14ac:dyDescent="0.15">
      <c r="E1516" s="144"/>
      <c r="F1516" s="144"/>
    </row>
    <row r="1517" spans="5:6" s="143" customFormat="1" x14ac:dyDescent="0.15">
      <c r="E1517" s="144"/>
      <c r="F1517" s="144"/>
    </row>
    <row r="1518" spans="5:6" s="143" customFormat="1" x14ac:dyDescent="0.15">
      <c r="E1518" s="144"/>
      <c r="F1518" s="144"/>
    </row>
    <row r="1519" spans="5:6" s="143" customFormat="1" x14ac:dyDescent="0.15">
      <c r="E1519" s="144"/>
      <c r="F1519" s="144"/>
    </row>
    <row r="1520" spans="5:6" s="143" customFormat="1" x14ac:dyDescent="0.15">
      <c r="E1520" s="144"/>
      <c r="F1520" s="144"/>
    </row>
    <row r="1521" spans="5:6" s="143" customFormat="1" x14ac:dyDescent="0.15">
      <c r="E1521" s="144"/>
      <c r="F1521" s="144"/>
    </row>
    <row r="1522" spans="5:6" s="143" customFormat="1" x14ac:dyDescent="0.15">
      <c r="E1522" s="144"/>
      <c r="F1522" s="144"/>
    </row>
    <row r="1523" spans="5:6" s="143" customFormat="1" x14ac:dyDescent="0.15">
      <c r="E1523" s="144"/>
      <c r="F1523" s="144"/>
    </row>
    <row r="1524" spans="5:6" s="143" customFormat="1" x14ac:dyDescent="0.15">
      <c r="E1524" s="144"/>
      <c r="F1524" s="144"/>
    </row>
    <row r="1525" spans="5:6" s="143" customFormat="1" x14ac:dyDescent="0.15">
      <c r="E1525" s="144"/>
      <c r="F1525" s="144"/>
    </row>
    <row r="1526" spans="5:6" s="143" customFormat="1" x14ac:dyDescent="0.15">
      <c r="E1526" s="144"/>
      <c r="F1526" s="144"/>
    </row>
    <row r="1527" spans="5:6" s="143" customFormat="1" x14ac:dyDescent="0.15">
      <c r="E1527" s="144"/>
      <c r="F1527" s="144"/>
    </row>
    <row r="1528" spans="5:6" s="143" customFormat="1" x14ac:dyDescent="0.15">
      <c r="E1528" s="144"/>
      <c r="F1528" s="144"/>
    </row>
    <row r="1529" spans="5:6" s="143" customFormat="1" x14ac:dyDescent="0.15">
      <c r="E1529" s="144"/>
      <c r="F1529" s="144"/>
    </row>
    <row r="1530" spans="5:6" s="143" customFormat="1" x14ac:dyDescent="0.15">
      <c r="E1530" s="144"/>
      <c r="F1530" s="144"/>
    </row>
    <row r="1531" spans="5:6" s="143" customFormat="1" x14ac:dyDescent="0.15">
      <c r="E1531" s="144"/>
      <c r="F1531" s="144"/>
    </row>
    <row r="1532" spans="5:6" s="143" customFormat="1" x14ac:dyDescent="0.15">
      <c r="E1532" s="144"/>
      <c r="F1532" s="144"/>
    </row>
    <row r="1533" spans="5:6" s="143" customFormat="1" x14ac:dyDescent="0.15">
      <c r="E1533" s="144"/>
      <c r="F1533" s="144"/>
    </row>
    <row r="1534" spans="5:6" s="143" customFormat="1" x14ac:dyDescent="0.15">
      <c r="E1534" s="144"/>
      <c r="F1534" s="144"/>
    </row>
    <row r="1535" spans="5:6" s="143" customFormat="1" x14ac:dyDescent="0.15">
      <c r="E1535" s="144"/>
      <c r="F1535" s="144"/>
    </row>
    <row r="1536" spans="5:6" s="143" customFormat="1" x14ac:dyDescent="0.15">
      <c r="E1536" s="144"/>
      <c r="F1536" s="144"/>
    </row>
    <row r="1537" spans="5:6" s="143" customFormat="1" x14ac:dyDescent="0.15">
      <c r="E1537" s="144"/>
      <c r="F1537" s="144"/>
    </row>
    <row r="1538" spans="5:6" s="143" customFormat="1" x14ac:dyDescent="0.15">
      <c r="E1538" s="144"/>
      <c r="F1538" s="144"/>
    </row>
    <row r="1539" spans="5:6" s="143" customFormat="1" x14ac:dyDescent="0.15">
      <c r="E1539" s="144"/>
      <c r="F1539" s="144"/>
    </row>
    <row r="1540" spans="5:6" s="143" customFormat="1" x14ac:dyDescent="0.15">
      <c r="E1540" s="144"/>
      <c r="F1540" s="144"/>
    </row>
    <row r="1541" spans="5:6" s="143" customFormat="1" x14ac:dyDescent="0.15">
      <c r="E1541" s="144"/>
      <c r="F1541" s="144"/>
    </row>
    <row r="1542" spans="5:6" s="143" customFormat="1" x14ac:dyDescent="0.15">
      <c r="E1542" s="144"/>
      <c r="F1542" s="144"/>
    </row>
    <row r="1543" spans="5:6" s="143" customFormat="1" x14ac:dyDescent="0.15">
      <c r="E1543" s="144"/>
      <c r="F1543" s="144"/>
    </row>
    <row r="1544" spans="5:6" s="143" customFormat="1" x14ac:dyDescent="0.15">
      <c r="E1544" s="144"/>
      <c r="F1544" s="144"/>
    </row>
    <row r="1545" spans="5:6" s="143" customFormat="1" x14ac:dyDescent="0.15">
      <c r="E1545" s="144"/>
      <c r="F1545" s="144"/>
    </row>
    <row r="1546" spans="5:6" s="143" customFormat="1" x14ac:dyDescent="0.15">
      <c r="E1546" s="144"/>
      <c r="F1546" s="144"/>
    </row>
    <row r="1547" spans="5:6" s="143" customFormat="1" x14ac:dyDescent="0.15">
      <c r="E1547" s="144"/>
      <c r="F1547" s="144"/>
    </row>
    <row r="1548" spans="5:6" s="143" customFormat="1" x14ac:dyDescent="0.15">
      <c r="E1548" s="144"/>
      <c r="F1548" s="144"/>
    </row>
    <row r="1549" spans="5:6" s="143" customFormat="1" x14ac:dyDescent="0.15">
      <c r="E1549" s="144"/>
      <c r="F1549" s="144"/>
    </row>
    <row r="1550" spans="5:6" s="143" customFormat="1" x14ac:dyDescent="0.15">
      <c r="E1550" s="144"/>
      <c r="F1550" s="144"/>
    </row>
    <row r="1551" spans="5:6" s="143" customFormat="1" x14ac:dyDescent="0.15">
      <c r="E1551" s="144"/>
      <c r="F1551" s="144"/>
    </row>
    <row r="1552" spans="5:6" s="143" customFormat="1" x14ac:dyDescent="0.15">
      <c r="E1552" s="144"/>
      <c r="F1552" s="144"/>
    </row>
    <row r="1553" spans="5:6" s="143" customFormat="1" x14ac:dyDescent="0.15">
      <c r="E1553" s="144"/>
      <c r="F1553" s="144"/>
    </row>
    <row r="1554" spans="5:6" s="143" customFormat="1" x14ac:dyDescent="0.15">
      <c r="E1554" s="144"/>
      <c r="F1554" s="144"/>
    </row>
    <row r="1555" spans="5:6" s="143" customFormat="1" x14ac:dyDescent="0.15">
      <c r="E1555" s="144"/>
      <c r="F1555" s="144"/>
    </row>
    <row r="1556" spans="5:6" s="143" customFormat="1" x14ac:dyDescent="0.15">
      <c r="E1556" s="144"/>
      <c r="F1556" s="144"/>
    </row>
    <row r="1557" spans="5:6" s="143" customFormat="1" x14ac:dyDescent="0.15">
      <c r="E1557" s="144"/>
      <c r="F1557" s="144"/>
    </row>
    <row r="1558" spans="5:6" s="143" customFormat="1" x14ac:dyDescent="0.15">
      <c r="E1558" s="144"/>
      <c r="F1558" s="144"/>
    </row>
    <row r="1559" spans="5:6" s="143" customFormat="1" x14ac:dyDescent="0.15">
      <c r="E1559" s="144"/>
      <c r="F1559" s="144"/>
    </row>
    <row r="1560" spans="5:6" s="143" customFormat="1" x14ac:dyDescent="0.15">
      <c r="E1560" s="144"/>
      <c r="F1560" s="144"/>
    </row>
    <row r="1561" spans="5:6" s="143" customFormat="1" x14ac:dyDescent="0.15">
      <c r="E1561" s="144"/>
      <c r="F1561" s="144"/>
    </row>
    <row r="1562" spans="5:6" s="143" customFormat="1" x14ac:dyDescent="0.15">
      <c r="E1562" s="144"/>
      <c r="F1562" s="144"/>
    </row>
    <row r="1563" spans="5:6" s="143" customFormat="1" x14ac:dyDescent="0.15">
      <c r="E1563" s="144"/>
      <c r="F1563" s="144"/>
    </row>
    <row r="1564" spans="5:6" s="143" customFormat="1" x14ac:dyDescent="0.15">
      <c r="E1564" s="144"/>
      <c r="F1564" s="144"/>
    </row>
    <row r="1565" spans="5:6" s="143" customFormat="1" x14ac:dyDescent="0.15">
      <c r="E1565" s="144"/>
      <c r="F1565" s="144"/>
    </row>
    <row r="1566" spans="5:6" s="143" customFormat="1" x14ac:dyDescent="0.15">
      <c r="E1566" s="144"/>
      <c r="F1566" s="144"/>
    </row>
    <row r="1567" spans="5:6" s="143" customFormat="1" x14ac:dyDescent="0.15">
      <c r="E1567" s="144"/>
      <c r="F1567" s="144"/>
    </row>
    <row r="1568" spans="5:6" s="143" customFormat="1" x14ac:dyDescent="0.15">
      <c r="E1568" s="144"/>
      <c r="F1568" s="144"/>
    </row>
    <row r="1569" spans="5:6" s="143" customFormat="1" x14ac:dyDescent="0.15">
      <c r="E1569" s="144"/>
      <c r="F1569" s="144"/>
    </row>
    <row r="1570" spans="5:6" s="143" customFormat="1" x14ac:dyDescent="0.15">
      <c r="E1570" s="144"/>
      <c r="F1570" s="144"/>
    </row>
    <row r="1571" spans="5:6" s="143" customFormat="1" x14ac:dyDescent="0.15">
      <c r="E1571" s="144"/>
      <c r="F1571" s="144"/>
    </row>
    <row r="1572" spans="5:6" s="143" customFormat="1" x14ac:dyDescent="0.15">
      <c r="E1572" s="144"/>
      <c r="F1572" s="144"/>
    </row>
    <row r="1573" spans="5:6" s="143" customFormat="1" x14ac:dyDescent="0.15">
      <c r="E1573" s="144"/>
      <c r="F1573" s="144"/>
    </row>
    <row r="1574" spans="5:6" s="143" customFormat="1" x14ac:dyDescent="0.15">
      <c r="E1574" s="144"/>
      <c r="F1574" s="144"/>
    </row>
    <row r="1575" spans="5:6" s="143" customFormat="1" x14ac:dyDescent="0.15">
      <c r="E1575" s="144"/>
      <c r="F1575" s="144"/>
    </row>
    <row r="1576" spans="5:6" s="143" customFormat="1" x14ac:dyDescent="0.15">
      <c r="E1576" s="144"/>
      <c r="F1576" s="144"/>
    </row>
    <row r="1577" spans="5:6" s="143" customFormat="1" x14ac:dyDescent="0.15">
      <c r="E1577" s="144"/>
      <c r="F1577" s="144"/>
    </row>
    <row r="1578" spans="5:6" s="143" customFormat="1" x14ac:dyDescent="0.15">
      <c r="E1578" s="144"/>
      <c r="F1578" s="144"/>
    </row>
    <row r="1579" spans="5:6" s="143" customFormat="1" x14ac:dyDescent="0.15">
      <c r="E1579" s="144"/>
      <c r="F1579" s="144"/>
    </row>
    <row r="1580" spans="5:6" s="143" customFormat="1" x14ac:dyDescent="0.15">
      <c r="E1580" s="144"/>
      <c r="F1580" s="144"/>
    </row>
    <row r="1581" spans="5:6" s="143" customFormat="1" x14ac:dyDescent="0.15">
      <c r="E1581" s="144"/>
      <c r="F1581" s="144"/>
    </row>
    <row r="1582" spans="5:6" s="143" customFormat="1" x14ac:dyDescent="0.15">
      <c r="E1582" s="144"/>
      <c r="F1582" s="144"/>
    </row>
    <row r="1583" spans="5:6" s="143" customFormat="1" x14ac:dyDescent="0.15">
      <c r="E1583" s="144"/>
      <c r="F1583" s="144"/>
    </row>
    <row r="1584" spans="5:6" s="143" customFormat="1" x14ac:dyDescent="0.15">
      <c r="E1584" s="144"/>
      <c r="F1584" s="144"/>
    </row>
    <row r="1585" spans="5:6" s="143" customFormat="1" x14ac:dyDescent="0.15">
      <c r="E1585" s="144"/>
      <c r="F1585" s="144"/>
    </row>
    <row r="1586" spans="5:6" s="143" customFormat="1" x14ac:dyDescent="0.15">
      <c r="E1586" s="144"/>
      <c r="F1586" s="144"/>
    </row>
    <row r="1587" spans="5:6" s="143" customFormat="1" x14ac:dyDescent="0.15">
      <c r="E1587" s="144"/>
      <c r="F1587" s="144"/>
    </row>
    <row r="1588" spans="5:6" s="143" customFormat="1" x14ac:dyDescent="0.15">
      <c r="E1588" s="144"/>
      <c r="F1588" s="144"/>
    </row>
    <row r="1589" spans="5:6" s="143" customFormat="1" x14ac:dyDescent="0.15">
      <c r="E1589" s="144"/>
      <c r="F1589" s="144"/>
    </row>
    <row r="1590" spans="5:6" s="143" customFormat="1" x14ac:dyDescent="0.15">
      <c r="E1590" s="144"/>
      <c r="F1590" s="144"/>
    </row>
    <row r="1591" spans="5:6" s="143" customFormat="1" x14ac:dyDescent="0.15">
      <c r="E1591" s="144"/>
      <c r="F1591" s="144"/>
    </row>
    <row r="1592" spans="5:6" s="143" customFormat="1" x14ac:dyDescent="0.15">
      <c r="E1592" s="144"/>
      <c r="F1592" s="144"/>
    </row>
    <row r="1593" spans="5:6" s="143" customFormat="1" x14ac:dyDescent="0.15">
      <c r="E1593" s="144"/>
      <c r="F1593" s="144"/>
    </row>
    <row r="1594" spans="5:6" s="143" customFormat="1" x14ac:dyDescent="0.15">
      <c r="E1594" s="144"/>
      <c r="F1594" s="144"/>
    </row>
    <row r="1595" spans="5:6" s="143" customFormat="1" x14ac:dyDescent="0.15">
      <c r="E1595" s="144"/>
      <c r="F1595" s="144"/>
    </row>
    <row r="1596" spans="5:6" s="143" customFormat="1" x14ac:dyDescent="0.15">
      <c r="E1596" s="144"/>
      <c r="F1596" s="144"/>
    </row>
    <row r="1597" spans="5:6" s="143" customFormat="1" x14ac:dyDescent="0.15">
      <c r="E1597" s="144"/>
      <c r="F1597" s="144"/>
    </row>
    <row r="1598" spans="5:6" s="143" customFormat="1" x14ac:dyDescent="0.15">
      <c r="E1598" s="144"/>
      <c r="F1598" s="144"/>
    </row>
    <row r="1599" spans="5:6" s="143" customFormat="1" x14ac:dyDescent="0.15">
      <c r="E1599" s="144"/>
      <c r="F1599" s="144"/>
    </row>
    <row r="1600" spans="5:6" s="143" customFormat="1" x14ac:dyDescent="0.15">
      <c r="E1600" s="144"/>
      <c r="F1600" s="144"/>
    </row>
    <row r="1601" spans="5:6" s="143" customFormat="1" x14ac:dyDescent="0.15">
      <c r="E1601" s="144"/>
      <c r="F1601" s="144"/>
    </row>
    <row r="1602" spans="5:6" s="143" customFormat="1" x14ac:dyDescent="0.15">
      <c r="E1602" s="144"/>
      <c r="F1602" s="144"/>
    </row>
    <row r="1603" spans="5:6" s="143" customFormat="1" x14ac:dyDescent="0.15">
      <c r="E1603" s="144"/>
      <c r="F1603" s="144"/>
    </row>
    <row r="1604" spans="5:6" s="143" customFormat="1" x14ac:dyDescent="0.15">
      <c r="E1604" s="144"/>
      <c r="F1604" s="144"/>
    </row>
    <row r="1605" spans="5:6" s="143" customFormat="1" x14ac:dyDescent="0.15">
      <c r="E1605" s="144"/>
      <c r="F1605" s="144"/>
    </row>
    <row r="1606" spans="5:6" s="143" customFormat="1" x14ac:dyDescent="0.15">
      <c r="E1606" s="144"/>
      <c r="F1606" s="144"/>
    </row>
    <row r="1607" spans="5:6" s="143" customFormat="1" x14ac:dyDescent="0.15">
      <c r="E1607" s="144"/>
      <c r="F1607" s="144"/>
    </row>
    <row r="1608" spans="5:6" s="143" customFormat="1" x14ac:dyDescent="0.15">
      <c r="E1608" s="144"/>
      <c r="F1608" s="144"/>
    </row>
    <row r="1609" spans="5:6" s="143" customFormat="1" x14ac:dyDescent="0.15">
      <c r="E1609" s="144"/>
      <c r="F1609" s="144"/>
    </row>
    <row r="1610" spans="5:6" s="143" customFormat="1" x14ac:dyDescent="0.15">
      <c r="E1610" s="144"/>
      <c r="F1610" s="144"/>
    </row>
    <row r="1611" spans="5:6" s="143" customFormat="1" x14ac:dyDescent="0.15">
      <c r="E1611" s="144"/>
      <c r="F1611" s="144"/>
    </row>
    <row r="1612" spans="5:6" s="143" customFormat="1" x14ac:dyDescent="0.15">
      <c r="E1612" s="144"/>
      <c r="F1612" s="144"/>
    </row>
    <row r="1613" spans="5:6" s="143" customFormat="1" x14ac:dyDescent="0.15">
      <c r="E1613" s="144"/>
      <c r="F1613" s="144"/>
    </row>
    <row r="1614" spans="5:6" s="143" customFormat="1" x14ac:dyDescent="0.15">
      <c r="E1614" s="144"/>
      <c r="F1614" s="144"/>
    </row>
    <row r="1615" spans="5:6" s="143" customFormat="1" x14ac:dyDescent="0.15">
      <c r="E1615" s="144"/>
      <c r="F1615" s="144"/>
    </row>
    <row r="1616" spans="5:6" s="143" customFormat="1" x14ac:dyDescent="0.15">
      <c r="E1616" s="144"/>
      <c r="F1616" s="144"/>
    </row>
    <row r="1617" spans="5:6" s="143" customFormat="1" x14ac:dyDescent="0.15">
      <c r="E1617" s="144"/>
      <c r="F1617" s="144"/>
    </row>
    <row r="1618" spans="5:6" s="143" customFormat="1" x14ac:dyDescent="0.15">
      <c r="E1618" s="144"/>
      <c r="F1618" s="144"/>
    </row>
    <row r="1619" spans="5:6" s="143" customFormat="1" x14ac:dyDescent="0.15">
      <c r="E1619" s="144"/>
      <c r="F1619" s="144"/>
    </row>
    <row r="1620" spans="5:6" s="143" customFormat="1" x14ac:dyDescent="0.15">
      <c r="E1620" s="144"/>
      <c r="F1620" s="144"/>
    </row>
    <row r="1621" spans="5:6" s="143" customFormat="1" x14ac:dyDescent="0.15">
      <c r="E1621" s="144"/>
      <c r="F1621" s="144"/>
    </row>
    <row r="1622" spans="5:6" s="143" customFormat="1" x14ac:dyDescent="0.15">
      <c r="E1622" s="144"/>
      <c r="F1622" s="144"/>
    </row>
    <row r="1623" spans="5:6" s="143" customFormat="1" x14ac:dyDescent="0.15">
      <c r="E1623" s="144"/>
      <c r="F1623" s="144"/>
    </row>
    <row r="1624" spans="5:6" s="143" customFormat="1" x14ac:dyDescent="0.15">
      <c r="E1624" s="144"/>
      <c r="F1624" s="144"/>
    </row>
    <row r="1625" spans="5:6" s="143" customFormat="1" x14ac:dyDescent="0.15">
      <c r="E1625" s="144"/>
      <c r="F1625" s="144"/>
    </row>
    <row r="1626" spans="5:6" s="143" customFormat="1" x14ac:dyDescent="0.15">
      <c r="E1626" s="144"/>
      <c r="F1626" s="144"/>
    </row>
    <row r="1627" spans="5:6" s="143" customFormat="1" x14ac:dyDescent="0.15">
      <c r="E1627" s="144"/>
      <c r="F1627" s="144"/>
    </row>
    <row r="1628" spans="5:6" s="143" customFormat="1" x14ac:dyDescent="0.15">
      <c r="E1628" s="144"/>
      <c r="F1628" s="144"/>
    </row>
    <row r="1629" spans="5:6" s="143" customFormat="1" x14ac:dyDescent="0.15">
      <c r="E1629" s="144"/>
      <c r="F1629" s="144"/>
    </row>
    <row r="1630" spans="5:6" s="143" customFormat="1" x14ac:dyDescent="0.15">
      <c r="E1630" s="144"/>
      <c r="F1630" s="144"/>
    </row>
    <row r="1631" spans="5:6" s="143" customFormat="1" x14ac:dyDescent="0.15">
      <c r="E1631" s="144"/>
      <c r="F1631" s="144"/>
    </row>
    <row r="1632" spans="5:6" s="143" customFormat="1" x14ac:dyDescent="0.15">
      <c r="E1632" s="144"/>
      <c r="F1632" s="144"/>
    </row>
    <row r="1633" spans="5:6" s="143" customFormat="1" x14ac:dyDescent="0.15">
      <c r="E1633" s="144"/>
      <c r="F1633" s="144"/>
    </row>
    <row r="1634" spans="5:6" s="143" customFormat="1" x14ac:dyDescent="0.15">
      <c r="E1634" s="144"/>
      <c r="F1634" s="144"/>
    </row>
    <row r="1635" spans="5:6" s="143" customFormat="1" x14ac:dyDescent="0.15">
      <c r="E1635" s="144"/>
      <c r="F1635" s="144"/>
    </row>
    <row r="1636" spans="5:6" s="143" customFormat="1" x14ac:dyDescent="0.15">
      <c r="E1636" s="144"/>
      <c r="F1636" s="144"/>
    </row>
    <row r="1637" spans="5:6" s="143" customFormat="1" x14ac:dyDescent="0.15">
      <c r="E1637" s="144"/>
      <c r="F1637" s="144"/>
    </row>
    <row r="1638" spans="5:6" s="143" customFormat="1" x14ac:dyDescent="0.15">
      <c r="E1638" s="144"/>
      <c r="F1638" s="144"/>
    </row>
    <row r="1639" spans="5:6" s="143" customFormat="1" x14ac:dyDescent="0.15">
      <c r="E1639" s="144"/>
      <c r="F1639" s="144"/>
    </row>
    <row r="1640" spans="5:6" s="143" customFormat="1" x14ac:dyDescent="0.15">
      <c r="E1640" s="144"/>
      <c r="F1640" s="144"/>
    </row>
    <row r="1641" spans="5:6" s="143" customFormat="1" x14ac:dyDescent="0.15">
      <c r="E1641" s="144"/>
      <c r="F1641" s="144"/>
    </row>
    <row r="1642" spans="5:6" s="143" customFormat="1" x14ac:dyDescent="0.15">
      <c r="E1642" s="144"/>
      <c r="F1642" s="144"/>
    </row>
    <row r="1643" spans="5:6" s="143" customFormat="1" x14ac:dyDescent="0.15">
      <c r="E1643" s="144"/>
      <c r="F1643" s="144"/>
    </row>
    <row r="1644" spans="5:6" s="143" customFormat="1" x14ac:dyDescent="0.15">
      <c r="E1644" s="144"/>
      <c r="F1644" s="144"/>
    </row>
    <row r="1645" spans="5:6" s="143" customFormat="1" x14ac:dyDescent="0.15">
      <c r="E1645" s="144"/>
      <c r="F1645" s="144"/>
    </row>
    <row r="1646" spans="5:6" s="143" customFormat="1" x14ac:dyDescent="0.15">
      <c r="E1646" s="144"/>
      <c r="F1646" s="144"/>
    </row>
    <row r="1647" spans="5:6" s="143" customFormat="1" x14ac:dyDescent="0.15">
      <c r="E1647" s="144"/>
      <c r="F1647" s="144"/>
    </row>
    <row r="1648" spans="5:6" s="143" customFormat="1" x14ac:dyDescent="0.15">
      <c r="E1648" s="144"/>
      <c r="F1648" s="144"/>
    </row>
    <row r="1649" spans="5:6" s="143" customFormat="1" x14ac:dyDescent="0.15">
      <c r="E1649" s="144"/>
      <c r="F1649" s="144"/>
    </row>
    <row r="1650" spans="5:6" s="143" customFormat="1" x14ac:dyDescent="0.15">
      <c r="E1650" s="144"/>
      <c r="F1650" s="144"/>
    </row>
    <row r="1651" spans="5:6" s="143" customFormat="1" x14ac:dyDescent="0.15">
      <c r="E1651" s="144"/>
      <c r="F1651" s="144"/>
    </row>
    <row r="1652" spans="5:6" s="143" customFormat="1" x14ac:dyDescent="0.15">
      <c r="E1652" s="144"/>
      <c r="F1652" s="144"/>
    </row>
    <row r="1653" spans="5:6" s="143" customFormat="1" x14ac:dyDescent="0.15">
      <c r="E1653" s="144"/>
      <c r="F1653" s="144"/>
    </row>
    <row r="1654" spans="5:6" s="143" customFormat="1" x14ac:dyDescent="0.15">
      <c r="E1654" s="144"/>
      <c r="F1654" s="144"/>
    </row>
    <row r="1655" spans="5:6" s="143" customFormat="1" x14ac:dyDescent="0.15">
      <c r="E1655" s="144"/>
      <c r="F1655" s="144"/>
    </row>
    <row r="1656" spans="5:6" s="143" customFormat="1" x14ac:dyDescent="0.15">
      <c r="E1656" s="144"/>
      <c r="F1656" s="144"/>
    </row>
    <row r="1657" spans="5:6" s="143" customFormat="1" x14ac:dyDescent="0.15">
      <c r="E1657" s="144"/>
      <c r="F1657" s="144"/>
    </row>
    <row r="1658" spans="5:6" s="143" customFormat="1" x14ac:dyDescent="0.15">
      <c r="E1658" s="144"/>
      <c r="F1658" s="144"/>
    </row>
    <row r="1659" spans="5:6" s="143" customFormat="1" x14ac:dyDescent="0.15">
      <c r="E1659" s="144"/>
      <c r="F1659" s="144"/>
    </row>
    <row r="1660" spans="5:6" s="143" customFormat="1" x14ac:dyDescent="0.15">
      <c r="E1660" s="144"/>
      <c r="F1660" s="144"/>
    </row>
    <row r="1661" spans="5:6" s="143" customFormat="1" x14ac:dyDescent="0.15">
      <c r="E1661" s="144"/>
      <c r="F1661" s="144"/>
    </row>
    <row r="1662" spans="5:6" s="143" customFormat="1" x14ac:dyDescent="0.15">
      <c r="E1662" s="144"/>
      <c r="F1662" s="144"/>
    </row>
    <row r="1663" spans="5:6" s="143" customFormat="1" x14ac:dyDescent="0.15">
      <c r="E1663" s="144"/>
      <c r="F1663" s="144"/>
    </row>
    <row r="1664" spans="5:6" s="143" customFormat="1" x14ac:dyDescent="0.15">
      <c r="E1664" s="144"/>
      <c r="F1664" s="144"/>
    </row>
    <row r="1665" spans="5:6" s="143" customFormat="1" x14ac:dyDescent="0.15">
      <c r="E1665" s="144"/>
      <c r="F1665" s="144"/>
    </row>
    <row r="1666" spans="5:6" s="143" customFormat="1" x14ac:dyDescent="0.15">
      <c r="E1666" s="144"/>
      <c r="F1666" s="144"/>
    </row>
    <row r="1667" spans="5:6" s="143" customFormat="1" x14ac:dyDescent="0.15">
      <c r="E1667" s="144"/>
      <c r="F1667" s="144"/>
    </row>
    <row r="1668" spans="5:6" s="143" customFormat="1" x14ac:dyDescent="0.15">
      <c r="E1668" s="144"/>
      <c r="F1668" s="144"/>
    </row>
    <row r="1669" spans="5:6" s="143" customFormat="1" x14ac:dyDescent="0.15">
      <c r="E1669" s="144"/>
      <c r="F1669" s="144"/>
    </row>
    <row r="1670" spans="5:6" s="143" customFormat="1" x14ac:dyDescent="0.15">
      <c r="E1670" s="144"/>
      <c r="F1670" s="144"/>
    </row>
    <row r="1671" spans="5:6" s="143" customFormat="1" x14ac:dyDescent="0.15">
      <c r="E1671" s="144"/>
      <c r="F1671" s="144"/>
    </row>
    <row r="1672" spans="5:6" s="143" customFormat="1" x14ac:dyDescent="0.15">
      <c r="E1672" s="144"/>
      <c r="F1672" s="144"/>
    </row>
    <row r="1673" spans="5:6" s="143" customFormat="1" x14ac:dyDescent="0.15">
      <c r="E1673" s="144"/>
      <c r="F1673" s="144"/>
    </row>
    <row r="1674" spans="5:6" s="143" customFormat="1" x14ac:dyDescent="0.15">
      <c r="E1674" s="144"/>
      <c r="F1674" s="144"/>
    </row>
    <row r="1675" spans="5:6" s="143" customFormat="1" x14ac:dyDescent="0.15">
      <c r="E1675" s="144"/>
      <c r="F1675" s="144"/>
    </row>
    <row r="1676" spans="5:6" s="143" customFormat="1" x14ac:dyDescent="0.15">
      <c r="E1676" s="144"/>
      <c r="F1676" s="144"/>
    </row>
    <row r="1677" spans="5:6" s="143" customFormat="1" x14ac:dyDescent="0.15">
      <c r="E1677" s="144"/>
      <c r="F1677" s="144"/>
    </row>
    <row r="1678" spans="5:6" s="143" customFormat="1" x14ac:dyDescent="0.15">
      <c r="E1678" s="144"/>
      <c r="F1678" s="144"/>
    </row>
    <row r="1679" spans="5:6" s="143" customFormat="1" x14ac:dyDescent="0.15">
      <c r="E1679" s="144"/>
      <c r="F1679" s="144"/>
    </row>
    <row r="1680" spans="5:6" s="143" customFormat="1" x14ac:dyDescent="0.15">
      <c r="E1680" s="144"/>
      <c r="F1680" s="144"/>
    </row>
    <row r="1681" spans="5:6" s="143" customFormat="1" x14ac:dyDescent="0.15">
      <c r="E1681" s="144"/>
      <c r="F1681" s="144"/>
    </row>
    <row r="1682" spans="5:6" s="143" customFormat="1" x14ac:dyDescent="0.15">
      <c r="E1682" s="144"/>
      <c r="F1682" s="144"/>
    </row>
    <row r="1683" spans="5:6" s="143" customFormat="1" x14ac:dyDescent="0.15">
      <c r="E1683" s="144"/>
      <c r="F1683" s="144"/>
    </row>
    <row r="1684" spans="5:6" s="143" customFormat="1" x14ac:dyDescent="0.15">
      <c r="E1684" s="144"/>
      <c r="F1684" s="144"/>
    </row>
    <row r="1685" spans="5:6" s="143" customFormat="1" x14ac:dyDescent="0.15">
      <c r="E1685" s="144"/>
      <c r="F1685" s="144"/>
    </row>
    <row r="1686" spans="5:6" s="143" customFormat="1" x14ac:dyDescent="0.15">
      <c r="E1686" s="144"/>
      <c r="F1686" s="144"/>
    </row>
    <row r="1687" spans="5:6" s="143" customFormat="1" x14ac:dyDescent="0.15">
      <c r="E1687" s="144"/>
      <c r="F1687" s="144"/>
    </row>
    <row r="1688" spans="5:6" s="143" customFormat="1" x14ac:dyDescent="0.15">
      <c r="E1688" s="144"/>
      <c r="F1688" s="144"/>
    </row>
    <row r="1689" spans="5:6" s="143" customFormat="1" x14ac:dyDescent="0.15">
      <c r="E1689" s="144"/>
      <c r="F1689" s="144"/>
    </row>
    <row r="1690" spans="5:6" s="143" customFormat="1" x14ac:dyDescent="0.15">
      <c r="E1690" s="144"/>
      <c r="F1690" s="144"/>
    </row>
    <row r="1691" spans="5:6" s="143" customFormat="1" x14ac:dyDescent="0.15">
      <c r="E1691" s="144"/>
      <c r="F1691" s="144"/>
    </row>
    <row r="1692" spans="5:6" s="143" customFormat="1" x14ac:dyDescent="0.15">
      <c r="E1692" s="144"/>
      <c r="F1692" s="144"/>
    </row>
    <row r="1693" spans="5:6" s="143" customFormat="1" x14ac:dyDescent="0.15">
      <c r="E1693" s="144"/>
      <c r="F1693" s="144"/>
    </row>
    <row r="1694" spans="5:6" s="143" customFormat="1" x14ac:dyDescent="0.15">
      <c r="E1694" s="144"/>
      <c r="F1694" s="144"/>
    </row>
    <row r="1695" spans="5:6" s="143" customFormat="1" x14ac:dyDescent="0.15">
      <c r="E1695" s="144"/>
      <c r="F1695" s="144"/>
    </row>
    <row r="1696" spans="5:6" s="143" customFormat="1" x14ac:dyDescent="0.15">
      <c r="E1696" s="144"/>
      <c r="F1696" s="144"/>
    </row>
    <row r="1697" spans="5:6" s="143" customFormat="1" x14ac:dyDescent="0.15">
      <c r="E1697" s="144"/>
      <c r="F1697" s="144"/>
    </row>
    <row r="1698" spans="5:6" s="143" customFormat="1" x14ac:dyDescent="0.15">
      <c r="E1698" s="144"/>
      <c r="F1698" s="144"/>
    </row>
    <row r="1699" spans="5:6" s="143" customFormat="1" x14ac:dyDescent="0.15">
      <c r="E1699" s="144"/>
      <c r="F1699" s="144"/>
    </row>
    <row r="1700" spans="5:6" s="143" customFormat="1" x14ac:dyDescent="0.15">
      <c r="E1700" s="144"/>
      <c r="F1700" s="144"/>
    </row>
    <row r="1701" spans="5:6" s="143" customFormat="1" x14ac:dyDescent="0.15">
      <c r="E1701" s="144"/>
      <c r="F1701" s="144"/>
    </row>
    <row r="1702" spans="5:6" s="143" customFormat="1" x14ac:dyDescent="0.15">
      <c r="E1702" s="144"/>
      <c r="F1702" s="144"/>
    </row>
    <row r="1703" spans="5:6" s="143" customFormat="1" x14ac:dyDescent="0.15">
      <c r="E1703" s="144"/>
      <c r="F1703" s="144"/>
    </row>
    <row r="1704" spans="5:6" s="143" customFormat="1" x14ac:dyDescent="0.15">
      <c r="E1704" s="144"/>
      <c r="F1704" s="144"/>
    </row>
    <row r="1705" spans="5:6" s="143" customFormat="1" x14ac:dyDescent="0.15">
      <c r="E1705" s="144"/>
      <c r="F1705" s="144"/>
    </row>
    <row r="1706" spans="5:6" s="143" customFormat="1" x14ac:dyDescent="0.15">
      <c r="E1706" s="144"/>
      <c r="F1706" s="144"/>
    </row>
    <row r="1707" spans="5:6" s="143" customFormat="1" x14ac:dyDescent="0.15">
      <c r="E1707" s="144"/>
      <c r="F1707" s="144"/>
    </row>
    <row r="1708" spans="5:6" s="143" customFormat="1" x14ac:dyDescent="0.15">
      <c r="E1708" s="144"/>
      <c r="F1708" s="144"/>
    </row>
    <row r="1709" spans="5:6" s="143" customFormat="1" x14ac:dyDescent="0.15">
      <c r="E1709" s="144"/>
      <c r="F1709" s="144"/>
    </row>
    <row r="1710" spans="5:6" s="143" customFormat="1" x14ac:dyDescent="0.15">
      <c r="E1710" s="144"/>
      <c r="F1710" s="144"/>
    </row>
    <row r="1711" spans="5:6" s="143" customFormat="1" x14ac:dyDescent="0.15">
      <c r="E1711" s="144"/>
      <c r="F1711" s="144"/>
    </row>
    <row r="1712" spans="5:6" s="143" customFormat="1" x14ac:dyDescent="0.15">
      <c r="E1712" s="144"/>
      <c r="F1712" s="144"/>
    </row>
    <row r="1713" spans="5:6" s="143" customFormat="1" x14ac:dyDescent="0.15">
      <c r="E1713" s="144"/>
      <c r="F1713" s="144"/>
    </row>
    <row r="1714" spans="5:6" s="143" customFormat="1" x14ac:dyDescent="0.15">
      <c r="E1714" s="144"/>
      <c r="F1714" s="144"/>
    </row>
    <row r="1715" spans="5:6" s="143" customFormat="1" x14ac:dyDescent="0.15">
      <c r="E1715" s="144"/>
      <c r="F1715" s="144"/>
    </row>
    <row r="1716" spans="5:6" s="143" customFormat="1" x14ac:dyDescent="0.15">
      <c r="E1716" s="144"/>
      <c r="F1716" s="144"/>
    </row>
    <row r="1717" spans="5:6" s="143" customFormat="1" x14ac:dyDescent="0.15">
      <c r="E1717" s="144"/>
      <c r="F1717" s="144"/>
    </row>
    <row r="1718" spans="5:6" s="143" customFormat="1" x14ac:dyDescent="0.15">
      <c r="E1718" s="144"/>
      <c r="F1718" s="144"/>
    </row>
    <row r="1719" spans="5:6" s="143" customFormat="1" x14ac:dyDescent="0.15">
      <c r="E1719" s="144"/>
      <c r="F1719" s="144"/>
    </row>
    <row r="1720" spans="5:6" s="143" customFormat="1" x14ac:dyDescent="0.15">
      <c r="E1720" s="144"/>
      <c r="F1720" s="144"/>
    </row>
    <row r="1721" spans="5:6" s="143" customFormat="1" x14ac:dyDescent="0.15">
      <c r="E1721" s="144"/>
      <c r="F1721" s="144"/>
    </row>
    <row r="1722" spans="5:6" s="143" customFormat="1" x14ac:dyDescent="0.15">
      <c r="E1722" s="144"/>
      <c r="F1722" s="144"/>
    </row>
    <row r="1723" spans="5:6" s="143" customFormat="1" x14ac:dyDescent="0.15">
      <c r="E1723" s="144"/>
      <c r="F1723" s="144"/>
    </row>
    <row r="1724" spans="5:6" s="143" customFormat="1" x14ac:dyDescent="0.15">
      <c r="E1724" s="144"/>
      <c r="F1724" s="144"/>
    </row>
    <row r="1725" spans="5:6" s="143" customFormat="1" x14ac:dyDescent="0.15">
      <c r="E1725" s="144"/>
      <c r="F1725" s="144"/>
    </row>
    <row r="1726" spans="5:6" s="143" customFormat="1" x14ac:dyDescent="0.15">
      <c r="E1726" s="144"/>
      <c r="F1726" s="144"/>
    </row>
    <row r="1727" spans="5:6" s="143" customFormat="1" x14ac:dyDescent="0.15">
      <c r="E1727" s="144"/>
      <c r="F1727" s="144"/>
    </row>
    <row r="1728" spans="5:6" s="143" customFormat="1" x14ac:dyDescent="0.15">
      <c r="E1728" s="144"/>
      <c r="F1728" s="144"/>
    </row>
    <row r="1729" spans="5:6" s="143" customFormat="1" x14ac:dyDescent="0.15">
      <c r="E1729" s="144"/>
      <c r="F1729" s="144"/>
    </row>
    <row r="1730" spans="5:6" s="143" customFormat="1" x14ac:dyDescent="0.15">
      <c r="E1730" s="144"/>
      <c r="F1730" s="144"/>
    </row>
    <row r="1731" spans="5:6" s="143" customFormat="1" x14ac:dyDescent="0.15">
      <c r="E1731" s="144"/>
      <c r="F1731" s="144"/>
    </row>
    <row r="1732" spans="5:6" s="143" customFormat="1" x14ac:dyDescent="0.15">
      <c r="E1732" s="144"/>
      <c r="F1732" s="144"/>
    </row>
    <row r="1733" spans="5:6" s="143" customFormat="1" x14ac:dyDescent="0.15">
      <c r="E1733" s="144"/>
      <c r="F1733" s="144"/>
    </row>
    <row r="1734" spans="5:6" s="143" customFormat="1" x14ac:dyDescent="0.15">
      <c r="E1734" s="144"/>
      <c r="F1734" s="144"/>
    </row>
    <row r="1735" spans="5:6" s="143" customFormat="1" x14ac:dyDescent="0.15">
      <c r="E1735" s="144"/>
      <c r="F1735" s="144"/>
    </row>
    <row r="1736" spans="5:6" s="143" customFormat="1" x14ac:dyDescent="0.15">
      <c r="E1736" s="144"/>
      <c r="F1736" s="144"/>
    </row>
    <row r="1737" spans="5:6" s="143" customFormat="1" x14ac:dyDescent="0.15">
      <c r="E1737" s="144"/>
      <c r="F1737" s="144"/>
    </row>
    <row r="1738" spans="5:6" s="143" customFormat="1" x14ac:dyDescent="0.15">
      <c r="E1738" s="144"/>
      <c r="F1738" s="144"/>
    </row>
    <row r="1739" spans="5:6" s="143" customFormat="1" x14ac:dyDescent="0.15">
      <c r="E1739" s="144"/>
      <c r="F1739" s="144"/>
    </row>
    <row r="1740" spans="5:6" s="143" customFormat="1" x14ac:dyDescent="0.15">
      <c r="E1740" s="144"/>
      <c r="F1740" s="144"/>
    </row>
    <row r="1741" spans="5:6" s="143" customFormat="1" x14ac:dyDescent="0.15">
      <c r="E1741" s="144"/>
      <c r="F1741" s="144"/>
    </row>
    <row r="1742" spans="5:6" s="143" customFormat="1" x14ac:dyDescent="0.15">
      <c r="E1742" s="144"/>
      <c r="F1742" s="144"/>
    </row>
    <row r="1743" spans="5:6" s="143" customFormat="1" x14ac:dyDescent="0.15">
      <c r="E1743" s="144"/>
      <c r="F1743" s="144"/>
    </row>
    <row r="1744" spans="5:6" s="143" customFormat="1" x14ac:dyDescent="0.15">
      <c r="E1744" s="144"/>
      <c r="F1744" s="144"/>
    </row>
    <row r="1745" spans="5:6" s="143" customFormat="1" x14ac:dyDescent="0.15">
      <c r="E1745" s="144"/>
      <c r="F1745" s="144"/>
    </row>
    <row r="1746" spans="5:6" s="143" customFormat="1" x14ac:dyDescent="0.15">
      <c r="E1746" s="144"/>
      <c r="F1746" s="144"/>
    </row>
    <row r="1747" spans="5:6" s="143" customFormat="1" x14ac:dyDescent="0.15">
      <c r="E1747" s="144"/>
      <c r="F1747" s="144"/>
    </row>
    <row r="1748" spans="5:6" s="143" customFormat="1" x14ac:dyDescent="0.15">
      <c r="E1748" s="144"/>
      <c r="F1748" s="144"/>
    </row>
    <row r="1749" spans="5:6" s="143" customFormat="1" x14ac:dyDescent="0.15">
      <c r="E1749" s="144"/>
      <c r="F1749" s="144"/>
    </row>
    <row r="1750" spans="5:6" s="143" customFormat="1" x14ac:dyDescent="0.15">
      <c r="E1750" s="144"/>
      <c r="F1750" s="144"/>
    </row>
    <row r="1751" spans="5:6" s="143" customFormat="1" x14ac:dyDescent="0.15">
      <c r="E1751" s="144"/>
      <c r="F1751" s="144"/>
    </row>
    <row r="1752" spans="5:6" s="143" customFormat="1" x14ac:dyDescent="0.15">
      <c r="E1752" s="144"/>
      <c r="F1752" s="144"/>
    </row>
    <row r="1753" spans="5:6" s="143" customFormat="1" x14ac:dyDescent="0.15">
      <c r="E1753" s="144"/>
      <c r="F1753" s="144"/>
    </row>
    <row r="1754" spans="5:6" s="143" customFormat="1" x14ac:dyDescent="0.15">
      <c r="E1754" s="144"/>
      <c r="F1754" s="144"/>
    </row>
    <row r="1755" spans="5:6" s="143" customFormat="1" x14ac:dyDescent="0.15">
      <c r="E1755" s="144"/>
      <c r="F1755" s="144"/>
    </row>
    <row r="1756" spans="5:6" s="143" customFormat="1" x14ac:dyDescent="0.15">
      <c r="E1756" s="144"/>
      <c r="F1756" s="144"/>
    </row>
    <row r="1757" spans="5:6" s="143" customFormat="1" x14ac:dyDescent="0.15">
      <c r="E1757" s="144"/>
      <c r="F1757" s="144"/>
    </row>
    <row r="1758" spans="5:6" s="143" customFormat="1" x14ac:dyDescent="0.15">
      <c r="E1758" s="144"/>
      <c r="F1758" s="144"/>
    </row>
    <row r="1759" spans="5:6" s="143" customFormat="1" x14ac:dyDescent="0.15">
      <c r="E1759" s="144"/>
      <c r="F1759" s="144"/>
    </row>
    <row r="1760" spans="5:6" s="143" customFormat="1" x14ac:dyDescent="0.15">
      <c r="E1760" s="144"/>
      <c r="F1760" s="144"/>
    </row>
    <row r="1761" spans="5:6" s="143" customFormat="1" x14ac:dyDescent="0.15">
      <c r="E1761" s="144"/>
      <c r="F1761" s="144"/>
    </row>
    <row r="1762" spans="5:6" s="143" customFormat="1" x14ac:dyDescent="0.15">
      <c r="E1762" s="144"/>
      <c r="F1762" s="144"/>
    </row>
    <row r="1763" spans="5:6" s="143" customFormat="1" x14ac:dyDescent="0.15">
      <c r="E1763" s="144"/>
      <c r="F1763" s="144"/>
    </row>
    <row r="1764" spans="5:6" s="143" customFormat="1" x14ac:dyDescent="0.15">
      <c r="E1764" s="144"/>
      <c r="F1764" s="144"/>
    </row>
    <row r="1765" spans="5:6" s="143" customFormat="1" x14ac:dyDescent="0.15">
      <c r="E1765" s="144"/>
      <c r="F1765" s="144"/>
    </row>
    <row r="1766" spans="5:6" s="143" customFormat="1" x14ac:dyDescent="0.15">
      <c r="E1766" s="144"/>
      <c r="F1766" s="144"/>
    </row>
    <row r="1767" spans="5:6" s="143" customFormat="1" x14ac:dyDescent="0.15">
      <c r="E1767" s="144"/>
      <c r="F1767" s="144"/>
    </row>
    <row r="1768" spans="5:6" s="143" customFormat="1" x14ac:dyDescent="0.15">
      <c r="E1768" s="144"/>
      <c r="F1768" s="144"/>
    </row>
    <row r="1769" spans="5:6" s="143" customFormat="1" x14ac:dyDescent="0.15">
      <c r="E1769" s="144"/>
      <c r="F1769" s="144"/>
    </row>
    <row r="1770" spans="5:6" s="143" customFormat="1" x14ac:dyDescent="0.15">
      <c r="E1770" s="144"/>
      <c r="F1770" s="144"/>
    </row>
    <row r="1771" spans="5:6" s="143" customFormat="1" x14ac:dyDescent="0.15">
      <c r="E1771" s="144"/>
      <c r="F1771" s="144"/>
    </row>
    <row r="1772" spans="5:6" s="143" customFormat="1" x14ac:dyDescent="0.15">
      <c r="E1772" s="144"/>
      <c r="F1772" s="144"/>
    </row>
    <row r="1773" spans="5:6" s="143" customFormat="1" x14ac:dyDescent="0.15">
      <c r="E1773" s="144"/>
      <c r="F1773" s="144"/>
    </row>
    <row r="1774" spans="5:6" s="143" customFormat="1" x14ac:dyDescent="0.15">
      <c r="E1774" s="144"/>
      <c r="F1774" s="144"/>
    </row>
    <row r="1775" spans="5:6" s="143" customFormat="1" x14ac:dyDescent="0.15">
      <c r="E1775" s="144"/>
      <c r="F1775" s="144"/>
    </row>
    <row r="1776" spans="5:6" s="143" customFormat="1" x14ac:dyDescent="0.15">
      <c r="E1776" s="144"/>
      <c r="F1776" s="144"/>
    </row>
    <row r="1777" spans="5:6" s="143" customFormat="1" x14ac:dyDescent="0.15">
      <c r="E1777" s="144"/>
      <c r="F1777" s="144"/>
    </row>
    <row r="1778" spans="5:6" s="143" customFormat="1" x14ac:dyDescent="0.15">
      <c r="E1778" s="144"/>
      <c r="F1778" s="144"/>
    </row>
    <row r="1779" spans="5:6" s="143" customFormat="1" x14ac:dyDescent="0.15">
      <c r="E1779" s="144"/>
      <c r="F1779" s="144"/>
    </row>
    <row r="1780" spans="5:6" s="143" customFormat="1" x14ac:dyDescent="0.15">
      <c r="E1780" s="144"/>
      <c r="F1780" s="144"/>
    </row>
    <row r="1781" spans="5:6" s="143" customFormat="1" x14ac:dyDescent="0.15">
      <c r="E1781" s="144"/>
      <c r="F1781" s="144"/>
    </row>
    <row r="1782" spans="5:6" s="143" customFormat="1" x14ac:dyDescent="0.15">
      <c r="E1782" s="144"/>
      <c r="F1782" s="144"/>
    </row>
    <row r="1783" spans="5:6" s="143" customFormat="1" x14ac:dyDescent="0.15">
      <c r="E1783" s="144"/>
      <c r="F1783" s="144"/>
    </row>
    <row r="1784" spans="5:6" s="143" customFormat="1" x14ac:dyDescent="0.15">
      <c r="E1784" s="144"/>
      <c r="F1784" s="144"/>
    </row>
    <row r="1785" spans="5:6" s="143" customFormat="1" x14ac:dyDescent="0.15">
      <c r="E1785" s="144"/>
      <c r="F1785" s="144"/>
    </row>
    <row r="1786" spans="5:6" s="143" customFormat="1" x14ac:dyDescent="0.15">
      <c r="E1786" s="144"/>
      <c r="F1786" s="144"/>
    </row>
    <row r="1787" spans="5:6" s="143" customFormat="1" x14ac:dyDescent="0.15">
      <c r="E1787" s="144"/>
      <c r="F1787" s="144"/>
    </row>
    <row r="1788" spans="5:6" s="143" customFormat="1" x14ac:dyDescent="0.15">
      <c r="E1788" s="144"/>
      <c r="F1788" s="144"/>
    </row>
    <row r="1789" spans="5:6" s="143" customFormat="1" x14ac:dyDescent="0.15">
      <c r="E1789" s="144"/>
      <c r="F1789" s="144"/>
    </row>
    <row r="1790" spans="5:6" s="143" customFormat="1" x14ac:dyDescent="0.15">
      <c r="E1790" s="144"/>
      <c r="F1790" s="144"/>
    </row>
    <row r="1791" spans="5:6" s="143" customFormat="1" x14ac:dyDescent="0.15">
      <c r="E1791" s="144"/>
      <c r="F1791" s="144"/>
    </row>
    <row r="1792" spans="5:6" s="143" customFormat="1" x14ac:dyDescent="0.15">
      <c r="E1792" s="144"/>
      <c r="F1792" s="144"/>
    </row>
    <row r="1793" spans="5:6" s="143" customFormat="1" x14ac:dyDescent="0.15">
      <c r="E1793" s="144"/>
      <c r="F1793" s="144"/>
    </row>
    <row r="1794" spans="5:6" s="143" customFormat="1" x14ac:dyDescent="0.15">
      <c r="E1794" s="144"/>
      <c r="F1794" s="144"/>
    </row>
    <row r="1795" spans="5:6" s="143" customFormat="1" x14ac:dyDescent="0.15">
      <c r="E1795" s="144"/>
      <c r="F1795" s="144"/>
    </row>
    <row r="1796" spans="5:6" s="143" customFormat="1" x14ac:dyDescent="0.15">
      <c r="E1796" s="144"/>
      <c r="F1796" s="144"/>
    </row>
    <row r="1797" spans="5:6" s="143" customFormat="1" x14ac:dyDescent="0.15">
      <c r="E1797" s="144"/>
      <c r="F1797" s="144"/>
    </row>
    <row r="1798" spans="5:6" s="143" customFormat="1" x14ac:dyDescent="0.15">
      <c r="E1798" s="144"/>
      <c r="F1798" s="144"/>
    </row>
    <row r="1799" spans="5:6" s="143" customFormat="1" x14ac:dyDescent="0.15">
      <c r="E1799" s="144"/>
      <c r="F1799" s="144"/>
    </row>
    <row r="1800" spans="5:6" s="143" customFormat="1" x14ac:dyDescent="0.15">
      <c r="E1800" s="144"/>
      <c r="F1800" s="144"/>
    </row>
    <row r="1801" spans="5:6" s="143" customFormat="1" x14ac:dyDescent="0.15">
      <c r="E1801" s="144"/>
      <c r="F1801" s="144"/>
    </row>
    <row r="1802" spans="5:6" s="143" customFormat="1" x14ac:dyDescent="0.15">
      <c r="E1802" s="144"/>
      <c r="F1802" s="144"/>
    </row>
    <row r="1803" spans="5:6" s="143" customFormat="1" x14ac:dyDescent="0.15">
      <c r="E1803" s="144"/>
      <c r="F1803" s="144"/>
    </row>
    <row r="1804" spans="5:6" s="143" customFormat="1" x14ac:dyDescent="0.15">
      <c r="E1804" s="144"/>
      <c r="F1804" s="144"/>
    </row>
    <row r="1805" spans="5:6" s="143" customFormat="1" x14ac:dyDescent="0.15">
      <c r="E1805" s="144"/>
      <c r="F1805" s="144"/>
    </row>
    <row r="1806" spans="5:6" s="143" customFormat="1" x14ac:dyDescent="0.15">
      <c r="E1806" s="144"/>
      <c r="F1806" s="144"/>
    </row>
    <row r="1807" spans="5:6" s="143" customFormat="1" x14ac:dyDescent="0.15">
      <c r="E1807" s="144"/>
      <c r="F1807" s="144"/>
    </row>
    <row r="1808" spans="5:6" s="143" customFormat="1" x14ac:dyDescent="0.15">
      <c r="E1808" s="144"/>
      <c r="F1808" s="144"/>
    </row>
    <row r="1809" spans="5:6" s="143" customFormat="1" x14ac:dyDescent="0.15">
      <c r="E1809" s="144"/>
      <c r="F1809" s="144"/>
    </row>
    <row r="1810" spans="5:6" s="143" customFormat="1" x14ac:dyDescent="0.15">
      <c r="E1810" s="144"/>
      <c r="F1810" s="144"/>
    </row>
    <row r="1811" spans="5:6" s="143" customFormat="1" x14ac:dyDescent="0.15">
      <c r="E1811" s="144"/>
      <c r="F1811" s="144"/>
    </row>
    <row r="1812" spans="5:6" s="143" customFormat="1" x14ac:dyDescent="0.15">
      <c r="E1812" s="144"/>
      <c r="F1812" s="144"/>
    </row>
    <row r="1813" spans="5:6" s="143" customFormat="1" x14ac:dyDescent="0.15">
      <c r="E1813" s="144"/>
      <c r="F1813" s="144"/>
    </row>
    <row r="1814" spans="5:6" s="143" customFormat="1" x14ac:dyDescent="0.15">
      <c r="E1814" s="144"/>
      <c r="F1814" s="144"/>
    </row>
    <row r="1815" spans="5:6" s="143" customFormat="1" x14ac:dyDescent="0.15">
      <c r="E1815" s="144"/>
      <c r="F1815" s="144"/>
    </row>
    <row r="1816" spans="5:6" s="143" customFormat="1" x14ac:dyDescent="0.15">
      <c r="E1816" s="144"/>
      <c r="F1816" s="144"/>
    </row>
    <row r="1817" spans="5:6" s="143" customFormat="1" x14ac:dyDescent="0.15">
      <c r="E1817" s="144"/>
      <c r="F1817" s="144"/>
    </row>
    <row r="1818" spans="5:6" s="143" customFormat="1" x14ac:dyDescent="0.15">
      <c r="E1818" s="144"/>
      <c r="F1818" s="144"/>
    </row>
    <row r="1819" spans="5:6" s="143" customFormat="1" x14ac:dyDescent="0.15">
      <c r="E1819" s="144"/>
      <c r="F1819" s="144"/>
    </row>
    <row r="1820" spans="5:6" s="143" customFormat="1" x14ac:dyDescent="0.15">
      <c r="E1820" s="144"/>
      <c r="F1820" s="144"/>
    </row>
    <row r="1821" spans="5:6" s="143" customFormat="1" x14ac:dyDescent="0.15">
      <c r="E1821" s="144"/>
      <c r="F1821" s="144"/>
    </row>
    <row r="1822" spans="5:6" s="143" customFormat="1" x14ac:dyDescent="0.15">
      <c r="E1822" s="144"/>
      <c r="F1822" s="144"/>
    </row>
    <row r="1823" spans="5:6" s="143" customFormat="1" x14ac:dyDescent="0.15">
      <c r="E1823" s="144"/>
      <c r="F1823" s="144"/>
    </row>
    <row r="1824" spans="5:6" s="143" customFormat="1" x14ac:dyDescent="0.15">
      <c r="E1824" s="144"/>
      <c r="F1824" s="144"/>
    </row>
    <row r="1825" spans="5:6" s="143" customFormat="1" x14ac:dyDescent="0.15">
      <c r="E1825" s="144"/>
      <c r="F1825" s="144"/>
    </row>
    <row r="1826" spans="5:6" s="143" customFormat="1" x14ac:dyDescent="0.15">
      <c r="E1826" s="144"/>
      <c r="F1826" s="144"/>
    </row>
    <row r="1827" spans="5:6" s="143" customFormat="1" x14ac:dyDescent="0.15">
      <c r="E1827" s="144"/>
      <c r="F1827" s="144"/>
    </row>
    <row r="1828" spans="5:6" s="143" customFormat="1" x14ac:dyDescent="0.15">
      <c r="E1828" s="144"/>
      <c r="F1828" s="144"/>
    </row>
    <row r="1829" spans="5:6" s="143" customFormat="1" x14ac:dyDescent="0.15">
      <c r="E1829" s="144"/>
      <c r="F1829" s="144"/>
    </row>
    <row r="1830" spans="5:6" s="143" customFormat="1" x14ac:dyDescent="0.15">
      <c r="E1830" s="144"/>
      <c r="F1830" s="144"/>
    </row>
    <row r="1831" spans="5:6" s="143" customFormat="1" x14ac:dyDescent="0.15">
      <c r="E1831" s="144"/>
      <c r="F1831" s="144"/>
    </row>
    <row r="1832" spans="5:6" s="143" customFormat="1" x14ac:dyDescent="0.15">
      <c r="E1832" s="144"/>
      <c r="F1832" s="144"/>
    </row>
    <row r="1833" spans="5:6" s="143" customFormat="1" x14ac:dyDescent="0.15">
      <c r="E1833" s="144"/>
      <c r="F1833" s="144"/>
    </row>
    <row r="1834" spans="5:6" s="143" customFormat="1" x14ac:dyDescent="0.15">
      <c r="E1834" s="144"/>
      <c r="F1834" s="144"/>
    </row>
    <row r="1835" spans="5:6" s="143" customFormat="1" x14ac:dyDescent="0.15">
      <c r="E1835" s="144"/>
      <c r="F1835" s="144"/>
    </row>
    <row r="1836" spans="5:6" s="143" customFormat="1" x14ac:dyDescent="0.15">
      <c r="E1836" s="144"/>
      <c r="F1836" s="144"/>
    </row>
    <row r="1837" spans="5:6" s="143" customFormat="1" x14ac:dyDescent="0.15">
      <c r="E1837" s="144"/>
      <c r="F1837" s="144"/>
    </row>
    <row r="1838" spans="5:6" s="143" customFormat="1" x14ac:dyDescent="0.15">
      <c r="E1838" s="144"/>
      <c r="F1838" s="144"/>
    </row>
    <row r="1839" spans="5:6" s="143" customFormat="1" x14ac:dyDescent="0.15">
      <c r="E1839" s="144"/>
      <c r="F1839" s="144"/>
    </row>
    <row r="1840" spans="5:6" s="143" customFormat="1" x14ac:dyDescent="0.15">
      <c r="E1840" s="144"/>
      <c r="F1840" s="144"/>
    </row>
    <row r="1841" spans="5:6" s="143" customFormat="1" x14ac:dyDescent="0.15">
      <c r="E1841" s="144"/>
      <c r="F1841" s="144"/>
    </row>
    <row r="1842" spans="5:6" s="143" customFormat="1" x14ac:dyDescent="0.15">
      <c r="E1842" s="144"/>
      <c r="F1842" s="144"/>
    </row>
    <row r="1843" spans="5:6" s="143" customFormat="1" x14ac:dyDescent="0.15">
      <c r="E1843" s="144"/>
      <c r="F1843" s="144"/>
    </row>
    <row r="1844" spans="5:6" s="143" customFormat="1" x14ac:dyDescent="0.15">
      <c r="E1844" s="144"/>
      <c r="F1844" s="144"/>
    </row>
    <row r="1845" spans="5:6" s="143" customFormat="1" x14ac:dyDescent="0.15">
      <c r="E1845" s="144"/>
      <c r="F1845" s="144"/>
    </row>
    <row r="1846" spans="5:6" s="143" customFormat="1" x14ac:dyDescent="0.15">
      <c r="E1846" s="144"/>
      <c r="F1846" s="144"/>
    </row>
    <row r="1847" spans="5:6" s="143" customFormat="1" x14ac:dyDescent="0.15">
      <c r="E1847" s="144"/>
      <c r="F1847" s="144"/>
    </row>
    <row r="1848" spans="5:6" s="143" customFormat="1" x14ac:dyDescent="0.15">
      <c r="E1848" s="144"/>
      <c r="F1848" s="144"/>
    </row>
    <row r="1849" spans="5:6" s="143" customFormat="1" x14ac:dyDescent="0.15">
      <c r="E1849" s="144"/>
      <c r="F1849" s="144"/>
    </row>
    <row r="1850" spans="5:6" s="143" customFormat="1" x14ac:dyDescent="0.15">
      <c r="E1850" s="144"/>
      <c r="F1850" s="144"/>
    </row>
    <row r="1851" spans="5:6" s="143" customFormat="1" x14ac:dyDescent="0.15">
      <c r="E1851" s="144"/>
      <c r="F1851" s="144"/>
    </row>
    <row r="1852" spans="5:6" s="143" customFormat="1" x14ac:dyDescent="0.15">
      <c r="E1852" s="144"/>
      <c r="F1852" s="144"/>
    </row>
    <row r="1853" spans="5:6" s="143" customFormat="1" x14ac:dyDescent="0.15">
      <c r="E1853" s="144"/>
      <c r="F1853" s="144"/>
    </row>
    <row r="1854" spans="5:6" s="143" customFormat="1" x14ac:dyDescent="0.15">
      <c r="E1854" s="144"/>
      <c r="F1854" s="144"/>
    </row>
    <row r="1855" spans="5:6" s="143" customFormat="1" x14ac:dyDescent="0.15">
      <c r="E1855" s="144"/>
      <c r="F1855" s="144"/>
    </row>
    <row r="1856" spans="5:6" s="143" customFormat="1" x14ac:dyDescent="0.15">
      <c r="E1856" s="144"/>
      <c r="F1856" s="144"/>
    </row>
    <row r="1857" spans="5:6" s="143" customFormat="1" x14ac:dyDescent="0.15">
      <c r="E1857" s="144"/>
      <c r="F1857" s="144"/>
    </row>
    <row r="1858" spans="5:6" s="143" customFormat="1" x14ac:dyDescent="0.15">
      <c r="E1858" s="144"/>
      <c r="F1858" s="144"/>
    </row>
    <row r="1859" spans="5:6" s="143" customFormat="1" x14ac:dyDescent="0.15">
      <c r="E1859" s="144"/>
      <c r="F1859" s="144"/>
    </row>
    <row r="1860" spans="5:6" s="143" customFormat="1" x14ac:dyDescent="0.15">
      <c r="E1860" s="144"/>
      <c r="F1860" s="144"/>
    </row>
    <row r="1861" spans="5:6" s="143" customFormat="1" x14ac:dyDescent="0.15">
      <c r="E1861" s="144"/>
      <c r="F1861" s="144"/>
    </row>
    <row r="1862" spans="5:6" s="143" customFormat="1" x14ac:dyDescent="0.15">
      <c r="E1862" s="144"/>
      <c r="F1862" s="144"/>
    </row>
    <row r="1863" spans="5:6" s="143" customFormat="1" x14ac:dyDescent="0.15">
      <c r="E1863" s="144"/>
      <c r="F1863" s="144"/>
    </row>
    <row r="1864" spans="5:6" s="143" customFormat="1" x14ac:dyDescent="0.15">
      <c r="E1864" s="144"/>
      <c r="F1864" s="144"/>
    </row>
    <row r="1865" spans="5:6" s="143" customFormat="1" x14ac:dyDescent="0.15">
      <c r="E1865" s="144"/>
      <c r="F1865" s="144"/>
    </row>
    <row r="1866" spans="5:6" s="143" customFormat="1" x14ac:dyDescent="0.15">
      <c r="E1866" s="144"/>
      <c r="F1866" s="144"/>
    </row>
    <row r="1867" spans="5:6" s="143" customFormat="1" x14ac:dyDescent="0.15">
      <c r="E1867" s="144"/>
      <c r="F1867" s="144"/>
    </row>
    <row r="1868" spans="5:6" s="143" customFormat="1" x14ac:dyDescent="0.15">
      <c r="E1868" s="144"/>
      <c r="F1868" s="144"/>
    </row>
    <row r="1869" spans="5:6" s="143" customFormat="1" x14ac:dyDescent="0.15">
      <c r="E1869" s="144"/>
      <c r="F1869" s="144"/>
    </row>
    <row r="1870" spans="5:6" s="143" customFormat="1" x14ac:dyDescent="0.15">
      <c r="E1870" s="144"/>
      <c r="F1870" s="144"/>
    </row>
    <row r="1871" spans="5:6" s="143" customFormat="1" x14ac:dyDescent="0.15">
      <c r="E1871" s="144"/>
      <c r="F1871" s="144"/>
    </row>
    <row r="1872" spans="5:6" s="143" customFormat="1" x14ac:dyDescent="0.15">
      <c r="E1872" s="144"/>
      <c r="F1872" s="144"/>
    </row>
    <row r="1873" spans="5:6" s="143" customFormat="1" x14ac:dyDescent="0.15">
      <c r="E1873" s="144"/>
      <c r="F1873" s="144"/>
    </row>
    <row r="1874" spans="5:6" s="143" customFormat="1" x14ac:dyDescent="0.15">
      <c r="E1874" s="144"/>
      <c r="F1874" s="144"/>
    </row>
    <row r="1875" spans="5:6" s="143" customFormat="1" x14ac:dyDescent="0.15">
      <c r="E1875" s="144"/>
      <c r="F1875" s="144"/>
    </row>
    <row r="1876" spans="5:6" s="143" customFormat="1" x14ac:dyDescent="0.15">
      <c r="E1876" s="144"/>
      <c r="F1876" s="144"/>
    </row>
    <row r="1877" spans="5:6" s="143" customFormat="1" x14ac:dyDescent="0.15">
      <c r="E1877" s="144"/>
      <c r="F1877" s="144"/>
    </row>
    <row r="1878" spans="5:6" s="143" customFormat="1" x14ac:dyDescent="0.15">
      <c r="E1878" s="144"/>
      <c r="F1878" s="144"/>
    </row>
    <row r="1879" spans="5:6" s="143" customFormat="1" x14ac:dyDescent="0.15">
      <c r="E1879" s="144"/>
      <c r="F1879" s="144"/>
    </row>
    <row r="1880" spans="5:6" s="143" customFormat="1" x14ac:dyDescent="0.15">
      <c r="E1880" s="144"/>
      <c r="F1880" s="144"/>
    </row>
    <row r="1881" spans="5:6" s="143" customFormat="1" x14ac:dyDescent="0.15">
      <c r="E1881" s="144"/>
      <c r="F1881" s="144"/>
    </row>
    <row r="1882" spans="5:6" s="143" customFormat="1" x14ac:dyDescent="0.15">
      <c r="E1882" s="144"/>
      <c r="F1882" s="144"/>
    </row>
    <row r="1883" spans="5:6" s="143" customFormat="1" x14ac:dyDescent="0.15">
      <c r="E1883" s="144"/>
      <c r="F1883" s="144"/>
    </row>
    <row r="1884" spans="5:6" s="143" customFormat="1" x14ac:dyDescent="0.15">
      <c r="E1884" s="144"/>
      <c r="F1884" s="144"/>
    </row>
    <row r="1885" spans="5:6" s="143" customFormat="1" x14ac:dyDescent="0.15">
      <c r="E1885" s="144"/>
      <c r="F1885" s="144"/>
    </row>
    <row r="1886" spans="5:6" s="143" customFormat="1" x14ac:dyDescent="0.15">
      <c r="E1886" s="144"/>
      <c r="F1886" s="144"/>
    </row>
    <row r="1887" spans="5:6" s="143" customFormat="1" x14ac:dyDescent="0.15">
      <c r="E1887" s="144"/>
      <c r="F1887" s="144"/>
    </row>
    <row r="1888" spans="5:6" s="143" customFormat="1" x14ac:dyDescent="0.15">
      <c r="E1888" s="144"/>
      <c r="F1888" s="144"/>
    </row>
    <row r="1889" spans="5:6" s="143" customFormat="1" x14ac:dyDescent="0.15">
      <c r="E1889" s="144"/>
      <c r="F1889" s="144"/>
    </row>
    <row r="1890" spans="5:6" s="143" customFormat="1" x14ac:dyDescent="0.15">
      <c r="E1890" s="144"/>
      <c r="F1890" s="144"/>
    </row>
    <row r="1891" spans="5:6" s="143" customFormat="1" x14ac:dyDescent="0.15">
      <c r="E1891" s="144"/>
      <c r="F1891" s="144"/>
    </row>
    <row r="1892" spans="5:6" s="143" customFormat="1" x14ac:dyDescent="0.15">
      <c r="E1892" s="144"/>
      <c r="F1892" s="144"/>
    </row>
    <row r="1893" spans="5:6" s="143" customFormat="1" x14ac:dyDescent="0.15">
      <c r="E1893" s="144"/>
      <c r="F1893" s="144"/>
    </row>
    <row r="1894" spans="5:6" s="143" customFormat="1" x14ac:dyDescent="0.15">
      <c r="E1894" s="144"/>
      <c r="F1894" s="144"/>
    </row>
    <row r="1895" spans="5:6" s="143" customFormat="1" x14ac:dyDescent="0.15">
      <c r="E1895" s="144"/>
      <c r="F1895" s="144"/>
    </row>
    <row r="1896" spans="5:6" s="143" customFormat="1" x14ac:dyDescent="0.15">
      <c r="E1896" s="144"/>
      <c r="F1896" s="144"/>
    </row>
    <row r="1897" spans="5:6" s="143" customFormat="1" x14ac:dyDescent="0.15">
      <c r="E1897" s="144"/>
      <c r="F1897" s="144"/>
    </row>
    <row r="1898" spans="5:6" s="143" customFormat="1" x14ac:dyDescent="0.15">
      <c r="E1898" s="144"/>
      <c r="F1898" s="144"/>
    </row>
    <row r="1899" spans="5:6" s="143" customFormat="1" x14ac:dyDescent="0.15">
      <c r="E1899" s="144"/>
      <c r="F1899" s="144"/>
    </row>
    <row r="1900" spans="5:6" s="143" customFormat="1" x14ac:dyDescent="0.15">
      <c r="E1900" s="144"/>
      <c r="F1900" s="144"/>
    </row>
    <row r="1901" spans="5:6" s="143" customFormat="1" x14ac:dyDescent="0.15">
      <c r="E1901" s="144"/>
      <c r="F1901" s="144"/>
    </row>
    <row r="1902" spans="5:6" s="143" customFormat="1" x14ac:dyDescent="0.15">
      <c r="E1902" s="144"/>
      <c r="F1902" s="144"/>
    </row>
    <row r="1903" spans="5:6" s="143" customFormat="1" x14ac:dyDescent="0.15">
      <c r="E1903" s="144"/>
      <c r="F1903" s="144"/>
    </row>
    <row r="1904" spans="5:6" s="143" customFormat="1" x14ac:dyDescent="0.15">
      <c r="E1904" s="144"/>
      <c r="F1904" s="144"/>
    </row>
    <row r="1905" spans="5:6" s="143" customFormat="1" x14ac:dyDescent="0.15">
      <c r="E1905" s="144"/>
      <c r="F1905" s="144"/>
    </row>
    <row r="1906" spans="5:6" s="143" customFormat="1" x14ac:dyDescent="0.15">
      <c r="E1906" s="144"/>
      <c r="F1906" s="144"/>
    </row>
    <row r="1907" spans="5:6" s="143" customFormat="1" x14ac:dyDescent="0.15">
      <c r="E1907" s="144"/>
      <c r="F1907" s="144"/>
    </row>
    <row r="1908" spans="5:6" s="143" customFormat="1" x14ac:dyDescent="0.15">
      <c r="E1908" s="144"/>
      <c r="F1908" s="144"/>
    </row>
    <row r="1909" spans="5:6" s="143" customFormat="1" x14ac:dyDescent="0.15">
      <c r="E1909" s="144"/>
      <c r="F1909" s="144"/>
    </row>
    <row r="1910" spans="5:6" s="143" customFormat="1" x14ac:dyDescent="0.15">
      <c r="E1910" s="144"/>
      <c r="F1910" s="144"/>
    </row>
    <row r="1911" spans="5:6" s="143" customFormat="1" x14ac:dyDescent="0.15">
      <c r="E1911" s="144"/>
      <c r="F1911" s="144"/>
    </row>
    <row r="1912" spans="5:6" s="143" customFormat="1" x14ac:dyDescent="0.15">
      <c r="E1912" s="144"/>
      <c r="F1912" s="144"/>
    </row>
    <row r="1913" spans="5:6" s="143" customFormat="1" x14ac:dyDescent="0.15">
      <c r="E1913" s="144"/>
      <c r="F1913" s="144"/>
    </row>
    <row r="1914" spans="5:6" s="143" customFormat="1" x14ac:dyDescent="0.15">
      <c r="E1914" s="144"/>
      <c r="F1914" s="144"/>
    </row>
    <row r="1915" spans="5:6" s="143" customFormat="1" x14ac:dyDescent="0.15">
      <c r="E1915" s="144"/>
      <c r="F1915" s="144"/>
    </row>
    <row r="1916" spans="5:6" s="143" customFormat="1" x14ac:dyDescent="0.15">
      <c r="E1916" s="144"/>
      <c r="F1916" s="144"/>
    </row>
    <row r="1917" spans="5:6" s="143" customFormat="1" x14ac:dyDescent="0.15">
      <c r="E1917" s="144"/>
      <c r="F1917" s="144"/>
    </row>
    <row r="1918" spans="5:6" s="143" customFormat="1" x14ac:dyDescent="0.15">
      <c r="E1918" s="144"/>
      <c r="F1918" s="144"/>
    </row>
    <row r="1919" spans="5:6" s="143" customFormat="1" x14ac:dyDescent="0.15">
      <c r="E1919" s="144"/>
      <c r="F1919" s="144"/>
    </row>
    <row r="1920" spans="5:6" s="143" customFormat="1" x14ac:dyDescent="0.15">
      <c r="E1920" s="144"/>
      <c r="F1920" s="144"/>
    </row>
    <row r="1921" spans="5:6" s="143" customFormat="1" x14ac:dyDescent="0.15">
      <c r="E1921" s="144"/>
      <c r="F1921" s="144"/>
    </row>
    <row r="1922" spans="5:6" s="143" customFormat="1" x14ac:dyDescent="0.15">
      <c r="E1922" s="144"/>
      <c r="F1922" s="144"/>
    </row>
    <row r="1923" spans="5:6" s="143" customFormat="1" x14ac:dyDescent="0.15">
      <c r="E1923" s="144"/>
      <c r="F1923" s="144"/>
    </row>
    <row r="1924" spans="5:6" s="143" customFormat="1" x14ac:dyDescent="0.15">
      <c r="E1924" s="144"/>
      <c r="F1924" s="144"/>
    </row>
    <row r="1925" spans="5:6" s="143" customFormat="1" x14ac:dyDescent="0.15">
      <c r="E1925" s="144"/>
      <c r="F1925" s="144"/>
    </row>
    <row r="1926" spans="5:6" s="143" customFormat="1" x14ac:dyDescent="0.15">
      <c r="E1926" s="144"/>
      <c r="F1926" s="144"/>
    </row>
    <row r="1927" spans="5:6" s="143" customFormat="1" x14ac:dyDescent="0.15">
      <c r="E1927" s="144"/>
      <c r="F1927" s="144"/>
    </row>
    <row r="1928" spans="5:6" s="143" customFormat="1" x14ac:dyDescent="0.15">
      <c r="E1928" s="144"/>
      <c r="F1928" s="144"/>
    </row>
    <row r="1929" spans="5:6" s="143" customFormat="1" x14ac:dyDescent="0.15">
      <c r="E1929" s="144"/>
      <c r="F1929" s="144"/>
    </row>
    <row r="1930" spans="5:6" s="143" customFormat="1" x14ac:dyDescent="0.15">
      <c r="E1930" s="144"/>
      <c r="F1930" s="144"/>
    </row>
    <row r="1931" spans="5:6" s="143" customFormat="1" x14ac:dyDescent="0.15">
      <c r="E1931" s="144"/>
      <c r="F1931" s="144"/>
    </row>
    <row r="1932" spans="5:6" s="143" customFormat="1" x14ac:dyDescent="0.15">
      <c r="E1932" s="144"/>
      <c r="F1932" s="144"/>
    </row>
    <row r="1933" spans="5:6" s="143" customFormat="1" x14ac:dyDescent="0.15">
      <c r="E1933" s="144"/>
      <c r="F1933" s="144"/>
    </row>
    <row r="1934" spans="5:6" s="143" customFormat="1" x14ac:dyDescent="0.15">
      <c r="E1934" s="144"/>
      <c r="F1934" s="144"/>
    </row>
    <row r="1935" spans="5:6" s="143" customFormat="1" x14ac:dyDescent="0.15">
      <c r="E1935" s="144"/>
      <c r="F1935" s="144"/>
    </row>
    <row r="1936" spans="5:6" s="143" customFormat="1" x14ac:dyDescent="0.15">
      <c r="E1936" s="144"/>
      <c r="F1936" s="144"/>
    </row>
    <row r="1937" spans="5:6" s="143" customFormat="1" x14ac:dyDescent="0.15">
      <c r="E1937" s="144"/>
      <c r="F1937" s="144"/>
    </row>
    <row r="1938" spans="5:6" s="143" customFormat="1" x14ac:dyDescent="0.15">
      <c r="E1938" s="144"/>
      <c r="F1938" s="144"/>
    </row>
    <row r="1939" spans="5:6" s="143" customFormat="1" x14ac:dyDescent="0.15">
      <c r="E1939" s="144"/>
      <c r="F1939" s="144"/>
    </row>
    <row r="1940" spans="5:6" s="143" customFormat="1" x14ac:dyDescent="0.15">
      <c r="E1940" s="144"/>
      <c r="F1940" s="144"/>
    </row>
    <row r="1941" spans="5:6" s="143" customFormat="1" x14ac:dyDescent="0.15">
      <c r="E1941" s="144"/>
      <c r="F1941" s="144"/>
    </row>
    <row r="1942" spans="5:6" s="143" customFormat="1" x14ac:dyDescent="0.15">
      <c r="E1942" s="144"/>
      <c r="F1942" s="144"/>
    </row>
    <row r="1943" spans="5:6" s="143" customFormat="1" x14ac:dyDescent="0.15">
      <c r="E1943" s="144"/>
      <c r="F1943" s="144"/>
    </row>
    <row r="1944" spans="5:6" s="143" customFormat="1" x14ac:dyDescent="0.15">
      <c r="E1944" s="144"/>
      <c r="F1944" s="144"/>
    </row>
    <row r="1945" spans="5:6" s="143" customFormat="1" x14ac:dyDescent="0.15">
      <c r="E1945" s="144"/>
      <c r="F1945" s="144"/>
    </row>
    <row r="1946" spans="5:6" s="143" customFormat="1" x14ac:dyDescent="0.15">
      <c r="E1946" s="144"/>
      <c r="F1946" s="144"/>
    </row>
    <row r="1947" spans="5:6" s="143" customFormat="1" x14ac:dyDescent="0.15">
      <c r="E1947" s="144"/>
      <c r="F1947" s="144"/>
    </row>
    <row r="1948" spans="5:6" s="143" customFormat="1" x14ac:dyDescent="0.15">
      <c r="E1948" s="144"/>
      <c r="F1948" s="144"/>
    </row>
    <row r="1949" spans="5:6" s="143" customFormat="1" x14ac:dyDescent="0.15">
      <c r="E1949" s="144"/>
      <c r="F1949" s="144"/>
    </row>
    <row r="1950" spans="5:6" s="143" customFormat="1" x14ac:dyDescent="0.15">
      <c r="E1950" s="144"/>
      <c r="F1950" s="144"/>
    </row>
    <row r="1951" spans="5:6" s="143" customFormat="1" x14ac:dyDescent="0.15">
      <c r="E1951" s="144"/>
      <c r="F1951" s="144"/>
    </row>
    <row r="1952" spans="5:6" s="143" customFormat="1" x14ac:dyDescent="0.15">
      <c r="E1952" s="144"/>
      <c r="F1952" s="144"/>
    </row>
    <row r="1953" spans="5:6" s="143" customFormat="1" x14ac:dyDescent="0.15">
      <c r="E1953" s="144"/>
      <c r="F1953" s="144"/>
    </row>
    <row r="1954" spans="5:6" s="143" customFormat="1" x14ac:dyDescent="0.15">
      <c r="E1954" s="144"/>
      <c r="F1954" s="144"/>
    </row>
    <row r="1955" spans="5:6" s="143" customFormat="1" x14ac:dyDescent="0.15">
      <c r="E1955" s="144"/>
      <c r="F1955" s="144"/>
    </row>
    <row r="1956" spans="5:6" s="143" customFormat="1" x14ac:dyDescent="0.15">
      <c r="E1956" s="144"/>
      <c r="F1956" s="144"/>
    </row>
    <row r="1957" spans="5:6" s="143" customFormat="1" x14ac:dyDescent="0.15">
      <c r="E1957" s="144"/>
      <c r="F1957" s="144"/>
    </row>
    <row r="1958" spans="5:6" s="143" customFormat="1" x14ac:dyDescent="0.15">
      <c r="E1958" s="144"/>
      <c r="F1958" s="144"/>
    </row>
    <row r="1959" spans="5:6" s="143" customFormat="1" x14ac:dyDescent="0.15">
      <c r="E1959" s="144"/>
      <c r="F1959" s="144"/>
    </row>
    <row r="1960" spans="5:6" s="143" customFormat="1" x14ac:dyDescent="0.15">
      <c r="E1960" s="144"/>
      <c r="F1960" s="144"/>
    </row>
    <row r="1961" spans="5:6" s="143" customFormat="1" x14ac:dyDescent="0.15">
      <c r="E1961" s="144"/>
      <c r="F1961" s="144"/>
    </row>
    <row r="1962" spans="5:6" s="143" customFormat="1" x14ac:dyDescent="0.15">
      <c r="E1962" s="144"/>
      <c r="F1962" s="144"/>
    </row>
    <row r="1963" spans="5:6" s="143" customFormat="1" x14ac:dyDescent="0.15">
      <c r="E1963" s="144"/>
      <c r="F1963" s="144"/>
    </row>
    <row r="1964" spans="5:6" s="143" customFormat="1" x14ac:dyDescent="0.15">
      <c r="E1964" s="144"/>
      <c r="F1964" s="144"/>
    </row>
    <row r="1965" spans="5:6" s="143" customFormat="1" x14ac:dyDescent="0.15">
      <c r="E1965" s="144"/>
      <c r="F1965" s="144"/>
    </row>
    <row r="1966" spans="5:6" s="143" customFormat="1" x14ac:dyDescent="0.15">
      <c r="E1966" s="144"/>
      <c r="F1966" s="144"/>
    </row>
    <row r="1967" spans="5:6" s="143" customFormat="1" x14ac:dyDescent="0.15">
      <c r="E1967" s="144"/>
      <c r="F1967" s="144"/>
    </row>
    <row r="1968" spans="5:6" s="143" customFormat="1" x14ac:dyDescent="0.15">
      <c r="E1968" s="144"/>
      <c r="F1968" s="144"/>
    </row>
    <row r="1969" spans="5:6" s="143" customFormat="1" x14ac:dyDescent="0.15">
      <c r="E1969" s="144"/>
      <c r="F1969" s="144"/>
    </row>
    <row r="1970" spans="5:6" s="143" customFormat="1" x14ac:dyDescent="0.15">
      <c r="E1970" s="144"/>
      <c r="F1970" s="144"/>
    </row>
    <row r="1971" spans="5:6" s="143" customFormat="1" x14ac:dyDescent="0.15">
      <c r="E1971" s="144"/>
      <c r="F1971" s="144"/>
    </row>
    <row r="1972" spans="5:6" s="143" customFormat="1" x14ac:dyDescent="0.15">
      <c r="E1972" s="144"/>
      <c r="F1972" s="144"/>
    </row>
    <row r="1973" spans="5:6" s="143" customFormat="1" x14ac:dyDescent="0.15">
      <c r="E1973" s="144"/>
      <c r="F1973" s="144"/>
    </row>
    <row r="1974" spans="5:6" s="143" customFormat="1" x14ac:dyDescent="0.15">
      <c r="E1974" s="144"/>
      <c r="F1974" s="144"/>
    </row>
    <row r="1975" spans="5:6" s="143" customFormat="1" x14ac:dyDescent="0.15">
      <c r="E1975" s="144"/>
      <c r="F1975" s="144"/>
    </row>
    <row r="1976" spans="5:6" s="143" customFormat="1" x14ac:dyDescent="0.15">
      <c r="E1976" s="144"/>
      <c r="F1976" s="144"/>
    </row>
    <row r="1977" spans="5:6" s="143" customFormat="1" x14ac:dyDescent="0.15">
      <c r="E1977" s="144"/>
      <c r="F1977" s="144"/>
    </row>
    <row r="1978" spans="5:6" s="143" customFormat="1" x14ac:dyDescent="0.15">
      <c r="E1978" s="144"/>
      <c r="F1978" s="144"/>
    </row>
    <row r="1979" spans="5:6" s="143" customFormat="1" x14ac:dyDescent="0.15">
      <c r="E1979" s="144"/>
      <c r="F1979" s="144"/>
    </row>
    <row r="1980" spans="5:6" s="143" customFormat="1" x14ac:dyDescent="0.15">
      <c r="E1980" s="144"/>
      <c r="F1980" s="144"/>
    </row>
    <row r="1981" spans="5:6" s="143" customFormat="1" x14ac:dyDescent="0.15">
      <c r="E1981" s="144"/>
      <c r="F1981" s="144"/>
    </row>
    <row r="1982" spans="5:6" s="143" customFormat="1" x14ac:dyDescent="0.15">
      <c r="E1982" s="144"/>
      <c r="F1982" s="144"/>
    </row>
    <row r="1983" spans="5:6" s="143" customFormat="1" x14ac:dyDescent="0.15">
      <c r="E1983" s="144"/>
      <c r="F1983" s="144"/>
    </row>
    <row r="1984" spans="5:6" s="143" customFormat="1" x14ac:dyDescent="0.15">
      <c r="E1984" s="144"/>
      <c r="F1984" s="144"/>
    </row>
    <row r="1985" spans="5:6" s="143" customFormat="1" x14ac:dyDescent="0.15">
      <c r="E1985" s="144"/>
      <c r="F1985" s="144"/>
    </row>
    <row r="1986" spans="5:6" s="143" customFormat="1" x14ac:dyDescent="0.15">
      <c r="E1986" s="144"/>
      <c r="F1986" s="144"/>
    </row>
    <row r="1987" spans="5:6" s="143" customFormat="1" x14ac:dyDescent="0.15">
      <c r="E1987" s="144"/>
      <c r="F1987" s="144"/>
    </row>
    <row r="1988" spans="5:6" s="143" customFormat="1" x14ac:dyDescent="0.15">
      <c r="E1988" s="144"/>
      <c r="F1988" s="144"/>
    </row>
    <row r="1989" spans="5:6" s="143" customFormat="1" x14ac:dyDescent="0.15">
      <c r="E1989" s="144"/>
      <c r="F1989" s="144"/>
    </row>
    <row r="1990" spans="5:6" s="143" customFormat="1" x14ac:dyDescent="0.15">
      <c r="E1990" s="144"/>
      <c r="F1990" s="144"/>
    </row>
    <row r="1991" spans="5:6" s="143" customFormat="1" x14ac:dyDescent="0.15">
      <c r="E1991" s="144"/>
      <c r="F1991" s="144"/>
    </row>
    <row r="1992" spans="5:6" s="143" customFormat="1" x14ac:dyDescent="0.15">
      <c r="E1992" s="144"/>
      <c r="F1992" s="144"/>
    </row>
    <row r="1993" spans="5:6" s="143" customFormat="1" x14ac:dyDescent="0.15">
      <c r="E1993" s="144"/>
      <c r="F1993" s="144"/>
    </row>
    <row r="1994" spans="5:6" s="143" customFormat="1" x14ac:dyDescent="0.15">
      <c r="E1994" s="144"/>
      <c r="F1994" s="144"/>
    </row>
    <row r="1995" spans="5:6" s="143" customFormat="1" x14ac:dyDescent="0.15">
      <c r="E1995" s="144"/>
      <c r="F1995" s="144"/>
    </row>
    <row r="1996" spans="5:6" s="143" customFormat="1" x14ac:dyDescent="0.15">
      <c r="E1996" s="144"/>
      <c r="F1996" s="144"/>
    </row>
    <row r="1997" spans="5:6" s="143" customFormat="1" x14ac:dyDescent="0.15">
      <c r="E1997" s="144"/>
      <c r="F1997" s="144"/>
    </row>
    <row r="1998" spans="5:6" s="143" customFormat="1" x14ac:dyDescent="0.15">
      <c r="E1998" s="144"/>
      <c r="F1998" s="144"/>
    </row>
    <row r="1999" spans="5:6" s="143" customFormat="1" x14ac:dyDescent="0.15">
      <c r="E1999" s="144"/>
      <c r="F1999" s="144"/>
    </row>
    <row r="2000" spans="5:6" s="143" customFormat="1" x14ac:dyDescent="0.15">
      <c r="E2000" s="144"/>
      <c r="F2000" s="144"/>
    </row>
    <row r="2001" spans="5:6" s="143" customFormat="1" x14ac:dyDescent="0.15">
      <c r="E2001" s="144"/>
      <c r="F2001" s="144"/>
    </row>
    <row r="2002" spans="5:6" s="143" customFormat="1" x14ac:dyDescent="0.15">
      <c r="E2002" s="144"/>
      <c r="F2002" s="144"/>
    </row>
    <row r="2003" spans="5:6" s="143" customFormat="1" x14ac:dyDescent="0.15">
      <c r="E2003" s="144"/>
      <c r="F2003" s="144"/>
    </row>
    <row r="2004" spans="5:6" s="143" customFormat="1" x14ac:dyDescent="0.15">
      <c r="E2004" s="144"/>
      <c r="F2004" s="144"/>
    </row>
    <row r="2005" spans="5:6" s="143" customFormat="1" x14ac:dyDescent="0.15">
      <c r="E2005" s="144"/>
      <c r="F2005" s="144"/>
    </row>
    <row r="2006" spans="5:6" s="143" customFormat="1" x14ac:dyDescent="0.15">
      <c r="E2006" s="144"/>
      <c r="F2006" s="144"/>
    </row>
    <row r="2007" spans="5:6" s="143" customFormat="1" x14ac:dyDescent="0.15">
      <c r="E2007" s="144"/>
      <c r="F2007" s="144"/>
    </row>
    <row r="2008" spans="5:6" s="143" customFormat="1" x14ac:dyDescent="0.15">
      <c r="E2008" s="144"/>
      <c r="F2008" s="144"/>
    </row>
    <row r="2009" spans="5:6" s="143" customFormat="1" x14ac:dyDescent="0.15">
      <c r="E2009" s="144"/>
      <c r="F2009" s="144"/>
    </row>
    <row r="2010" spans="5:6" s="143" customFormat="1" x14ac:dyDescent="0.15">
      <c r="E2010" s="144"/>
      <c r="F2010" s="144"/>
    </row>
    <row r="2011" spans="5:6" s="143" customFormat="1" x14ac:dyDescent="0.15">
      <c r="E2011" s="144"/>
      <c r="F2011" s="144"/>
    </row>
    <row r="2012" spans="5:6" s="143" customFormat="1" x14ac:dyDescent="0.15">
      <c r="E2012" s="144"/>
      <c r="F2012" s="144"/>
    </row>
    <row r="2013" spans="5:6" s="143" customFormat="1" x14ac:dyDescent="0.15">
      <c r="E2013" s="144"/>
      <c r="F2013" s="144"/>
    </row>
    <row r="2014" spans="5:6" s="143" customFormat="1" x14ac:dyDescent="0.15">
      <c r="E2014" s="144"/>
      <c r="F2014" s="144"/>
    </row>
    <row r="2015" spans="5:6" s="143" customFormat="1" x14ac:dyDescent="0.15">
      <c r="E2015" s="144"/>
      <c r="F2015" s="144"/>
    </row>
    <row r="2016" spans="5:6" s="143" customFormat="1" x14ac:dyDescent="0.15">
      <c r="E2016" s="144"/>
      <c r="F2016" s="144"/>
    </row>
    <row r="2017" spans="5:6" s="143" customFormat="1" x14ac:dyDescent="0.15">
      <c r="E2017" s="144"/>
      <c r="F2017" s="144"/>
    </row>
    <row r="2018" spans="5:6" s="143" customFormat="1" x14ac:dyDescent="0.15">
      <c r="E2018" s="144"/>
      <c r="F2018" s="144"/>
    </row>
    <row r="2019" spans="5:6" s="143" customFormat="1" x14ac:dyDescent="0.15">
      <c r="E2019" s="144"/>
      <c r="F2019" s="144"/>
    </row>
    <row r="2020" spans="5:6" s="143" customFormat="1" x14ac:dyDescent="0.15">
      <c r="E2020" s="144"/>
      <c r="F2020" s="144"/>
    </row>
    <row r="2021" spans="5:6" s="143" customFormat="1" x14ac:dyDescent="0.15">
      <c r="E2021" s="144"/>
      <c r="F2021" s="144"/>
    </row>
    <row r="2022" spans="5:6" s="143" customFormat="1" x14ac:dyDescent="0.15">
      <c r="E2022" s="144"/>
      <c r="F2022" s="144"/>
    </row>
    <row r="2023" spans="5:6" s="143" customFormat="1" x14ac:dyDescent="0.15">
      <c r="E2023" s="144"/>
      <c r="F2023" s="144"/>
    </row>
    <row r="2024" spans="5:6" s="143" customFormat="1" x14ac:dyDescent="0.15">
      <c r="E2024" s="144"/>
      <c r="F2024" s="144"/>
    </row>
    <row r="2025" spans="5:6" s="143" customFormat="1" x14ac:dyDescent="0.15">
      <c r="E2025" s="144"/>
      <c r="F2025" s="144"/>
    </row>
    <row r="2026" spans="5:6" s="143" customFormat="1" x14ac:dyDescent="0.15">
      <c r="E2026" s="144"/>
      <c r="F2026" s="144"/>
    </row>
    <row r="2027" spans="5:6" s="143" customFormat="1" x14ac:dyDescent="0.15">
      <c r="E2027" s="144"/>
      <c r="F2027" s="144"/>
    </row>
    <row r="2028" spans="5:6" s="143" customFormat="1" x14ac:dyDescent="0.15">
      <c r="E2028" s="144"/>
      <c r="F2028" s="144"/>
    </row>
    <row r="2029" spans="5:6" s="143" customFormat="1" x14ac:dyDescent="0.15">
      <c r="E2029" s="144"/>
      <c r="F2029" s="144"/>
    </row>
    <row r="2030" spans="5:6" s="143" customFormat="1" x14ac:dyDescent="0.15">
      <c r="E2030" s="144"/>
      <c r="F2030" s="144"/>
    </row>
    <row r="2031" spans="5:6" s="143" customFormat="1" x14ac:dyDescent="0.15">
      <c r="E2031" s="144"/>
      <c r="F2031" s="144"/>
    </row>
    <row r="2032" spans="5:6" s="143" customFormat="1" x14ac:dyDescent="0.15">
      <c r="E2032" s="144"/>
      <c r="F2032" s="144"/>
    </row>
    <row r="2033" spans="5:6" s="143" customFormat="1" x14ac:dyDescent="0.15">
      <c r="E2033" s="144"/>
      <c r="F2033" s="144"/>
    </row>
    <row r="2034" spans="5:6" s="143" customFormat="1" x14ac:dyDescent="0.15">
      <c r="E2034" s="144"/>
      <c r="F2034" s="144"/>
    </row>
    <row r="2035" spans="5:6" s="143" customFormat="1" x14ac:dyDescent="0.15">
      <c r="E2035" s="144"/>
      <c r="F2035" s="144"/>
    </row>
    <row r="2036" spans="5:6" s="143" customFormat="1" x14ac:dyDescent="0.15">
      <c r="E2036" s="144"/>
      <c r="F2036" s="144"/>
    </row>
    <row r="2037" spans="5:6" s="143" customFormat="1" x14ac:dyDescent="0.15">
      <c r="E2037" s="144"/>
      <c r="F2037" s="144"/>
    </row>
    <row r="2038" spans="5:6" s="143" customFormat="1" x14ac:dyDescent="0.15">
      <c r="E2038" s="144"/>
      <c r="F2038" s="144"/>
    </row>
    <row r="2039" spans="5:6" s="143" customFormat="1" x14ac:dyDescent="0.15">
      <c r="E2039" s="144"/>
      <c r="F2039" s="144"/>
    </row>
    <row r="2040" spans="5:6" s="143" customFormat="1" x14ac:dyDescent="0.15">
      <c r="E2040" s="144"/>
      <c r="F2040" s="144"/>
    </row>
    <row r="2041" spans="5:6" s="143" customFormat="1" x14ac:dyDescent="0.15">
      <c r="E2041" s="144"/>
      <c r="F2041" s="144"/>
    </row>
    <row r="2042" spans="5:6" s="143" customFormat="1" x14ac:dyDescent="0.15">
      <c r="E2042" s="144"/>
      <c r="F2042" s="144"/>
    </row>
    <row r="2043" spans="5:6" s="143" customFormat="1" x14ac:dyDescent="0.15">
      <c r="E2043" s="144"/>
      <c r="F2043" s="144"/>
    </row>
    <row r="2044" spans="5:6" s="143" customFormat="1" x14ac:dyDescent="0.15">
      <c r="E2044" s="144"/>
      <c r="F2044" s="144"/>
    </row>
    <row r="2045" spans="5:6" s="143" customFormat="1" x14ac:dyDescent="0.15">
      <c r="E2045" s="144"/>
      <c r="F2045" s="144"/>
    </row>
    <row r="2046" spans="5:6" s="143" customFormat="1" x14ac:dyDescent="0.15">
      <c r="E2046" s="144"/>
      <c r="F2046" s="144"/>
    </row>
    <row r="2047" spans="5:6" s="143" customFormat="1" x14ac:dyDescent="0.15">
      <c r="E2047" s="144"/>
      <c r="F2047" s="144"/>
    </row>
    <row r="2048" spans="5:6" s="143" customFormat="1" x14ac:dyDescent="0.15">
      <c r="E2048" s="144"/>
      <c r="F2048" s="144"/>
    </row>
    <row r="2049" spans="5:6" s="143" customFormat="1" x14ac:dyDescent="0.15">
      <c r="E2049" s="144"/>
      <c r="F2049" s="144"/>
    </row>
    <row r="2050" spans="5:6" s="143" customFormat="1" x14ac:dyDescent="0.15">
      <c r="E2050" s="144"/>
      <c r="F2050" s="144"/>
    </row>
    <row r="2051" spans="5:6" s="143" customFormat="1" x14ac:dyDescent="0.15">
      <c r="E2051" s="144"/>
      <c r="F2051" s="144"/>
    </row>
    <row r="2052" spans="5:6" s="143" customFormat="1" x14ac:dyDescent="0.15">
      <c r="E2052" s="144"/>
      <c r="F2052" s="144"/>
    </row>
    <row r="2053" spans="5:6" s="143" customFormat="1" x14ac:dyDescent="0.15">
      <c r="E2053" s="144"/>
      <c r="F2053" s="144"/>
    </row>
    <row r="2054" spans="5:6" s="143" customFormat="1" x14ac:dyDescent="0.15">
      <c r="E2054" s="144"/>
      <c r="F2054" s="144"/>
    </row>
    <row r="2055" spans="5:6" s="143" customFormat="1" x14ac:dyDescent="0.15">
      <c r="E2055" s="144"/>
      <c r="F2055" s="144"/>
    </row>
    <row r="2056" spans="5:6" s="143" customFormat="1" x14ac:dyDescent="0.15">
      <c r="E2056" s="144"/>
      <c r="F2056" s="144"/>
    </row>
    <row r="2057" spans="5:6" s="143" customFormat="1" x14ac:dyDescent="0.15">
      <c r="E2057" s="144"/>
      <c r="F2057" s="144"/>
    </row>
    <row r="2058" spans="5:6" s="143" customFormat="1" x14ac:dyDescent="0.15">
      <c r="E2058" s="144"/>
      <c r="F2058" s="144"/>
    </row>
    <row r="2059" spans="5:6" s="143" customFormat="1" x14ac:dyDescent="0.15">
      <c r="E2059" s="144"/>
      <c r="F2059" s="144"/>
    </row>
    <row r="2060" spans="5:6" s="143" customFormat="1" x14ac:dyDescent="0.15">
      <c r="E2060" s="144"/>
      <c r="F2060" s="144"/>
    </row>
    <row r="2061" spans="5:6" s="143" customFormat="1" x14ac:dyDescent="0.15">
      <c r="E2061" s="144"/>
      <c r="F2061" s="144"/>
    </row>
    <row r="2062" spans="5:6" s="143" customFormat="1" x14ac:dyDescent="0.15">
      <c r="E2062" s="144"/>
      <c r="F2062" s="144"/>
    </row>
    <row r="2063" spans="5:6" s="143" customFormat="1" x14ac:dyDescent="0.15">
      <c r="E2063" s="144"/>
      <c r="F2063" s="144"/>
    </row>
    <row r="2064" spans="5:6" s="143" customFormat="1" x14ac:dyDescent="0.15">
      <c r="E2064" s="144"/>
      <c r="F2064" s="144"/>
    </row>
    <row r="2065" spans="5:6" s="143" customFormat="1" x14ac:dyDescent="0.15">
      <c r="E2065" s="144"/>
      <c r="F2065" s="144"/>
    </row>
    <row r="2066" spans="5:6" s="143" customFormat="1" x14ac:dyDescent="0.15">
      <c r="E2066" s="144"/>
      <c r="F2066" s="144"/>
    </row>
    <row r="2067" spans="5:6" s="143" customFormat="1" x14ac:dyDescent="0.15">
      <c r="E2067" s="144"/>
      <c r="F2067" s="144"/>
    </row>
    <row r="2068" spans="5:6" s="143" customFormat="1" x14ac:dyDescent="0.15">
      <c r="E2068" s="144"/>
      <c r="F2068" s="144"/>
    </row>
    <row r="2069" spans="5:6" s="143" customFormat="1" x14ac:dyDescent="0.15">
      <c r="E2069" s="144"/>
      <c r="F2069" s="144"/>
    </row>
    <row r="2070" spans="5:6" s="143" customFormat="1" x14ac:dyDescent="0.15">
      <c r="E2070" s="144"/>
      <c r="F2070" s="144"/>
    </row>
    <row r="2071" spans="5:6" s="143" customFormat="1" x14ac:dyDescent="0.15">
      <c r="E2071" s="144"/>
      <c r="F2071" s="144"/>
    </row>
    <row r="2072" spans="5:6" s="143" customFormat="1" x14ac:dyDescent="0.15">
      <c r="E2072" s="144"/>
      <c r="F2072" s="144"/>
    </row>
    <row r="2073" spans="5:6" s="143" customFormat="1" x14ac:dyDescent="0.15">
      <c r="E2073" s="144"/>
      <c r="F2073" s="144"/>
    </row>
    <row r="2074" spans="5:6" s="143" customFormat="1" x14ac:dyDescent="0.15">
      <c r="E2074" s="144"/>
      <c r="F2074" s="144"/>
    </row>
    <row r="2075" spans="5:6" s="143" customFormat="1" x14ac:dyDescent="0.15">
      <c r="E2075" s="144"/>
      <c r="F2075" s="144"/>
    </row>
    <row r="2076" spans="5:6" s="143" customFormat="1" x14ac:dyDescent="0.15">
      <c r="E2076" s="144"/>
      <c r="F2076" s="144"/>
    </row>
    <row r="2077" spans="5:6" s="143" customFormat="1" x14ac:dyDescent="0.15">
      <c r="E2077" s="144"/>
      <c r="F2077" s="144"/>
    </row>
    <row r="2078" spans="5:6" s="143" customFormat="1" x14ac:dyDescent="0.15">
      <c r="E2078" s="144"/>
      <c r="F2078" s="144"/>
    </row>
    <row r="2079" spans="5:6" s="143" customFormat="1" x14ac:dyDescent="0.15">
      <c r="E2079" s="144"/>
      <c r="F2079" s="144"/>
    </row>
    <row r="2080" spans="5:6" s="143" customFormat="1" x14ac:dyDescent="0.15">
      <c r="E2080" s="144"/>
      <c r="F2080" s="144"/>
    </row>
    <row r="2081" spans="5:6" s="143" customFormat="1" x14ac:dyDescent="0.15">
      <c r="E2081" s="144"/>
      <c r="F2081" s="144"/>
    </row>
    <row r="2082" spans="5:6" s="143" customFormat="1" x14ac:dyDescent="0.15">
      <c r="E2082" s="144"/>
      <c r="F2082" s="144"/>
    </row>
    <row r="2083" spans="5:6" s="143" customFormat="1" x14ac:dyDescent="0.15">
      <c r="E2083" s="144"/>
      <c r="F2083" s="144"/>
    </row>
    <row r="2084" spans="5:6" s="143" customFormat="1" x14ac:dyDescent="0.15">
      <c r="E2084" s="144"/>
      <c r="F2084" s="144"/>
    </row>
    <row r="2085" spans="5:6" s="143" customFormat="1" x14ac:dyDescent="0.15">
      <c r="E2085" s="144"/>
      <c r="F2085" s="144"/>
    </row>
    <row r="2086" spans="5:6" s="143" customFormat="1" x14ac:dyDescent="0.15">
      <c r="E2086" s="144"/>
      <c r="F2086" s="144"/>
    </row>
    <row r="2087" spans="5:6" s="143" customFormat="1" x14ac:dyDescent="0.15">
      <c r="E2087" s="144"/>
      <c r="F2087" s="144"/>
    </row>
    <row r="2088" spans="5:6" s="143" customFormat="1" x14ac:dyDescent="0.15">
      <c r="E2088" s="144"/>
      <c r="F2088" s="144"/>
    </row>
    <row r="2089" spans="5:6" s="143" customFormat="1" x14ac:dyDescent="0.15">
      <c r="E2089" s="144"/>
      <c r="F2089" s="144"/>
    </row>
    <row r="2090" spans="5:6" s="143" customFormat="1" x14ac:dyDescent="0.15">
      <c r="E2090" s="144"/>
      <c r="F2090" s="144"/>
    </row>
    <row r="2091" spans="5:6" s="143" customFormat="1" x14ac:dyDescent="0.15">
      <c r="E2091" s="144"/>
      <c r="F2091" s="144"/>
    </row>
    <row r="2092" spans="5:6" s="143" customFormat="1" x14ac:dyDescent="0.15">
      <c r="E2092" s="144"/>
      <c r="F2092" s="144"/>
    </row>
    <row r="2093" spans="5:6" s="143" customFormat="1" x14ac:dyDescent="0.15">
      <c r="E2093" s="144"/>
      <c r="F2093" s="144"/>
    </row>
    <row r="2094" spans="5:6" s="143" customFormat="1" x14ac:dyDescent="0.15">
      <c r="E2094" s="144"/>
      <c r="F2094" s="144"/>
    </row>
    <row r="2095" spans="5:6" s="143" customFormat="1" x14ac:dyDescent="0.15">
      <c r="E2095" s="144"/>
      <c r="F2095" s="144"/>
    </row>
    <row r="2096" spans="5:6" s="143" customFormat="1" x14ac:dyDescent="0.15">
      <c r="E2096" s="144"/>
      <c r="F2096" s="144"/>
    </row>
    <row r="2097" spans="5:6" s="143" customFormat="1" x14ac:dyDescent="0.15">
      <c r="E2097" s="144"/>
      <c r="F2097" s="144"/>
    </row>
    <row r="2098" spans="5:6" s="143" customFormat="1" x14ac:dyDescent="0.15">
      <c r="E2098" s="144"/>
      <c r="F2098" s="144"/>
    </row>
    <row r="2099" spans="5:6" s="143" customFormat="1" x14ac:dyDescent="0.15">
      <c r="E2099" s="144"/>
      <c r="F2099" s="144"/>
    </row>
    <row r="2100" spans="5:6" s="143" customFormat="1" x14ac:dyDescent="0.15">
      <c r="E2100" s="144"/>
      <c r="F2100" s="144"/>
    </row>
    <row r="2101" spans="5:6" s="143" customFormat="1" x14ac:dyDescent="0.15">
      <c r="E2101" s="144"/>
      <c r="F2101" s="144"/>
    </row>
    <row r="2102" spans="5:6" s="143" customFormat="1" x14ac:dyDescent="0.15">
      <c r="E2102" s="144"/>
      <c r="F2102" s="144"/>
    </row>
    <row r="2103" spans="5:6" s="143" customFormat="1" x14ac:dyDescent="0.15">
      <c r="E2103" s="144"/>
      <c r="F2103" s="144"/>
    </row>
    <row r="2104" spans="5:6" s="143" customFormat="1" x14ac:dyDescent="0.15">
      <c r="E2104" s="144"/>
      <c r="F2104" s="144"/>
    </row>
    <row r="2105" spans="5:6" s="143" customFormat="1" x14ac:dyDescent="0.15">
      <c r="E2105" s="144"/>
      <c r="F2105" s="144"/>
    </row>
    <row r="2106" spans="5:6" s="143" customFormat="1" x14ac:dyDescent="0.15">
      <c r="E2106" s="144"/>
      <c r="F2106" s="144"/>
    </row>
    <row r="2107" spans="5:6" s="143" customFormat="1" x14ac:dyDescent="0.15">
      <c r="E2107" s="144"/>
      <c r="F2107" s="144"/>
    </row>
    <row r="2108" spans="5:6" s="143" customFormat="1" x14ac:dyDescent="0.15">
      <c r="E2108" s="144"/>
      <c r="F2108" s="144"/>
    </row>
    <row r="2109" spans="5:6" s="143" customFormat="1" x14ac:dyDescent="0.15">
      <c r="E2109" s="144"/>
      <c r="F2109" s="144"/>
    </row>
    <row r="2110" spans="5:6" s="143" customFormat="1" x14ac:dyDescent="0.15">
      <c r="E2110" s="144"/>
      <c r="F2110" s="144"/>
    </row>
    <row r="2111" spans="5:6" s="143" customFormat="1" x14ac:dyDescent="0.15">
      <c r="E2111" s="144"/>
      <c r="F2111" s="144"/>
    </row>
    <row r="2112" spans="5:6" s="143" customFormat="1" x14ac:dyDescent="0.15">
      <c r="E2112" s="144"/>
      <c r="F2112" s="144"/>
    </row>
    <row r="2113" spans="5:6" s="143" customFormat="1" x14ac:dyDescent="0.15">
      <c r="E2113" s="144"/>
      <c r="F2113" s="144"/>
    </row>
    <row r="2114" spans="5:6" s="143" customFormat="1" x14ac:dyDescent="0.15">
      <c r="E2114" s="144"/>
      <c r="F2114" s="144"/>
    </row>
    <row r="2115" spans="5:6" s="143" customFormat="1" x14ac:dyDescent="0.15">
      <c r="E2115" s="144"/>
      <c r="F2115" s="144"/>
    </row>
    <row r="2116" spans="5:6" s="143" customFormat="1" x14ac:dyDescent="0.15">
      <c r="E2116" s="144"/>
      <c r="F2116" s="144"/>
    </row>
    <row r="2117" spans="5:6" s="143" customFormat="1" x14ac:dyDescent="0.15">
      <c r="E2117" s="144"/>
      <c r="F2117" s="144"/>
    </row>
    <row r="2118" spans="5:6" s="143" customFormat="1" x14ac:dyDescent="0.15">
      <c r="E2118" s="144"/>
      <c r="F2118" s="144"/>
    </row>
    <row r="2119" spans="5:6" s="143" customFormat="1" x14ac:dyDescent="0.15">
      <c r="E2119" s="144"/>
      <c r="F2119" s="144"/>
    </row>
    <row r="2120" spans="5:6" s="143" customFormat="1" x14ac:dyDescent="0.15">
      <c r="E2120" s="144"/>
      <c r="F2120" s="144"/>
    </row>
    <row r="2121" spans="5:6" s="143" customFormat="1" x14ac:dyDescent="0.15">
      <c r="E2121" s="144"/>
      <c r="F2121" s="144"/>
    </row>
    <row r="2122" spans="5:6" s="143" customFormat="1" x14ac:dyDescent="0.15">
      <c r="E2122" s="144"/>
      <c r="F2122" s="144"/>
    </row>
    <row r="2123" spans="5:6" s="143" customFormat="1" x14ac:dyDescent="0.15">
      <c r="E2123" s="144"/>
      <c r="F2123" s="144"/>
    </row>
    <row r="2124" spans="5:6" s="143" customFormat="1" x14ac:dyDescent="0.15">
      <c r="E2124" s="144"/>
      <c r="F2124" s="144"/>
    </row>
    <row r="2125" spans="5:6" s="143" customFormat="1" x14ac:dyDescent="0.15">
      <c r="E2125" s="144"/>
      <c r="F2125" s="144"/>
    </row>
    <row r="2126" spans="5:6" s="143" customFormat="1" x14ac:dyDescent="0.15">
      <c r="E2126" s="144"/>
      <c r="F2126" s="144"/>
    </row>
    <row r="2127" spans="5:6" s="143" customFormat="1" x14ac:dyDescent="0.15">
      <c r="E2127" s="144"/>
      <c r="F2127" s="144"/>
    </row>
    <row r="2128" spans="5:6" s="143" customFormat="1" x14ac:dyDescent="0.15">
      <c r="E2128" s="144"/>
      <c r="F2128" s="144"/>
    </row>
    <row r="2129" spans="5:6" s="143" customFormat="1" x14ac:dyDescent="0.15">
      <c r="E2129" s="144"/>
      <c r="F2129" s="144"/>
    </row>
    <row r="2130" spans="5:6" s="143" customFormat="1" x14ac:dyDescent="0.15">
      <c r="E2130" s="144"/>
      <c r="F2130" s="144"/>
    </row>
    <row r="2131" spans="5:6" s="143" customFormat="1" x14ac:dyDescent="0.15">
      <c r="E2131" s="144"/>
      <c r="F2131" s="144"/>
    </row>
    <row r="2132" spans="5:6" s="143" customFormat="1" x14ac:dyDescent="0.15">
      <c r="E2132" s="144"/>
      <c r="F2132" s="144"/>
    </row>
    <row r="2133" spans="5:6" s="143" customFormat="1" x14ac:dyDescent="0.15">
      <c r="E2133" s="144"/>
      <c r="F2133" s="144"/>
    </row>
    <row r="2134" spans="5:6" s="143" customFormat="1" x14ac:dyDescent="0.15">
      <c r="E2134" s="144"/>
      <c r="F2134" s="144"/>
    </row>
    <row r="2135" spans="5:6" s="143" customFormat="1" x14ac:dyDescent="0.15">
      <c r="E2135" s="144"/>
      <c r="F2135" s="144"/>
    </row>
    <row r="2136" spans="5:6" s="143" customFormat="1" x14ac:dyDescent="0.15">
      <c r="E2136" s="144"/>
      <c r="F2136" s="144"/>
    </row>
    <row r="2137" spans="5:6" s="143" customFormat="1" x14ac:dyDescent="0.15">
      <c r="E2137" s="144"/>
      <c r="F2137" s="144"/>
    </row>
    <row r="2138" spans="5:6" s="143" customFormat="1" x14ac:dyDescent="0.15">
      <c r="E2138" s="144"/>
      <c r="F2138" s="144"/>
    </row>
    <row r="2139" spans="5:6" s="143" customFormat="1" x14ac:dyDescent="0.15">
      <c r="E2139" s="144"/>
      <c r="F2139" s="144"/>
    </row>
    <row r="2140" spans="5:6" s="143" customFormat="1" x14ac:dyDescent="0.15">
      <c r="E2140" s="144"/>
      <c r="F2140" s="144"/>
    </row>
    <row r="2141" spans="5:6" s="143" customFormat="1" x14ac:dyDescent="0.15">
      <c r="E2141" s="144"/>
      <c r="F2141" s="144"/>
    </row>
    <row r="2142" spans="5:6" s="143" customFormat="1" x14ac:dyDescent="0.15">
      <c r="E2142" s="144"/>
      <c r="F2142" s="144"/>
    </row>
    <row r="2143" spans="5:6" s="143" customFormat="1" x14ac:dyDescent="0.15">
      <c r="E2143" s="144"/>
      <c r="F2143" s="144"/>
    </row>
    <row r="2144" spans="5:6" s="143" customFormat="1" x14ac:dyDescent="0.15">
      <c r="E2144" s="144"/>
      <c r="F2144" s="144"/>
    </row>
    <row r="2145" spans="5:6" s="143" customFormat="1" x14ac:dyDescent="0.15">
      <c r="E2145" s="144"/>
      <c r="F2145" s="144"/>
    </row>
    <row r="2146" spans="5:6" s="143" customFormat="1" x14ac:dyDescent="0.15">
      <c r="E2146" s="144"/>
      <c r="F2146" s="144"/>
    </row>
    <row r="2147" spans="5:6" s="143" customFormat="1" x14ac:dyDescent="0.15">
      <c r="E2147" s="144"/>
      <c r="F2147" s="144"/>
    </row>
    <row r="2148" spans="5:6" s="143" customFormat="1" x14ac:dyDescent="0.15">
      <c r="E2148" s="144"/>
      <c r="F2148" s="144"/>
    </row>
    <row r="2149" spans="5:6" s="143" customFormat="1" x14ac:dyDescent="0.15">
      <c r="E2149" s="144"/>
      <c r="F2149" s="144"/>
    </row>
    <row r="2150" spans="5:6" s="143" customFormat="1" x14ac:dyDescent="0.15">
      <c r="E2150" s="144"/>
      <c r="F2150" s="144"/>
    </row>
    <row r="2151" spans="5:6" s="143" customFormat="1" x14ac:dyDescent="0.15">
      <c r="E2151" s="144"/>
      <c r="F2151" s="144"/>
    </row>
    <row r="2152" spans="5:6" s="143" customFormat="1" x14ac:dyDescent="0.15">
      <c r="E2152" s="144"/>
      <c r="F2152" s="144"/>
    </row>
    <row r="2153" spans="5:6" s="143" customFormat="1" x14ac:dyDescent="0.15">
      <c r="E2153" s="144"/>
      <c r="F2153" s="144"/>
    </row>
    <row r="2154" spans="5:6" s="143" customFormat="1" x14ac:dyDescent="0.15">
      <c r="E2154" s="144"/>
      <c r="F2154" s="144"/>
    </row>
    <row r="2155" spans="5:6" s="143" customFormat="1" x14ac:dyDescent="0.15">
      <c r="E2155" s="144"/>
      <c r="F2155" s="144"/>
    </row>
    <row r="2156" spans="5:6" s="143" customFormat="1" x14ac:dyDescent="0.15">
      <c r="E2156" s="144"/>
      <c r="F2156" s="144"/>
    </row>
    <row r="2157" spans="5:6" s="143" customFormat="1" x14ac:dyDescent="0.15">
      <c r="E2157" s="144"/>
      <c r="F2157" s="144"/>
    </row>
    <row r="2158" spans="5:6" s="143" customFormat="1" x14ac:dyDescent="0.15">
      <c r="E2158" s="144"/>
      <c r="F2158" s="144"/>
    </row>
    <row r="2159" spans="5:6" s="143" customFormat="1" x14ac:dyDescent="0.15">
      <c r="E2159" s="144"/>
      <c r="F2159" s="144"/>
    </row>
    <row r="2160" spans="5:6" s="143" customFormat="1" x14ac:dyDescent="0.15">
      <c r="E2160" s="144"/>
      <c r="F2160" s="144"/>
    </row>
    <row r="2161" spans="5:6" s="143" customFormat="1" x14ac:dyDescent="0.15">
      <c r="E2161" s="144"/>
      <c r="F2161" s="144"/>
    </row>
    <row r="2162" spans="5:6" s="143" customFormat="1" x14ac:dyDescent="0.15">
      <c r="E2162" s="144"/>
      <c r="F2162" s="144"/>
    </row>
    <row r="2163" spans="5:6" s="143" customFormat="1" x14ac:dyDescent="0.15">
      <c r="E2163" s="144"/>
      <c r="F2163" s="144"/>
    </row>
    <row r="2164" spans="5:6" s="143" customFormat="1" x14ac:dyDescent="0.15">
      <c r="E2164" s="144"/>
      <c r="F2164" s="144"/>
    </row>
    <row r="2165" spans="5:6" s="143" customFormat="1" x14ac:dyDescent="0.15">
      <c r="E2165" s="144"/>
      <c r="F2165" s="144"/>
    </row>
    <row r="2166" spans="5:6" s="143" customFormat="1" x14ac:dyDescent="0.15">
      <c r="E2166" s="144"/>
      <c r="F2166" s="144"/>
    </row>
    <row r="2167" spans="5:6" s="143" customFormat="1" x14ac:dyDescent="0.15">
      <c r="E2167" s="144"/>
      <c r="F2167" s="144"/>
    </row>
    <row r="2168" spans="5:6" s="143" customFormat="1" x14ac:dyDescent="0.15">
      <c r="E2168" s="144"/>
      <c r="F2168" s="144"/>
    </row>
    <row r="2169" spans="5:6" s="143" customFormat="1" x14ac:dyDescent="0.15">
      <c r="E2169" s="144"/>
      <c r="F2169" s="144"/>
    </row>
    <row r="2170" spans="5:6" s="143" customFormat="1" x14ac:dyDescent="0.15">
      <c r="E2170" s="144"/>
      <c r="F2170" s="144"/>
    </row>
    <row r="2171" spans="5:6" s="143" customFormat="1" x14ac:dyDescent="0.15">
      <c r="E2171" s="144"/>
      <c r="F2171" s="144"/>
    </row>
    <row r="2172" spans="5:6" s="143" customFormat="1" x14ac:dyDescent="0.15">
      <c r="E2172" s="144"/>
      <c r="F2172" s="144"/>
    </row>
    <row r="2173" spans="5:6" s="143" customFormat="1" x14ac:dyDescent="0.15">
      <c r="E2173" s="144"/>
      <c r="F2173" s="144"/>
    </row>
    <row r="2174" spans="5:6" s="143" customFormat="1" x14ac:dyDescent="0.15">
      <c r="E2174" s="144"/>
      <c r="F2174" s="144"/>
    </row>
    <row r="2175" spans="5:6" s="143" customFormat="1" x14ac:dyDescent="0.15">
      <c r="E2175" s="144"/>
      <c r="F2175" s="144"/>
    </row>
    <row r="2176" spans="5:6" s="143" customFormat="1" x14ac:dyDescent="0.15">
      <c r="E2176" s="144"/>
      <c r="F2176" s="144"/>
    </row>
    <row r="2177" spans="5:6" s="143" customFormat="1" x14ac:dyDescent="0.15">
      <c r="E2177" s="144"/>
      <c r="F2177" s="144"/>
    </row>
    <row r="2178" spans="5:6" s="143" customFormat="1" x14ac:dyDescent="0.15">
      <c r="E2178" s="144"/>
      <c r="F2178" s="144"/>
    </row>
    <row r="2179" spans="5:6" s="143" customFormat="1" x14ac:dyDescent="0.15">
      <c r="E2179" s="144"/>
      <c r="F2179" s="144"/>
    </row>
    <row r="2180" spans="5:6" s="143" customFormat="1" x14ac:dyDescent="0.15">
      <c r="E2180" s="144"/>
      <c r="F2180" s="144"/>
    </row>
    <row r="2181" spans="5:6" s="143" customFormat="1" x14ac:dyDescent="0.15">
      <c r="E2181" s="144"/>
      <c r="F2181" s="144"/>
    </row>
    <row r="2182" spans="5:6" s="143" customFormat="1" x14ac:dyDescent="0.15">
      <c r="E2182" s="144"/>
      <c r="F2182" s="144"/>
    </row>
    <row r="2183" spans="5:6" s="143" customFormat="1" x14ac:dyDescent="0.15">
      <c r="E2183" s="144"/>
      <c r="F2183" s="144"/>
    </row>
    <row r="2184" spans="5:6" s="143" customFormat="1" x14ac:dyDescent="0.15">
      <c r="E2184" s="144"/>
      <c r="F2184" s="144"/>
    </row>
    <row r="2185" spans="5:6" s="143" customFormat="1" x14ac:dyDescent="0.15">
      <c r="E2185" s="144"/>
      <c r="F2185" s="144"/>
    </row>
    <row r="2186" spans="5:6" s="143" customFormat="1" x14ac:dyDescent="0.15">
      <c r="E2186" s="144"/>
      <c r="F2186" s="144"/>
    </row>
    <row r="2187" spans="5:6" s="143" customFormat="1" x14ac:dyDescent="0.15">
      <c r="E2187" s="144"/>
      <c r="F2187" s="144"/>
    </row>
    <row r="2188" spans="5:6" s="143" customFormat="1" x14ac:dyDescent="0.15">
      <c r="E2188" s="144"/>
      <c r="F2188" s="144"/>
    </row>
    <row r="2189" spans="5:6" s="143" customFormat="1" x14ac:dyDescent="0.15">
      <c r="E2189" s="144"/>
      <c r="F2189" s="144"/>
    </row>
    <row r="2190" spans="5:6" s="143" customFormat="1" x14ac:dyDescent="0.15">
      <c r="E2190" s="144"/>
      <c r="F2190" s="144"/>
    </row>
    <row r="2191" spans="5:6" s="143" customFormat="1" x14ac:dyDescent="0.15">
      <c r="E2191" s="144"/>
      <c r="F2191" s="144"/>
    </row>
    <row r="2192" spans="5:6" s="143" customFormat="1" x14ac:dyDescent="0.15">
      <c r="E2192" s="144"/>
      <c r="F2192" s="144"/>
    </row>
    <row r="2193" spans="5:6" s="143" customFormat="1" x14ac:dyDescent="0.15">
      <c r="E2193" s="144"/>
      <c r="F2193" s="144"/>
    </row>
    <row r="2194" spans="5:6" s="143" customFormat="1" x14ac:dyDescent="0.15">
      <c r="E2194" s="144"/>
      <c r="F2194" s="144"/>
    </row>
    <row r="2195" spans="5:6" s="143" customFormat="1" x14ac:dyDescent="0.15">
      <c r="E2195" s="144"/>
      <c r="F2195" s="144"/>
    </row>
    <row r="2196" spans="5:6" s="143" customFormat="1" x14ac:dyDescent="0.15">
      <c r="E2196" s="144"/>
      <c r="F2196" s="144"/>
    </row>
    <row r="2197" spans="5:6" s="143" customFormat="1" x14ac:dyDescent="0.15">
      <c r="E2197" s="144"/>
      <c r="F2197" s="144"/>
    </row>
    <row r="2198" spans="5:6" s="143" customFormat="1" x14ac:dyDescent="0.15">
      <c r="E2198" s="144"/>
      <c r="F2198" s="144"/>
    </row>
    <row r="2199" spans="5:6" s="143" customFormat="1" x14ac:dyDescent="0.15">
      <c r="E2199" s="144"/>
      <c r="F2199" s="144"/>
    </row>
    <row r="2200" spans="5:6" s="143" customFormat="1" x14ac:dyDescent="0.15">
      <c r="E2200" s="144"/>
      <c r="F2200" s="144"/>
    </row>
    <row r="2201" spans="5:6" s="143" customFormat="1" x14ac:dyDescent="0.15">
      <c r="E2201" s="144"/>
      <c r="F2201" s="144"/>
    </row>
    <row r="2202" spans="5:6" s="143" customFormat="1" x14ac:dyDescent="0.15">
      <c r="E2202" s="144"/>
      <c r="F2202" s="144"/>
    </row>
    <row r="2203" spans="5:6" s="143" customFormat="1" x14ac:dyDescent="0.15">
      <c r="E2203" s="144"/>
      <c r="F2203" s="144"/>
    </row>
    <row r="2204" spans="5:6" s="143" customFormat="1" x14ac:dyDescent="0.15">
      <c r="E2204" s="144"/>
      <c r="F2204" s="144"/>
    </row>
    <row r="2205" spans="5:6" s="143" customFormat="1" x14ac:dyDescent="0.15">
      <c r="E2205" s="144"/>
      <c r="F2205" s="144"/>
    </row>
    <row r="2206" spans="5:6" s="143" customFormat="1" x14ac:dyDescent="0.15">
      <c r="E2206" s="144"/>
      <c r="F2206" s="144"/>
    </row>
    <row r="2207" spans="5:6" s="143" customFormat="1" x14ac:dyDescent="0.15">
      <c r="E2207" s="144"/>
      <c r="F2207" s="144"/>
    </row>
    <row r="2208" spans="5:6" s="143" customFormat="1" x14ac:dyDescent="0.15">
      <c r="E2208" s="144"/>
      <c r="F2208" s="144"/>
    </row>
    <row r="2209" spans="5:6" s="143" customFormat="1" x14ac:dyDescent="0.15">
      <c r="E2209" s="144"/>
      <c r="F2209" s="144"/>
    </row>
    <row r="2210" spans="5:6" s="143" customFormat="1" x14ac:dyDescent="0.15">
      <c r="E2210" s="144"/>
      <c r="F2210" s="144"/>
    </row>
    <row r="2211" spans="5:6" s="143" customFormat="1" x14ac:dyDescent="0.15">
      <c r="E2211" s="144"/>
      <c r="F2211" s="144"/>
    </row>
    <row r="2212" spans="5:6" s="143" customFormat="1" x14ac:dyDescent="0.15">
      <c r="E2212" s="144"/>
      <c r="F2212" s="144"/>
    </row>
    <row r="2213" spans="5:6" s="143" customFormat="1" x14ac:dyDescent="0.15">
      <c r="E2213" s="144"/>
      <c r="F2213" s="144"/>
    </row>
    <row r="2214" spans="5:6" s="143" customFormat="1" x14ac:dyDescent="0.15">
      <c r="E2214" s="144"/>
      <c r="F2214" s="144"/>
    </row>
    <row r="2215" spans="5:6" s="143" customFormat="1" x14ac:dyDescent="0.15">
      <c r="E2215" s="144"/>
      <c r="F2215" s="144"/>
    </row>
    <row r="2216" spans="5:6" s="143" customFormat="1" x14ac:dyDescent="0.15">
      <c r="E2216" s="144"/>
      <c r="F2216" s="144"/>
    </row>
    <row r="2217" spans="5:6" s="143" customFormat="1" x14ac:dyDescent="0.15">
      <c r="E2217" s="144"/>
      <c r="F2217" s="144"/>
    </row>
    <row r="2218" spans="5:6" s="143" customFormat="1" x14ac:dyDescent="0.15">
      <c r="E2218" s="144"/>
      <c r="F2218" s="144"/>
    </row>
    <row r="2219" spans="5:6" s="143" customFormat="1" x14ac:dyDescent="0.15">
      <c r="E2219" s="144"/>
      <c r="F2219" s="144"/>
    </row>
    <row r="2220" spans="5:6" s="143" customFormat="1" x14ac:dyDescent="0.15">
      <c r="E2220" s="144"/>
      <c r="F2220" s="144"/>
    </row>
    <row r="2221" spans="5:6" s="143" customFormat="1" x14ac:dyDescent="0.15">
      <c r="E2221" s="144"/>
      <c r="F2221" s="144"/>
    </row>
    <row r="2222" spans="5:6" s="143" customFormat="1" x14ac:dyDescent="0.15">
      <c r="E2222" s="144"/>
      <c r="F2222" s="144"/>
    </row>
    <row r="2223" spans="5:6" s="143" customFormat="1" x14ac:dyDescent="0.15">
      <c r="E2223" s="144"/>
      <c r="F2223" s="144"/>
    </row>
    <row r="2224" spans="5:6" s="143" customFormat="1" x14ac:dyDescent="0.15">
      <c r="E2224" s="144"/>
      <c r="F2224" s="144"/>
    </row>
    <row r="2225" spans="5:6" s="143" customFormat="1" x14ac:dyDescent="0.15">
      <c r="E2225" s="144"/>
      <c r="F2225" s="144"/>
    </row>
    <row r="2226" spans="5:6" s="143" customFormat="1" x14ac:dyDescent="0.15">
      <c r="E2226" s="144"/>
      <c r="F2226" s="144"/>
    </row>
    <row r="2227" spans="5:6" s="143" customFormat="1" x14ac:dyDescent="0.15">
      <c r="E2227" s="144"/>
      <c r="F2227" s="144"/>
    </row>
    <row r="2228" spans="5:6" s="143" customFormat="1" x14ac:dyDescent="0.15">
      <c r="E2228" s="144"/>
      <c r="F2228" s="144"/>
    </row>
    <row r="2229" spans="5:6" s="143" customFormat="1" x14ac:dyDescent="0.15">
      <c r="E2229" s="144"/>
      <c r="F2229" s="144"/>
    </row>
    <row r="2230" spans="5:6" s="143" customFormat="1" x14ac:dyDescent="0.15">
      <c r="E2230" s="144"/>
      <c r="F2230" s="144"/>
    </row>
    <row r="2231" spans="5:6" s="143" customFormat="1" x14ac:dyDescent="0.15">
      <c r="E2231" s="144"/>
      <c r="F2231" s="144"/>
    </row>
    <row r="2232" spans="5:6" s="143" customFormat="1" x14ac:dyDescent="0.15">
      <c r="E2232" s="144"/>
      <c r="F2232" s="144"/>
    </row>
    <row r="2233" spans="5:6" s="143" customFormat="1" x14ac:dyDescent="0.15">
      <c r="E2233" s="144"/>
      <c r="F2233" s="144"/>
    </row>
    <row r="2234" spans="5:6" s="143" customFormat="1" x14ac:dyDescent="0.15">
      <c r="E2234" s="144"/>
      <c r="F2234" s="144"/>
    </row>
    <row r="2235" spans="5:6" s="143" customFormat="1" x14ac:dyDescent="0.15">
      <c r="E2235" s="144"/>
      <c r="F2235" s="144"/>
    </row>
    <row r="2236" spans="5:6" s="143" customFormat="1" x14ac:dyDescent="0.15">
      <c r="E2236" s="144"/>
      <c r="F2236" s="144"/>
    </row>
    <row r="2237" spans="5:6" s="143" customFormat="1" x14ac:dyDescent="0.15">
      <c r="E2237" s="144"/>
      <c r="F2237" s="144"/>
    </row>
    <row r="2238" spans="5:6" s="143" customFormat="1" x14ac:dyDescent="0.15">
      <c r="E2238" s="144"/>
      <c r="F2238" s="144"/>
    </row>
    <row r="2239" spans="5:6" s="143" customFormat="1" x14ac:dyDescent="0.15">
      <c r="E2239" s="144"/>
      <c r="F2239" s="144"/>
    </row>
    <row r="2240" spans="5:6" s="143" customFormat="1" x14ac:dyDescent="0.15">
      <c r="E2240" s="144"/>
      <c r="F2240" s="144"/>
    </row>
    <row r="2241" spans="5:6" s="143" customFormat="1" x14ac:dyDescent="0.15">
      <c r="E2241" s="144"/>
      <c r="F2241" s="144"/>
    </row>
    <row r="2242" spans="5:6" s="143" customFormat="1" x14ac:dyDescent="0.15">
      <c r="E2242" s="144"/>
      <c r="F2242" s="144"/>
    </row>
    <row r="2243" spans="5:6" s="143" customFormat="1" x14ac:dyDescent="0.15">
      <c r="E2243" s="144"/>
      <c r="F2243" s="144"/>
    </row>
    <row r="2244" spans="5:6" s="143" customFormat="1" x14ac:dyDescent="0.15">
      <c r="E2244" s="144"/>
      <c r="F2244" s="144"/>
    </row>
    <row r="2245" spans="5:6" s="143" customFormat="1" x14ac:dyDescent="0.15">
      <c r="E2245" s="144"/>
      <c r="F2245" s="144"/>
    </row>
    <row r="2246" spans="5:6" s="143" customFormat="1" x14ac:dyDescent="0.15">
      <c r="E2246" s="144"/>
      <c r="F2246" s="144"/>
    </row>
    <row r="2247" spans="5:6" s="143" customFormat="1" x14ac:dyDescent="0.15">
      <c r="E2247" s="144"/>
      <c r="F2247" s="144"/>
    </row>
    <row r="2248" spans="5:6" s="143" customFormat="1" x14ac:dyDescent="0.15">
      <c r="E2248" s="144"/>
      <c r="F2248" s="144"/>
    </row>
    <row r="2249" spans="5:6" s="143" customFormat="1" x14ac:dyDescent="0.15">
      <c r="E2249" s="144"/>
      <c r="F2249" s="144"/>
    </row>
    <row r="2250" spans="5:6" s="143" customFormat="1" x14ac:dyDescent="0.15">
      <c r="E2250" s="144"/>
      <c r="F2250" s="144"/>
    </row>
    <row r="2251" spans="5:6" s="143" customFormat="1" x14ac:dyDescent="0.15">
      <c r="E2251" s="144"/>
      <c r="F2251" s="144"/>
    </row>
    <row r="2252" spans="5:6" s="143" customFormat="1" x14ac:dyDescent="0.15">
      <c r="E2252" s="144"/>
      <c r="F2252" s="144"/>
    </row>
    <row r="2253" spans="5:6" s="143" customFormat="1" x14ac:dyDescent="0.15">
      <c r="E2253" s="144"/>
      <c r="F2253" s="144"/>
    </row>
    <row r="2254" spans="5:6" s="143" customFormat="1" x14ac:dyDescent="0.15">
      <c r="E2254" s="144"/>
      <c r="F2254" s="144"/>
    </row>
    <row r="2255" spans="5:6" s="143" customFormat="1" x14ac:dyDescent="0.15">
      <c r="E2255" s="144"/>
      <c r="F2255" s="144"/>
    </row>
    <row r="2256" spans="5:6" s="143" customFormat="1" x14ac:dyDescent="0.15">
      <c r="E2256" s="144"/>
      <c r="F2256" s="144"/>
    </row>
    <row r="2257" spans="5:6" s="143" customFormat="1" x14ac:dyDescent="0.15">
      <c r="E2257" s="144"/>
      <c r="F2257" s="144"/>
    </row>
    <row r="2258" spans="5:6" s="143" customFormat="1" x14ac:dyDescent="0.15">
      <c r="E2258" s="144"/>
      <c r="F2258" s="144"/>
    </row>
    <row r="2259" spans="5:6" s="143" customFormat="1" x14ac:dyDescent="0.15">
      <c r="E2259" s="144"/>
      <c r="F2259" s="144"/>
    </row>
    <row r="2260" spans="5:6" s="143" customFormat="1" x14ac:dyDescent="0.15">
      <c r="E2260" s="144"/>
      <c r="F2260" s="144"/>
    </row>
    <row r="2261" spans="5:6" s="143" customFormat="1" x14ac:dyDescent="0.15">
      <c r="E2261" s="144"/>
      <c r="F2261" s="144"/>
    </row>
    <row r="2262" spans="5:6" s="143" customFormat="1" x14ac:dyDescent="0.15">
      <c r="E2262" s="144"/>
      <c r="F2262" s="144"/>
    </row>
    <row r="2263" spans="5:6" s="143" customFormat="1" x14ac:dyDescent="0.15">
      <c r="E2263" s="144"/>
      <c r="F2263" s="144"/>
    </row>
    <row r="2264" spans="5:6" s="143" customFormat="1" x14ac:dyDescent="0.15">
      <c r="E2264" s="144"/>
      <c r="F2264" s="144"/>
    </row>
    <row r="2265" spans="5:6" s="143" customFormat="1" x14ac:dyDescent="0.15">
      <c r="E2265" s="144"/>
      <c r="F2265" s="144"/>
    </row>
    <row r="2266" spans="5:6" s="143" customFormat="1" x14ac:dyDescent="0.15">
      <c r="E2266" s="144"/>
      <c r="F2266" s="144"/>
    </row>
    <row r="2267" spans="5:6" s="143" customFormat="1" x14ac:dyDescent="0.15">
      <c r="E2267" s="144"/>
      <c r="F2267" s="144"/>
    </row>
    <row r="2268" spans="5:6" s="143" customFormat="1" x14ac:dyDescent="0.15">
      <c r="E2268" s="144"/>
      <c r="F2268" s="144"/>
    </row>
    <row r="2269" spans="5:6" s="143" customFormat="1" x14ac:dyDescent="0.15">
      <c r="E2269" s="144"/>
      <c r="F2269" s="144"/>
    </row>
    <row r="2270" spans="5:6" s="143" customFormat="1" x14ac:dyDescent="0.15">
      <c r="E2270" s="144"/>
      <c r="F2270" s="144"/>
    </row>
    <row r="2271" spans="5:6" s="143" customFormat="1" x14ac:dyDescent="0.15">
      <c r="E2271" s="144"/>
      <c r="F2271" s="144"/>
    </row>
    <row r="2272" spans="5:6" s="143" customFormat="1" x14ac:dyDescent="0.15">
      <c r="E2272" s="144"/>
      <c r="F2272" s="144"/>
    </row>
    <row r="2273" spans="5:6" s="143" customFormat="1" x14ac:dyDescent="0.15">
      <c r="E2273" s="144"/>
      <c r="F2273" s="144"/>
    </row>
    <row r="2274" spans="5:6" s="143" customFormat="1" x14ac:dyDescent="0.15">
      <c r="E2274" s="144"/>
      <c r="F2274" s="144"/>
    </row>
    <row r="2275" spans="5:6" s="143" customFormat="1" x14ac:dyDescent="0.15">
      <c r="E2275" s="144"/>
      <c r="F2275" s="144"/>
    </row>
    <row r="2276" spans="5:6" s="143" customFormat="1" x14ac:dyDescent="0.15">
      <c r="E2276" s="144"/>
      <c r="F2276" s="144"/>
    </row>
    <row r="2277" spans="5:6" s="143" customFormat="1" x14ac:dyDescent="0.15">
      <c r="E2277" s="144"/>
      <c r="F2277" s="144"/>
    </row>
    <row r="2278" spans="5:6" s="143" customFormat="1" x14ac:dyDescent="0.15">
      <c r="E2278" s="144"/>
      <c r="F2278" s="144"/>
    </row>
    <row r="2279" spans="5:6" s="143" customFormat="1" x14ac:dyDescent="0.15">
      <c r="E2279" s="144"/>
      <c r="F2279" s="144"/>
    </row>
    <row r="2280" spans="5:6" s="143" customFormat="1" x14ac:dyDescent="0.15">
      <c r="E2280" s="144"/>
      <c r="F2280" s="144"/>
    </row>
    <row r="2281" spans="5:6" s="143" customFormat="1" x14ac:dyDescent="0.15">
      <c r="E2281" s="144"/>
      <c r="F2281" s="144"/>
    </row>
    <row r="2282" spans="5:6" s="143" customFormat="1" x14ac:dyDescent="0.15">
      <c r="E2282" s="144"/>
      <c r="F2282" s="144"/>
    </row>
    <row r="2283" spans="5:6" s="143" customFormat="1" x14ac:dyDescent="0.15">
      <c r="E2283" s="144"/>
      <c r="F2283" s="144"/>
    </row>
    <row r="2284" spans="5:6" s="143" customFormat="1" x14ac:dyDescent="0.15">
      <c r="E2284" s="144"/>
      <c r="F2284" s="144"/>
    </row>
    <row r="2285" spans="5:6" s="143" customFormat="1" x14ac:dyDescent="0.15">
      <c r="E2285" s="144"/>
      <c r="F2285" s="144"/>
    </row>
    <row r="2286" spans="5:6" s="143" customFormat="1" x14ac:dyDescent="0.15">
      <c r="E2286" s="144"/>
      <c r="F2286" s="144"/>
    </row>
    <row r="2287" spans="5:6" s="143" customFormat="1" x14ac:dyDescent="0.15">
      <c r="E2287" s="144"/>
      <c r="F2287" s="144"/>
    </row>
    <row r="2288" spans="5:6" s="143" customFormat="1" x14ac:dyDescent="0.15">
      <c r="E2288" s="144"/>
      <c r="F2288" s="144"/>
    </row>
    <row r="2289" spans="5:6" s="143" customFormat="1" x14ac:dyDescent="0.15">
      <c r="E2289" s="144"/>
      <c r="F2289" s="144"/>
    </row>
    <row r="2290" spans="5:6" s="143" customFormat="1" x14ac:dyDescent="0.15">
      <c r="E2290" s="144"/>
      <c r="F2290" s="144"/>
    </row>
    <row r="2291" spans="5:6" s="143" customFormat="1" x14ac:dyDescent="0.15">
      <c r="E2291" s="144"/>
      <c r="F2291" s="144"/>
    </row>
    <row r="2292" spans="5:6" s="143" customFormat="1" x14ac:dyDescent="0.15">
      <c r="E2292" s="144"/>
      <c r="F2292" s="144"/>
    </row>
    <row r="2293" spans="5:6" s="143" customFormat="1" x14ac:dyDescent="0.15">
      <c r="E2293" s="144"/>
      <c r="F2293" s="144"/>
    </row>
    <row r="2294" spans="5:6" s="143" customFormat="1" x14ac:dyDescent="0.15">
      <c r="E2294" s="144"/>
      <c r="F2294" s="144"/>
    </row>
    <row r="2295" spans="5:6" s="143" customFormat="1" x14ac:dyDescent="0.15">
      <c r="E2295" s="144"/>
      <c r="F2295" s="144"/>
    </row>
    <row r="2296" spans="5:6" s="143" customFormat="1" x14ac:dyDescent="0.15">
      <c r="E2296" s="144"/>
      <c r="F2296" s="144"/>
    </row>
    <row r="2297" spans="5:6" s="143" customFormat="1" x14ac:dyDescent="0.15">
      <c r="E2297" s="144"/>
      <c r="F2297" s="144"/>
    </row>
    <row r="2298" spans="5:6" s="143" customFormat="1" x14ac:dyDescent="0.15">
      <c r="E2298" s="144"/>
      <c r="F2298" s="144"/>
    </row>
    <row r="2299" spans="5:6" s="143" customFormat="1" x14ac:dyDescent="0.15">
      <c r="E2299" s="144"/>
      <c r="F2299" s="144"/>
    </row>
    <row r="2300" spans="5:6" s="143" customFormat="1" x14ac:dyDescent="0.15">
      <c r="E2300" s="144"/>
      <c r="F2300" s="144"/>
    </row>
    <row r="2301" spans="5:6" s="143" customFormat="1" x14ac:dyDescent="0.15">
      <c r="E2301" s="144"/>
      <c r="F2301" s="144"/>
    </row>
    <row r="2302" spans="5:6" s="143" customFormat="1" x14ac:dyDescent="0.15">
      <c r="E2302" s="144"/>
      <c r="F2302" s="144"/>
    </row>
    <row r="2303" spans="5:6" s="143" customFormat="1" x14ac:dyDescent="0.15">
      <c r="E2303" s="144"/>
      <c r="F2303" s="144"/>
    </row>
    <row r="2304" spans="5:6" s="143" customFormat="1" x14ac:dyDescent="0.15">
      <c r="E2304" s="144"/>
      <c r="F2304" s="144"/>
    </row>
    <row r="2305" spans="5:6" s="143" customFormat="1" x14ac:dyDescent="0.15">
      <c r="E2305" s="144"/>
      <c r="F2305" s="144"/>
    </row>
    <row r="2306" spans="5:6" s="143" customFormat="1" x14ac:dyDescent="0.15">
      <c r="E2306" s="144"/>
      <c r="F2306" s="144"/>
    </row>
    <row r="2307" spans="5:6" s="143" customFormat="1" x14ac:dyDescent="0.15">
      <c r="E2307" s="144"/>
      <c r="F2307" s="144"/>
    </row>
    <row r="2308" spans="5:6" s="143" customFormat="1" x14ac:dyDescent="0.15">
      <c r="E2308" s="144"/>
      <c r="F2308" s="144"/>
    </row>
    <row r="2309" spans="5:6" s="143" customFormat="1" x14ac:dyDescent="0.15">
      <c r="E2309" s="144"/>
      <c r="F2309" s="144"/>
    </row>
    <row r="2310" spans="5:6" s="143" customFormat="1" x14ac:dyDescent="0.15">
      <c r="E2310" s="144"/>
      <c r="F2310" s="144"/>
    </row>
    <row r="2311" spans="5:6" s="143" customFormat="1" x14ac:dyDescent="0.15">
      <c r="E2311" s="144"/>
      <c r="F2311" s="144"/>
    </row>
    <row r="2312" spans="5:6" s="143" customFormat="1" x14ac:dyDescent="0.15">
      <c r="E2312" s="144"/>
      <c r="F2312" s="144"/>
    </row>
    <row r="2313" spans="5:6" s="143" customFormat="1" x14ac:dyDescent="0.15">
      <c r="E2313" s="144"/>
      <c r="F2313" s="144"/>
    </row>
    <row r="2314" spans="5:6" s="143" customFormat="1" x14ac:dyDescent="0.15">
      <c r="E2314" s="144"/>
      <c r="F2314" s="144"/>
    </row>
    <row r="2315" spans="5:6" s="143" customFormat="1" x14ac:dyDescent="0.15">
      <c r="E2315" s="144"/>
      <c r="F2315" s="144"/>
    </row>
    <row r="2316" spans="5:6" s="143" customFormat="1" x14ac:dyDescent="0.15">
      <c r="E2316" s="144"/>
      <c r="F2316" s="144"/>
    </row>
    <row r="2317" spans="5:6" s="143" customFormat="1" x14ac:dyDescent="0.15">
      <c r="E2317" s="144"/>
      <c r="F2317" s="144"/>
    </row>
    <row r="2318" spans="5:6" s="143" customFormat="1" x14ac:dyDescent="0.15">
      <c r="E2318" s="144"/>
      <c r="F2318" s="144"/>
    </row>
    <row r="2319" spans="5:6" s="143" customFormat="1" x14ac:dyDescent="0.15">
      <c r="E2319" s="144"/>
      <c r="F2319" s="144"/>
    </row>
    <row r="2320" spans="5:6" s="143" customFormat="1" x14ac:dyDescent="0.15">
      <c r="E2320" s="144"/>
      <c r="F2320" s="144"/>
    </row>
    <row r="2321" spans="5:6" s="143" customFormat="1" x14ac:dyDescent="0.15">
      <c r="E2321" s="144"/>
      <c r="F2321" s="144"/>
    </row>
    <row r="2322" spans="5:6" s="143" customFormat="1" x14ac:dyDescent="0.15">
      <c r="E2322" s="144"/>
      <c r="F2322" s="144"/>
    </row>
    <row r="2323" spans="5:6" s="143" customFormat="1" x14ac:dyDescent="0.15">
      <c r="E2323" s="144"/>
      <c r="F2323" s="144"/>
    </row>
    <row r="2324" spans="5:6" s="143" customFormat="1" x14ac:dyDescent="0.15">
      <c r="E2324" s="144"/>
      <c r="F2324" s="144"/>
    </row>
    <row r="2325" spans="5:6" s="143" customFormat="1" x14ac:dyDescent="0.15">
      <c r="E2325" s="144"/>
      <c r="F2325" s="144"/>
    </row>
    <row r="2326" spans="5:6" s="143" customFormat="1" x14ac:dyDescent="0.15">
      <c r="E2326" s="144"/>
      <c r="F2326" s="144"/>
    </row>
    <row r="2327" spans="5:6" s="143" customFormat="1" x14ac:dyDescent="0.15">
      <c r="E2327" s="144"/>
      <c r="F2327" s="144"/>
    </row>
    <row r="2328" spans="5:6" s="143" customFormat="1" x14ac:dyDescent="0.15">
      <c r="E2328" s="144"/>
      <c r="F2328" s="144"/>
    </row>
    <row r="2329" spans="5:6" s="143" customFormat="1" x14ac:dyDescent="0.15">
      <c r="E2329" s="144"/>
      <c r="F2329" s="144"/>
    </row>
    <row r="2330" spans="5:6" s="143" customFormat="1" x14ac:dyDescent="0.15">
      <c r="E2330" s="144"/>
      <c r="F2330" s="144"/>
    </row>
    <row r="2331" spans="5:6" s="143" customFormat="1" x14ac:dyDescent="0.15">
      <c r="E2331" s="144"/>
      <c r="F2331" s="144"/>
    </row>
    <row r="2332" spans="5:6" s="143" customFormat="1" x14ac:dyDescent="0.15">
      <c r="E2332" s="144"/>
      <c r="F2332" s="144"/>
    </row>
    <row r="2333" spans="5:6" s="143" customFormat="1" x14ac:dyDescent="0.15">
      <c r="E2333" s="144"/>
      <c r="F2333" s="144"/>
    </row>
    <row r="2334" spans="5:6" s="143" customFormat="1" x14ac:dyDescent="0.15">
      <c r="E2334" s="144"/>
      <c r="F2334" s="144"/>
    </row>
    <row r="2335" spans="5:6" s="143" customFormat="1" x14ac:dyDescent="0.15">
      <c r="E2335" s="144"/>
      <c r="F2335" s="144"/>
    </row>
    <row r="2336" spans="5:6" s="143" customFormat="1" x14ac:dyDescent="0.15">
      <c r="E2336" s="144"/>
      <c r="F2336" s="144"/>
    </row>
    <row r="2337" spans="5:6" s="143" customFormat="1" x14ac:dyDescent="0.15">
      <c r="E2337" s="144"/>
      <c r="F2337" s="144"/>
    </row>
    <row r="2338" spans="5:6" s="143" customFormat="1" x14ac:dyDescent="0.15">
      <c r="E2338" s="144"/>
      <c r="F2338" s="144"/>
    </row>
    <row r="2339" spans="5:6" s="143" customFormat="1" x14ac:dyDescent="0.15">
      <c r="E2339" s="144"/>
      <c r="F2339" s="144"/>
    </row>
    <row r="2340" spans="5:6" s="143" customFormat="1" x14ac:dyDescent="0.15">
      <c r="E2340" s="144"/>
      <c r="F2340" s="144"/>
    </row>
    <row r="2341" spans="5:6" s="143" customFormat="1" x14ac:dyDescent="0.15">
      <c r="E2341" s="144"/>
      <c r="F2341" s="144"/>
    </row>
    <row r="2342" spans="5:6" s="143" customFormat="1" x14ac:dyDescent="0.15">
      <c r="E2342" s="144"/>
      <c r="F2342" s="144"/>
    </row>
    <row r="2343" spans="5:6" s="143" customFormat="1" x14ac:dyDescent="0.15">
      <c r="E2343" s="144"/>
      <c r="F2343" s="144"/>
    </row>
    <row r="2344" spans="5:6" s="143" customFormat="1" x14ac:dyDescent="0.15">
      <c r="E2344" s="144"/>
      <c r="F2344" s="144"/>
    </row>
    <row r="2345" spans="5:6" s="143" customFormat="1" x14ac:dyDescent="0.15">
      <c r="E2345" s="144"/>
      <c r="F2345" s="144"/>
    </row>
    <row r="2346" spans="5:6" s="143" customFormat="1" x14ac:dyDescent="0.15">
      <c r="E2346" s="144"/>
      <c r="F2346" s="144"/>
    </row>
    <row r="2347" spans="5:6" s="143" customFormat="1" x14ac:dyDescent="0.15">
      <c r="E2347" s="144"/>
      <c r="F2347" s="144"/>
    </row>
    <row r="2348" spans="5:6" s="143" customFormat="1" x14ac:dyDescent="0.15">
      <c r="E2348" s="144"/>
      <c r="F2348" s="144"/>
    </row>
    <row r="2349" spans="5:6" s="143" customFormat="1" x14ac:dyDescent="0.15">
      <c r="E2349" s="144"/>
      <c r="F2349" s="144"/>
    </row>
    <row r="2350" spans="5:6" s="143" customFormat="1" x14ac:dyDescent="0.15">
      <c r="E2350" s="144"/>
      <c r="F2350" s="144"/>
    </row>
    <row r="2351" spans="5:6" s="143" customFormat="1" x14ac:dyDescent="0.15">
      <c r="E2351" s="144"/>
      <c r="F2351" s="144"/>
    </row>
    <row r="2352" spans="5:6" s="143" customFormat="1" x14ac:dyDescent="0.15">
      <c r="E2352" s="144"/>
      <c r="F2352" s="144"/>
    </row>
    <row r="2353" spans="5:6" s="143" customFormat="1" x14ac:dyDescent="0.15">
      <c r="E2353" s="144"/>
      <c r="F2353" s="144"/>
    </row>
    <row r="2354" spans="5:6" s="143" customFormat="1" x14ac:dyDescent="0.15">
      <c r="E2354" s="144"/>
      <c r="F2354" s="144"/>
    </row>
    <row r="2355" spans="5:6" s="143" customFormat="1" x14ac:dyDescent="0.15">
      <c r="E2355" s="144"/>
      <c r="F2355" s="144"/>
    </row>
    <row r="2356" spans="5:6" s="143" customFormat="1" x14ac:dyDescent="0.15">
      <c r="E2356" s="144"/>
      <c r="F2356" s="144"/>
    </row>
    <row r="2357" spans="5:6" s="143" customFormat="1" x14ac:dyDescent="0.15">
      <c r="E2357" s="144"/>
      <c r="F2357" s="144"/>
    </row>
    <row r="2358" spans="5:6" s="143" customFormat="1" x14ac:dyDescent="0.15">
      <c r="E2358" s="144"/>
      <c r="F2358" s="144"/>
    </row>
    <row r="2359" spans="5:6" s="143" customFormat="1" x14ac:dyDescent="0.15">
      <c r="E2359" s="144"/>
      <c r="F2359" s="144"/>
    </row>
    <row r="2360" spans="5:6" s="143" customFormat="1" x14ac:dyDescent="0.15">
      <c r="E2360" s="144"/>
      <c r="F2360" s="144"/>
    </row>
    <row r="2361" spans="5:6" s="143" customFormat="1" x14ac:dyDescent="0.15">
      <c r="E2361" s="144"/>
      <c r="F2361" s="144"/>
    </row>
    <row r="2362" spans="5:6" s="143" customFormat="1" x14ac:dyDescent="0.15">
      <c r="E2362" s="144"/>
      <c r="F2362" s="144"/>
    </row>
    <row r="2363" spans="5:6" s="143" customFormat="1" x14ac:dyDescent="0.15">
      <c r="E2363" s="144"/>
      <c r="F2363" s="144"/>
    </row>
    <row r="2364" spans="5:6" s="143" customFormat="1" x14ac:dyDescent="0.15">
      <c r="E2364" s="144"/>
      <c r="F2364" s="144"/>
    </row>
    <row r="2365" spans="5:6" s="143" customFormat="1" x14ac:dyDescent="0.15">
      <c r="E2365" s="144"/>
      <c r="F2365" s="144"/>
    </row>
    <row r="2366" spans="5:6" s="143" customFormat="1" x14ac:dyDescent="0.15">
      <c r="E2366" s="144"/>
      <c r="F2366" s="144"/>
    </row>
    <row r="2367" spans="5:6" s="143" customFormat="1" x14ac:dyDescent="0.15">
      <c r="E2367" s="144"/>
      <c r="F2367" s="144"/>
    </row>
    <row r="2368" spans="5:6" s="143" customFormat="1" x14ac:dyDescent="0.15">
      <c r="E2368" s="144"/>
      <c r="F2368" s="144"/>
    </row>
    <row r="2369" spans="5:6" s="143" customFormat="1" x14ac:dyDescent="0.15">
      <c r="E2369" s="144"/>
      <c r="F2369" s="144"/>
    </row>
    <row r="2370" spans="5:6" s="143" customFormat="1" x14ac:dyDescent="0.15">
      <c r="E2370" s="144"/>
      <c r="F2370" s="144"/>
    </row>
    <row r="2371" spans="5:6" s="143" customFormat="1" x14ac:dyDescent="0.15">
      <c r="E2371" s="144"/>
      <c r="F2371" s="144"/>
    </row>
    <row r="2372" spans="5:6" s="143" customFormat="1" x14ac:dyDescent="0.15">
      <c r="E2372" s="144"/>
      <c r="F2372" s="144"/>
    </row>
    <row r="2373" spans="5:6" s="143" customFormat="1" x14ac:dyDescent="0.15">
      <c r="E2373" s="144"/>
      <c r="F2373" s="144"/>
    </row>
    <row r="2374" spans="5:6" s="143" customFormat="1" x14ac:dyDescent="0.15">
      <c r="E2374" s="144"/>
      <c r="F2374" s="144"/>
    </row>
    <row r="2375" spans="5:6" s="143" customFormat="1" x14ac:dyDescent="0.15">
      <c r="E2375" s="144"/>
      <c r="F2375" s="144"/>
    </row>
    <row r="2376" spans="5:6" s="143" customFormat="1" x14ac:dyDescent="0.15">
      <c r="E2376" s="144"/>
      <c r="F2376" s="144"/>
    </row>
    <row r="2377" spans="5:6" s="143" customFormat="1" x14ac:dyDescent="0.15">
      <c r="E2377" s="144"/>
      <c r="F2377" s="144"/>
    </row>
    <row r="2378" spans="5:6" s="143" customFormat="1" x14ac:dyDescent="0.15">
      <c r="E2378" s="144"/>
      <c r="F2378" s="144"/>
    </row>
    <row r="2379" spans="5:6" s="143" customFormat="1" x14ac:dyDescent="0.15">
      <c r="E2379" s="144"/>
      <c r="F2379" s="144"/>
    </row>
    <row r="2380" spans="5:6" s="143" customFormat="1" x14ac:dyDescent="0.15">
      <c r="E2380" s="144"/>
      <c r="F2380" s="144"/>
    </row>
    <row r="2381" spans="5:6" s="143" customFormat="1" x14ac:dyDescent="0.15">
      <c r="E2381" s="144"/>
      <c r="F2381" s="144"/>
    </row>
    <row r="2382" spans="5:6" s="143" customFormat="1" x14ac:dyDescent="0.15">
      <c r="E2382" s="144"/>
      <c r="F2382" s="144"/>
    </row>
    <row r="2383" spans="5:6" s="143" customFormat="1" x14ac:dyDescent="0.15">
      <c r="E2383" s="144"/>
      <c r="F2383" s="144"/>
    </row>
    <row r="2384" spans="5:6" s="143" customFormat="1" x14ac:dyDescent="0.15">
      <c r="E2384" s="144"/>
      <c r="F2384" s="144"/>
    </row>
    <row r="2385" spans="5:6" s="143" customFormat="1" x14ac:dyDescent="0.15">
      <c r="E2385" s="144"/>
      <c r="F2385" s="144"/>
    </row>
    <row r="2386" spans="5:6" s="143" customFormat="1" x14ac:dyDescent="0.15">
      <c r="E2386" s="144"/>
      <c r="F2386" s="144"/>
    </row>
    <row r="2387" spans="5:6" s="143" customFormat="1" x14ac:dyDescent="0.15">
      <c r="E2387" s="144"/>
      <c r="F2387" s="144"/>
    </row>
    <row r="2388" spans="5:6" s="143" customFormat="1" x14ac:dyDescent="0.15">
      <c r="E2388" s="144"/>
      <c r="F2388" s="144"/>
    </row>
    <row r="2389" spans="5:6" s="143" customFormat="1" x14ac:dyDescent="0.15">
      <c r="E2389" s="144"/>
      <c r="F2389" s="144"/>
    </row>
    <row r="2390" spans="5:6" s="143" customFormat="1" x14ac:dyDescent="0.15">
      <c r="E2390" s="144"/>
      <c r="F2390" s="144"/>
    </row>
    <row r="2391" spans="5:6" s="143" customFormat="1" x14ac:dyDescent="0.15">
      <c r="E2391" s="144"/>
      <c r="F2391" s="144"/>
    </row>
    <row r="2392" spans="5:6" s="143" customFormat="1" x14ac:dyDescent="0.15">
      <c r="E2392" s="144"/>
      <c r="F2392" s="144"/>
    </row>
    <row r="2393" spans="5:6" s="143" customFormat="1" x14ac:dyDescent="0.15">
      <c r="E2393" s="144"/>
      <c r="F2393" s="144"/>
    </row>
    <row r="2394" spans="5:6" s="143" customFormat="1" x14ac:dyDescent="0.15">
      <c r="E2394" s="144"/>
      <c r="F2394" s="144"/>
    </row>
    <row r="2395" spans="5:6" s="143" customFormat="1" x14ac:dyDescent="0.15">
      <c r="E2395" s="144"/>
      <c r="F2395" s="144"/>
    </row>
    <row r="2396" spans="5:6" s="143" customFormat="1" x14ac:dyDescent="0.15">
      <c r="E2396" s="144"/>
      <c r="F2396" s="144"/>
    </row>
    <row r="2397" spans="5:6" s="143" customFormat="1" x14ac:dyDescent="0.15">
      <c r="E2397" s="144"/>
      <c r="F2397" s="144"/>
    </row>
    <row r="2398" spans="5:6" s="143" customFormat="1" x14ac:dyDescent="0.15">
      <c r="E2398" s="144"/>
      <c r="F2398" s="144"/>
    </row>
    <row r="2399" spans="5:6" s="143" customFormat="1" x14ac:dyDescent="0.15">
      <c r="E2399" s="144"/>
      <c r="F2399" s="144"/>
    </row>
    <row r="2400" spans="5:6" s="143" customFormat="1" x14ac:dyDescent="0.15">
      <c r="E2400" s="144"/>
      <c r="F2400" s="144"/>
    </row>
    <row r="2401" spans="5:6" s="143" customFormat="1" x14ac:dyDescent="0.15">
      <c r="E2401" s="144"/>
      <c r="F2401" s="144"/>
    </row>
    <row r="2402" spans="5:6" s="143" customFormat="1" x14ac:dyDescent="0.15">
      <c r="E2402" s="144"/>
      <c r="F2402" s="144"/>
    </row>
    <row r="2403" spans="5:6" s="143" customFormat="1" x14ac:dyDescent="0.15">
      <c r="E2403" s="144"/>
      <c r="F2403" s="144"/>
    </row>
    <row r="2404" spans="5:6" s="143" customFormat="1" x14ac:dyDescent="0.15">
      <c r="E2404" s="144"/>
      <c r="F2404" s="144"/>
    </row>
    <row r="2405" spans="5:6" s="143" customFormat="1" x14ac:dyDescent="0.15">
      <c r="E2405" s="144"/>
      <c r="F2405" s="144"/>
    </row>
    <row r="2406" spans="5:6" s="143" customFormat="1" x14ac:dyDescent="0.15">
      <c r="E2406" s="144"/>
      <c r="F2406" s="144"/>
    </row>
    <row r="2407" spans="5:6" s="143" customFormat="1" x14ac:dyDescent="0.15">
      <c r="E2407" s="144"/>
      <c r="F2407" s="144"/>
    </row>
    <row r="2408" spans="5:6" s="143" customFormat="1" x14ac:dyDescent="0.15">
      <c r="E2408" s="144"/>
      <c r="F2408" s="144"/>
    </row>
    <row r="2409" spans="5:6" s="143" customFormat="1" x14ac:dyDescent="0.15">
      <c r="E2409" s="144"/>
      <c r="F2409" s="144"/>
    </row>
    <row r="2410" spans="5:6" s="143" customFormat="1" x14ac:dyDescent="0.15">
      <c r="E2410" s="144"/>
      <c r="F2410" s="144"/>
    </row>
    <row r="2411" spans="5:6" s="143" customFormat="1" x14ac:dyDescent="0.15">
      <c r="E2411" s="144"/>
      <c r="F2411" s="144"/>
    </row>
    <row r="2412" spans="5:6" s="143" customFormat="1" x14ac:dyDescent="0.15">
      <c r="E2412" s="144"/>
      <c r="F2412" s="144"/>
    </row>
    <row r="2413" spans="5:6" s="143" customFormat="1" x14ac:dyDescent="0.15">
      <c r="E2413" s="144"/>
      <c r="F2413" s="144"/>
    </row>
    <row r="2414" spans="5:6" s="143" customFormat="1" x14ac:dyDescent="0.15">
      <c r="E2414" s="144"/>
      <c r="F2414" s="144"/>
    </row>
    <row r="2415" spans="5:6" s="143" customFormat="1" x14ac:dyDescent="0.15">
      <c r="E2415" s="144"/>
      <c r="F2415" s="144"/>
    </row>
    <row r="2416" spans="5:6" s="143" customFormat="1" x14ac:dyDescent="0.15">
      <c r="E2416" s="144"/>
      <c r="F2416" s="144"/>
    </row>
    <row r="2417" spans="5:6" s="143" customFormat="1" x14ac:dyDescent="0.15">
      <c r="E2417" s="144"/>
      <c r="F2417" s="144"/>
    </row>
    <row r="2418" spans="5:6" s="143" customFormat="1" x14ac:dyDescent="0.15">
      <c r="E2418" s="144"/>
      <c r="F2418" s="144"/>
    </row>
    <row r="2419" spans="5:6" s="143" customFormat="1" x14ac:dyDescent="0.15">
      <c r="E2419" s="144"/>
      <c r="F2419" s="144"/>
    </row>
    <row r="2420" spans="5:6" s="143" customFormat="1" x14ac:dyDescent="0.15">
      <c r="E2420" s="144"/>
      <c r="F2420" s="144"/>
    </row>
    <row r="2421" spans="5:6" s="143" customFormat="1" x14ac:dyDescent="0.15">
      <c r="E2421" s="144"/>
      <c r="F2421" s="144"/>
    </row>
    <row r="2422" spans="5:6" s="143" customFormat="1" x14ac:dyDescent="0.15">
      <c r="E2422" s="144"/>
      <c r="F2422" s="144"/>
    </row>
    <row r="2423" spans="5:6" s="143" customFormat="1" x14ac:dyDescent="0.15">
      <c r="E2423" s="144"/>
      <c r="F2423" s="144"/>
    </row>
    <row r="2424" spans="5:6" s="143" customFormat="1" x14ac:dyDescent="0.15">
      <c r="E2424" s="144"/>
      <c r="F2424" s="144"/>
    </row>
    <row r="2425" spans="5:6" s="143" customFormat="1" x14ac:dyDescent="0.15">
      <c r="E2425" s="144"/>
      <c r="F2425" s="144"/>
    </row>
    <row r="2426" spans="5:6" s="143" customFormat="1" x14ac:dyDescent="0.15">
      <c r="E2426" s="144"/>
      <c r="F2426" s="144"/>
    </row>
    <row r="2427" spans="5:6" s="143" customFormat="1" x14ac:dyDescent="0.15">
      <c r="E2427" s="144"/>
      <c r="F2427" s="144"/>
    </row>
    <row r="2428" spans="5:6" s="143" customFormat="1" x14ac:dyDescent="0.15">
      <c r="E2428" s="144"/>
      <c r="F2428" s="144"/>
    </row>
    <row r="2429" spans="5:6" s="143" customFormat="1" x14ac:dyDescent="0.15">
      <c r="E2429" s="144"/>
      <c r="F2429" s="144"/>
    </row>
    <row r="2430" spans="5:6" s="143" customFormat="1" x14ac:dyDescent="0.15">
      <c r="E2430" s="144"/>
      <c r="F2430" s="144"/>
    </row>
    <row r="2431" spans="5:6" s="143" customFormat="1" x14ac:dyDescent="0.15">
      <c r="E2431" s="144"/>
      <c r="F2431" s="144"/>
    </row>
    <row r="2432" spans="5:6" s="143" customFormat="1" x14ac:dyDescent="0.15">
      <c r="E2432" s="144"/>
      <c r="F2432" s="144"/>
    </row>
    <row r="2433" spans="5:6" s="143" customFormat="1" x14ac:dyDescent="0.15">
      <c r="E2433" s="144"/>
      <c r="F2433" s="144"/>
    </row>
    <row r="2434" spans="5:6" s="143" customFormat="1" x14ac:dyDescent="0.15">
      <c r="E2434" s="144"/>
      <c r="F2434" s="144"/>
    </row>
    <row r="2435" spans="5:6" s="143" customFormat="1" x14ac:dyDescent="0.15">
      <c r="E2435" s="144"/>
      <c r="F2435" s="144"/>
    </row>
    <row r="2436" spans="5:6" s="143" customFormat="1" x14ac:dyDescent="0.15">
      <c r="E2436" s="144"/>
      <c r="F2436" s="144"/>
    </row>
    <row r="2437" spans="5:6" s="143" customFormat="1" x14ac:dyDescent="0.15">
      <c r="E2437" s="144"/>
      <c r="F2437" s="144"/>
    </row>
    <row r="2438" spans="5:6" s="143" customFormat="1" x14ac:dyDescent="0.15">
      <c r="E2438" s="144"/>
      <c r="F2438" s="144"/>
    </row>
    <row r="2439" spans="5:6" s="143" customFormat="1" x14ac:dyDescent="0.15">
      <c r="E2439" s="144"/>
      <c r="F2439" s="144"/>
    </row>
    <row r="2440" spans="5:6" s="143" customFormat="1" x14ac:dyDescent="0.15">
      <c r="E2440" s="144"/>
      <c r="F2440" s="144"/>
    </row>
    <row r="2441" spans="5:6" s="143" customFormat="1" x14ac:dyDescent="0.15">
      <c r="E2441" s="144"/>
      <c r="F2441" s="144"/>
    </row>
    <row r="2442" spans="5:6" s="143" customFormat="1" x14ac:dyDescent="0.15">
      <c r="E2442" s="144"/>
      <c r="F2442" s="144"/>
    </row>
    <row r="2443" spans="5:6" s="143" customFormat="1" x14ac:dyDescent="0.15">
      <c r="E2443" s="144"/>
      <c r="F2443" s="144"/>
    </row>
    <row r="2444" spans="5:6" s="143" customFormat="1" x14ac:dyDescent="0.15">
      <c r="E2444" s="144"/>
      <c r="F2444" s="144"/>
    </row>
    <row r="2445" spans="5:6" s="143" customFormat="1" x14ac:dyDescent="0.15">
      <c r="E2445" s="144"/>
      <c r="F2445" s="144"/>
    </row>
    <row r="2446" spans="5:6" s="143" customFormat="1" x14ac:dyDescent="0.15">
      <c r="E2446" s="144"/>
      <c r="F2446" s="144"/>
    </row>
    <row r="2447" spans="5:6" s="143" customFormat="1" x14ac:dyDescent="0.15">
      <c r="E2447" s="144"/>
      <c r="F2447" s="144"/>
    </row>
    <row r="2448" spans="5:6" s="143" customFormat="1" x14ac:dyDescent="0.15">
      <c r="E2448" s="144"/>
      <c r="F2448" s="144"/>
    </row>
    <row r="2449" spans="5:6" s="143" customFormat="1" x14ac:dyDescent="0.15">
      <c r="E2449" s="144"/>
      <c r="F2449" s="144"/>
    </row>
    <row r="2450" spans="5:6" s="143" customFormat="1" x14ac:dyDescent="0.15">
      <c r="E2450" s="144"/>
      <c r="F2450" s="144"/>
    </row>
    <row r="2451" spans="5:6" s="143" customFormat="1" x14ac:dyDescent="0.15">
      <c r="E2451" s="144"/>
      <c r="F2451" s="144"/>
    </row>
    <row r="2452" spans="5:6" s="143" customFormat="1" x14ac:dyDescent="0.15">
      <c r="E2452" s="144"/>
      <c r="F2452" s="144"/>
    </row>
    <row r="2453" spans="5:6" s="143" customFormat="1" x14ac:dyDescent="0.15">
      <c r="E2453" s="144"/>
      <c r="F2453" s="144"/>
    </row>
    <row r="2454" spans="5:6" s="143" customFormat="1" x14ac:dyDescent="0.15">
      <c r="E2454" s="144"/>
      <c r="F2454" s="144"/>
    </row>
    <row r="2455" spans="5:6" s="143" customFormat="1" x14ac:dyDescent="0.15">
      <c r="E2455" s="144"/>
      <c r="F2455" s="144"/>
    </row>
    <row r="2456" spans="5:6" s="143" customFormat="1" x14ac:dyDescent="0.15">
      <c r="E2456" s="144"/>
      <c r="F2456" s="144"/>
    </row>
    <row r="2457" spans="5:6" s="143" customFormat="1" x14ac:dyDescent="0.15">
      <c r="E2457" s="144"/>
      <c r="F2457" s="144"/>
    </row>
    <row r="2458" spans="5:6" s="143" customFormat="1" x14ac:dyDescent="0.15">
      <c r="E2458" s="144"/>
      <c r="F2458" s="144"/>
    </row>
    <row r="2459" spans="5:6" s="143" customFormat="1" x14ac:dyDescent="0.15">
      <c r="E2459" s="144"/>
      <c r="F2459" s="144"/>
    </row>
    <row r="2460" spans="5:6" s="143" customFormat="1" x14ac:dyDescent="0.15">
      <c r="E2460" s="144"/>
      <c r="F2460" s="144"/>
    </row>
    <row r="2461" spans="5:6" s="143" customFormat="1" x14ac:dyDescent="0.15">
      <c r="E2461" s="144"/>
      <c r="F2461" s="144"/>
    </row>
    <row r="2462" spans="5:6" s="143" customFormat="1" x14ac:dyDescent="0.15">
      <c r="E2462" s="144"/>
      <c r="F2462" s="144"/>
    </row>
    <row r="2463" spans="5:6" s="143" customFormat="1" x14ac:dyDescent="0.15">
      <c r="E2463" s="144"/>
      <c r="F2463" s="144"/>
    </row>
    <row r="2464" spans="5:6" s="143" customFormat="1" x14ac:dyDescent="0.15">
      <c r="E2464" s="144"/>
      <c r="F2464" s="144"/>
    </row>
    <row r="2465" spans="5:6" s="143" customFormat="1" x14ac:dyDescent="0.15">
      <c r="E2465" s="144"/>
      <c r="F2465" s="144"/>
    </row>
    <row r="2466" spans="5:6" s="143" customFormat="1" x14ac:dyDescent="0.15">
      <c r="E2466" s="144"/>
      <c r="F2466" s="144"/>
    </row>
    <row r="2467" spans="5:6" s="143" customFormat="1" x14ac:dyDescent="0.15">
      <c r="E2467" s="144"/>
      <c r="F2467" s="144"/>
    </row>
    <row r="2468" spans="5:6" s="143" customFormat="1" x14ac:dyDescent="0.15">
      <c r="E2468" s="144"/>
      <c r="F2468" s="144"/>
    </row>
    <row r="2469" spans="5:6" s="143" customFormat="1" x14ac:dyDescent="0.15">
      <c r="E2469" s="144"/>
      <c r="F2469" s="144"/>
    </row>
    <row r="2470" spans="5:6" s="143" customFormat="1" x14ac:dyDescent="0.15">
      <c r="E2470" s="144"/>
      <c r="F2470" s="144"/>
    </row>
    <row r="2471" spans="5:6" s="143" customFormat="1" x14ac:dyDescent="0.15">
      <c r="E2471" s="144"/>
      <c r="F2471" s="144"/>
    </row>
    <row r="2472" spans="5:6" s="143" customFormat="1" x14ac:dyDescent="0.15">
      <c r="E2472" s="144"/>
      <c r="F2472" s="144"/>
    </row>
    <row r="2473" spans="5:6" s="143" customFormat="1" x14ac:dyDescent="0.15">
      <c r="E2473" s="144"/>
      <c r="F2473" s="144"/>
    </row>
    <row r="2474" spans="5:6" s="143" customFormat="1" x14ac:dyDescent="0.15">
      <c r="E2474" s="144"/>
      <c r="F2474" s="144"/>
    </row>
    <row r="2475" spans="5:6" s="143" customFormat="1" x14ac:dyDescent="0.15">
      <c r="E2475" s="144"/>
      <c r="F2475" s="144"/>
    </row>
    <row r="2476" spans="5:6" s="143" customFormat="1" x14ac:dyDescent="0.15">
      <c r="E2476" s="144"/>
      <c r="F2476" s="144"/>
    </row>
    <row r="2477" spans="5:6" s="143" customFormat="1" x14ac:dyDescent="0.15">
      <c r="E2477" s="144"/>
      <c r="F2477" s="144"/>
    </row>
    <row r="2478" spans="5:6" s="143" customFormat="1" x14ac:dyDescent="0.15">
      <c r="E2478" s="144"/>
      <c r="F2478" s="144"/>
    </row>
    <row r="2479" spans="5:6" s="143" customFormat="1" x14ac:dyDescent="0.15">
      <c r="E2479" s="144"/>
      <c r="F2479" s="144"/>
    </row>
    <row r="2480" spans="5:6" s="143" customFormat="1" x14ac:dyDescent="0.15">
      <c r="E2480" s="144"/>
      <c r="F2480" s="144"/>
    </row>
    <row r="2481" spans="5:6" s="143" customFormat="1" x14ac:dyDescent="0.15">
      <c r="E2481" s="144"/>
      <c r="F2481" s="144"/>
    </row>
    <row r="2482" spans="5:6" s="143" customFormat="1" x14ac:dyDescent="0.15">
      <c r="E2482" s="144"/>
      <c r="F2482" s="144"/>
    </row>
    <row r="2483" spans="5:6" s="143" customFormat="1" x14ac:dyDescent="0.15">
      <c r="E2483" s="144"/>
      <c r="F2483" s="144"/>
    </row>
    <row r="2484" spans="5:6" s="143" customFormat="1" x14ac:dyDescent="0.15">
      <c r="E2484" s="144"/>
      <c r="F2484" s="144"/>
    </row>
    <row r="2485" spans="5:6" s="143" customFormat="1" x14ac:dyDescent="0.15">
      <c r="E2485" s="144"/>
      <c r="F2485" s="144"/>
    </row>
    <row r="2486" spans="5:6" s="143" customFormat="1" x14ac:dyDescent="0.15">
      <c r="E2486" s="144"/>
      <c r="F2486" s="144"/>
    </row>
    <row r="2487" spans="5:6" s="143" customFormat="1" x14ac:dyDescent="0.15">
      <c r="E2487" s="144"/>
      <c r="F2487" s="144"/>
    </row>
    <row r="2488" spans="5:6" s="143" customFormat="1" x14ac:dyDescent="0.15">
      <c r="E2488" s="144"/>
      <c r="F2488" s="144"/>
    </row>
    <row r="2489" spans="5:6" s="143" customFormat="1" x14ac:dyDescent="0.15">
      <c r="E2489" s="144"/>
      <c r="F2489" s="144"/>
    </row>
    <row r="2490" spans="5:6" s="143" customFormat="1" x14ac:dyDescent="0.15">
      <c r="E2490" s="144"/>
      <c r="F2490" s="144"/>
    </row>
    <row r="2491" spans="5:6" s="143" customFormat="1" x14ac:dyDescent="0.15">
      <c r="E2491" s="144"/>
      <c r="F2491" s="144"/>
    </row>
    <row r="2492" spans="5:6" s="143" customFormat="1" x14ac:dyDescent="0.15">
      <c r="E2492" s="144"/>
      <c r="F2492" s="144"/>
    </row>
    <row r="2493" spans="5:6" s="143" customFormat="1" x14ac:dyDescent="0.15">
      <c r="E2493" s="144"/>
      <c r="F2493" s="144"/>
    </row>
    <row r="2494" spans="5:6" s="143" customFormat="1" x14ac:dyDescent="0.15">
      <c r="E2494" s="144"/>
      <c r="F2494" s="144"/>
    </row>
    <row r="2495" spans="5:6" s="143" customFormat="1" x14ac:dyDescent="0.15">
      <c r="E2495" s="144"/>
      <c r="F2495" s="144"/>
    </row>
    <row r="2496" spans="5:6" s="143" customFormat="1" x14ac:dyDescent="0.15">
      <c r="E2496" s="144"/>
      <c r="F2496" s="144"/>
    </row>
    <row r="2497" spans="5:6" s="143" customFormat="1" x14ac:dyDescent="0.15">
      <c r="E2497" s="144"/>
      <c r="F2497" s="144"/>
    </row>
    <row r="2498" spans="5:6" s="143" customFormat="1" x14ac:dyDescent="0.15">
      <c r="E2498" s="144"/>
      <c r="F2498" s="144"/>
    </row>
    <row r="2499" spans="5:6" s="143" customFormat="1" x14ac:dyDescent="0.15">
      <c r="E2499" s="144"/>
      <c r="F2499" s="144"/>
    </row>
    <row r="2500" spans="5:6" s="143" customFormat="1" x14ac:dyDescent="0.15">
      <c r="E2500" s="144"/>
      <c r="F2500" s="144"/>
    </row>
    <row r="2501" spans="5:6" s="143" customFormat="1" x14ac:dyDescent="0.15">
      <c r="E2501" s="144"/>
      <c r="F2501" s="144"/>
    </row>
    <row r="2502" spans="5:6" s="143" customFormat="1" x14ac:dyDescent="0.15">
      <c r="E2502" s="144"/>
      <c r="F2502" s="144"/>
    </row>
    <row r="2503" spans="5:6" s="143" customFormat="1" x14ac:dyDescent="0.15">
      <c r="E2503" s="144"/>
      <c r="F2503" s="144"/>
    </row>
    <row r="2504" spans="5:6" s="143" customFormat="1" x14ac:dyDescent="0.15">
      <c r="E2504" s="144"/>
      <c r="F2504" s="144"/>
    </row>
    <row r="2505" spans="5:6" s="143" customFormat="1" x14ac:dyDescent="0.15">
      <c r="E2505" s="144"/>
      <c r="F2505" s="144"/>
    </row>
    <row r="2506" spans="5:6" s="143" customFormat="1" x14ac:dyDescent="0.15">
      <c r="E2506" s="144"/>
      <c r="F2506" s="144"/>
    </row>
    <row r="2507" spans="5:6" s="143" customFormat="1" x14ac:dyDescent="0.15">
      <c r="E2507" s="144"/>
      <c r="F2507" s="144"/>
    </row>
    <row r="2508" spans="5:6" s="143" customFormat="1" x14ac:dyDescent="0.15">
      <c r="E2508" s="144"/>
      <c r="F2508" s="144"/>
    </row>
    <row r="2509" spans="5:6" s="143" customFormat="1" x14ac:dyDescent="0.15">
      <c r="E2509" s="144"/>
      <c r="F2509" s="144"/>
    </row>
    <row r="2510" spans="5:6" s="143" customFormat="1" x14ac:dyDescent="0.15">
      <c r="E2510" s="144"/>
      <c r="F2510" s="144"/>
    </row>
    <row r="2511" spans="5:6" s="143" customFormat="1" x14ac:dyDescent="0.15">
      <c r="E2511" s="144"/>
      <c r="F2511" s="144"/>
    </row>
    <row r="2512" spans="5:6" s="143" customFormat="1" x14ac:dyDescent="0.15">
      <c r="E2512" s="144"/>
      <c r="F2512" s="144"/>
    </row>
    <row r="2513" spans="5:6" s="143" customFormat="1" x14ac:dyDescent="0.15">
      <c r="E2513" s="144"/>
      <c r="F2513" s="144"/>
    </row>
    <row r="2514" spans="5:6" s="143" customFormat="1" x14ac:dyDescent="0.15">
      <c r="E2514" s="144"/>
      <c r="F2514" s="144"/>
    </row>
    <row r="2515" spans="5:6" s="143" customFormat="1" x14ac:dyDescent="0.15">
      <c r="E2515" s="144"/>
      <c r="F2515" s="144"/>
    </row>
    <row r="2516" spans="5:6" s="143" customFormat="1" x14ac:dyDescent="0.15">
      <c r="E2516" s="144"/>
      <c r="F2516" s="144"/>
    </row>
    <row r="2517" spans="5:6" s="143" customFormat="1" x14ac:dyDescent="0.15">
      <c r="E2517" s="144"/>
      <c r="F2517" s="144"/>
    </row>
    <row r="2518" spans="5:6" s="143" customFormat="1" x14ac:dyDescent="0.15">
      <c r="E2518" s="144"/>
      <c r="F2518" s="144"/>
    </row>
    <row r="2519" spans="5:6" s="143" customFormat="1" x14ac:dyDescent="0.15">
      <c r="E2519" s="144"/>
      <c r="F2519" s="144"/>
    </row>
    <row r="2520" spans="5:6" s="143" customFormat="1" x14ac:dyDescent="0.15">
      <c r="E2520" s="144"/>
      <c r="F2520" s="144"/>
    </row>
    <row r="2521" spans="5:6" s="143" customFormat="1" x14ac:dyDescent="0.15">
      <c r="E2521" s="144"/>
      <c r="F2521" s="144"/>
    </row>
    <row r="2522" spans="5:6" s="143" customFormat="1" x14ac:dyDescent="0.15">
      <c r="E2522" s="144"/>
      <c r="F2522" s="144"/>
    </row>
    <row r="2523" spans="5:6" s="143" customFormat="1" x14ac:dyDescent="0.15">
      <c r="E2523" s="144"/>
      <c r="F2523" s="144"/>
    </row>
    <row r="2524" spans="5:6" s="143" customFormat="1" x14ac:dyDescent="0.15">
      <c r="E2524" s="144"/>
      <c r="F2524" s="144"/>
    </row>
    <row r="2525" spans="5:6" s="143" customFormat="1" x14ac:dyDescent="0.15">
      <c r="E2525" s="144"/>
      <c r="F2525" s="144"/>
    </row>
    <row r="2526" spans="5:6" s="143" customFormat="1" x14ac:dyDescent="0.15">
      <c r="E2526" s="144"/>
      <c r="F2526" s="144"/>
    </row>
    <row r="2527" spans="5:6" s="143" customFormat="1" x14ac:dyDescent="0.15">
      <c r="E2527" s="144"/>
      <c r="F2527" s="144"/>
    </row>
    <row r="2528" spans="5:6" s="143" customFormat="1" x14ac:dyDescent="0.15">
      <c r="E2528" s="144"/>
      <c r="F2528" s="144"/>
    </row>
    <row r="2529" spans="5:6" s="143" customFormat="1" x14ac:dyDescent="0.15">
      <c r="E2529" s="144"/>
      <c r="F2529" s="144"/>
    </row>
    <row r="2530" spans="5:6" s="143" customFormat="1" x14ac:dyDescent="0.15">
      <c r="E2530" s="144"/>
      <c r="F2530" s="144"/>
    </row>
    <row r="2531" spans="5:6" s="143" customFormat="1" x14ac:dyDescent="0.15">
      <c r="E2531" s="144"/>
      <c r="F2531" s="144"/>
    </row>
    <row r="2532" spans="5:6" s="143" customFormat="1" x14ac:dyDescent="0.15">
      <c r="E2532" s="144"/>
      <c r="F2532" s="144"/>
    </row>
    <row r="2533" spans="5:6" s="143" customFormat="1" x14ac:dyDescent="0.15">
      <c r="E2533" s="144"/>
      <c r="F2533" s="144"/>
    </row>
    <row r="2534" spans="5:6" s="143" customFormat="1" x14ac:dyDescent="0.15">
      <c r="E2534" s="144"/>
      <c r="F2534" s="144"/>
    </row>
    <row r="2535" spans="5:6" s="143" customFormat="1" x14ac:dyDescent="0.15">
      <c r="E2535" s="144"/>
      <c r="F2535" s="144"/>
    </row>
    <row r="2536" spans="5:6" s="143" customFormat="1" x14ac:dyDescent="0.15">
      <c r="E2536" s="144"/>
      <c r="F2536" s="144"/>
    </row>
    <row r="2537" spans="5:6" s="143" customFormat="1" x14ac:dyDescent="0.15">
      <c r="E2537" s="144"/>
      <c r="F2537" s="144"/>
    </row>
    <row r="2538" spans="5:6" s="143" customFormat="1" x14ac:dyDescent="0.15">
      <c r="E2538" s="144"/>
      <c r="F2538" s="144"/>
    </row>
    <row r="2539" spans="5:6" s="143" customFormat="1" x14ac:dyDescent="0.15">
      <c r="E2539" s="144"/>
      <c r="F2539" s="144"/>
    </row>
    <row r="2540" spans="5:6" s="143" customFormat="1" x14ac:dyDescent="0.15">
      <c r="E2540" s="144"/>
      <c r="F2540" s="144"/>
    </row>
    <row r="2541" spans="5:6" s="143" customFormat="1" x14ac:dyDescent="0.15">
      <c r="E2541" s="144"/>
      <c r="F2541" s="144"/>
    </row>
    <row r="2542" spans="5:6" s="143" customFormat="1" x14ac:dyDescent="0.15">
      <c r="E2542" s="144"/>
      <c r="F2542" s="144"/>
    </row>
    <row r="2543" spans="5:6" s="143" customFormat="1" x14ac:dyDescent="0.15">
      <c r="E2543" s="144"/>
      <c r="F2543" s="144"/>
    </row>
    <row r="2544" spans="5:6" s="143" customFormat="1" x14ac:dyDescent="0.15">
      <c r="E2544" s="144"/>
      <c r="F2544" s="144"/>
    </row>
    <row r="2545" spans="5:6" s="143" customFormat="1" x14ac:dyDescent="0.15">
      <c r="E2545" s="144"/>
      <c r="F2545" s="144"/>
    </row>
    <row r="2546" spans="5:6" s="143" customFormat="1" x14ac:dyDescent="0.15">
      <c r="E2546" s="144"/>
      <c r="F2546" s="144"/>
    </row>
    <row r="2547" spans="5:6" s="143" customFormat="1" x14ac:dyDescent="0.15">
      <c r="E2547" s="144"/>
      <c r="F2547" s="144"/>
    </row>
    <row r="2548" spans="5:6" s="143" customFormat="1" x14ac:dyDescent="0.15">
      <c r="E2548" s="144"/>
      <c r="F2548" s="144"/>
    </row>
    <row r="2549" spans="5:6" s="143" customFormat="1" x14ac:dyDescent="0.15">
      <c r="E2549" s="144"/>
      <c r="F2549" s="144"/>
    </row>
    <row r="2550" spans="5:6" s="143" customFormat="1" x14ac:dyDescent="0.15">
      <c r="E2550" s="144"/>
      <c r="F2550" s="144"/>
    </row>
    <row r="2551" spans="5:6" s="143" customFormat="1" x14ac:dyDescent="0.15">
      <c r="E2551" s="144"/>
      <c r="F2551" s="144"/>
    </row>
    <row r="2552" spans="5:6" s="143" customFormat="1" x14ac:dyDescent="0.15">
      <c r="E2552" s="144"/>
      <c r="F2552" s="144"/>
    </row>
    <row r="2553" spans="5:6" s="143" customFormat="1" x14ac:dyDescent="0.15">
      <c r="E2553" s="144"/>
      <c r="F2553" s="144"/>
    </row>
    <row r="2554" spans="5:6" s="143" customFormat="1" x14ac:dyDescent="0.15">
      <c r="E2554" s="144"/>
      <c r="F2554" s="144"/>
    </row>
    <row r="2555" spans="5:6" s="143" customFormat="1" x14ac:dyDescent="0.15">
      <c r="E2555" s="144"/>
      <c r="F2555" s="144"/>
    </row>
    <row r="2556" spans="5:6" s="143" customFormat="1" x14ac:dyDescent="0.15">
      <c r="E2556" s="144"/>
      <c r="F2556" s="144"/>
    </row>
    <row r="2557" spans="5:6" s="143" customFormat="1" x14ac:dyDescent="0.15">
      <c r="E2557" s="144"/>
      <c r="F2557" s="144"/>
    </row>
    <row r="2558" spans="5:6" s="143" customFormat="1" x14ac:dyDescent="0.15">
      <c r="E2558" s="144"/>
      <c r="F2558" s="144"/>
    </row>
    <row r="2559" spans="5:6" s="143" customFormat="1" x14ac:dyDescent="0.15">
      <c r="E2559" s="144"/>
      <c r="F2559" s="144"/>
    </row>
    <row r="2560" spans="5:6" s="143" customFormat="1" x14ac:dyDescent="0.15">
      <c r="E2560" s="144"/>
      <c r="F2560" s="144"/>
    </row>
    <row r="2561" spans="5:6" s="143" customFormat="1" x14ac:dyDescent="0.15">
      <c r="E2561" s="144"/>
      <c r="F2561" s="144"/>
    </row>
    <row r="2562" spans="5:6" s="143" customFormat="1" x14ac:dyDescent="0.15">
      <c r="E2562" s="144"/>
      <c r="F2562" s="144"/>
    </row>
    <row r="2563" spans="5:6" s="143" customFormat="1" x14ac:dyDescent="0.15">
      <c r="E2563" s="144"/>
      <c r="F2563" s="144"/>
    </row>
    <row r="2564" spans="5:6" s="143" customFormat="1" x14ac:dyDescent="0.15">
      <c r="E2564" s="144"/>
      <c r="F2564" s="144"/>
    </row>
    <row r="2565" spans="5:6" s="143" customFormat="1" x14ac:dyDescent="0.15">
      <c r="E2565" s="144"/>
      <c r="F2565" s="144"/>
    </row>
    <row r="2566" spans="5:6" s="143" customFormat="1" x14ac:dyDescent="0.15">
      <c r="E2566" s="144"/>
      <c r="F2566" s="144"/>
    </row>
    <row r="2567" spans="5:6" s="143" customFormat="1" x14ac:dyDescent="0.15">
      <c r="E2567" s="144"/>
      <c r="F2567" s="144"/>
    </row>
    <row r="2568" spans="5:6" s="143" customFormat="1" x14ac:dyDescent="0.15">
      <c r="E2568" s="144"/>
      <c r="F2568" s="144"/>
    </row>
    <row r="2569" spans="5:6" s="143" customFormat="1" x14ac:dyDescent="0.15">
      <c r="E2569" s="144"/>
      <c r="F2569" s="144"/>
    </row>
    <row r="2570" spans="5:6" s="143" customFormat="1" x14ac:dyDescent="0.15">
      <c r="E2570" s="144"/>
      <c r="F2570" s="144"/>
    </row>
    <row r="2571" spans="5:6" s="143" customFormat="1" x14ac:dyDescent="0.15">
      <c r="E2571" s="144"/>
      <c r="F2571" s="144"/>
    </row>
    <row r="2572" spans="5:6" s="143" customFormat="1" x14ac:dyDescent="0.15">
      <c r="E2572" s="144"/>
      <c r="F2572" s="144"/>
    </row>
    <row r="2573" spans="5:6" s="143" customFormat="1" x14ac:dyDescent="0.15">
      <c r="E2573" s="144"/>
      <c r="F2573" s="144"/>
    </row>
    <row r="2574" spans="5:6" s="143" customFormat="1" x14ac:dyDescent="0.15">
      <c r="E2574" s="144"/>
      <c r="F2574" s="144"/>
    </row>
    <row r="2575" spans="5:6" s="143" customFormat="1" x14ac:dyDescent="0.15">
      <c r="E2575" s="144"/>
      <c r="F2575" s="144"/>
    </row>
    <row r="2576" spans="5:6" s="143" customFormat="1" x14ac:dyDescent="0.15">
      <c r="E2576" s="144"/>
      <c r="F2576" s="144"/>
    </row>
    <row r="2577" spans="5:6" s="143" customFormat="1" x14ac:dyDescent="0.15">
      <c r="E2577" s="144"/>
      <c r="F2577" s="144"/>
    </row>
    <row r="2578" spans="5:6" s="143" customFormat="1" x14ac:dyDescent="0.15">
      <c r="E2578" s="144"/>
      <c r="F2578" s="144"/>
    </row>
    <row r="2579" spans="5:6" s="143" customFormat="1" x14ac:dyDescent="0.15">
      <c r="E2579" s="144"/>
      <c r="F2579" s="144"/>
    </row>
    <row r="2580" spans="5:6" s="143" customFormat="1" x14ac:dyDescent="0.15">
      <c r="E2580" s="144"/>
      <c r="F2580" s="144"/>
    </row>
    <row r="2581" spans="5:6" s="143" customFormat="1" x14ac:dyDescent="0.15">
      <c r="E2581" s="144"/>
      <c r="F2581" s="144"/>
    </row>
    <row r="2582" spans="5:6" s="143" customFormat="1" x14ac:dyDescent="0.15">
      <c r="E2582" s="144"/>
      <c r="F2582" s="144"/>
    </row>
    <row r="2583" spans="5:6" s="143" customFormat="1" x14ac:dyDescent="0.15">
      <c r="E2583" s="144"/>
      <c r="F2583" s="144"/>
    </row>
    <row r="2584" spans="5:6" s="143" customFormat="1" x14ac:dyDescent="0.15">
      <c r="E2584" s="144"/>
      <c r="F2584" s="144"/>
    </row>
    <row r="2585" spans="5:6" s="143" customFormat="1" x14ac:dyDescent="0.15">
      <c r="E2585" s="144"/>
      <c r="F2585" s="144"/>
    </row>
    <row r="2586" spans="5:6" s="143" customFormat="1" x14ac:dyDescent="0.15">
      <c r="E2586" s="144"/>
      <c r="F2586" s="144"/>
    </row>
    <row r="2587" spans="5:6" s="143" customFormat="1" x14ac:dyDescent="0.15">
      <c r="E2587" s="144"/>
      <c r="F2587" s="144"/>
    </row>
    <row r="2588" spans="5:6" s="143" customFormat="1" x14ac:dyDescent="0.15">
      <c r="E2588" s="144"/>
      <c r="F2588" s="144"/>
    </row>
    <row r="2589" spans="5:6" s="143" customFormat="1" x14ac:dyDescent="0.15">
      <c r="E2589" s="144"/>
      <c r="F2589" s="144"/>
    </row>
    <row r="2590" spans="5:6" s="143" customFormat="1" x14ac:dyDescent="0.15">
      <c r="E2590" s="144"/>
      <c r="F2590" s="144"/>
    </row>
    <row r="2591" spans="5:6" s="143" customFormat="1" x14ac:dyDescent="0.15">
      <c r="E2591" s="144"/>
      <c r="F2591" s="144"/>
    </row>
    <row r="2592" spans="5:6" s="143" customFormat="1" x14ac:dyDescent="0.15">
      <c r="E2592" s="144"/>
      <c r="F2592" s="144"/>
    </row>
    <row r="2593" spans="5:6" s="143" customFormat="1" x14ac:dyDescent="0.15">
      <c r="E2593" s="144"/>
      <c r="F2593" s="144"/>
    </row>
    <row r="2594" spans="5:6" s="143" customFormat="1" x14ac:dyDescent="0.15">
      <c r="E2594" s="144"/>
      <c r="F2594" s="144"/>
    </row>
    <row r="2595" spans="5:6" s="143" customFormat="1" x14ac:dyDescent="0.15">
      <c r="E2595" s="144"/>
      <c r="F2595" s="144"/>
    </row>
    <row r="2596" spans="5:6" s="143" customFormat="1" x14ac:dyDescent="0.15">
      <c r="E2596" s="144"/>
      <c r="F2596" s="144"/>
    </row>
    <row r="2597" spans="5:6" s="143" customFormat="1" x14ac:dyDescent="0.15">
      <c r="E2597" s="144"/>
      <c r="F2597" s="144"/>
    </row>
    <row r="2598" spans="5:6" s="143" customFormat="1" x14ac:dyDescent="0.15">
      <c r="E2598" s="144"/>
      <c r="F2598" s="144"/>
    </row>
    <row r="2599" spans="5:6" s="143" customFormat="1" x14ac:dyDescent="0.15">
      <c r="E2599" s="144"/>
      <c r="F2599" s="144"/>
    </row>
    <row r="2600" spans="5:6" s="143" customFormat="1" x14ac:dyDescent="0.15">
      <c r="E2600" s="144"/>
      <c r="F2600" s="144"/>
    </row>
    <row r="2601" spans="5:6" s="143" customFormat="1" x14ac:dyDescent="0.15">
      <c r="E2601" s="144"/>
      <c r="F2601" s="144"/>
    </row>
    <row r="2602" spans="5:6" s="143" customFormat="1" x14ac:dyDescent="0.15">
      <c r="E2602" s="144"/>
      <c r="F2602" s="144"/>
    </row>
    <row r="2603" spans="5:6" s="143" customFormat="1" x14ac:dyDescent="0.15">
      <c r="E2603" s="144"/>
      <c r="F2603" s="144"/>
    </row>
    <row r="2604" spans="5:6" s="143" customFormat="1" x14ac:dyDescent="0.15">
      <c r="E2604" s="144"/>
      <c r="F2604" s="144"/>
    </row>
    <row r="2605" spans="5:6" s="143" customFormat="1" x14ac:dyDescent="0.15">
      <c r="E2605" s="144"/>
      <c r="F2605" s="144"/>
    </row>
    <row r="2606" spans="5:6" s="143" customFormat="1" x14ac:dyDescent="0.15">
      <c r="E2606" s="144"/>
      <c r="F2606" s="144"/>
    </row>
    <row r="2607" spans="5:6" s="143" customFormat="1" x14ac:dyDescent="0.15">
      <c r="E2607" s="144"/>
      <c r="F2607" s="144"/>
    </row>
    <row r="2608" spans="5:6" s="143" customFormat="1" x14ac:dyDescent="0.15">
      <c r="E2608" s="144"/>
      <c r="F2608" s="144"/>
    </row>
    <row r="2609" spans="5:6" s="143" customFormat="1" x14ac:dyDescent="0.15">
      <c r="E2609" s="144"/>
      <c r="F2609" s="144"/>
    </row>
    <row r="2610" spans="5:6" s="143" customFormat="1" x14ac:dyDescent="0.15">
      <c r="E2610" s="144"/>
      <c r="F2610" s="144"/>
    </row>
    <row r="2611" spans="5:6" s="143" customFormat="1" x14ac:dyDescent="0.15">
      <c r="E2611" s="144"/>
      <c r="F2611" s="144"/>
    </row>
    <row r="2612" spans="5:6" s="143" customFormat="1" x14ac:dyDescent="0.15">
      <c r="E2612" s="144"/>
      <c r="F2612" s="144"/>
    </row>
    <row r="2613" spans="5:6" s="143" customFormat="1" x14ac:dyDescent="0.15">
      <c r="E2613" s="144"/>
      <c r="F2613" s="144"/>
    </row>
    <row r="2614" spans="5:6" s="143" customFormat="1" x14ac:dyDescent="0.15">
      <c r="E2614" s="144"/>
      <c r="F2614" s="144"/>
    </row>
    <row r="2615" spans="5:6" s="143" customFormat="1" x14ac:dyDescent="0.15">
      <c r="E2615" s="144"/>
      <c r="F2615" s="144"/>
    </row>
    <row r="2616" spans="5:6" s="143" customFormat="1" x14ac:dyDescent="0.15">
      <c r="E2616" s="144"/>
      <c r="F2616" s="144"/>
    </row>
    <row r="2617" spans="5:6" s="143" customFormat="1" x14ac:dyDescent="0.15">
      <c r="E2617" s="144"/>
      <c r="F2617" s="144"/>
    </row>
    <row r="2618" spans="5:6" s="143" customFormat="1" x14ac:dyDescent="0.15">
      <c r="E2618" s="144"/>
      <c r="F2618" s="144"/>
    </row>
    <row r="2619" spans="5:6" s="143" customFormat="1" x14ac:dyDescent="0.15">
      <c r="E2619" s="144"/>
      <c r="F2619" s="144"/>
    </row>
    <row r="2620" spans="5:6" s="143" customFormat="1" x14ac:dyDescent="0.15">
      <c r="E2620" s="144"/>
      <c r="F2620" s="144"/>
    </row>
    <row r="2621" spans="5:6" s="143" customFormat="1" x14ac:dyDescent="0.15">
      <c r="E2621" s="144"/>
      <c r="F2621" s="144"/>
    </row>
    <row r="2622" spans="5:6" s="143" customFormat="1" x14ac:dyDescent="0.15">
      <c r="E2622" s="144"/>
      <c r="F2622" s="144"/>
    </row>
    <row r="2623" spans="5:6" s="143" customFormat="1" x14ac:dyDescent="0.15">
      <c r="E2623" s="144"/>
      <c r="F2623" s="144"/>
    </row>
    <row r="2624" spans="5:6" s="143" customFormat="1" x14ac:dyDescent="0.15">
      <c r="E2624" s="144"/>
      <c r="F2624" s="144"/>
    </row>
    <row r="2625" spans="5:6" s="143" customFormat="1" x14ac:dyDescent="0.15">
      <c r="E2625" s="144"/>
      <c r="F2625" s="144"/>
    </row>
    <row r="2626" spans="5:6" s="143" customFormat="1" x14ac:dyDescent="0.15">
      <c r="E2626" s="144"/>
      <c r="F2626" s="144"/>
    </row>
    <row r="2627" spans="5:6" s="143" customFormat="1" x14ac:dyDescent="0.15">
      <c r="E2627" s="144"/>
      <c r="F2627" s="144"/>
    </row>
    <row r="2628" spans="5:6" s="143" customFormat="1" x14ac:dyDescent="0.15">
      <c r="E2628" s="144"/>
      <c r="F2628" s="144"/>
    </row>
    <row r="2629" spans="5:6" s="143" customFormat="1" x14ac:dyDescent="0.15">
      <c r="E2629" s="144"/>
      <c r="F2629" s="144"/>
    </row>
    <row r="2630" spans="5:6" s="143" customFormat="1" x14ac:dyDescent="0.15">
      <c r="E2630" s="144"/>
      <c r="F2630" s="144"/>
    </row>
    <row r="2631" spans="5:6" s="143" customFormat="1" x14ac:dyDescent="0.15">
      <c r="E2631" s="144"/>
      <c r="F2631" s="144"/>
    </row>
    <row r="2632" spans="5:6" s="143" customFormat="1" x14ac:dyDescent="0.15">
      <c r="E2632" s="144"/>
      <c r="F2632" s="144"/>
    </row>
    <row r="2633" spans="5:6" s="143" customFormat="1" x14ac:dyDescent="0.15">
      <c r="E2633" s="144"/>
      <c r="F2633" s="144"/>
    </row>
    <row r="2634" spans="5:6" s="143" customFormat="1" x14ac:dyDescent="0.15">
      <c r="E2634" s="144"/>
      <c r="F2634" s="144"/>
    </row>
    <row r="2635" spans="5:6" s="143" customFormat="1" x14ac:dyDescent="0.15">
      <c r="E2635" s="144"/>
      <c r="F2635" s="144"/>
    </row>
    <row r="2636" spans="5:6" s="143" customFormat="1" x14ac:dyDescent="0.15">
      <c r="E2636" s="144"/>
      <c r="F2636" s="144"/>
    </row>
    <row r="2637" spans="5:6" s="143" customFormat="1" x14ac:dyDescent="0.15">
      <c r="E2637" s="144"/>
      <c r="F2637" s="144"/>
    </row>
    <row r="2638" spans="5:6" s="143" customFormat="1" x14ac:dyDescent="0.15">
      <c r="E2638" s="144"/>
      <c r="F2638" s="144"/>
    </row>
    <row r="2639" spans="5:6" s="143" customFormat="1" x14ac:dyDescent="0.15">
      <c r="E2639" s="144"/>
      <c r="F2639" s="144"/>
    </row>
    <row r="2640" spans="5:6" s="143" customFormat="1" x14ac:dyDescent="0.15">
      <c r="E2640" s="144"/>
      <c r="F2640" s="144"/>
    </row>
    <row r="2641" spans="5:6" s="143" customFormat="1" x14ac:dyDescent="0.15">
      <c r="E2641" s="144"/>
      <c r="F2641" s="144"/>
    </row>
    <row r="2642" spans="5:6" s="143" customFormat="1" x14ac:dyDescent="0.15">
      <c r="E2642" s="144"/>
      <c r="F2642" s="144"/>
    </row>
    <row r="2643" spans="5:6" s="143" customFormat="1" x14ac:dyDescent="0.15">
      <c r="E2643" s="144"/>
      <c r="F2643" s="144"/>
    </row>
    <row r="2644" spans="5:6" s="143" customFormat="1" x14ac:dyDescent="0.15">
      <c r="E2644" s="144"/>
      <c r="F2644" s="144"/>
    </row>
    <row r="2645" spans="5:6" s="143" customFormat="1" x14ac:dyDescent="0.15">
      <c r="E2645" s="144"/>
      <c r="F2645" s="144"/>
    </row>
    <row r="2646" spans="5:6" s="143" customFormat="1" x14ac:dyDescent="0.15">
      <c r="E2646" s="144"/>
      <c r="F2646" s="144"/>
    </row>
    <row r="2647" spans="5:6" s="143" customFormat="1" x14ac:dyDescent="0.15">
      <c r="E2647" s="144"/>
      <c r="F2647" s="144"/>
    </row>
    <row r="2648" spans="5:6" s="143" customFormat="1" x14ac:dyDescent="0.15">
      <c r="E2648" s="144"/>
      <c r="F2648" s="144"/>
    </row>
    <row r="2649" spans="5:6" s="143" customFormat="1" x14ac:dyDescent="0.15">
      <c r="E2649" s="144"/>
      <c r="F2649" s="144"/>
    </row>
    <row r="2650" spans="5:6" s="143" customFormat="1" x14ac:dyDescent="0.15">
      <c r="E2650" s="144"/>
      <c r="F2650" s="144"/>
    </row>
    <row r="2651" spans="5:6" s="143" customFormat="1" x14ac:dyDescent="0.15">
      <c r="E2651" s="144"/>
      <c r="F2651" s="144"/>
    </row>
    <row r="2652" spans="5:6" s="143" customFormat="1" x14ac:dyDescent="0.15">
      <c r="E2652" s="144"/>
      <c r="F2652" s="144"/>
    </row>
    <row r="2653" spans="5:6" s="143" customFormat="1" x14ac:dyDescent="0.15">
      <c r="E2653" s="144"/>
      <c r="F2653" s="144"/>
    </row>
    <row r="2654" spans="5:6" s="143" customFormat="1" x14ac:dyDescent="0.15">
      <c r="E2654" s="144"/>
      <c r="F2654" s="144"/>
    </row>
    <row r="2655" spans="5:6" s="143" customFormat="1" x14ac:dyDescent="0.15">
      <c r="E2655" s="144"/>
      <c r="F2655" s="144"/>
    </row>
    <row r="2656" spans="5:6" s="143" customFormat="1" x14ac:dyDescent="0.15">
      <c r="E2656" s="144"/>
      <c r="F2656" s="144"/>
    </row>
    <row r="2657" spans="5:6" s="143" customFormat="1" x14ac:dyDescent="0.15">
      <c r="E2657" s="144"/>
      <c r="F2657" s="144"/>
    </row>
    <row r="2658" spans="5:6" s="143" customFormat="1" x14ac:dyDescent="0.15">
      <c r="E2658" s="144"/>
      <c r="F2658" s="144"/>
    </row>
    <row r="2659" spans="5:6" s="143" customFormat="1" x14ac:dyDescent="0.15">
      <c r="E2659" s="144"/>
      <c r="F2659" s="144"/>
    </row>
    <row r="2660" spans="5:6" s="143" customFormat="1" x14ac:dyDescent="0.15">
      <c r="E2660" s="144"/>
      <c r="F2660" s="144"/>
    </row>
    <row r="2661" spans="5:6" s="143" customFormat="1" x14ac:dyDescent="0.15">
      <c r="E2661" s="144"/>
      <c r="F2661" s="144"/>
    </row>
    <row r="2662" spans="5:6" s="143" customFormat="1" x14ac:dyDescent="0.15">
      <c r="E2662" s="144"/>
      <c r="F2662" s="144"/>
    </row>
    <row r="2663" spans="5:6" s="143" customFormat="1" x14ac:dyDescent="0.15">
      <c r="E2663" s="144"/>
      <c r="F2663" s="144"/>
    </row>
    <row r="2664" spans="5:6" s="143" customFormat="1" x14ac:dyDescent="0.15">
      <c r="E2664" s="144"/>
      <c r="F2664" s="144"/>
    </row>
    <row r="2665" spans="5:6" s="143" customFormat="1" x14ac:dyDescent="0.15">
      <c r="E2665" s="144"/>
      <c r="F2665" s="144"/>
    </row>
    <row r="2666" spans="5:6" s="143" customFormat="1" x14ac:dyDescent="0.15">
      <c r="E2666" s="144"/>
      <c r="F2666" s="144"/>
    </row>
    <row r="2667" spans="5:6" s="143" customFormat="1" x14ac:dyDescent="0.15">
      <c r="E2667" s="144"/>
      <c r="F2667" s="144"/>
    </row>
    <row r="2668" spans="5:6" s="143" customFormat="1" x14ac:dyDescent="0.15">
      <c r="E2668" s="144"/>
      <c r="F2668" s="144"/>
    </row>
    <row r="2669" spans="5:6" s="143" customFormat="1" x14ac:dyDescent="0.15">
      <c r="E2669" s="144"/>
      <c r="F2669" s="144"/>
    </row>
    <row r="2670" spans="5:6" s="143" customFormat="1" x14ac:dyDescent="0.15">
      <c r="E2670" s="144"/>
      <c r="F2670" s="144"/>
    </row>
    <row r="2671" spans="5:6" s="143" customFormat="1" x14ac:dyDescent="0.15">
      <c r="E2671" s="144"/>
      <c r="F2671" s="144"/>
    </row>
    <row r="2672" spans="5:6" s="143" customFormat="1" x14ac:dyDescent="0.15">
      <c r="E2672" s="144"/>
      <c r="F2672" s="144"/>
    </row>
    <row r="2673" spans="5:6" s="143" customFormat="1" x14ac:dyDescent="0.15">
      <c r="E2673" s="144"/>
      <c r="F2673" s="144"/>
    </row>
    <row r="2674" spans="5:6" s="143" customFormat="1" x14ac:dyDescent="0.15">
      <c r="E2674" s="144"/>
      <c r="F2674" s="144"/>
    </row>
    <row r="2675" spans="5:6" s="143" customFormat="1" x14ac:dyDescent="0.15">
      <c r="E2675" s="144"/>
      <c r="F2675" s="144"/>
    </row>
    <row r="2676" spans="5:6" s="143" customFormat="1" x14ac:dyDescent="0.15">
      <c r="E2676" s="144"/>
      <c r="F2676" s="144"/>
    </row>
    <row r="2677" spans="5:6" s="143" customFormat="1" x14ac:dyDescent="0.15">
      <c r="E2677" s="144"/>
      <c r="F2677" s="144"/>
    </row>
    <row r="2678" spans="5:6" s="143" customFormat="1" x14ac:dyDescent="0.15">
      <c r="E2678" s="144"/>
      <c r="F2678" s="144"/>
    </row>
    <row r="2679" spans="5:6" s="143" customFormat="1" x14ac:dyDescent="0.15">
      <c r="E2679" s="144"/>
      <c r="F2679" s="144"/>
    </row>
    <row r="2680" spans="5:6" s="143" customFormat="1" x14ac:dyDescent="0.15">
      <c r="E2680" s="144"/>
      <c r="F2680" s="144"/>
    </row>
    <row r="2681" spans="5:6" s="143" customFormat="1" x14ac:dyDescent="0.15">
      <c r="E2681" s="144"/>
      <c r="F2681" s="144"/>
    </row>
    <row r="2682" spans="5:6" s="143" customFormat="1" x14ac:dyDescent="0.15">
      <c r="E2682" s="144"/>
      <c r="F2682" s="144"/>
    </row>
    <row r="2683" spans="5:6" s="143" customFormat="1" x14ac:dyDescent="0.15">
      <c r="E2683" s="144"/>
      <c r="F2683" s="144"/>
    </row>
    <row r="2684" spans="5:6" s="143" customFormat="1" x14ac:dyDescent="0.15">
      <c r="E2684" s="144"/>
      <c r="F2684" s="144"/>
    </row>
    <row r="2685" spans="5:6" s="143" customFormat="1" x14ac:dyDescent="0.15">
      <c r="E2685" s="144"/>
      <c r="F2685" s="144"/>
    </row>
    <row r="2686" spans="5:6" s="143" customFormat="1" x14ac:dyDescent="0.15">
      <c r="E2686" s="144"/>
      <c r="F2686" s="144"/>
    </row>
    <row r="2687" spans="5:6" s="143" customFormat="1" x14ac:dyDescent="0.15">
      <c r="E2687" s="144"/>
      <c r="F2687" s="144"/>
    </row>
    <row r="2688" spans="5:6" s="143" customFormat="1" x14ac:dyDescent="0.15">
      <c r="E2688" s="144"/>
      <c r="F2688" s="144"/>
    </row>
    <row r="2689" spans="5:6" s="143" customFormat="1" x14ac:dyDescent="0.15">
      <c r="E2689" s="144"/>
      <c r="F2689" s="144"/>
    </row>
    <row r="2690" spans="5:6" s="143" customFormat="1" x14ac:dyDescent="0.15">
      <c r="E2690" s="144"/>
      <c r="F2690" s="144"/>
    </row>
    <row r="2691" spans="5:6" s="143" customFormat="1" x14ac:dyDescent="0.15">
      <c r="E2691" s="144"/>
      <c r="F2691" s="144"/>
    </row>
    <row r="2692" spans="5:6" s="143" customFormat="1" x14ac:dyDescent="0.15">
      <c r="E2692" s="144"/>
      <c r="F2692" s="144"/>
    </row>
    <row r="2693" spans="5:6" s="143" customFormat="1" x14ac:dyDescent="0.15">
      <c r="E2693" s="144"/>
      <c r="F2693" s="144"/>
    </row>
    <row r="2694" spans="5:6" s="143" customFormat="1" x14ac:dyDescent="0.15">
      <c r="E2694" s="144"/>
      <c r="F2694" s="144"/>
    </row>
    <row r="2695" spans="5:6" s="143" customFormat="1" x14ac:dyDescent="0.15">
      <c r="E2695" s="144"/>
      <c r="F2695" s="144"/>
    </row>
    <row r="2696" spans="5:6" s="143" customFormat="1" x14ac:dyDescent="0.15">
      <c r="E2696" s="144"/>
      <c r="F2696" s="144"/>
    </row>
    <row r="2697" spans="5:6" s="143" customFormat="1" x14ac:dyDescent="0.15">
      <c r="E2697" s="144"/>
      <c r="F2697" s="144"/>
    </row>
    <row r="2698" spans="5:6" s="143" customFormat="1" x14ac:dyDescent="0.15">
      <c r="E2698" s="144"/>
      <c r="F2698" s="144"/>
    </row>
    <row r="2699" spans="5:6" s="143" customFormat="1" x14ac:dyDescent="0.15">
      <c r="E2699" s="144"/>
      <c r="F2699" s="144"/>
    </row>
    <row r="2700" spans="5:6" s="143" customFormat="1" x14ac:dyDescent="0.15">
      <c r="E2700" s="144"/>
      <c r="F2700" s="144"/>
    </row>
    <row r="2701" spans="5:6" s="143" customFormat="1" x14ac:dyDescent="0.15">
      <c r="E2701" s="144"/>
      <c r="F2701" s="144"/>
    </row>
    <row r="2702" spans="5:6" s="143" customFormat="1" x14ac:dyDescent="0.15">
      <c r="E2702" s="144"/>
      <c r="F2702" s="144"/>
    </row>
    <row r="2703" spans="5:6" s="143" customFormat="1" x14ac:dyDescent="0.15">
      <c r="E2703" s="144"/>
      <c r="F2703" s="144"/>
    </row>
    <row r="2704" spans="5:6" s="143" customFormat="1" x14ac:dyDescent="0.15">
      <c r="E2704" s="144"/>
      <c r="F2704" s="144"/>
    </row>
    <row r="2705" spans="5:6" s="143" customFormat="1" x14ac:dyDescent="0.15">
      <c r="E2705" s="144"/>
      <c r="F2705" s="144"/>
    </row>
    <row r="2706" spans="5:6" s="143" customFormat="1" x14ac:dyDescent="0.15">
      <c r="E2706" s="144"/>
      <c r="F2706" s="144"/>
    </row>
    <row r="2707" spans="5:6" s="143" customFormat="1" x14ac:dyDescent="0.15">
      <c r="E2707" s="144"/>
      <c r="F2707" s="144"/>
    </row>
    <row r="2708" spans="5:6" s="143" customFormat="1" x14ac:dyDescent="0.15">
      <c r="E2708" s="144"/>
      <c r="F2708" s="144"/>
    </row>
    <row r="2709" spans="5:6" s="143" customFormat="1" x14ac:dyDescent="0.15">
      <c r="E2709" s="144"/>
      <c r="F2709" s="144"/>
    </row>
    <row r="2710" spans="5:6" s="143" customFormat="1" x14ac:dyDescent="0.15">
      <c r="E2710" s="144"/>
      <c r="F2710" s="144"/>
    </row>
    <row r="2711" spans="5:6" s="143" customFormat="1" x14ac:dyDescent="0.15">
      <c r="E2711" s="144"/>
      <c r="F2711" s="144"/>
    </row>
    <row r="2712" spans="5:6" s="143" customFormat="1" x14ac:dyDescent="0.15">
      <c r="E2712" s="144"/>
      <c r="F2712" s="144"/>
    </row>
    <row r="2713" spans="5:6" s="143" customFormat="1" x14ac:dyDescent="0.15">
      <c r="E2713" s="144"/>
      <c r="F2713" s="144"/>
    </row>
    <row r="2714" spans="5:6" s="143" customFormat="1" x14ac:dyDescent="0.15">
      <c r="E2714" s="144"/>
      <c r="F2714" s="144"/>
    </row>
    <row r="2715" spans="5:6" s="143" customFormat="1" x14ac:dyDescent="0.15">
      <c r="E2715" s="144"/>
      <c r="F2715" s="144"/>
    </row>
    <row r="2716" spans="5:6" s="143" customFormat="1" x14ac:dyDescent="0.15">
      <c r="E2716" s="144"/>
      <c r="F2716" s="144"/>
    </row>
    <row r="2717" spans="5:6" s="143" customFormat="1" x14ac:dyDescent="0.15">
      <c r="E2717" s="144"/>
      <c r="F2717" s="144"/>
    </row>
    <row r="2718" spans="5:6" s="143" customFormat="1" x14ac:dyDescent="0.15">
      <c r="E2718" s="144"/>
      <c r="F2718" s="144"/>
    </row>
    <row r="2719" spans="5:6" s="143" customFormat="1" x14ac:dyDescent="0.15">
      <c r="E2719" s="144"/>
      <c r="F2719" s="144"/>
    </row>
    <row r="2720" spans="5:6" s="143" customFormat="1" x14ac:dyDescent="0.15">
      <c r="E2720" s="144"/>
      <c r="F2720" s="144"/>
    </row>
    <row r="2721" spans="5:6" s="143" customFormat="1" x14ac:dyDescent="0.15">
      <c r="E2721" s="144"/>
      <c r="F2721" s="144"/>
    </row>
    <row r="2722" spans="5:6" s="143" customFormat="1" x14ac:dyDescent="0.15">
      <c r="E2722" s="144"/>
      <c r="F2722" s="144"/>
    </row>
    <row r="2723" spans="5:6" s="143" customFormat="1" x14ac:dyDescent="0.15">
      <c r="E2723" s="144"/>
      <c r="F2723" s="144"/>
    </row>
    <row r="2724" spans="5:6" s="143" customFormat="1" x14ac:dyDescent="0.15">
      <c r="E2724" s="144"/>
      <c r="F2724" s="144"/>
    </row>
    <row r="2725" spans="5:6" s="143" customFormat="1" x14ac:dyDescent="0.15">
      <c r="E2725" s="144"/>
      <c r="F2725" s="144"/>
    </row>
    <row r="2726" spans="5:6" s="143" customFormat="1" x14ac:dyDescent="0.15">
      <c r="E2726" s="144"/>
      <c r="F2726" s="144"/>
    </row>
    <row r="2727" spans="5:6" s="143" customFormat="1" x14ac:dyDescent="0.15">
      <c r="E2727" s="144"/>
      <c r="F2727" s="144"/>
    </row>
    <row r="2728" spans="5:6" s="143" customFormat="1" x14ac:dyDescent="0.15">
      <c r="E2728" s="144"/>
      <c r="F2728" s="144"/>
    </row>
    <row r="2729" spans="5:6" s="143" customFormat="1" x14ac:dyDescent="0.15">
      <c r="E2729" s="144"/>
      <c r="F2729" s="144"/>
    </row>
    <row r="2730" spans="5:6" s="143" customFormat="1" x14ac:dyDescent="0.15">
      <c r="E2730" s="144"/>
      <c r="F2730" s="144"/>
    </row>
    <row r="2731" spans="5:6" s="143" customFormat="1" x14ac:dyDescent="0.15">
      <c r="E2731" s="144"/>
      <c r="F2731" s="144"/>
    </row>
    <row r="2732" spans="5:6" s="143" customFormat="1" x14ac:dyDescent="0.15">
      <c r="E2732" s="144"/>
      <c r="F2732" s="144"/>
    </row>
    <row r="2733" spans="5:6" s="143" customFormat="1" x14ac:dyDescent="0.15">
      <c r="E2733" s="144"/>
      <c r="F2733" s="144"/>
    </row>
    <row r="2734" spans="5:6" s="143" customFormat="1" x14ac:dyDescent="0.15">
      <c r="E2734" s="144"/>
      <c r="F2734" s="144"/>
    </row>
    <row r="2735" spans="5:6" s="143" customFormat="1" x14ac:dyDescent="0.15">
      <c r="E2735" s="144"/>
      <c r="F2735" s="144"/>
    </row>
    <row r="2736" spans="5:6" s="143" customFormat="1" x14ac:dyDescent="0.15">
      <c r="E2736" s="144"/>
      <c r="F2736" s="144"/>
    </row>
    <row r="2737" spans="5:6" s="143" customFormat="1" x14ac:dyDescent="0.15">
      <c r="E2737" s="144"/>
      <c r="F2737" s="144"/>
    </row>
    <row r="2738" spans="5:6" s="143" customFormat="1" x14ac:dyDescent="0.15">
      <c r="E2738" s="144"/>
      <c r="F2738" s="144"/>
    </row>
    <row r="2739" spans="5:6" s="143" customFormat="1" x14ac:dyDescent="0.15">
      <c r="E2739" s="144"/>
      <c r="F2739" s="144"/>
    </row>
    <row r="2740" spans="5:6" s="143" customFormat="1" x14ac:dyDescent="0.15">
      <c r="E2740" s="144"/>
      <c r="F2740" s="144"/>
    </row>
    <row r="2741" spans="5:6" s="143" customFormat="1" x14ac:dyDescent="0.15">
      <c r="E2741" s="144"/>
      <c r="F2741" s="144"/>
    </row>
    <row r="2742" spans="5:6" s="143" customFormat="1" x14ac:dyDescent="0.15">
      <c r="E2742" s="144"/>
      <c r="F2742" s="144"/>
    </row>
    <row r="2743" spans="5:6" s="143" customFormat="1" x14ac:dyDescent="0.15">
      <c r="E2743" s="144"/>
      <c r="F2743" s="144"/>
    </row>
    <row r="2744" spans="5:6" s="143" customFormat="1" x14ac:dyDescent="0.15">
      <c r="E2744" s="144"/>
      <c r="F2744" s="144"/>
    </row>
    <row r="2745" spans="5:6" s="143" customFormat="1" x14ac:dyDescent="0.15">
      <c r="E2745" s="144"/>
      <c r="F2745" s="144"/>
    </row>
    <row r="2746" spans="5:6" s="143" customFormat="1" x14ac:dyDescent="0.15">
      <c r="E2746" s="144"/>
      <c r="F2746" s="144"/>
    </row>
    <row r="2747" spans="5:6" s="143" customFormat="1" x14ac:dyDescent="0.15">
      <c r="E2747" s="144"/>
      <c r="F2747" s="144"/>
    </row>
    <row r="2748" spans="5:6" s="143" customFormat="1" x14ac:dyDescent="0.15">
      <c r="E2748" s="144"/>
      <c r="F2748" s="144"/>
    </row>
    <row r="2749" spans="5:6" s="143" customFormat="1" x14ac:dyDescent="0.15">
      <c r="E2749" s="144"/>
      <c r="F2749" s="144"/>
    </row>
    <row r="2750" spans="5:6" s="143" customFormat="1" x14ac:dyDescent="0.15">
      <c r="E2750" s="144"/>
      <c r="F2750" s="144"/>
    </row>
    <row r="2751" spans="5:6" s="143" customFormat="1" x14ac:dyDescent="0.15">
      <c r="E2751" s="144"/>
      <c r="F2751" s="144"/>
    </row>
    <row r="2752" spans="5:6" s="143" customFormat="1" x14ac:dyDescent="0.15">
      <c r="E2752" s="144"/>
      <c r="F2752" s="144"/>
    </row>
    <row r="2753" spans="5:6" s="143" customFormat="1" x14ac:dyDescent="0.15">
      <c r="E2753" s="144"/>
      <c r="F2753" s="144"/>
    </row>
    <row r="2754" spans="5:6" s="143" customFormat="1" x14ac:dyDescent="0.15">
      <c r="E2754" s="144"/>
      <c r="F2754" s="144"/>
    </row>
    <row r="2755" spans="5:6" s="143" customFormat="1" x14ac:dyDescent="0.15">
      <c r="E2755" s="144"/>
      <c r="F2755" s="144"/>
    </row>
    <row r="2756" spans="5:6" s="143" customFormat="1" x14ac:dyDescent="0.15">
      <c r="E2756" s="144"/>
      <c r="F2756" s="144"/>
    </row>
    <row r="2757" spans="5:6" s="143" customFormat="1" x14ac:dyDescent="0.15">
      <c r="E2757" s="144"/>
      <c r="F2757" s="144"/>
    </row>
    <row r="2758" spans="5:6" s="143" customFormat="1" x14ac:dyDescent="0.15">
      <c r="E2758" s="144"/>
      <c r="F2758" s="144"/>
    </row>
    <row r="2759" spans="5:6" s="143" customFormat="1" x14ac:dyDescent="0.15">
      <c r="E2759" s="144"/>
      <c r="F2759" s="144"/>
    </row>
    <row r="2760" spans="5:6" s="143" customFormat="1" x14ac:dyDescent="0.15">
      <c r="E2760" s="144"/>
      <c r="F2760" s="144"/>
    </row>
    <row r="2761" spans="5:6" s="143" customFormat="1" x14ac:dyDescent="0.15">
      <c r="E2761" s="144"/>
      <c r="F2761" s="144"/>
    </row>
    <row r="2762" spans="5:6" s="143" customFormat="1" x14ac:dyDescent="0.15">
      <c r="E2762" s="144"/>
      <c r="F2762" s="144"/>
    </row>
    <row r="2763" spans="5:6" s="143" customFormat="1" x14ac:dyDescent="0.15">
      <c r="E2763" s="144"/>
      <c r="F2763" s="144"/>
    </row>
    <row r="2764" spans="5:6" s="143" customFormat="1" x14ac:dyDescent="0.15">
      <c r="E2764" s="144"/>
      <c r="F2764" s="144"/>
    </row>
    <row r="2765" spans="5:6" s="143" customFormat="1" x14ac:dyDescent="0.15">
      <c r="E2765" s="144"/>
      <c r="F2765" s="144"/>
    </row>
    <row r="2766" spans="5:6" s="143" customFormat="1" x14ac:dyDescent="0.15">
      <c r="E2766" s="144"/>
      <c r="F2766" s="144"/>
    </row>
    <row r="2767" spans="5:6" s="143" customFormat="1" x14ac:dyDescent="0.15">
      <c r="E2767" s="144"/>
      <c r="F2767" s="144"/>
    </row>
    <row r="2768" spans="5:6" s="143" customFormat="1" x14ac:dyDescent="0.15">
      <c r="E2768" s="144"/>
      <c r="F2768" s="144"/>
    </row>
    <row r="2769" spans="5:6" s="143" customFormat="1" x14ac:dyDescent="0.15">
      <c r="E2769" s="144"/>
      <c r="F2769" s="144"/>
    </row>
    <row r="2770" spans="5:6" s="143" customFormat="1" x14ac:dyDescent="0.15">
      <c r="E2770" s="144"/>
      <c r="F2770" s="144"/>
    </row>
    <row r="2771" spans="5:6" s="143" customFormat="1" x14ac:dyDescent="0.15">
      <c r="E2771" s="144"/>
      <c r="F2771" s="144"/>
    </row>
    <row r="2772" spans="5:6" s="143" customFormat="1" x14ac:dyDescent="0.15">
      <c r="E2772" s="144"/>
      <c r="F2772" s="144"/>
    </row>
    <row r="2773" spans="5:6" s="143" customFormat="1" x14ac:dyDescent="0.15">
      <c r="E2773" s="144"/>
      <c r="F2773" s="144"/>
    </row>
    <row r="2774" spans="5:6" s="143" customFormat="1" x14ac:dyDescent="0.15">
      <c r="E2774" s="144"/>
      <c r="F2774" s="144"/>
    </row>
    <row r="2775" spans="5:6" s="143" customFormat="1" x14ac:dyDescent="0.15">
      <c r="E2775" s="144"/>
      <c r="F2775" s="144"/>
    </row>
    <row r="2776" spans="5:6" s="143" customFormat="1" x14ac:dyDescent="0.15">
      <c r="E2776" s="144"/>
      <c r="F2776" s="144"/>
    </row>
    <row r="2777" spans="5:6" s="143" customFormat="1" x14ac:dyDescent="0.15">
      <c r="E2777" s="144"/>
      <c r="F2777" s="144"/>
    </row>
    <row r="2778" spans="5:6" s="143" customFormat="1" x14ac:dyDescent="0.15">
      <c r="E2778" s="144"/>
      <c r="F2778" s="144"/>
    </row>
    <row r="2779" spans="5:6" s="143" customFormat="1" x14ac:dyDescent="0.15">
      <c r="E2779" s="144"/>
      <c r="F2779" s="144"/>
    </row>
    <row r="2780" spans="5:6" s="143" customFormat="1" x14ac:dyDescent="0.15">
      <c r="E2780" s="144"/>
      <c r="F2780" s="144"/>
    </row>
    <row r="2781" spans="5:6" s="143" customFormat="1" x14ac:dyDescent="0.15">
      <c r="E2781" s="144"/>
      <c r="F2781" s="144"/>
    </row>
    <row r="2782" spans="5:6" s="143" customFormat="1" x14ac:dyDescent="0.15">
      <c r="E2782" s="144"/>
      <c r="F2782" s="144"/>
    </row>
    <row r="2783" spans="5:6" s="143" customFormat="1" x14ac:dyDescent="0.15">
      <c r="E2783" s="144"/>
      <c r="F2783" s="144"/>
    </row>
    <row r="2784" spans="5:6" s="143" customFormat="1" x14ac:dyDescent="0.15">
      <c r="E2784" s="144"/>
      <c r="F2784" s="144"/>
    </row>
    <row r="2785" spans="5:6" s="143" customFormat="1" x14ac:dyDescent="0.15">
      <c r="E2785" s="144"/>
      <c r="F2785" s="144"/>
    </row>
    <row r="2786" spans="5:6" s="143" customFormat="1" x14ac:dyDescent="0.15">
      <c r="E2786" s="144"/>
      <c r="F2786" s="144"/>
    </row>
    <row r="2787" spans="5:6" s="143" customFormat="1" x14ac:dyDescent="0.15">
      <c r="E2787" s="144"/>
      <c r="F2787" s="144"/>
    </row>
    <row r="2788" spans="5:6" s="143" customFormat="1" x14ac:dyDescent="0.15">
      <c r="E2788" s="144"/>
      <c r="F2788" s="144"/>
    </row>
    <row r="2789" spans="5:6" s="143" customFormat="1" x14ac:dyDescent="0.15">
      <c r="E2789" s="144"/>
      <c r="F2789" s="144"/>
    </row>
    <row r="2790" spans="5:6" s="143" customFormat="1" x14ac:dyDescent="0.15">
      <c r="E2790" s="144"/>
      <c r="F2790" s="144"/>
    </row>
    <row r="2791" spans="5:6" s="143" customFormat="1" x14ac:dyDescent="0.15">
      <c r="E2791" s="144"/>
      <c r="F2791" s="144"/>
    </row>
    <row r="2792" spans="5:6" s="143" customFormat="1" x14ac:dyDescent="0.15">
      <c r="E2792" s="144"/>
      <c r="F2792" s="144"/>
    </row>
    <row r="2793" spans="5:6" s="143" customFormat="1" x14ac:dyDescent="0.15">
      <c r="E2793" s="144"/>
      <c r="F2793" s="144"/>
    </row>
    <row r="2794" spans="5:6" s="143" customFormat="1" x14ac:dyDescent="0.15">
      <c r="E2794" s="144"/>
      <c r="F2794" s="144"/>
    </row>
    <row r="2795" spans="5:6" s="143" customFormat="1" x14ac:dyDescent="0.15">
      <c r="E2795" s="144"/>
      <c r="F2795" s="144"/>
    </row>
    <row r="2796" spans="5:6" s="143" customFormat="1" x14ac:dyDescent="0.15">
      <c r="E2796" s="144"/>
      <c r="F2796" s="144"/>
    </row>
    <row r="2797" spans="5:6" s="143" customFormat="1" x14ac:dyDescent="0.15">
      <c r="E2797" s="144"/>
      <c r="F2797" s="144"/>
    </row>
    <row r="2798" spans="5:6" s="143" customFormat="1" x14ac:dyDescent="0.15">
      <c r="E2798" s="144"/>
      <c r="F2798" s="144"/>
    </row>
    <row r="2799" spans="5:6" s="143" customFormat="1" x14ac:dyDescent="0.15">
      <c r="E2799" s="144"/>
      <c r="F2799" s="144"/>
    </row>
    <row r="2800" spans="5:6" s="143" customFormat="1" x14ac:dyDescent="0.15">
      <c r="E2800" s="144"/>
      <c r="F2800" s="144"/>
    </row>
    <row r="2801" spans="5:6" s="143" customFormat="1" x14ac:dyDescent="0.15">
      <c r="E2801" s="144"/>
      <c r="F2801" s="144"/>
    </row>
    <row r="2802" spans="5:6" s="143" customFormat="1" x14ac:dyDescent="0.15">
      <c r="E2802" s="144"/>
      <c r="F2802" s="144"/>
    </row>
    <row r="2803" spans="5:6" s="143" customFormat="1" x14ac:dyDescent="0.15">
      <c r="E2803" s="144"/>
      <c r="F2803" s="144"/>
    </row>
    <row r="2804" spans="5:6" s="143" customFormat="1" x14ac:dyDescent="0.15">
      <c r="E2804" s="144"/>
      <c r="F2804" s="144"/>
    </row>
    <row r="2805" spans="5:6" s="143" customFormat="1" x14ac:dyDescent="0.15">
      <c r="E2805" s="144"/>
      <c r="F2805" s="144"/>
    </row>
    <row r="2806" spans="5:6" s="143" customFormat="1" x14ac:dyDescent="0.15">
      <c r="E2806" s="144"/>
      <c r="F2806" s="144"/>
    </row>
    <row r="2807" spans="5:6" s="143" customFormat="1" x14ac:dyDescent="0.15">
      <c r="E2807" s="144"/>
      <c r="F2807" s="144"/>
    </row>
    <row r="2808" spans="5:6" s="143" customFormat="1" x14ac:dyDescent="0.15">
      <c r="E2808" s="144"/>
      <c r="F2808" s="144"/>
    </row>
    <row r="2809" spans="5:6" s="143" customFormat="1" x14ac:dyDescent="0.15">
      <c r="E2809" s="144"/>
      <c r="F2809" s="144"/>
    </row>
    <row r="2810" spans="5:6" s="143" customFormat="1" x14ac:dyDescent="0.15">
      <c r="E2810" s="144"/>
      <c r="F2810" s="144"/>
    </row>
    <row r="2811" spans="5:6" s="143" customFormat="1" x14ac:dyDescent="0.15">
      <c r="E2811" s="144"/>
      <c r="F2811" s="144"/>
    </row>
    <row r="2812" spans="5:6" s="143" customFormat="1" x14ac:dyDescent="0.15">
      <c r="E2812" s="144"/>
      <c r="F2812" s="144"/>
    </row>
    <row r="2813" spans="5:6" s="143" customFormat="1" x14ac:dyDescent="0.15">
      <c r="E2813" s="144"/>
      <c r="F2813" s="144"/>
    </row>
    <row r="2814" spans="5:6" s="143" customFormat="1" x14ac:dyDescent="0.15">
      <c r="E2814" s="144"/>
      <c r="F2814" s="144"/>
    </row>
    <row r="2815" spans="5:6" s="143" customFormat="1" x14ac:dyDescent="0.15">
      <c r="E2815" s="144"/>
      <c r="F2815" s="144"/>
    </row>
    <row r="2816" spans="5:6" s="143" customFormat="1" x14ac:dyDescent="0.15">
      <c r="E2816" s="144"/>
      <c r="F2816" s="144"/>
    </row>
    <row r="2817" spans="5:6" s="143" customFormat="1" x14ac:dyDescent="0.15">
      <c r="E2817" s="144"/>
      <c r="F2817" s="144"/>
    </row>
    <row r="2818" spans="5:6" s="143" customFormat="1" x14ac:dyDescent="0.15">
      <c r="E2818" s="144"/>
      <c r="F2818" s="144"/>
    </row>
    <row r="2819" spans="5:6" s="143" customFormat="1" x14ac:dyDescent="0.15">
      <c r="E2819" s="144"/>
      <c r="F2819" s="144"/>
    </row>
    <row r="2820" spans="5:6" s="143" customFormat="1" x14ac:dyDescent="0.15">
      <c r="E2820" s="144"/>
      <c r="F2820" s="144"/>
    </row>
    <row r="2821" spans="5:6" s="143" customFormat="1" x14ac:dyDescent="0.15">
      <c r="E2821" s="144"/>
      <c r="F2821" s="144"/>
    </row>
    <row r="2822" spans="5:6" s="143" customFormat="1" x14ac:dyDescent="0.15">
      <c r="E2822" s="144"/>
      <c r="F2822" s="144"/>
    </row>
    <row r="2823" spans="5:6" s="143" customFormat="1" x14ac:dyDescent="0.15">
      <c r="E2823" s="144"/>
      <c r="F2823" s="144"/>
    </row>
    <row r="2824" spans="5:6" s="143" customFormat="1" x14ac:dyDescent="0.15">
      <c r="E2824" s="144"/>
      <c r="F2824" s="144"/>
    </row>
    <row r="2825" spans="5:6" s="143" customFormat="1" x14ac:dyDescent="0.15">
      <c r="E2825" s="144"/>
      <c r="F2825" s="144"/>
    </row>
    <row r="2826" spans="5:6" s="143" customFormat="1" x14ac:dyDescent="0.15">
      <c r="E2826" s="144"/>
      <c r="F2826" s="144"/>
    </row>
    <row r="2827" spans="5:6" s="143" customFormat="1" x14ac:dyDescent="0.15">
      <c r="E2827" s="144"/>
      <c r="F2827" s="144"/>
    </row>
    <row r="2828" spans="5:6" s="143" customFormat="1" x14ac:dyDescent="0.15">
      <c r="E2828" s="144"/>
      <c r="F2828" s="144"/>
    </row>
    <row r="2829" spans="5:6" s="143" customFormat="1" x14ac:dyDescent="0.15">
      <c r="E2829" s="144"/>
      <c r="F2829" s="144"/>
    </row>
    <row r="2830" spans="5:6" s="143" customFormat="1" x14ac:dyDescent="0.15">
      <c r="E2830" s="144"/>
      <c r="F2830" s="144"/>
    </row>
    <row r="2831" spans="5:6" s="143" customFormat="1" x14ac:dyDescent="0.15">
      <c r="E2831" s="144"/>
      <c r="F2831" s="144"/>
    </row>
    <row r="2832" spans="5:6" s="143" customFormat="1" x14ac:dyDescent="0.15">
      <c r="E2832" s="144"/>
      <c r="F2832" s="144"/>
    </row>
    <row r="2833" spans="5:6" s="143" customFormat="1" x14ac:dyDescent="0.15">
      <c r="E2833" s="144"/>
      <c r="F2833" s="144"/>
    </row>
    <row r="2834" spans="5:6" s="143" customFormat="1" x14ac:dyDescent="0.15">
      <c r="E2834" s="144"/>
      <c r="F2834" s="144"/>
    </row>
    <row r="2835" spans="5:6" s="143" customFormat="1" x14ac:dyDescent="0.15">
      <c r="E2835" s="144"/>
      <c r="F2835" s="144"/>
    </row>
    <row r="2836" spans="5:6" s="143" customFormat="1" x14ac:dyDescent="0.15">
      <c r="E2836" s="144"/>
      <c r="F2836" s="144"/>
    </row>
    <row r="2837" spans="5:6" s="143" customFormat="1" x14ac:dyDescent="0.15">
      <c r="E2837" s="144"/>
      <c r="F2837" s="144"/>
    </row>
    <row r="2838" spans="5:6" s="143" customFormat="1" x14ac:dyDescent="0.15">
      <c r="E2838" s="144"/>
      <c r="F2838" s="144"/>
    </row>
    <row r="2839" spans="5:6" s="143" customFormat="1" x14ac:dyDescent="0.15">
      <c r="E2839" s="144"/>
      <c r="F2839" s="144"/>
    </row>
    <row r="2840" spans="5:6" s="143" customFormat="1" x14ac:dyDescent="0.15">
      <c r="E2840" s="144"/>
      <c r="F2840" s="144"/>
    </row>
    <row r="2841" spans="5:6" s="143" customFormat="1" x14ac:dyDescent="0.15">
      <c r="E2841" s="144"/>
      <c r="F2841" s="144"/>
    </row>
    <row r="2842" spans="5:6" s="143" customFormat="1" x14ac:dyDescent="0.15">
      <c r="E2842" s="144"/>
      <c r="F2842" s="144"/>
    </row>
    <row r="2843" spans="5:6" s="143" customFormat="1" x14ac:dyDescent="0.15">
      <c r="E2843" s="144"/>
      <c r="F2843" s="144"/>
    </row>
    <row r="2844" spans="5:6" s="143" customFormat="1" x14ac:dyDescent="0.15">
      <c r="E2844" s="144"/>
      <c r="F2844" s="144"/>
    </row>
    <row r="2845" spans="5:6" s="143" customFormat="1" x14ac:dyDescent="0.15">
      <c r="E2845" s="144"/>
      <c r="F2845" s="144"/>
    </row>
    <row r="2846" spans="5:6" s="143" customFormat="1" x14ac:dyDescent="0.15">
      <c r="E2846" s="144"/>
      <c r="F2846" s="144"/>
    </row>
    <row r="2847" spans="5:6" s="143" customFormat="1" x14ac:dyDescent="0.15">
      <c r="E2847" s="144"/>
      <c r="F2847" s="144"/>
    </row>
    <row r="2848" spans="5:6" s="143" customFormat="1" x14ac:dyDescent="0.15">
      <c r="E2848" s="144"/>
      <c r="F2848" s="144"/>
    </row>
    <row r="2849" spans="5:6" s="143" customFormat="1" x14ac:dyDescent="0.15">
      <c r="E2849" s="144"/>
      <c r="F2849" s="144"/>
    </row>
    <row r="2850" spans="5:6" s="143" customFormat="1" x14ac:dyDescent="0.15">
      <c r="E2850" s="144"/>
      <c r="F2850" s="144"/>
    </row>
    <row r="2851" spans="5:6" s="143" customFormat="1" x14ac:dyDescent="0.15">
      <c r="E2851" s="144"/>
      <c r="F2851" s="144"/>
    </row>
    <row r="2852" spans="5:6" s="143" customFormat="1" x14ac:dyDescent="0.15">
      <c r="E2852" s="144"/>
      <c r="F2852" s="144"/>
    </row>
    <row r="2853" spans="5:6" s="143" customFormat="1" x14ac:dyDescent="0.15">
      <c r="E2853" s="144"/>
      <c r="F2853" s="144"/>
    </row>
    <row r="2854" spans="5:6" s="143" customFormat="1" x14ac:dyDescent="0.15">
      <c r="E2854" s="144"/>
      <c r="F2854" s="144"/>
    </row>
    <row r="2855" spans="5:6" s="143" customFormat="1" x14ac:dyDescent="0.15">
      <c r="E2855" s="144"/>
      <c r="F2855" s="144"/>
    </row>
    <row r="2856" spans="5:6" s="143" customFormat="1" x14ac:dyDescent="0.15">
      <c r="E2856" s="144"/>
      <c r="F2856" s="144"/>
    </row>
    <row r="2857" spans="5:6" s="143" customFormat="1" x14ac:dyDescent="0.15">
      <c r="E2857" s="144"/>
      <c r="F2857" s="144"/>
    </row>
    <row r="2858" spans="5:6" s="143" customFormat="1" x14ac:dyDescent="0.15">
      <c r="E2858" s="144"/>
      <c r="F2858" s="144"/>
    </row>
    <row r="2859" spans="5:6" s="143" customFormat="1" x14ac:dyDescent="0.15">
      <c r="E2859" s="144"/>
      <c r="F2859" s="144"/>
    </row>
    <row r="2860" spans="5:6" s="143" customFormat="1" x14ac:dyDescent="0.15">
      <c r="E2860" s="144"/>
      <c r="F2860" s="144"/>
    </row>
    <row r="2861" spans="5:6" s="143" customFormat="1" x14ac:dyDescent="0.15">
      <c r="E2861" s="144"/>
      <c r="F2861" s="144"/>
    </row>
    <row r="2862" spans="5:6" s="143" customFormat="1" x14ac:dyDescent="0.15">
      <c r="E2862" s="144"/>
      <c r="F2862" s="144"/>
    </row>
    <row r="2863" spans="5:6" s="143" customFormat="1" x14ac:dyDescent="0.15">
      <c r="E2863" s="144"/>
      <c r="F2863" s="144"/>
    </row>
    <row r="2864" spans="5:6" s="143" customFormat="1" x14ac:dyDescent="0.15">
      <c r="E2864" s="144"/>
      <c r="F2864" s="144"/>
    </row>
    <row r="2865" spans="5:6" s="143" customFormat="1" x14ac:dyDescent="0.15">
      <c r="E2865" s="144"/>
      <c r="F2865" s="144"/>
    </row>
    <row r="2866" spans="5:6" s="143" customFormat="1" x14ac:dyDescent="0.15">
      <c r="E2866" s="144"/>
      <c r="F2866" s="144"/>
    </row>
    <row r="2867" spans="5:6" s="143" customFormat="1" x14ac:dyDescent="0.15">
      <c r="E2867" s="144"/>
      <c r="F2867" s="144"/>
    </row>
    <row r="2868" spans="5:6" s="143" customFormat="1" x14ac:dyDescent="0.15">
      <c r="E2868" s="144"/>
      <c r="F2868" s="144"/>
    </row>
    <row r="2869" spans="5:6" s="143" customFormat="1" x14ac:dyDescent="0.15">
      <c r="E2869" s="144"/>
      <c r="F2869" s="144"/>
    </row>
    <row r="2870" spans="5:6" s="143" customFormat="1" x14ac:dyDescent="0.15">
      <c r="E2870" s="144"/>
      <c r="F2870" s="144"/>
    </row>
    <row r="2871" spans="5:6" s="143" customFormat="1" x14ac:dyDescent="0.15">
      <c r="E2871" s="144"/>
      <c r="F2871" s="144"/>
    </row>
    <row r="2872" spans="5:6" s="143" customFormat="1" x14ac:dyDescent="0.15">
      <c r="E2872" s="144"/>
      <c r="F2872" s="144"/>
    </row>
    <row r="2873" spans="5:6" s="143" customFormat="1" x14ac:dyDescent="0.15">
      <c r="E2873" s="144"/>
      <c r="F2873" s="144"/>
    </row>
    <row r="2874" spans="5:6" s="143" customFormat="1" x14ac:dyDescent="0.15">
      <c r="E2874" s="144"/>
      <c r="F2874" s="144"/>
    </row>
    <row r="2875" spans="5:6" s="143" customFormat="1" x14ac:dyDescent="0.15">
      <c r="E2875" s="144"/>
      <c r="F2875" s="144"/>
    </row>
    <row r="2876" spans="5:6" s="143" customFormat="1" x14ac:dyDescent="0.15">
      <c r="E2876" s="144"/>
      <c r="F2876" s="144"/>
    </row>
    <row r="2877" spans="5:6" s="143" customFormat="1" x14ac:dyDescent="0.15">
      <c r="E2877" s="144"/>
      <c r="F2877" s="144"/>
    </row>
    <row r="2878" spans="5:6" s="143" customFormat="1" x14ac:dyDescent="0.15">
      <c r="E2878" s="144"/>
      <c r="F2878" s="144"/>
    </row>
    <row r="2879" spans="5:6" s="143" customFormat="1" x14ac:dyDescent="0.15">
      <c r="E2879" s="144"/>
      <c r="F2879" s="144"/>
    </row>
    <row r="2880" spans="5:6" s="143" customFormat="1" x14ac:dyDescent="0.15">
      <c r="E2880" s="144"/>
      <c r="F2880" s="144"/>
    </row>
    <row r="2881" spans="5:6" s="143" customFormat="1" x14ac:dyDescent="0.15">
      <c r="E2881" s="144"/>
      <c r="F2881" s="144"/>
    </row>
    <row r="2882" spans="5:6" s="143" customFormat="1" x14ac:dyDescent="0.15">
      <c r="E2882" s="144"/>
      <c r="F2882" s="144"/>
    </row>
    <row r="2883" spans="5:6" s="143" customFormat="1" x14ac:dyDescent="0.15">
      <c r="E2883" s="144"/>
      <c r="F2883" s="144"/>
    </row>
    <row r="2884" spans="5:6" s="143" customFormat="1" x14ac:dyDescent="0.15">
      <c r="E2884" s="144"/>
      <c r="F2884" s="144"/>
    </row>
    <row r="2885" spans="5:6" s="143" customFormat="1" x14ac:dyDescent="0.15">
      <c r="E2885" s="144"/>
      <c r="F2885" s="144"/>
    </row>
    <row r="2886" spans="5:6" s="143" customFormat="1" x14ac:dyDescent="0.15">
      <c r="E2886" s="144"/>
      <c r="F2886" s="144"/>
    </row>
    <row r="2887" spans="5:6" s="143" customFormat="1" x14ac:dyDescent="0.15">
      <c r="E2887" s="144"/>
      <c r="F2887" s="144"/>
    </row>
    <row r="2888" spans="5:6" s="143" customFormat="1" x14ac:dyDescent="0.15">
      <c r="E2888" s="144"/>
      <c r="F2888" s="144"/>
    </row>
    <row r="2889" spans="5:6" s="143" customFormat="1" x14ac:dyDescent="0.15">
      <c r="E2889" s="144"/>
      <c r="F2889" s="144"/>
    </row>
    <row r="2890" spans="5:6" s="143" customFormat="1" x14ac:dyDescent="0.15">
      <c r="E2890" s="144"/>
      <c r="F2890" s="144"/>
    </row>
    <row r="2891" spans="5:6" s="143" customFormat="1" x14ac:dyDescent="0.15">
      <c r="E2891" s="144"/>
      <c r="F2891" s="144"/>
    </row>
    <row r="2892" spans="5:6" s="143" customFormat="1" x14ac:dyDescent="0.15">
      <c r="E2892" s="144"/>
      <c r="F2892" s="144"/>
    </row>
    <row r="2893" spans="5:6" s="143" customFormat="1" x14ac:dyDescent="0.15">
      <c r="E2893" s="144"/>
      <c r="F2893" s="144"/>
    </row>
    <row r="2894" spans="5:6" s="143" customFormat="1" x14ac:dyDescent="0.15">
      <c r="E2894" s="144"/>
      <c r="F2894" s="144"/>
    </row>
    <row r="2895" spans="5:6" s="143" customFormat="1" x14ac:dyDescent="0.15">
      <c r="E2895" s="144"/>
      <c r="F2895" s="144"/>
    </row>
    <row r="2896" spans="5:6" s="143" customFormat="1" x14ac:dyDescent="0.15">
      <c r="E2896" s="144"/>
      <c r="F2896" s="144"/>
    </row>
    <row r="2897" spans="5:6" s="143" customFormat="1" x14ac:dyDescent="0.15">
      <c r="E2897" s="144"/>
      <c r="F2897" s="144"/>
    </row>
    <row r="2898" spans="5:6" s="143" customFormat="1" x14ac:dyDescent="0.15">
      <c r="E2898" s="144"/>
      <c r="F2898" s="144"/>
    </row>
    <row r="2899" spans="5:6" s="143" customFormat="1" x14ac:dyDescent="0.15">
      <c r="E2899" s="144"/>
      <c r="F2899" s="144"/>
    </row>
    <row r="2900" spans="5:6" s="143" customFormat="1" x14ac:dyDescent="0.15">
      <c r="E2900" s="144"/>
      <c r="F2900" s="144"/>
    </row>
    <row r="2901" spans="5:6" s="143" customFormat="1" x14ac:dyDescent="0.15">
      <c r="E2901" s="144"/>
      <c r="F2901" s="144"/>
    </row>
    <row r="2902" spans="5:6" s="143" customFormat="1" x14ac:dyDescent="0.15">
      <c r="E2902" s="144"/>
      <c r="F2902" s="144"/>
    </row>
    <row r="2903" spans="5:6" s="143" customFormat="1" x14ac:dyDescent="0.15">
      <c r="E2903" s="144"/>
      <c r="F2903" s="144"/>
    </row>
    <row r="2904" spans="5:6" s="143" customFormat="1" x14ac:dyDescent="0.15">
      <c r="E2904" s="144"/>
      <c r="F2904" s="144"/>
    </row>
    <row r="2905" spans="5:6" s="143" customFormat="1" x14ac:dyDescent="0.15">
      <c r="E2905" s="144"/>
      <c r="F2905" s="144"/>
    </row>
    <row r="2906" spans="5:6" s="143" customFormat="1" x14ac:dyDescent="0.15">
      <c r="E2906" s="144"/>
      <c r="F2906" s="144"/>
    </row>
    <row r="2907" spans="5:6" s="143" customFormat="1" x14ac:dyDescent="0.15">
      <c r="E2907" s="144"/>
      <c r="F2907" s="144"/>
    </row>
    <row r="2908" spans="5:6" s="143" customFormat="1" x14ac:dyDescent="0.15">
      <c r="E2908" s="144"/>
      <c r="F2908" s="144"/>
    </row>
    <row r="2909" spans="5:6" s="143" customFormat="1" x14ac:dyDescent="0.15">
      <c r="E2909" s="144"/>
      <c r="F2909" s="144"/>
    </row>
    <row r="2910" spans="5:6" s="143" customFormat="1" x14ac:dyDescent="0.15">
      <c r="E2910" s="144"/>
      <c r="F2910" s="144"/>
    </row>
    <row r="2911" spans="5:6" s="143" customFormat="1" x14ac:dyDescent="0.15">
      <c r="E2911" s="144"/>
      <c r="F2911" s="144"/>
    </row>
    <row r="2912" spans="5:6" s="143" customFormat="1" x14ac:dyDescent="0.15">
      <c r="E2912" s="144"/>
      <c r="F2912" s="144"/>
    </row>
    <row r="2913" spans="5:6" s="143" customFormat="1" x14ac:dyDescent="0.15">
      <c r="E2913" s="144"/>
      <c r="F2913" s="144"/>
    </row>
    <row r="2914" spans="5:6" s="143" customFormat="1" x14ac:dyDescent="0.15">
      <c r="E2914" s="144"/>
      <c r="F2914" s="144"/>
    </row>
    <row r="2915" spans="5:6" s="143" customFormat="1" x14ac:dyDescent="0.15">
      <c r="E2915" s="144"/>
      <c r="F2915" s="144"/>
    </row>
    <row r="2916" spans="5:6" s="143" customFormat="1" x14ac:dyDescent="0.15">
      <c r="E2916" s="144"/>
      <c r="F2916" s="144"/>
    </row>
    <row r="2917" spans="5:6" s="143" customFormat="1" x14ac:dyDescent="0.15">
      <c r="E2917" s="144"/>
      <c r="F2917" s="144"/>
    </row>
    <row r="2918" spans="5:6" s="143" customFormat="1" x14ac:dyDescent="0.15">
      <c r="E2918" s="144"/>
      <c r="F2918" s="144"/>
    </row>
    <row r="2919" spans="5:6" s="143" customFormat="1" x14ac:dyDescent="0.15">
      <c r="E2919" s="144"/>
      <c r="F2919" s="144"/>
    </row>
    <row r="2920" spans="5:6" s="143" customFormat="1" x14ac:dyDescent="0.15">
      <c r="E2920" s="144"/>
      <c r="F2920" s="144"/>
    </row>
    <row r="2921" spans="5:6" s="143" customFormat="1" x14ac:dyDescent="0.15">
      <c r="E2921" s="144"/>
      <c r="F2921" s="144"/>
    </row>
    <row r="2922" spans="5:6" s="143" customFormat="1" x14ac:dyDescent="0.15">
      <c r="E2922" s="144"/>
      <c r="F2922" s="144"/>
    </row>
    <row r="2923" spans="5:6" s="143" customFormat="1" x14ac:dyDescent="0.15">
      <c r="E2923" s="144"/>
      <c r="F2923" s="144"/>
    </row>
    <row r="2924" spans="5:6" s="143" customFormat="1" x14ac:dyDescent="0.15">
      <c r="E2924" s="144"/>
      <c r="F2924" s="144"/>
    </row>
    <row r="2925" spans="5:6" s="143" customFormat="1" x14ac:dyDescent="0.15">
      <c r="E2925" s="144"/>
      <c r="F2925" s="144"/>
    </row>
    <row r="2926" spans="5:6" s="143" customFormat="1" x14ac:dyDescent="0.15">
      <c r="E2926" s="144"/>
      <c r="F2926" s="144"/>
    </row>
    <row r="2927" spans="5:6" s="143" customFormat="1" x14ac:dyDescent="0.15">
      <c r="E2927" s="144"/>
      <c r="F2927" s="144"/>
    </row>
    <row r="2928" spans="5:6" s="143" customFormat="1" x14ac:dyDescent="0.15">
      <c r="E2928" s="144"/>
      <c r="F2928" s="144"/>
    </row>
    <row r="2929" spans="5:6" s="143" customFormat="1" x14ac:dyDescent="0.15">
      <c r="E2929" s="144"/>
      <c r="F2929" s="144"/>
    </row>
    <row r="2930" spans="5:6" s="143" customFormat="1" x14ac:dyDescent="0.15">
      <c r="E2930" s="144"/>
      <c r="F2930" s="144"/>
    </row>
    <row r="2931" spans="5:6" s="143" customFormat="1" x14ac:dyDescent="0.15">
      <c r="E2931" s="144"/>
      <c r="F2931" s="144"/>
    </row>
    <row r="2932" spans="5:6" s="143" customFormat="1" x14ac:dyDescent="0.15">
      <c r="E2932" s="144"/>
      <c r="F2932" s="144"/>
    </row>
    <row r="2933" spans="5:6" s="143" customFormat="1" x14ac:dyDescent="0.15">
      <c r="E2933" s="144"/>
      <c r="F2933" s="144"/>
    </row>
    <row r="2934" spans="5:6" s="143" customFormat="1" x14ac:dyDescent="0.15">
      <c r="E2934" s="144"/>
      <c r="F2934" s="144"/>
    </row>
    <row r="2935" spans="5:6" s="143" customFormat="1" x14ac:dyDescent="0.15">
      <c r="E2935" s="144"/>
      <c r="F2935" s="144"/>
    </row>
    <row r="2936" spans="5:6" s="143" customFormat="1" x14ac:dyDescent="0.15">
      <c r="E2936" s="144"/>
      <c r="F2936" s="144"/>
    </row>
    <row r="2937" spans="5:6" s="143" customFormat="1" x14ac:dyDescent="0.15">
      <c r="E2937" s="144"/>
      <c r="F2937" s="144"/>
    </row>
    <row r="2938" spans="5:6" s="143" customFormat="1" x14ac:dyDescent="0.15">
      <c r="E2938" s="144"/>
      <c r="F2938" s="144"/>
    </row>
    <row r="2939" spans="5:6" s="143" customFormat="1" x14ac:dyDescent="0.15">
      <c r="E2939" s="144"/>
      <c r="F2939" s="144"/>
    </row>
    <row r="2940" spans="5:6" s="143" customFormat="1" x14ac:dyDescent="0.15">
      <c r="E2940" s="144"/>
      <c r="F2940" s="144"/>
    </row>
    <row r="2941" spans="5:6" s="143" customFormat="1" x14ac:dyDescent="0.15">
      <c r="E2941" s="144"/>
      <c r="F2941" s="144"/>
    </row>
    <row r="2942" spans="5:6" s="143" customFormat="1" x14ac:dyDescent="0.15">
      <c r="E2942" s="144"/>
      <c r="F2942" s="144"/>
    </row>
    <row r="2943" spans="5:6" s="143" customFormat="1" x14ac:dyDescent="0.15">
      <c r="E2943" s="144"/>
      <c r="F2943" s="144"/>
    </row>
    <row r="2944" spans="5:6" s="143" customFormat="1" x14ac:dyDescent="0.15">
      <c r="E2944" s="144"/>
      <c r="F2944" s="144"/>
    </row>
    <row r="2945" spans="5:6" s="143" customFormat="1" x14ac:dyDescent="0.15">
      <c r="E2945" s="144"/>
      <c r="F2945" s="144"/>
    </row>
    <row r="2946" spans="5:6" s="143" customFormat="1" x14ac:dyDescent="0.15">
      <c r="E2946" s="144"/>
      <c r="F2946" s="144"/>
    </row>
    <row r="2947" spans="5:6" s="143" customFormat="1" x14ac:dyDescent="0.15">
      <c r="E2947" s="144"/>
      <c r="F2947" s="144"/>
    </row>
    <row r="2948" spans="5:6" s="143" customFormat="1" x14ac:dyDescent="0.15">
      <c r="E2948" s="144"/>
      <c r="F2948" s="144"/>
    </row>
    <row r="2949" spans="5:6" s="143" customFormat="1" x14ac:dyDescent="0.15">
      <c r="E2949" s="144"/>
      <c r="F2949" s="144"/>
    </row>
    <row r="2950" spans="5:6" s="143" customFormat="1" x14ac:dyDescent="0.15">
      <c r="E2950" s="144"/>
      <c r="F2950" s="144"/>
    </row>
    <row r="2951" spans="5:6" s="143" customFormat="1" x14ac:dyDescent="0.15">
      <c r="E2951" s="144"/>
      <c r="F2951" s="144"/>
    </row>
    <row r="2952" spans="5:6" s="143" customFormat="1" x14ac:dyDescent="0.15">
      <c r="E2952" s="144"/>
      <c r="F2952" s="144"/>
    </row>
    <row r="2953" spans="5:6" s="143" customFormat="1" x14ac:dyDescent="0.15">
      <c r="E2953" s="144"/>
      <c r="F2953" s="144"/>
    </row>
    <row r="2954" spans="5:6" s="143" customFormat="1" x14ac:dyDescent="0.15">
      <c r="E2954" s="144"/>
      <c r="F2954" s="144"/>
    </row>
    <row r="2955" spans="5:6" s="143" customFormat="1" x14ac:dyDescent="0.15">
      <c r="E2955" s="144"/>
      <c r="F2955" s="144"/>
    </row>
    <row r="2956" spans="5:6" s="143" customFormat="1" x14ac:dyDescent="0.15">
      <c r="E2956" s="144"/>
      <c r="F2956" s="144"/>
    </row>
    <row r="2957" spans="5:6" s="143" customFormat="1" x14ac:dyDescent="0.15">
      <c r="E2957" s="144"/>
      <c r="F2957" s="144"/>
    </row>
    <row r="2958" spans="5:6" s="143" customFormat="1" x14ac:dyDescent="0.15">
      <c r="E2958" s="144"/>
      <c r="F2958" s="144"/>
    </row>
    <row r="2959" spans="5:6" s="143" customFormat="1" x14ac:dyDescent="0.15">
      <c r="E2959" s="144"/>
      <c r="F2959" s="144"/>
    </row>
    <row r="2960" spans="5:6" s="143" customFormat="1" x14ac:dyDescent="0.15">
      <c r="E2960" s="144"/>
      <c r="F2960" s="144"/>
    </row>
    <row r="2961" spans="5:6" s="143" customFormat="1" x14ac:dyDescent="0.15">
      <c r="E2961" s="144"/>
      <c r="F2961" s="144"/>
    </row>
    <row r="2962" spans="5:6" s="143" customFormat="1" x14ac:dyDescent="0.15">
      <c r="E2962" s="144"/>
      <c r="F2962" s="144"/>
    </row>
    <row r="2963" spans="5:6" s="143" customFormat="1" x14ac:dyDescent="0.15">
      <c r="E2963" s="144"/>
      <c r="F2963" s="144"/>
    </row>
    <row r="2964" spans="5:6" s="143" customFormat="1" x14ac:dyDescent="0.15">
      <c r="E2964" s="144"/>
      <c r="F2964" s="144"/>
    </row>
    <row r="2965" spans="5:6" s="143" customFormat="1" x14ac:dyDescent="0.15">
      <c r="E2965" s="144"/>
      <c r="F2965" s="144"/>
    </row>
    <row r="2966" spans="5:6" s="143" customFormat="1" x14ac:dyDescent="0.15">
      <c r="E2966" s="144"/>
      <c r="F2966" s="144"/>
    </row>
    <row r="2967" spans="5:6" s="143" customFormat="1" x14ac:dyDescent="0.15">
      <c r="E2967" s="144"/>
      <c r="F2967" s="144"/>
    </row>
    <row r="2968" spans="5:6" s="143" customFormat="1" x14ac:dyDescent="0.15">
      <c r="E2968" s="144"/>
      <c r="F2968" s="144"/>
    </row>
    <row r="2969" spans="5:6" s="143" customFormat="1" x14ac:dyDescent="0.15">
      <c r="E2969" s="144"/>
      <c r="F2969" s="144"/>
    </row>
    <row r="2970" spans="5:6" s="143" customFormat="1" x14ac:dyDescent="0.15">
      <c r="E2970" s="144"/>
      <c r="F2970" s="144"/>
    </row>
    <row r="2971" spans="5:6" s="143" customFormat="1" x14ac:dyDescent="0.15">
      <c r="E2971" s="144"/>
      <c r="F2971" s="144"/>
    </row>
    <row r="2972" spans="5:6" s="143" customFormat="1" x14ac:dyDescent="0.15">
      <c r="E2972" s="144"/>
      <c r="F2972" s="144"/>
    </row>
    <row r="2973" spans="5:6" s="143" customFormat="1" x14ac:dyDescent="0.15">
      <c r="E2973" s="144"/>
      <c r="F2973" s="144"/>
    </row>
    <row r="2974" spans="5:6" s="143" customFormat="1" x14ac:dyDescent="0.15">
      <c r="E2974" s="144"/>
      <c r="F2974" s="144"/>
    </row>
    <row r="2975" spans="5:6" s="143" customFormat="1" x14ac:dyDescent="0.15">
      <c r="E2975" s="144"/>
      <c r="F2975" s="144"/>
    </row>
    <row r="2976" spans="5:6" s="143" customFormat="1" x14ac:dyDescent="0.15">
      <c r="E2976" s="144"/>
      <c r="F2976" s="144"/>
    </row>
    <row r="2977" spans="5:6" s="143" customFormat="1" x14ac:dyDescent="0.15">
      <c r="E2977" s="144"/>
      <c r="F2977" s="144"/>
    </row>
    <row r="2978" spans="5:6" s="143" customFormat="1" x14ac:dyDescent="0.15">
      <c r="E2978" s="144"/>
      <c r="F2978" s="144"/>
    </row>
    <row r="2979" spans="5:6" s="143" customFormat="1" x14ac:dyDescent="0.15">
      <c r="E2979" s="144"/>
      <c r="F2979" s="144"/>
    </row>
    <row r="2980" spans="5:6" s="143" customFormat="1" x14ac:dyDescent="0.15">
      <c r="E2980" s="144"/>
      <c r="F2980" s="144"/>
    </row>
    <row r="2981" spans="5:6" s="143" customFormat="1" x14ac:dyDescent="0.15">
      <c r="E2981" s="144"/>
      <c r="F2981" s="144"/>
    </row>
    <row r="2982" spans="5:6" s="143" customFormat="1" x14ac:dyDescent="0.15">
      <c r="E2982" s="144"/>
      <c r="F2982" s="144"/>
    </row>
    <row r="2983" spans="5:6" s="143" customFormat="1" x14ac:dyDescent="0.15">
      <c r="E2983" s="144"/>
      <c r="F2983" s="144"/>
    </row>
    <row r="2984" spans="5:6" s="143" customFormat="1" x14ac:dyDescent="0.15">
      <c r="E2984" s="144"/>
      <c r="F2984" s="144"/>
    </row>
    <row r="2985" spans="5:6" s="143" customFormat="1" x14ac:dyDescent="0.15">
      <c r="E2985" s="144"/>
      <c r="F2985" s="144"/>
    </row>
    <row r="2986" spans="5:6" s="143" customFormat="1" x14ac:dyDescent="0.15">
      <c r="E2986" s="144"/>
      <c r="F2986" s="144"/>
    </row>
    <row r="2987" spans="5:6" s="143" customFormat="1" x14ac:dyDescent="0.15">
      <c r="E2987" s="144"/>
      <c r="F2987" s="144"/>
    </row>
    <row r="2988" spans="5:6" s="143" customFormat="1" x14ac:dyDescent="0.15">
      <c r="E2988" s="144"/>
      <c r="F2988" s="144"/>
    </row>
    <row r="2989" spans="5:6" s="143" customFormat="1" x14ac:dyDescent="0.15">
      <c r="E2989" s="144"/>
      <c r="F2989" s="144"/>
    </row>
    <row r="2990" spans="5:6" s="143" customFormat="1" x14ac:dyDescent="0.15">
      <c r="E2990" s="144"/>
      <c r="F2990" s="144"/>
    </row>
    <row r="2991" spans="5:6" s="143" customFormat="1" x14ac:dyDescent="0.15">
      <c r="E2991" s="144"/>
      <c r="F2991" s="144"/>
    </row>
    <row r="2992" spans="5:6" s="143" customFormat="1" x14ac:dyDescent="0.15">
      <c r="E2992" s="144"/>
      <c r="F2992" s="144"/>
    </row>
    <row r="2993" spans="5:6" s="143" customFormat="1" x14ac:dyDescent="0.15">
      <c r="E2993" s="144"/>
      <c r="F2993" s="144"/>
    </row>
    <row r="2994" spans="5:6" s="143" customFormat="1" x14ac:dyDescent="0.15">
      <c r="E2994" s="144"/>
      <c r="F2994" s="144"/>
    </row>
    <row r="2995" spans="5:6" s="143" customFormat="1" x14ac:dyDescent="0.15">
      <c r="E2995" s="144"/>
      <c r="F2995" s="144"/>
    </row>
    <row r="2996" spans="5:6" s="143" customFormat="1" x14ac:dyDescent="0.15">
      <c r="E2996" s="144"/>
      <c r="F2996" s="144"/>
    </row>
    <row r="2997" spans="5:6" s="143" customFormat="1" x14ac:dyDescent="0.15">
      <c r="E2997" s="144"/>
      <c r="F2997" s="144"/>
    </row>
    <row r="2998" spans="5:6" s="143" customFormat="1" x14ac:dyDescent="0.15">
      <c r="E2998" s="144"/>
      <c r="F2998" s="144"/>
    </row>
    <row r="2999" spans="5:6" s="143" customFormat="1" x14ac:dyDescent="0.15">
      <c r="E2999" s="144"/>
      <c r="F2999" s="144"/>
    </row>
    <row r="3000" spans="5:6" s="143" customFormat="1" x14ac:dyDescent="0.15">
      <c r="E3000" s="144"/>
      <c r="F3000" s="144"/>
    </row>
    <row r="3001" spans="5:6" s="143" customFormat="1" x14ac:dyDescent="0.15">
      <c r="E3001" s="144"/>
      <c r="F3001" s="144"/>
    </row>
    <row r="3002" spans="5:6" s="143" customFormat="1" x14ac:dyDescent="0.15">
      <c r="E3002" s="144"/>
      <c r="F3002" s="144"/>
    </row>
    <row r="3003" spans="5:6" s="143" customFormat="1" x14ac:dyDescent="0.15">
      <c r="E3003" s="144"/>
      <c r="F3003" s="144"/>
    </row>
    <row r="3004" spans="5:6" s="143" customFormat="1" x14ac:dyDescent="0.15">
      <c r="E3004" s="144"/>
      <c r="F3004" s="144"/>
    </row>
    <row r="3005" spans="5:6" s="143" customFormat="1" x14ac:dyDescent="0.15">
      <c r="E3005" s="144"/>
      <c r="F3005" s="144"/>
    </row>
    <row r="3006" spans="5:6" s="143" customFormat="1" x14ac:dyDescent="0.15">
      <c r="E3006" s="144"/>
      <c r="F3006" s="144"/>
    </row>
    <row r="3007" spans="5:6" s="143" customFormat="1" x14ac:dyDescent="0.15">
      <c r="E3007" s="144"/>
      <c r="F3007" s="144"/>
    </row>
    <row r="3008" spans="5:6" s="143" customFormat="1" x14ac:dyDescent="0.15">
      <c r="E3008" s="144"/>
      <c r="F3008" s="144"/>
    </row>
    <row r="3009" spans="5:6" s="143" customFormat="1" x14ac:dyDescent="0.15">
      <c r="E3009" s="144"/>
      <c r="F3009" s="144"/>
    </row>
    <row r="3010" spans="5:6" s="143" customFormat="1" x14ac:dyDescent="0.15">
      <c r="E3010" s="144"/>
      <c r="F3010" s="144"/>
    </row>
    <row r="3011" spans="5:6" s="143" customFormat="1" x14ac:dyDescent="0.15">
      <c r="E3011" s="144"/>
      <c r="F3011" s="144"/>
    </row>
    <row r="3012" spans="5:6" s="143" customFormat="1" x14ac:dyDescent="0.15">
      <c r="E3012" s="144"/>
      <c r="F3012" s="144"/>
    </row>
    <row r="3013" spans="5:6" s="143" customFormat="1" x14ac:dyDescent="0.15">
      <c r="E3013" s="144"/>
      <c r="F3013" s="144"/>
    </row>
    <row r="3014" spans="5:6" s="143" customFormat="1" x14ac:dyDescent="0.15">
      <c r="E3014" s="144"/>
      <c r="F3014" s="144"/>
    </row>
    <row r="3015" spans="5:6" s="143" customFormat="1" x14ac:dyDescent="0.15">
      <c r="E3015" s="144"/>
      <c r="F3015" s="144"/>
    </row>
    <row r="3016" spans="5:6" s="143" customFormat="1" x14ac:dyDescent="0.15">
      <c r="E3016" s="144"/>
      <c r="F3016" s="144"/>
    </row>
    <row r="3017" spans="5:6" s="143" customFormat="1" x14ac:dyDescent="0.15">
      <c r="E3017" s="144"/>
      <c r="F3017" s="144"/>
    </row>
    <row r="3018" spans="5:6" s="143" customFormat="1" x14ac:dyDescent="0.15">
      <c r="E3018" s="144"/>
      <c r="F3018" s="144"/>
    </row>
    <row r="3019" spans="5:6" s="143" customFormat="1" x14ac:dyDescent="0.15">
      <c r="E3019" s="144"/>
      <c r="F3019" s="144"/>
    </row>
    <row r="3020" spans="5:6" s="143" customFormat="1" x14ac:dyDescent="0.15">
      <c r="E3020" s="144"/>
      <c r="F3020" s="144"/>
    </row>
    <row r="3021" spans="5:6" s="143" customFormat="1" x14ac:dyDescent="0.15">
      <c r="E3021" s="144"/>
      <c r="F3021" s="144"/>
    </row>
    <row r="3022" spans="5:6" s="143" customFormat="1" x14ac:dyDescent="0.15">
      <c r="E3022" s="144"/>
      <c r="F3022" s="144"/>
    </row>
    <row r="3023" spans="5:6" s="143" customFormat="1" x14ac:dyDescent="0.15">
      <c r="E3023" s="144"/>
      <c r="F3023" s="144"/>
    </row>
    <row r="3024" spans="5:6" s="143" customFormat="1" x14ac:dyDescent="0.15">
      <c r="E3024" s="144"/>
      <c r="F3024" s="144"/>
    </row>
    <row r="3025" spans="5:6" s="143" customFormat="1" x14ac:dyDescent="0.15">
      <c r="E3025" s="144"/>
      <c r="F3025" s="144"/>
    </row>
    <row r="3026" spans="5:6" s="143" customFormat="1" x14ac:dyDescent="0.15">
      <c r="E3026" s="144"/>
      <c r="F3026" s="144"/>
    </row>
    <row r="3027" spans="5:6" s="143" customFormat="1" x14ac:dyDescent="0.15">
      <c r="E3027" s="144"/>
      <c r="F3027" s="144"/>
    </row>
    <row r="3028" spans="5:6" s="143" customFormat="1" x14ac:dyDescent="0.15">
      <c r="E3028" s="144"/>
      <c r="F3028" s="144"/>
    </row>
    <row r="3029" spans="5:6" s="143" customFormat="1" x14ac:dyDescent="0.15">
      <c r="E3029" s="144"/>
      <c r="F3029" s="144"/>
    </row>
    <row r="3030" spans="5:6" s="143" customFormat="1" x14ac:dyDescent="0.15">
      <c r="E3030" s="144"/>
      <c r="F3030" s="144"/>
    </row>
    <row r="3031" spans="5:6" s="143" customFormat="1" x14ac:dyDescent="0.15">
      <c r="E3031" s="144"/>
      <c r="F3031" s="144"/>
    </row>
    <row r="3032" spans="5:6" s="143" customFormat="1" x14ac:dyDescent="0.15">
      <c r="E3032" s="144"/>
      <c r="F3032" s="144"/>
    </row>
    <row r="3033" spans="5:6" s="143" customFormat="1" x14ac:dyDescent="0.15">
      <c r="E3033" s="144"/>
      <c r="F3033" s="144"/>
    </row>
    <row r="3034" spans="5:6" s="143" customFormat="1" x14ac:dyDescent="0.15">
      <c r="E3034" s="144"/>
      <c r="F3034" s="144"/>
    </row>
    <row r="3035" spans="5:6" s="143" customFormat="1" x14ac:dyDescent="0.15">
      <c r="E3035" s="144"/>
      <c r="F3035" s="144"/>
    </row>
    <row r="3036" spans="5:6" s="143" customFormat="1" x14ac:dyDescent="0.15">
      <c r="E3036" s="144"/>
      <c r="F3036" s="144"/>
    </row>
    <row r="3037" spans="5:6" s="143" customFormat="1" x14ac:dyDescent="0.15">
      <c r="E3037" s="144"/>
      <c r="F3037" s="144"/>
    </row>
    <row r="3038" spans="5:6" s="143" customFormat="1" x14ac:dyDescent="0.15">
      <c r="E3038" s="144"/>
      <c r="F3038" s="144"/>
    </row>
    <row r="3039" spans="5:6" s="143" customFormat="1" x14ac:dyDescent="0.15">
      <c r="E3039" s="144"/>
      <c r="F3039" s="144"/>
    </row>
    <row r="3040" spans="5:6" s="143" customFormat="1" x14ac:dyDescent="0.15">
      <c r="E3040" s="144"/>
      <c r="F3040" s="144"/>
    </row>
    <row r="3041" spans="5:6" s="143" customFormat="1" x14ac:dyDescent="0.15">
      <c r="E3041" s="144"/>
      <c r="F3041" s="144"/>
    </row>
    <row r="3042" spans="5:6" s="143" customFormat="1" x14ac:dyDescent="0.15">
      <c r="E3042" s="144"/>
      <c r="F3042" s="144"/>
    </row>
    <row r="3043" spans="5:6" s="143" customFormat="1" x14ac:dyDescent="0.15">
      <c r="E3043" s="144"/>
      <c r="F3043" s="144"/>
    </row>
    <row r="3044" spans="5:6" s="143" customFormat="1" x14ac:dyDescent="0.15">
      <c r="E3044" s="144"/>
      <c r="F3044" s="144"/>
    </row>
    <row r="3045" spans="5:6" s="143" customFormat="1" x14ac:dyDescent="0.15">
      <c r="E3045" s="144"/>
      <c r="F3045" s="144"/>
    </row>
    <row r="3046" spans="5:6" s="143" customFormat="1" x14ac:dyDescent="0.15">
      <c r="E3046" s="144"/>
      <c r="F3046" s="144"/>
    </row>
    <row r="3047" spans="5:6" s="143" customFormat="1" x14ac:dyDescent="0.15">
      <c r="E3047" s="144"/>
      <c r="F3047" s="144"/>
    </row>
    <row r="3048" spans="5:6" s="143" customFormat="1" x14ac:dyDescent="0.15">
      <c r="E3048" s="144"/>
      <c r="F3048" s="144"/>
    </row>
    <row r="3049" spans="5:6" s="143" customFormat="1" x14ac:dyDescent="0.15">
      <c r="E3049" s="144"/>
      <c r="F3049" s="144"/>
    </row>
    <row r="3050" spans="5:6" s="143" customFormat="1" x14ac:dyDescent="0.15">
      <c r="E3050" s="144"/>
      <c r="F3050" s="144"/>
    </row>
    <row r="3051" spans="5:6" s="143" customFormat="1" x14ac:dyDescent="0.15">
      <c r="E3051" s="144"/>
      <c r="F3051" s="144"/>
    </row>
    <row r="3052" spans="5:6" s="143" customFormat="1" x14ac:dyDescent="0.15">
      <c r="E3052" s="144"/>
      <c r="F3052" s="144"/>
    </row>
    <row r="3053" spans="5:6" s="143" customFormat="1" x14ac:dyDescent="0.15">
      <c r="E3053" s="144"/>
      <c r="F3053" s="144"/>
    </row>
    <row r="3054" spans="5:6" s="143" customFormat="1" x14ac:dyDescent="0.15">
      <c r="E3054" s="144"/>
      <c r="F3054" s="144"/>
    </row>
    <row r="3055" spans="5:6" s="143" customFormat="1" x14ac:dyDescent="0.15">
      <c r="E3055" s="144"/>
      <c r="F3055" s="144"/>
    </row>
    <row r="3056" spans="5:6" s="143" customFormat="1" x14ac:dyDescent="0.15">
      <c r="E3056" s="144"/>
      <c r="F3056" s="144"/>
    </row>
    <row r="3057" spans="5:6" s="143" customFormat="1" x14ac:dyDescent="0.15">
      <c r="E3057" s="144"/>
      <c r="F3057" s="144"/>
    </row>
    <row r="3058" spans="5:6" s="143" customFormat="1" x14ac:dyDescent="0.15">
      <c r="E3058" s="144"/>
      <c r="F3058" s="144"/>
    </row>
    <row r="3059" spans="5:6" s="143" customFormat="1" x14ac:dyDescent="0.15">
      <c r="E3059" s="144"/>
      <c r="F3059" s="144"/>
    </row>
    <row r="3060" spans="5:6" s="143" customFormat="1" x14ac:dyDescent="0.15">
      <c r="E3060" s="144"/>
      <c r="F3060" s="144"/>
    </row>
    <row r="3061" spans="5:6" s="143" customFormat="1" x14ac:dyDescent="0.15">
      <c r="E3061" s="144"/>
      <c r="F3061" s="144"/>
    </row>
    <row r="3062" spans="5:6" s="143" customFormat="1" x14ac:dyDescent="0.15">
      <c r="E3062" s="144"/>
      <c r="F3062" s="144"/>
    </row>
    <row r="3063" spans="5:6" s="143" customFormat="1" x14ac:dyDescent="0.15">
      <c r="E3063" s="144"/>
      <c r="F3063" s="144"/>
    </row>
    <row r="3064" spans="5:6" s="143" customFormat="1" x14ac:dyDescent="0.15">
      <c r="E3064" s="144"/>
      <c r="F3064" s="144"/>
    </row>
    <row r="3065" spans="5:6" s="143" customFormat="1" x14ac:dyDescent="0.15">
      <c r="E3065" s="144"/>
      <c r="F3065" s="144"/>
    </row>
    <row r="3066" spans="5:6" s="143" customFormat="1" x14ac:dyDescent="0.15">
      <c r="E3066" s="144"/>
      <c r="F3066" s="144"/>
    </row>
    <row r="3067" spans="5:6" s="143" customFormat="1" x14ac:dyDescent="0.15">
      <c r="E3067" s="144"/>
      <c r="F3067" s="144"/>
    </row>
    <row r="3068" spans="5:6" s="143" customFormat="1" x14ac:dyDescent="0.15">
      <c r="E3068" s="144"/>
      <c r="F3068" s="144"/>
    </row>
    <row r="3069" spans="5:6" s="143" customFormat="1" x14ac:dyDescent="0.15">
      <c r="E3069" s="144"/>
      <c r="F3069" s="144"/>
    </row>
    <row r="3070" spans="5:6" s="143" customFormat="1" x14ac:dyDescent="0.15">
      <c r="E3070" s="144"/>
      <c r="F3070" s="144"/>
    </row>
    <row r="3071" spans="5:6" s="143" customFormat="1" x14ac:dyDescent="0.15">
      <c r="E3071" s="144"/>
      <c r="F3071" s="144"/>
    </row>
    <row r="3072" spans="5:6" s="143" customFormat="1" x14ac:dyDescent="0.15">
      <c r="E3072" s="144"/>
      <c r="F3072" s="144"/>
    </row>
    <row r="3073" spans="5:6" s="143" customFormat="1" x14ac:dyDescent="0.15">
      <c r="E3073" s="144"/>
      <c r="F3073" s="144"/>
    </row>
    <row r="3074" spans="5:6" s="143" customFormat="1" x14ac:dyDescent="0.15">
      <c r="E3074" s="144"/>
      <c r="F3074" s="144"/>
    </row>
    <row r="3075" spans="5:6" s="143" customFormat="1" x14ac:dyDescent="0.15">
      <c r="E3075" s="144"/>
      <c r="F3075" s="144"/>
    </row>
    <row r="3076" spans="5:6" s="143" customFormat="1" x14ac:dyDescent="0.15">
      <c r="E3076" s="144"/>
      <c r="F3076" s="144"/>
    </row>
    <row r="3077" spans="5:6" s="143" customFormat="1" x14ac:dyDescent="0.15">
      <c r="E3077" s="144"/>
      <c r="F3077" s="144"/>
    </row>
    <row r="3078" spans="5:6" s="143" customFormat="1" x14ac:dyDescent="0.15">
      <c r="E3078" s="144"/>
      <c r="F3078" s="144"/>
    </row>
    <row r="3079" spans="5:6" s="143" customFormat="1" x14ac:dyDescent="0.15">
      <c r="E3079" s="144"/>
      <c r="F3079" s="144"/>
    </row>
    <row r="3080" spans="5:6" s="143" customFormat="1" x14ac:dyDescent="0.15">
      <c r="E3080" s="144"/>
      <c r="F3080" s="144"/>
    </row>
    <row r="3081" spans="5:6" s="143" customFormat="1" x14ac:dyDescent="0.15">
      <c r="E3081" s="144"/>
      <c r="F3081" s="144"/>
    </row>
    <row r="3082" spans="5:6" s="143" customFormat="1" x14ac:dyDescent="0.15">
      <c r="E3082" s="144"/>
      <c r="F3082" s="144"/>
    </row>
    <row r="3083" spans="5:6" s="143" customFormat="1" x14ac:dyDescent="0.15">
      <c r="E3083" s="144"/>
      <c r="F3083" s="144"/>
    </row>
    <row r="3084" spans="5:6" s="143" customFormat="1" x14ac:dyDescent="0.15">
      <c r="E3084" s="144"/>
      <c r="F3084" s="144"/>
    </row>
    <row r="3085" spans="5:6" s="143" customFormat="1" x14ac:dyDescent="0.15">
      <c r="E3085" s="144"/>
      <c r="F3085" s="144"/>
    </row>
    <row r="3086" spans="5:6" s="143" customFormat="1" x14ac:dyDescent="0.15">
      <c r="E3086" s="144"/>
      <c r="F3086" s="144"/>
    </row>
    <row r="3087" spans="5:6" s="143" customFormat="1" x14ac:dyDescent="0.15">
      <c r="E3087" s="144"/>
      <c r="F3087" s="144"/>
    </row>
    <row r="3088" spans="5:6" s="143" customFormat="1" x14ac:dyDescent="0.15">
      <c r="E3088" s="144"/>
      <c r="F3088" s="144"/>
    </row>
    <row r="3089" spans="5:6" s="143" customFormat="1" x14ac:dyDescent="0.15">
      <c r="E3089" s="144"/>
      <c r="F3089" s="144"/>
    </row>
    <row r="3090" spans="5:6" s="143" customFormat="1" x14ac:dyDescent="0.15">
      <c r="E3090" s="144"/>
      <c r="F3090" s="144"/>
    </row>
    <row r="3091" spans="5:6" s="143" customFormat="1" x14ac:dyDescent="0.15">
      <c r="E3091" s="144"/>
      <c r="F3091" s="144"/>
    </row>
    <row r="3092" spans="5:6" s="143" customFormat="1" x14ac:dyDescent="0.15">
      <c r="E3092" s="144"/>
      <c r="F3092" s="144"/>
    </row>
    <row r="3093" spans="5:6" s="143" customFormat="1" x14ac:dyDescent="0.15">
      <c r="E3093" s="144"/>
      <c r="F3093" s="144"/>
    </row>
    <row r="3094" spans="5:6" s="143" customFormat="1" x14ac:dyDescent="0.15">
      <c r="E3094" s="144"/>
      <c r="F3094" s="144"/>
    </row>
    <row r="3095" spans="5:6" s="143" customFormat="1" x14ac:dyDescent="0.15">
      <c r="E3095" s="144"/>
      <c r="F3095" s="144"/>
    </row>
    <row r="3096" spans="5:6" s="143" customFormat="1" x14ac:dyDescent="0.15">
      <c r="E3096" s="144"/>
      <c r="F3096" s="144"/>
    </row>
    <row r="3097" spans="5:6" s="143" customFormat="1" x14ac:dyDescent="0.15">
      <c r="E3097" s="144"/>
      <c r="F3097" s="144"/>
    </row>
    <row r="3098" spans="5:6" s="143" customFormat="1" x14ac:dyDescent="0.15">
      <c r="E3098" s="144"/>
      <c r="F3098" s="144"/>
    </row>
    <row r="3099" spans="5:6" s="143" customFormat="1" x14ac:dyDescent="0.15">
      <c r="E3099" s="144"/>
      <c r="F3099" s="144"/>
    </row>
    <row r="3100" spans="5:6" s="143" customFormat="1" x14ac:dyDescent="0.15">
      <c r="E3100" s="144"/>
      <c r="F3100" s="144"/>
    </row>
    <row r="3101" spans="5:6" s="143" customFormat="1" x14ac:dyDescent="0.15">
      <c r="E3101" s="144"/>
      <c r="F3101" s="144"/>
    </row>
    <row r="3102" spans="5:6" s="143" customFormat="1" x14ac:dyDescent="0.15">
      <c r="E3102" s="144"/>
      <c r="F3102" s="144"/>
    </row>
    <row r="3103" spans="5:6" s="143" customFormat="1" x14ac:dyDescent="0.15">
      <c r="E3103" s="144"/>
      <c r="F3103" s="144"/>
    </row>
    <row r="3104" spans="5:6" s="143" customFormat="1" x14ac:dyDescent="0.15">
      <c r="E3104" s="144"/>
      <c r="F3104" s="144"/>
    </row>
    <row r="3105" spans="5:6" s="143" customFormat="1" x14ac:dyDescent="0.15">
      <c r="E3105" s="144"/>
      <c r="F3105" s="144"/>
    </row>
    <row r="3106" spans="5:6" s="143" customFormat="1" x14ac:dyDescent="0.15">
      <c r="E3106" s="144"/>
      <c r="F3106" s="144"/>
    </row>
    <row r="3107" spans="5:6" s="143" customFormat="1" x14ac:dyDescent="0.15">
      <c r="E3107" s="144"/>
      <c r="F3107" s="144"/>
    </row>
    <row r="3108" spans="5:6" s="143" customFormat="1" x14ac:dyDescent="0.15">
      <c r="E3108" s="144"/>
      <c r="F3108" s="144"/>
    </row>
    <row r="3109" spans="5:6" s="143" customFormat="1" x14ac:dyDescent="0.15">
      <c r="E3109" s="144"/>
      <c r="F3109" s="144"/>
    </row>
    <row r="3110" spans="5:6" s="143" customFormat="1" x14ac:dyDescent="0.15">
      <c r="E3110" s="144"/>
      <c r="F3110" s="144"/>
    </row>
    <row r="3111" spans="5:6" s="143" customFormat="1" x14ac:dyDescent="0.15">
      <c r="E3111" s="144"/>
      <c r="F3111" s="144"/>
    </row>
    <row r="3112" spans="5:6" s="143" customFormat="1" x14ac:dyDescent="0.15">
      <c r="E3112" s="144"/>
      <c r="F3112" s="144"/>
    </row>
    <row r="3113" spans="5:6" s="143" customFormat="1" x14ac:dyDescent="0.15">
      <c r="E3113" s="144"/>
      <c r="F3113" s="144"/>
    </row>
    <row r="3114" spans="5:6" s="143" customFormat="1" x14ac:dyDescent="0.15">
      <c r="E3114" s="144"/>
      <c r="F3114" s="144"/>
    </row>
    <row r="3115" spans="5:6" s="143" customFormat="1" x14ac:dyDescent="0.15">
      <c r="E3115" s="144"/>
      <c r="F3115" s="144"/>
    </row>
    <row r="3116" spans="5:6" s="143" customFormat="1" x14ac:dyDescent="0.15">
      <c r="E3116" s="144"/>
      <c r="F3116" s="144"/>
    </row>
    <row r="3117" spans="5:6" s="143" customFormat="1" x14ac:dyDescent="0.15">
      <c r="E3117" s="144"/>
      <c r="F3117" s="144"/>
    </row>
    <row r="3118" spans="5:6" s="143" customFormat="1" x14ac:dyDescent="0.15">
      <c r="E3118" s="144"/>
      <c r="F3118" s="144"/>
    </row>
    <row r="3119" spans="5:6" s="143" customFormat="1" x14ac:dyDescent="0.15">
      <c r="E3119" s="144"/>
      <c r="F3119" s="144"/>
    </row>
    <row r="3120" spans="5:6" s="143" customFormat="1" x14ac:dyDescent="0.15">
      <c r="E3120" s="144"/>
      <c r="F3120" s="144"/>
    </row>
    <row r="3121" spans="5:6" s="143" customFormat="1" x14ac:dyDescent="0.15">
      <c r="E3121" s="144"/>
      <c r="F3121" s="144"/>
    </row>
    <row r="3122" spans="5:6" s="143" customFormat="1" x14ac:dyDescent="0.15">
      <c r="E3122" s="144"/>
      <c r="F3122" s="144"/>
    </row>
    <row r="3123" spans="5:6" s="143" customFormat="1" x14ac:dyDescent="0.15">
      <c r="E3123" s="144"/>
      <c r="F3123" s="144"/>
    </row>
    <row r="3124" spans="5:6" s="143" customFormat="1" x14ac:dyDescent="0.15">
      <c r="E3124" s="144"/>
      <c r="F3124" s="144"/>
    </row>
    <row r="3125" spans="5:6" s="143" customFormat="1" x14ac:dyDescent="0.15">
      <c r="E3125" s="144"/>
      <c r="F3125" s="144"/>
    </row>
    <row r="3126" spans="5:6" s="143" customFormat="1" x14ac:dyDescent="0.15">
      <c r="E3126" s="144"/>
      <c r="F3126" s="144"/>
    </row>
    <row r="3127" spans="5:6" s="143" customFormat="1" x14ac:dyDescent="0.15">
      <c r="E3127" s="144"/>
      <c r="F3127" s="144"/>
    </row>
    <row r="3128" spans="5:6" s="143" customFormat="1" x14ac:dyDescent="0.15">
      <c r="E3128" s="144"/>
      <c r="F3128" s="144"/>
    </row>
    <row r="3129" spans="5:6" s="143" customFormat="1" x14ac:dyDescent="0.15">
      <c r="E3129" s="144"/>
      <c r="F3129" s="144"/>
    </row>
    <row r="3130" spans="5:6" s="143" customFormat="1" x14ac:dyDescent="0.15">
      <c r="E3130" s="144"/>
      <c r="F3130" s="144"/>
    </row>
    <row r="3131" spans="5:6" s="143" customFormat="1" x14ac:dyDescent="0.15">
      <c r="E3131" s="144"/>
      <c r="F3131" s="144"/>
    </row>
    <row r="3132" spans="5:6" s="143" customFormat="1" x14ac:dyDescent="0.15">
      <c r="E3132" s="144"/>
      <c r="F3132" s="144"/>
    </row>
    <row r="3133" spans="5:6" s="143" customFormat="1" x14ac:dyDescent="0.15">
      <c r="E3133" s="144"/>
      <c r="F3133" s="144"/>
    </row>
    <row r="3134" spans="5:6" s="143" customFormat="1" x14ac:dyDescent="0.15">
      <c r="E3134" s="144"/>
      <c r="F3134" s="144"/>
    </row>
    <row r="3135" spans="5:6" s="143" customFormat="1" x14ac:dyDescent="0.15">
      <c r="E3135" s="144"/>
      <c r="F3135" s="144"/>
    </row>
    <row r="3136" spans="5:6" s="143" customFormat="1" x14ac:dyDescent="0.15">
      <c r="E3136" s="144"/>
      <c r="F3136" s="144"/>
    </row>
    <row r="3137" spans="5:6" s="143" customFormat="1" x14ac:dyDescent="0.15">
      <c r="E3137" s="144"/>
      <c r="F3137" s="144"/>
    </row>
    <row r="3138" spans="5:6" s="143" customFormat="1" x14ac:dyDescent="0.15">
      <c r="E3138" s="144"/>
      <c r="F3138" s="144"/>
    </row>
    <row r="3139" spans="5:6" s="143" customFormat="1" x14ac:dyDescent="0.15">
      <c r="E3139" s="144"/>
      <c r="F3139" s="144"/>
    </row>
    <row r="3140" spans="5:6" s="143" customFormat="1" x14ac:dyDescent="0.15">
      <c r="E3140" s="144"/>
      <c r="F3140" s="144"/>
    </row>
    <row r="3141" spans="5:6" s="143" customFormat="1" x14ac:dyDescent="0.15">
      <c r="E3141" s="144"/>
      <c r="F3141" s="144"/>
    </row>
    <row r="3142" spans="5:6" s="143" customFormat="1" x14ac:dyDescent="0.15">
      <c r="E3142" s="144"/>
      <c r="F3142" s="144"/>
    </row>
    <row r="3143" spans="5:6" s="143" customFormat="1" x14ac:dyDescent="0.15">
      <c r="E3143" s="144"/>
      <c r="F3143" s="144"/>
    </row>
    <row r="3144" spans="5:6" s="143" customFormat="1" x14ac:dyDescent="0.15">
      <c r="E3144" s="144"/>
      <c r="F3144" s="144"/>
    </row>
    <row r="3145" spans="5:6" s="143" customFormat="1" x14ac:dyDescent="0.15">
      <c r="E3145" s="144"/>
      <c r="F3145" s="144"/>
    </row>
    <row r="3146" spans="5:6" s="143" customFormat="1" x14ac:dyDescent="0.15">
      <c r="E3146" s="144"/>
      <c r="F3146" s="144"/>
    </row>
    <row r="3147" spans="5:6" s="143" customFormat="1" x14ac:dyDescent="0.15">
      <c r="E3147" s="144"/>
      <c r="F3147" s="144"/>
    </row>
    <row r="3148" spans="5:6" s="143" customFormat="1" x14ac:dyDescent="0.15">
      <c r="E3148" s="144"/>
      <c r="F3148" s="144"/>
    </row>
    <row r="3149" spans="5:6" s="143" customFormat="1" x14ac:dyDescent="0.15">
      <c r="E3149" s="144"/>
      <c r="F3149" s="144"/>
    </row>
    <row r="3150" spans="5:6" s="143" customFormat="1" x14ac:dyDescent="0.15">
      <c r="E3150" s="144"/>
      <c r="F3150" s="144"/>
    </row>
    <row r="3151" spans="5:6" s="143" customFormat="1" x14ac:dyDescent="0.15">
      <c r="E3151" s="144"/>
      <c r="F3151" s="144"/>
    </row>
    <row r="3152" spans="5:6" s="143" customFormat="1" x14ac:dyDescent="0.15">
      <c r="E3152" s="144"/>
      <c r="F3152" s="144"/>
    </row>
    <row r="3153" spans="5:6" s="143" customFormat="1" x14ac:dyDescent="0.15">
      <c r="E3153" s="144"/>
      <c r="F3153" s="144"/>
    </row>
    <row r="3154" spans="5:6" s="143" customFormat="1" x14ac:dyDescent="0.15">
      <c r="E3154" s="144"/>
      <c r="F3154" s="144"/>
    </row>
    <row r="3155" spans="5:6" s="143" customFormat="1" x14ac:dyDescent="0.15">
      <c r="E3155" s="144"/>
      <c r="F3155" s="144"/>
    </row>
    <row r="3156" spans="5:6" s="143" customFormat="1" x14ac:dyDescent="0.15">
      <c r="E3156" s="144"/>
      <c r="F3156" s="144"/>
    </row>
    <row r="3157" spans="5:6" s="143" customFormat="1" x14ac:dyDescent="0.15">
      <c r="E3157" s="144"/>
      <c r="F3157" s="144"/>
    </row>
    <row r="3158" spans="5:6" s="143" customFormat="1" x14ac:dyDescent="0.15">
      <c r="E3158" s="144"/>
      <c r="F3158" s="144"/>
    </row>
    <row r="3159" spans="5:6" s="143" customFormat="1" x14ac:dyDescent="0.15">
      <c r="E3159" s="144"/>
      <c r="F3159" s="144"/>
    </row>
    <row r="3160" spans="5:6" s="143" customFormat="1" x14ac:dyDescent="0.15">
      <c r="E3160" s="144"/>
      <c r="F3160" s="144"/>
    </row>
    <row r="3161" spans="5:6" s="143" customFormat="1" x14ac:dyDescent="0.15">
      <c r="E3161" s="144"/>
      <c r="F3161" s="144"/>
    </row>
    <row r="3162" spans="5:6" s="143" customFormat="1" x14ac:dyDescent="0.15">
      <c r="E3162" s="144"/>
      <c r="F3162" s="144"/>
    </row>
    <row r="3163" spans="5:6" s="143" customFormat="1" x14ac:dyDescent="0.15">
      <c r="E3163" s="144"/>
      <c r="F3163" s="144"/>
    </row>
    <row r="3164" spans="5:6" s="143" customFormat="1" x14ac:dyDescent="0.15">
      <c r="E3164" s="144"/>
      <c r="F3164" s="144"/>
    </row>
    <row r="3165" spans="5:6" s="143" customFormat="1" x14ac:dyDescent="0.15">
      <c r="E3165" s="144"/>
      <c r="F3165" s="144"/>
    </row>
    <row r="3166" spans="5:6" s="143" customFormat="1" x14ac:dyDescent="0.15">
      <c r="E3166" s="144"/>
      <c r="F3166" s="144"/>
    </row>
    <row r="3167" spans="5:6" s="143" customFormat="1" x14ac:dyDescent="0.15">
      <c r="E3167" s="144"/>
      <c r="F3167" s="144"/>
    </row>
    <row r="3168" spans="5:6" s="143" customFormat="1" x14ac:dyDescent="0.15">
      <c r="E3168" s="144"/>
      <c r="F3168" s="144"/>
    </row>
    <row r="3169" spans="5:6" s="143" customFormat="1" x14ac:dyDescent="0.15">
      <c r="E3169" s="144"/>
      <c r="F3169" s="144"/>
    </row>
    <row r="3170" spans="5:6" s="143" customFormat="1" x14ac:dyDescent="0.15">
      <c r="E3170" s="144"/>
      <c r="F3170" s="144"/>
    </row>
    <row r="3171" spans="5:6" s="143" customFormat="1" x14ac:dyDescent="0.15">
      <c r="E3171" s="144"/>
      <c r="F3171" s="144"/>
    </row>
    <row r="3172" spans="5:6" s="143" customFormat="1" x14ac:dyDescent="0.15">
      <c r="E3172" s="144"/>
      <c r="F3172" s="144"/>
    </row>
    <row r="3173" spans="5:6" s="143" customFormat="1" x14ac:dyDescent="0.15">
      <c r="E3173" s="144"/>
      <c r="F3173" s="144"/>
    </row>
    <row r="3174" spans="5:6" s="143" customFormat="1" x14ac:dyDescent="0.15">
      <c r="E3174" s="144"/>
      <c r="F3174" s="144"/>
    </row>
    <row r="3175" spans="5:6" s="143" customFormat="1" x14ac:dyDescent="0.15">
      <c r="E3175" s="144"/>
      <c r="F3175" s="144"/>
    </row>
    <row r="3176" spans="5:6" s="143" customFormat="1" x14ac:dyDescent="0.15">
      <c r="E3176" s="144"/>
      <c r="F3176" s="144"/>
    </row>
    <row r="3177" spans="5:6" s="143" customFormat="1" x14ac:dyDescent="0.15">
      <c r="E3177" s="144"/>
      <c r="F3177" s="144"/>
    </row>
    <row r="3178" spans="5:6" s="143" customFormat="1" x14ac:dyDescent="0.15">
      <c r="E3178" s="144"/>
      <c r="F3178" s="144"/>
    </row>
    <row r="3179" spans="5:6" s="143" customFormat="1" x14ac:dyDescent="0.15">
      <c r="E3179" s="144"/>
      <c r="F3179" s="144"/>
    </row>
    <row r="3180" spans="5:6" s="143" customFormat="1" x14ac:dyDescent="0.15">
      <c r="E3180" s="144"/>
      <c r="F3180" s="144"/>
    </row>
    <row r="3181" spans="5:6" s="143" customFormat="1" x14ac:dyDescent="0.15">
      <c r="E3181" s="144"/>
      <c r="F3181" s="144"/>
    </row>
    <row r="3182" spans="5:6" s="143" customFormat="1" x14ac:dyDescent="0.15">
      <c r="E3182" s="144"/>
      <c r="F3182" s="144"/>
    </row>
    <row r="3183" spans="5:6" s="143" customFormat="1" x14ac:dyDescent="0.15">
      <c r="E3183" s="144"/>
      <c r="F3183" s="144"/>
    </row>
    <row r="3184" spans="5:6" s="143" customFormat="1" x14ac:dyDescent="0.15">
      <c r="E3184" s="144"/>
      <c r="F3184" s="144"/>
    </row>
    <row r="3185" spans="5:6" s="143" customFormat="1" x14ac:dyDescent="0.15">
      <c r="E3185" s="144"/>
      <c r="F3185" s="144"/>
    </row>
    <row r="3186" spans="5:6" s="143" customFormat="1" x14ac:dyDescent="0.15">
      <c r="E3186" s="144"/>
      <c r="F3186" s="144"/>
    </row>
    <row r="3187" spans="5:6" s="143" customFormat="1" x14ac:dyDescent="0.15">
      <c r="E3187" s="144"/>
      <c r="F3187" s="144"/>
    </row>
    <row r="3188" spans="5:6" s="143" customFormat="1" x14ac:dyDescent="0.15">
      <c r="E3188" s="144"/>
      <c r="F3188" s="144"/>
    </row>
    <row r="3189" spans="5:6" s="143" customFormat="1" x14ac:dyDescent="0.15">
      <c r="E3189" s="144"/>
      <c r="F3189" s="144"/>
    </row>
    <row r="3190" spans="5:6" s="143" customFormat="1" x14ac:dyDescent="0.15">
      <c r="E3190" s="144"/>
      <c r="F3190" s="144"/>
    </row>
    <row r="3191" spans="5:6" s="143" customFormat="1" x14ac:dyDescent="0.15">
      <c r="E3191" s="144"/>
      <c r="F3191" s="144"/>
    </row>
    <row r="3192" spans="5:6" s="143" customFormat="1" x14ac:dyDescent="0.15">
      <c r="E3192" s="144"/>
      <c r="F3192" s="144"/>
    </row>
    <row r="3193" spans="5:6" s="143" customFormat="1" x14ac:dyDescent="0.15">
      <c r="E3193" s="144"/>
      <c r="F3193" s="144"/>
    </row>
    <row r="3194" spans="5:6" s="143" customFormat="1" x14ac:dyDescent="0.15">
      <c r="E3194" s="144"/>
      <c r="F3194" s="144"/>
    </row>
    <row r="3195" spans="5:6" s="143" customFormat="1" x14ac:dyDescent="0.15">
      <c r="E3195" s="144"/>
      <c r="F3195" s="144"/>
    </row>
    <row r="3196" spans="5:6" s="143" customFormat="1" x14ac:dyDescent="0.15">
      <c r="E3196" s="144"/>
      <c r="F3196" s="144"/>
    </row>
    <row r="3197" spans="5:6" s="143" customFormat="1" x14ac:dyDescent="0.15">
      <c r="E3197" s="144"/>
      <c r="F3197" s="144"/>
    </row>
    <row r="3198" spans="5:6" s="143" customFormat="1" x14ac:dyDescent="0.15">
      <c r="E3198" s="144"/>
      <c r="F3198" s="144"/>
    </row>
    <row r="3199" spans="5:6" s="143" customFormat="1" x14ac:dyDescent="0.15">
      <c r="E3199" s="144"/>
      <c r="F3199" s="144"/>
    </row>
    <row r="3200" spans="5:6" s="143" customFormat="1" x14ac:dyDescent="0.15">
      <c r="E3200" s="144"/>
      <c r="F3200" s="144"/>
    </row>
    <row r="3201" spans="5:6" s="143" customFormat="1" x14ac:dyDescent="0.15">
      <c r="E3201" s="144"/>
      <c r="F3201" s="144"/>
    </row>
    <row r="3202" spans="5:6" s="143" customFormat="1" x14ac:dyDescent="0.15">
      <c r="E3202" s="144"/>
      <c r="F3202" s="144"/>
    </row>
    <row r="3203" spans="5:6" s="143" customFormat="1" x14ac:dyDescent="0.15">
      <c r="E3203" s="144"/>
      <c r="F3203" s="144"/>
    </row>
    <row r="3204" spans="5:6" s="143" customFormat="1" x14ac:dyDescent="0.15">
      <c r="E3204" s="144"/>
      <c r="F3204" s="144"/>
    </row>
    <row r="3205" spans="5:6" s="143" customFormat="1" x14ac:dyDescent="0.15">
      <c r="E3205" s="144"/>
      <c r="F3205" s="144"/>
    </row>
    <row r="3206" spans="5:6" s="143" customFormat="1" x14ac:dyDescent="0.15">
      <c r="E3206" s="144"/>
      <c r="F3206" s="144"/>
    </row>
    <row r="3207" spans="5:6" s="143" customFormat="1" x14ac:dyDescent="0.15">
      <c r="E3207" s="144"/>
      <c r="F3207" s="144"/>
    </row>
    <row r="3208" spans="5:6" s="143" customFormat="1" x14ac:dyDescent="0.15">
      <c r="E3208" s="144"/>
      <c r="F3208" s="144"/>
    </row>
    <row r="3209" spans="5:6" s="143" customFormat="1" x14ac:dyDescent="0.15">
      <c r="E3209" s="144"/>
      <c r="F3209" s="144"/>
    </row>
    <row r="3210" spans="5:6" s="143" customFormat="1" x14ac:dyDescent="0.15">
      <c r="E3210" s="144"/>
      <c r="F3210" s="144"/>
    </row>
    <row r="3211" spans="5:6" s="143" customFormat="1" x14ac:dyDescent="0.15">
      <c r="E3211" s="144"/>
      <c r="F3211" s="144"/>
    </row>
    <row r="3212" spans="5:6" s="143" customFormat="1" x14ac:dyDescent="0.15">
      <c r="E3212" s="144"/>
      <c r="F3212" s="144"/>
    </row>
    <row r="3213" spans="5:6" s="143" customFormat="1" x14ac:dyDescent="0.15">
      <c r="E3213" s="144"/>
      <c r="F3213" s="144"/>
    </row>
    <row r="3214" spans="5:6" s="143" customFormat="1" x14ac:dyDescent="0.15">
      <c r="E3214" s="144"/>
      <c r="F3214" s="144"/>
    </row>
    <row r="3215" spans="5:6" s="143" customFormat="1" x14ac:dyDescent="0.15">
      <c r="E3215" s="144"/>
      <c r="F3215" s="144"/>
    </row>
    <row r="3216" spans="5:6" s="143" customFormat="1" x14ac:dyDescent="0.15">
      <c r="E3216" s="144"/>
      <c r="F3216" s="144"/>
    </row>
    <row r="3217" spans="5:6" s="143" customFormat="1" x14ac:dyDescent="0.15">
      <c r="E3217" s="144"/>
      <c r="F3217" s="144"/>
    </row>
    <row r="3218" spans="5:6" s="143" customFormat="1" x14ac:dyDescent="0.15">
      <c r="E3218" s="144"/>
      <c r="F3218" s="144"/>
    </row>
    <row r="3219" spans="5:6" s="143" customFormat="1" x14ac:dyDescent="0.15">
      <c r="E3219" s="144"/>
      <c r="F3219" s="144"/>
    </row>
    <row r="3220" spans="5:6" s="143" customFormat="1" x14ac:dyDescent="0.15">
      <c r="E3220" s="144"/>
      <c r="F3220" s="144"/>
    </row>
    <row r="3221" spans="5:6" s="143" customFormat="1" x14ac:dyDescent="0.15">
      <c r="E3221" s="144"/>
      <c r="F3221" s="144"/>
    </row>
    <row r="3222" spans="5:6" s="143" customFormat="1" x14ac:dyDescent="0.15">
      <c r="E3222" s="144"/>
      <c r="F3222" s="144"/>
    </row>
    <row r="3223" spans="5:6" s="143" customFormat="1" x14ac:dyDescent="0.15">
      <c r="E3223" s="144"/>
      <c r="F3223" s="144"/>
    </row>
    <row r="3224" spans="5:6" s="143" customFormat="1" x14ac:dyDescent="0.15">
      <c r="E3224" s="144"/>
      <c r="F3224" s="144"/>
    </row>
    <row r="3225" spans="5:6" s="143" customFormat="1" x14ac:dyDescent="0.15">
      <c r="E3225" s="144"/>
      <c r="F3225" s="144"/>
    </row>
    <row r="3226" spans="5:6" s="143" customFormat="1" x14ac:dyDescent="0.15">
      <c r="E3226" s="144"/>
      <c r="F3226" s="144"/>
    </row>
    <row r="3227" spans="5:6" s="143" customFormat="1" x14ac:dyDescent="0.15">
      <c r="E3227" s="144"/>
      <c r="F3227" s="144"/>
    </row>
    <row r="3228" spans="5:6" s="143" customFormat="1" x14ac:dyDescent="0.15">
      <c r="E3228" s="144"/>
      <c r="F3228" s="144"/>
    </row>
    <row r="3229" spans="5:6" s="143" customFormat="1" x14ac:dyDescent="0.15">
      <c r="E3229" s="144"/>
      <c r="F3229" s="144"/>
    </row>
    <row r="3230" spans="5:6" s="143" customFormat="1" x14ac:dyDescent="0.15">
      <c r="E3230" s="144"/>
      <c r="F3230" s="144"/>
    </row>
    <row r="3231" spans="5:6" s="143" customFormat="1" x14ac:dyDescent="0.15">
      <c r="E3231" s="144"/>
      <c r="F3231" s="144"/>
    </row>
    <row r="3232" spans="5:6" s="143" customFormat="1" x14ac:dyDescent="0.15">
      <c r="E3232" s="144"/>
      <c r="F3232" s="144"/>
    </row>
    <row r="3233" spans="5:6" s="143" customFormat="1" x14ac:dyDescent="0.15">
      <c r="E3233" s="144"/>
      <c r="F3233" s="144"/>
    </row>
    <row r="3234" spans="5:6" s="143" customFormat="1" x14ac:dyDescent="0.15">
      <c r="E3234" s="144"/>
      <c r="F3234" s="144"/>
    </row>
    <row r="3235" spans="5:6" s="143" customFormat="1" x14ac:dyDescent="0.15">
      <c r="E3235" s="144"/>
      <c r="F3235" s="144"/>
    </row>
    <row r="3236" spans="5:6" s="143" customFormat="1" x14ac:dyDescent="0.15">
      <c r="E3236" s="144"/>
      <c r="F3236" s="144"/>
    </row>
    <row r="3237" spans="5:6" s="143" customFormat="1" x14ac:dyDescent="0.15">
      <c r="E3237" s="144"/>
      <c r="F3237" s="144"/>
    </row>
    <row r="3238" spans="5:6" s="143" customFormat="1" x14ac:dyDescent="0.15">
      <c r="E3238" s="144"/>
      <c r="F3238" s="144"/>
    </row>
    <row r="3239" spans="5:6" s="143" customFormat="1" x14ac:dyDescent="0.15">
      <c r="E3239" s="144"/>
      <c r="F3239" s="144"/>
    </row>
    <row r="3240" spans="5:6" s="143" customFormat="1" x14ac:dyDescent="0.15">
      <c r="E3240" s="144"/>
      <c r="F3240" s="144"/>
    </row>
    <row r="3241" spans="5:6" s="143" customFormat="1" x14ac:dyDescent="0.15">
      <c r="E3241" s="144"/>
      <c r="F3241" s="144"/>
    </row>
    <row r="3242" spans="5:6" s="143" customFormat="1" x14ac:dyDescent="0.15">
      <c r="E3242" s="144"/>
      <c r="F3242" s="144"/>
    </row>
    <row r="3243" spans="5:6" s="143" customFormat="1" x14ac:dyDescent="0.15">
      <c r="E3243" s="144"/>
      <c r="F3243" s="144"/>
    </row>
    <row r="3244" spans="5:6" s="143" customFormat="1" x14ac:dyDescent="0.15">
      <c r="E3244" s="144"/>
      <c r="F3244" s="144"/>
    </row>
    <row r="3245" spans="5:6" s="143" customFormat="1" x14ac:dyDescent="0.15">
      <c r="E3245" s="144"/>
      <c r="F3245" s="144"/>
    </row>
    <row r="3246" spans="5:6" s="143" customFormat="1" x14ac:dyDescent="0.15">
      <c r="E3246" s="144"/>
      <c r="F3246" s="144"/>
    </row>
    <row r="3247" spans="5:6" s="143" customFormat="1" x14ac:dyDescent="0.15">
      <c r="E3247" s="144"/>
      <c r="F3247" s="144"/>
    </row>
    <row r="3248" spans="5:6" s="143" customFormat="1" x14ac:dyDescent="0.15">
      <c r="E3248" s="144"/>
      <c r="F3248" s="144"/>
    </row>
    <row r="3249" spans="5:6" s="143" customFormat="1" x14ac:dyDescent="0.15">
      <c r="E3249" s="144"/>
      <c r="F3249" s="144"/>
    </row>
    <row r="3250" spans="5:6" s="143" customFormat="1" x14ac:dyDescent="0.15">
      <c r="E3250" s="144"/>
      <c r="F3250" s="144"/>
    </row>
    <row r="3251" spans="5:6" s="143" customFormat="1" x14ac:dyDescent="0.15">
      <c r="E3251" s="144"/>
      <c r="F3251" s="144"/>
    </row>
    <row r="3252" spans="5:6" s="143" customFormat="1" x14ac:dyDescent="0.15">
      <c r="E3252" s="144"/>
      <c r="F3252" s="144"/>
    </row>
    <row r="3253" spans="5:6" s="143" customFormat="1" x14ac:dyDescent="0.15">
      <c r="E3253" s="144"/>
      <c r="F3253" s="144"/>
    </row>
    <row r="3254" spans="5:6" s="143" customFormat="1" x14ac:dyDescent="0.15">
      <c r="E3254" s="144"/>
      <c r="F3254" s="144"/>
    </row>
    <row r="3255" spans="5:6" s="143" customFormat="1" x14ac:dyDescent="0.15">
      <c r="E3255" s="144"/>
      <c r="F3255" s="144"/>
    </row>
    <row r="3256" spans="5:6" s="143" customFormat="1" x14ac:dyDescent="0.15">
      <c r="E3256" s="144"/>
      <c r="F3256" s="144"/>
    </row>
    <row r="3257" spans="5:6" s="143" customFormat="1" x14ac:dyDescent="0.15">
      <c r="E3257" s="144"/>
      <c r="F3257" s="144"/>
    </row>
    <row r="3258" spans="5:6" s="143" customFormat="1" x14ac:dyDescent="0.15">
      <c r="E3258" s="144"/>
      <c r="F3258" s="144"/>
    </row>
    <row r="3259" spans="5:6" s="143" customFormat="1" x14ac:dyDescent="0.15">
      <c r="E3259" s="144"/>
      <c r="F3259" s="144"/>
    </row>
    <row r="3260" spans="5:6" s="143" customFormat="1" x14ac:dyDescent="0.15">
      <c r="E3260" s="144"/>
      <c r="F3260" s="144"/>
    </row>
    <row r="3261" spans="5:6" s="143" customFormat="1" x14ac:dyDescent="0.15">
      <c r="E3261" s="144"/>
      <c r="F3261" s="144"/>
    </row>
    <row r="3262" spans="5:6" s="143" customFormat="1" x14ac:dyDescent="0.15">
      <c r="E3262" s="144"/>
      <c r="F3262" s="144"/>
    </row>
    <row r="3263" spans="5:6" s="143" customFormat="1" x14ac:dyDescent="0.15">
      <c r="E3263" s="144"/>
      <c r="F3263" s="144"/>
    </row>
    <row r="3264" spans="5:6" s="143" customFormat="1" x14ac:dyDescent="0.15">
      <c r="E3264" s="144"/>
      <c r="F3264" s="144"/>
    </row>
    <row r="3265" spans="5:6" s="143" customFormat="1" x14ac:dyDescent="0.15">
      <c r="E3265" s="144"/>
      <c r="F3265" s="144"/>
    </row>
    <row r="3266" spans="5:6" s="143" customFormat="1" x14ac:dyDescent="0.15">
      <c r="E3266" s="144"/>
      <c r="F3266" s="144"/>
    </row>
    <row r="3267" spans="5:6" s="143" customFormat="1" x14ac:dyDescent="0.15">
      <c r="E3267" s="144"/>
      <c r="F3267" s="144"/>
    </row>
    <row r="3268" spans="5:6" s="143" customFormat="1" x14ac:dyDescent="0.15">
      <c r="E3268" s="144"/>
      <c r="F3268" s="144"/>
    </row>
    <row r="3269" spans="5:6" s="143" customFormat="1" x14ac:dyDescent="0.15">
      <c r="E3269" s="144"/>
      <c r="F3269" s="144"/>
    </row>
    <row r="3270" spans="5:6" s="143" customFormat="1" x14ac:dyDescent="0.15">
      <c r="E3270" s="144"/>
      <c r="F3270" s="144"/>
    </row>
    <row r="3271" spans="5:6" s="143" customFormat="1" x14ac:dyDescent="0.15">
      <c r="E3271" s="144"/>
      <c r="F3271" s="144"/>
    </row>
    <row r="3272" spans="5:6" s="143" customFormat="1" x14ac:dyDescent="0.15">
      <c r="E3272" s="144"/>
      <c r="F3272" s="144"/>
    </row>
    <row r="3273" spans="5:6" s="143" customFormat="1" x14ac:dyDescent="0.15">
      <c r="E3273" s="144"/>
      <c r="F3273" s="144"/>
    </row>
    <row r="3274" spans="5:6" s="143" customFormat="1" x14ac:dyDescent="0.15">
      <c r="E3274" s="144"/>
      <c r="F3274" s="144"/>
    </row>
    <row r="3275" spans="5:6" s="143" customFormat="1" x14ac:dyDescent="0.15">
      <c r="E3275" s="144"/>
      <c r="F3275" s="144"/>
    </row>
    <row r="3276" spans="5:6" s="143" customFormat="1" x14ac:dyDescent="0.15">
      <c r="E3276" s="144"/>
      <c r="F3276" s="144"/>
    </row>
    <row r="3277" spans="5:6" s="143" customFormat="1" x14ac:dyDescent="0.15">
      <c r="E3277" s="144"/>
      <c r="F3277" s="144"/>
    </row>
    <row r="3278" spans="5:6" s="143" customFormat="1" x14ac:dyDescent="0.15">
      <c r="E3278" s="144"/>
      <c r="F3278" s="144"/>
    </row>
    <row r="3279" spans="5:6" s="143" customFormat="1" x14ac:dyDescent="0.15">
      <c r="E3279" s="144"/>
      <c r="F3279" s="144"/>
    </row>
    <row r="3280" spans="5:6" s="143" customFormat="1" x14ac:dyDescent="0.15">
      <c r="E3280" s="144"/>
      <c r="F3280" s="144"/>
    </row>
    <row r="3281" spans="5:6" s="143" customFormat="1" x14ac:dyDescent="0.15">
      <c r="E3281" s="144"/>
      <c r="F3281" s="144"/>
    </row>
    <row r="3282" spans="5:6" s="143" customFormat="1" x14ac:dyDescent="0.15">
      <c r="E3282" s="144"/>
      <c r="F3282" s="144"/>
    </row>
    <row r="3283" spans="5:6" s="143" customFormat="1" x14ac:dyDescent="0.15">
      <c r="E3283" s="144"/>
      <c r="F3283" s="144"/>
    </row>
    <row r="3284" spans="5:6" s="143" customFormat="1" x14ac:dyDescent="0.15">
      <c r="E3284" s="144"/>
      <c r="F3284" s="144"/>
    </row>
    <row r="3285" spans="5:6" s="143" customFormat="1" x14ac:dyDescent="0.15">
      <c r="E3285" s="144"/>
      <c r="F3285" s="144"/>
    </row>
    <row r="3286" spans="5:6" s="143" customFormat="1" x14ac:dyDescent="0.15">
      <c r="E3286" s="144"/>
      <c r="F3286" s="144"/>
    </row>
    <row r="3287" spans="5:6" s="143" customFormat="1" x14ac:dyDescent="0.15">
      <c r="E3287" s="144"/>
      <c r="F3287" s="144"/>
    </row>
    <row r="3288" spans="5:6" s="143" customFormat="1" x14ac:dyDescent="0.15">
      <c r="E3288" s="144"/>
      <c r="F3288" s="144"/>
    </row>
    <row r="3289" spans="5:6" s="143" customFormat="1" x14ac:dyDescent="0.15">
      <c r="E3289" s="144"/>
      <c r="F3289" s="144"/>
    </row>
    <row r="3290" spans="5:6" s="143" customFormat="1" x14ac:dyDescent="0.15">
      <c r="E3290" s="144"/>
      <c r="F3290" s="144"/>
    </row>
    <row r="3291" spans="5:6" s="143" customFormat="1" x14ac:dyDescent="0.15">
      <c r="E3291" s="144"/>
      <c r="F3291" s="144"/>
    </row>
    <row r="3292" spans="5:6" s="143" customFormat="1" x14ac:dyDescent="0.15">
      <c r="E3292" s="144"/>
      <c r="F3292" s="144"/>
    </row>
    <row r="3293" spans="5:6" s="143" customFormat="1" x14ac:dyDescent="0.15">
      <c r="E3293" s="144"/>
      <c r="F3293" s="144"/>
    </row>
    <row r="3294" spans="5:6" s="143" customFormat="1" x14ac:dyDescent="0.15">
      <c r="E3294" s="144"/>
      <c r="F3294" s="144"/>
    </row>
    <row r="3295" spans="5:6" s="143" customFormat="1" x14ac:dyDescent="0.15">
      <c r="E3295" s="144"/>
      <c r="F3295" s="144"/>
    </row>
    <row r="3296" spans="5:6" s="143" customFormat="1" x14ac:dyDescent="0.15">
      <c r="E3296" s="144"/>
      <c r="F3296" s="144"/>
    </row>
    <row r="3297" spans="5:6" s="143" customFormat="1" x14ac:dyDescent="0.15">
      <c r="E3297" s="144"/>
      <c r="F3297" s="144"/>
    </row>
    <row r="3298" spans="5:6" s="143" customFormat="1" x14ac:dyDescent="0.15">
      <c r="E3298" s="144"/>
      <c r="F3298" s="144"/>
    </row>
    <row r="3299" spans="5:6" s="143" customFormat="1" x14ac:dyDescent="0.15">
      <c r="E3299" s="144"/>
      <c r="F3299" s="144"/>
    </row>
    <row r="3300" spans="5:6" s="143" customFormat="1" x14ac:dyDescent="0.15">
      <c r="E3300" s="144"/>
      <c r="F3300" s="144"/>
    </row>
    <row r="3301" spans="5:6" s="143" customFormat="1" x14ac:dyDescent="0.15">
      <c r="E3301" s="144"/>
      <c r="F3301" s="144"/>
    </row>
    <row r="3302" spans="5:6" s="143" customFormat="1" x14ac:dyDescent="0.15">
      <c r="E3302" s="144"/>
      <c r="F3302" s="144"/>
    </row>
    <row r="3303" spans="5:6" s="143" customFormat="1" x14ac:dyDescent="0.15">
      <c r="E3303" s="144"/>
      <c r="F3303" s="144"/>
    </row>
    <row r="3304" spans="5:6" s="143" customFormat="1" x14ac:dyDescent="0.15">
      <c r="E3304" s="144"/>
      <c r="F3304" s="144"/>
    </row>
    <row r="3305" spans="5:6" s="143" customFormat="1" x14ac:dyDescent="0.15">
      <c r="E3305" s="144"/>
      <c r="F3305" s="144"/>
    </row>
    <row r="3306" spans="5:6" s="143" customFormat="1" x14ac:dyDescent="0.15">
      <c r="E3306" s="144"/>
      <c r="F3306" s="144"/>
    </row>
    <row r="3307" spans="5:6" s="143" customFormat="1" x14ac:dyDescent="0.15">
      <c r="E3307" s="144"/>
      <c r="F3307" s="144"/>
    </row>
    <row r="3308" spans="5:6" s="143" customFormat="1" x14ac:dyDescent="0.15">
      <c r="E3308" s="144"/>
      <c r="F3308" s="144"/>
    </row>
    <row r="3309" spans="5:6" s="143" customFormat="1" x14ac:dyDescent="0.15">
      <c r="E3309" s="144"/>
      <c r="F3309" s="144"/>
    </row>
    <row r="3310" spans="5:6" s="143" customFormat="1" x14ac:dyDescent="0.15">
      <c r="E3310" s="144"/>
      <c r="F3310" s="144"/>
    </row>
    <row r="3311" spans="5:6" s="143" customFormat="1" x14ac:dyDescent="0.15">
      <c r="E3311" s="144"/>
      <c r="F3311" s="144"/>
    </row>
    <row r="3312" spans="5:6" s="143" customFormat="1" x14ac:dyDescent="0.15">
      <c r="E3312" s="144"/>
      <c r="F3312" s="144"/>
    </row>
    <row r="3313" spans="5:6" s="143" customFormat="1" x14ac:dyDescent="0.15">
      <c r="E3313" s="144"/>
      <c r="F3313" s="144"/>
    </row>
    <row r="3314" spans="5:6" s="143" customFormat="1" x14ac:dyDescent="0.15">
      <c r="E3314" s="144"/>
      <c r="F3314" s="144"/>
    </row>
    <row r="3315" spans="5:6" s="143" customFormat="1" x14ac:dyDescent="0.15">
      <c r="E3315" s="144"/>
      <c r="F3315" s="144"/>
    </row>
    <row r="3316" spans="5:6" s="143" customFormat="1" x14ac:dyDescent="0.15">
      <c r="E3316" s="144"/>
      <c r="F3316" s="144"/>
    </row>
    <row r="3317" spans="5:6" s="143" customFormat="1" x14ac:dyDescent="0.15">
      <c r="E3317" s="144"/>
      <c r="F3317" s="144"/>
    </row>
    <row r="3318" spans="5:6" s="143" customFormat="1" x14ac:dyDescent="0.15">
      <c r="E3318" s="144"/>
      <c r="F3318" s="144"/>
    </row>
    <row r="3319" spans="5:6" s="143" customFormat="1" x14ac:dyDescent="0.15">
      <c r="E3319" s="144"/>
      <c r="F3319" s="144"/>
    </row>
    <row r="3320" spans="5:6" s="143" customFormat="1" x14ac:dyDescent="0.15">
      <c r="E3320" s="144"/>
      <c r="F3320" s="144"/>
    </row>
    <row r="3321" spans="5:6" s="143" customFormat="1" x14ac:dyDescent="0.15">
      <c r="E3321" s="144"/>
      <c r="F3321" s="144"/>
    </row>
    <row r="3322" spans="5:6" s="143" customFormat="1" x14ac:dyDescent="0.15">
      <c r="E3322" s="144"/>
      <c r="F3322" s="144"/>
    </row>
    <row r="3323" spans="5:6" s="143" customFormat="1" x14ac:dyDescent="0.15">
      <c r="E3323" s="144"/>
      <c r="F3323" s="144"/>
    </row>
    <row r="3324" spans="5:6" s="143" customFormat="1" x14ac:dyDescent="0.15">
      <c r="E3324" s="144"/>
      <c r="F3324" s="144"/>
    </row>
    <row r="3325" spans="5:6" s="143" customFormat="1" x14ac:dyDescent="0.15">
      <c r="E3325" s="144"/>
      <c r="F3325" s="144"/>
    </row>
    <row r="3326" spans="5:6" s="143" customFormat="1" x14ac:dyDescent="0.15">
      <c r="E3326" s="144"/>
      <c r="F3326" s="144"/>
    </row>
    <row r="3327" spans="5:6" s="143" customFormat="1" x14ac:dyDescent="0.15">
      <c r="E3327" s="144"/>
      <c r="F3327" s="144"/>
    </row>
    <row r="3328" spans="5:6" s="143" customFormat="1" x14ac:dyDescent="0.15">
      <c r="E3328" s="144"/>
      <c r="F3328" s="144"/>
    </row>
    <row r="3329" spans="5:6" s="143" customFormat="1" x14ac:dyDescent="0.15">
      <c r="E3329" s="144"/>
      <c r="F3329" s="144"/>
    </row>
    <row r="3330" spans="5:6" s="143" customFormat="1" x14ac:dyDescent="0.15">
      <c r="E3330" s="144"/>
      <c r="F3330" s="144"/>
    </row>
    <row r="3331" spans="5:6" s="143" customFormat="1" x14ac:dyDescent="0.15">
      <c r="E3331" s="144"/>
      <c r="F3331" s="144"/>
    </row>
    <row r="3332" spans="5:6" s="143" customFormat="1" x14ac:dyDescent="0.15">
      <c r="E3332" s="144"/>
      <c r="F3332" s="144"/>
    </row>
    <row r="3333" spans="5:6" s="143" customFormat="1" x14ac:dyDescent="0.15">
      <c r="E3333" s="144"/>
      <c r="F3333" s="144"/>
    </row>
    <row r="3334" spans="5:6" s="143" customFormat="1" x14ac:dyDescent="0.15">
      <c r="E3334" s="144"/>
      <c r="F3334" s="144"/>
    </row>
    <row r="3335" spans="5:6" s="143" customFormat="1" x14ac:dyDescent="0.15">
      <c r="E3335" s="144"/>
      <c r="F3335" s="144"/>
    </row>
    <row r="3336" spans="5:6" s="143" customFormat="1" x14ac:dyDescent="0.15">
      <c r="E3336" s="144"/>
      <c r="F3336" s="144"/>
    </row>
    <row r="3337" spans="5:6" s="143" customFormat="1" x14ac:dyDescent="0.15">
      <c r="E3337" s="144"/>
      <c r="F3337" s="144"/>
    </row>
    <row r="3338" spans="5:6" s="143" customFormat="1" x14ac:dyDescent="0.15">
      <c r="E3338" s="144"/>
      <c r="F3338" s="144"/>
    </row>
    <row r="3339" spans="5:6" s="143" customFormat="1" x14ac:dyDescent="0.15">
      <c r="E3339" s="144"/>
      <c r="F3339" s="144"/>
    </row>
    <row r="3340" spans="5:6" s="143" customFormat="1" x14ac:dyDescent="0.15">
      <c r="E3340" s="144"/>
      <c r="F3340" s="144"/>
    </row>
    <row r="3341" spans="5:6" s="143" customFormat="1" x14ac:dyDescent="0.15">
      <c r="E3341" s="144"/>
      <c r="F3341" s="144"/>
    </row>
    <row r="3342" spans="5:6" s="143" customFormat="1" x14ac:dyDescent="0.15">
      <c r="E3342" s="144"/>
      <c r="F3342" s="144"/>
    </row>
    <row r="3343" spans="5:6" s="143" customFormat="1" x14ac:dyDescent="0.15">
      <c r="E3343" s="144"/>
      <c r="F3343" s="144"/>
    </row>
    <row r="3344" spans="5:6" s="143" customFormat="1" x14ac:dyDescent="0.15">
      <c r="E3344" s="144"/>
      <c r="F3344" s="144"/>
    </row>
    <row r="3345" spans="5:6" s="143" customFormat="1" x14ac:dyDescent="0.15">
      <c r="E3345" s="144"/>
      <c r="F3345" s="144"/>
    </row>
    <row r="3346" spans="5:6" s="143" customFormat="1" x14ac:dyDescent="0.15">
      <c r="E3346" s="144"/>
      <c r="F3346" s="144"/>
    </row>
    <row r="3347" spans="5:6" s="143" customFormat="1" x14ac:dyDescent="0.15">
      <c r="E3347" s="144"/>
      <c r="F3347" s="144"/>
    </row>
    <row r="3348" spans="5:6" s="143" customFormat="1" x14ac:dyDescent="0.15">
      <c r="E3348" s="144"/>
      <c r="F3348" s="144"/>
    </row>
    <row r="3349" spans="5:6" s="143" customFormat="1" x14ac:dyDescent="0.15">
      <c r="E3349" s="144"/>
      <c r="F3349" s="144"/>
    </row>
    <row r="3350" spans="5:6" s="143" customFormat="1" x14ac:dyDescent="0.15">
      <c r="E3350" s="144"/>
      <c r="F3350" s="144"/>
    </row>
    <row r="3351" spans="5:6" s="143" customFormat="1" x14ac:dyDescent="0.15">
      <c r="E3351" s="144"/>
      <c r="F3351" s="144"/>
    </row>
    <row r="3352" spans="5:6" s="143" customFormat="1" x14ac:dyDescent="0.15">
      <c r="E3352" s="144"/>
      <c r="F3352" s="144"/>
    </row>
    <row r="3353" spans="5:6" s="143" customFormat="1" x14ac:dyDescent="0.15">
      <c r="E3353" s="144"/>
      <c r="F3353" s="144"/>
    </row>
    <row r="3354" spans="5:6" s="143" customFormat="1" x14ac:dyDescent="0.15">
      <c r="E3354" s="144"/>
      <c r="F3354" s="144"/>
    </row>
    <row r="3355" spans="5:6" s="143" customFormat="1" x14ac:dyDescent="0.15">
      <c r="E3355" s="144"/>
      <c r="F3355" s="144"/>
    </row>
    <row r="3356" spans="5:6" s="143" customFormat="1" x14ac:dyDescent="0.15">
      <c r="E3356" s="144"/>
      <c r="F3356" s="144"/>
    </row>
    <row r="3357" spans="5:6" s="143" customFormat="1" x14ac:dyDescent="0.15">
      <c r="E3357" s="144"/>
      <c r="F3357" s="144"/>
    </row>
    <row r="3358" spans="5:6" s="143" customFormat="1" x14ac:dyDescent="0.15">
      <c r="E3358" s="144"/>
      <c r="F3358" s="144"/>
    </row>
    <row r="3359" spans="5:6" s="143" customFormat="1" x14ac:dyDescent="0.15">
      <c r="E3359" s="144"/>
      <c r="F3359" s="144"/>
    </row>
    <row r="3360" spans="5:6" s="143" customFormat="1" x14ac:dyDescent="0.15">
      <c r="E3360" s="144"/>
      <c r="F3360" s="144"/>
    </row>
    <row r="3361" spans="5:6" s="143" customFormat="1" x14ac:dyDescent="0.15">
      <c r="E3361" s="144"/>
      <c r="F3361" s="144"/>
    </row>
    <row r="3362" spans="5:6" s="143" customFormat="1" x14ac:dyDescent="0.15">
      <c r="E3362" s="144"/>
      <c r="F3362" s="144"/>
    </row>
    <row r="3363" spans="5:6" s="143" customFormat="1" x14ac:dyDescent="0.15">
      <c r="E3363" s="144"/>
      <c r="F3363" s="144"/>
    </row>
    <row r="3364" spans="5:6" s="143" customFormat="1" x14ac:dyDescent="0.15">
      <c r="E3364" s="144"/>
      <c r="F3364" s="144"/>
    </row>
    <row r="3365" spans="5:6" s="143" customFormat="1" x14ac:dyDescent="0.15">
      <c r="E3365" s="144"/>
      <c r="F3365" s="144"/>
    </row>
    <row r="3366" spans="5:6" s="143" customFormat="1" x14ac:dyDescent="0.15">
      <c r="E3366" s="144"/>
      <c r="F3366" s="144"/>
    </row>
    <row r="3367" spans="5:6" s="143" customFormat="1" x14ac:dyDescent="0.15">
      <c r="E3367" s="144"/>
      <c r="F3367" s="144"/>
    </row>
    <row r="3368" spans="5:6" s="143" customFormat="1" x14ac:dyDescent="0.15">
      <c r="E3368" s="144"/>
      <c r="F3368" s="144"/>
    </row>
    <row r="3369" spans="5:6" s="143" customFormat="1" x14ac:dyDescent="0.15">
      <c r="E3369" s="144"/>
      <c r="F3369" s="144"/>
    </row>
    <row r="3370" spans="5:6" s="143" customFormat="1" x14ac:dyDescent="0.15">
      <c r="E3370" s="144"/>
      <c r="F3370" s="144"/>
    </row>
    <row r="3371" spans="5:6" s="143" customFormat="1" x14ac:dyDescent="0.15">
      <c r="E3371" s="144"/>
      <c r="F3371" s="144"/>
    </row>
    <row r="3372" spans="5:6" s="143" customFormat="1" x14ac:dyDescent="0.15">
      <c r="E3372" s="144"/>
      <c r="F3372" s="144"/>
    </row>
    <row r="3373" spans="5:6" s="143" customFormat="1" x14ac:dyDescent="0.15">
      <c r="E3373" s="144"/>
      <c r="F3373" s="144"/>
    </row>
    <row r="3374" spans="5:6" s="143" customFormat="1" x14ac:dyDescent="0.15">
      <c r="E3374" s="144"/>
      <c r="F3374" s="144"/>
    </row>
    <row r="3375" spans="5:6" s="143" customFormat="1" x14ac:dyDescent="0.15">
      <c r="E3375" s="144"/>
      <c r="F3375" s="144"/>
    </row>
    <row r="3376" spans="5:6" s="143" customFormat="1" x14ac:dyDescent="0.15">
      <c r="E3376" s="144"/>
      <c r="F3376" s="144"/>
    </row>
    <row r="3377" spans="5:6" s="143" customFormat="1" x14ac:dyDescent="0.15">
      <c r="E3377" s="144"/>
      <c r="F3377" s="144"/>
    </row>
    <row r="3378" spans="5:6" s="143" customFormat="1" x14ac:dyDescent="0.15">
      <c r="E3378" s="144"/>
      <c r="F3378" s="144"/>
    </row>
    <row r="3379" spans="5:6" s="143" customFormat="1" x14ac:dyDescent="0.15">
      <c r="E3379" s="144"/>
      <c r="F3379" s="144"/>
    </row>
    <row r="3380" spans="5:6" s="143" customFormat="1" x14ac:dyDescent="0.15">
      <c r="E3380" s="144"/>
      <c r="F3380" s="144"/>
    </row>
    <row r="3381" spans="5:6" s="143" customFormat="1" x14ac:dyDescent="0.15">
      <c r="E3381" s="144"/>
      <c r="F3381" s="144"/>
    </row>
    <row r="3382" spans="5:6" s="143" customFormat="1" x14ac:dyDescent="0.15">
      <c r="E3382" s="144"/>
      <c r="F3382" s="144"/>
    </row>
    <row r="3383" spans="5:6" s="143" customFormat="1" x14ac:dyDescent="0.15">
      <c r="E3383" s="144"/>
      <c r="F3383" s="144"/>
    </row>
    <row r="3384" spans="5:6" s="143" customFormat="1" x14ac:dyDescent="0.15">
      <c r="E3384" s="144"/>
      <c r="F3384" s="144"/>
    </row>
    <row r="3385" spans="5:6" s="143" customFormat="1" x14ac:dyDescent="0.15">
      <c r="E3385" s="144"/>
      <c r="F3385" s="144"/>
    </row>
    <row r="3386" spans="5:6" s="143" customFormat="1" x14ac:dyDescent="0.15">
      <c r="E3386" s="144"/>
      <c r="F3386" s="144"/>
    </row>
    <row r="3387" spans="5:6" s="143" customFormat="1" x14ac:dyDescent="0.15">
      <c r="E3387" s="144"/>
      <c r="F3387" s="144"/>
    </row>
    <row r="3388" spans="5:6" s="143" customFormat="1" x14ac:dyDescent="0.15">
      <c r="E3388" s="144"/>
      <c r="F3388" s="144"/>
    </row>
    <row r="3389" spans="5:6" s="143" customFormat="1" x14ac:dyDescent="0.15">
      <c r="E3389" s="144"/>
      <c r="F3389" s="144"/>
    </row>
    <row r="3390" spans="5:6" s="143" customFormat="1" x14ac:dyDescent="0.15">
      <c r="E3390" s="144"/>
      <c r="F3390" s="144"/>
    </row>
    <row r="3391" spans="5:6" s="143" customFormat="1" x14ac:dyDescent="0.15">
      <c r="E3391" s="144"/>
      <c r="F3391" s="144"/>
    </row>
    <row r="3392" spans="5:6" s="143" customFormat="1" x14ac:dyDescent="0.15">
      <c r="E3392" s="144"/>
      <c r="F3392" s="144"/>
    </row>
    <row r="3393" spans="5:6" s="143" customFormat="1" x14ac:dyDescent="0.15">
      <c r="E3393" s="144"/>
      <c r="F3393" s="144"/>
    </row>
    <row r="3394" spans="5:6" s="143" customFormat="1" x14ac:dyDescent="0.15">
      <c r="E3394" s="144"/>
      <c r="F3394" s="144"/>
    </row>
    <row r="3395" spans="5:6" s="143" customFormat="1" x14ac:dyDescent="0.15">
      <c r="E3395" s="144"/>
      <c r="F3395" s="144"/>
    </row>
    <row r="3396" spans="5:6" s="143" customFormat="1" x14ac:dyDescent="0.15">
      <c r="E3396" s="144"/>
      <c r="F3396" s="144"/>
    </row>
    <row r="3397" spans="5:6" s="143" customFormat="1" x14ac:dyDescent="0.15">
      <c r="E3397" s="144"/>
      <c r="F3397" s="144"/>
    </row>
    <row r="3398" spans="5:6" s="143" customFormat="1" x14ac:dyDescent="0.15">
      <c r="E3398" s="144"/>
      <c r="F3398" s="144"/>
    </row>
    <row r="3399" spans="5:6" s="143" customFormat="1" x14ac:dyDescent="0.15">
      <c r="E3399" s="144"/>
      <c r="F3399" s="144"/>
    </row>
    <row r="3400" spans="5:6" s="143" customFormat="1" x14ac:dyDescent="0.15">
      <c r="E3400" s="144"/>
      <c r="F3400" s="144"/>
    </row>
    <row r="3401" spans="5:6" s="143" customFormat="1" x14ac:dyDescent="0.15">
      <c r="E3401" s="144"/>
      <c r="F3401" s="144"/>
    </row>
    <row r="3402" spans="5:6" s="143" customFormat="1" x14ac:dyDescent="0.15">
      <c r="E3402" s="144"/>
      <c r="F3402" s="144"/>
    </row>
    <row r="3403" spans="5:6" s="143" customFormat="1" x14ac:dyDescent="0.15">
      <c r="E3403" s="144"/>
      <c r="F3403" s="144"/>
    </row>
    <row r="3404" spans="5:6" s="143" customFormat="1" x14ac:dyDescent="0.15">
      <c r="E3404" s="144"/>
      <c r="F3404" s="144"/>
    </row>
    <row r="3405" spans="5:6" s="143" customFormat="1" x14ac:dyDescent="0.15">
      <c r="E3405" s="144"/>
      <c r="F3405" s="144"/>
    </row>
    <row r="3406" spans="5:6" s="143" customFormat="1" x14ac:dyDescent="0.15">
      <c r="E3406" s="144"/>
      <c r="F3406" s="144"/>
    </row>
    <row r="3407" spans="5:6" s="143" customFormat="1" x14ac:dyDescent="0.15">
      <c r="E3407" s="144"/>
      <c r="F3407" s="144"/>
    </row>
    <row r="3408" spans="5:6" s="143" customFormat="1" x14ac:dyDescent="0.15">
      <c r="E3408" s="144"/>
      <c r="F3408" s="144"/>
    </row>
    <row r="3409" spans="5:6" s="143" customFormat="1" x14ac:dyDescent="0.15">
      <c r="E3409" s="144"/>
      <c r="F3409" s="144"/>
    </row>
    <row r="3410" spans="5:6" s="143" customFormat="1" x14ac:dyDescent="0.15">
      <c r="E3410" s="144"/>
      <c r="F3410" s="144"/>
    </row>
    <row r="3411" spans="5:6" s="143" customFormat="1" x14ac:dyDescent="0.15">
      <c r="E3411" s="144"/>
      <c r="F3411" s="144"/>
    </row>
    <row r="3412" spans="5:6" s="143" customFormat="1" x14ac:dyDescent="0.15">
      <c r="E3412" s="144"/>
      <c r="F3412" s="144"/>
    </row>
    <row r="3413" spans="5:6" s="143" customFormat="1" x14ac:dyDescent="0.15">
      <c r="E3413" s="144"/>
      <c r="F3413" s="144"/>
    </row>
    <row r="3414" spans="5:6" s="143" customFormat="1" x14ac:dyDescent="0.15">
      <c r="E3414" s="144"/>
      <c r="F3414" s="144"/>
    </row>
    <row r="3415" spans="5:6" s="143" customFormat="1" x14ac:dyDescent="0.15">
      <c r="E3415" s="144"/>
      <c r="F3415" s="144"/>
    </row>
    <row r="3416" spans="5:6" s="143" customFormat="1" x14ac:dyDescent="0.15">
      <c r="E3416" s="144"/>
      <c r="F3416" s="144"/>
    </row>
    <row r="3417" spans="5:6" s="143" customFormat="1" x14ac:dyDescent="0.15">
      <c r="E3417" s="144"/>
      <c r="F3417" s="144"/>
    </row>
    <row r="3418" spans="5:6" s="143" customFormat="1" x14ac:dyDescent="0.15">
      <c r="E3418" s="144"/>
      <c r="F3418" s="144"/>
    </row>
    <row r="3419" spans="5:6" s="143" customFormat="1" x14ac:dyDescent="0.15">
      <c r="E3419" s="144"/>
      <c r="F3419" s="144"/>
    </row>
    <row r="3420" spans="5:6" s="143" customFormat="1" x14ac:dyDescent="0.15">
      <c r="E3420" s="144"/>
      <c r="F3420" s="144"/>
    </row>
    <row r="3421" spans="5:6" s="143" customFormat="1" x14ac:dyDescent="0.15">
      <c r="E3421" s="144"/>
      <c r="F3421" s="144"/>
    </row>
    <row r="3422" spans="5:6" s="143" customFormat="1" x14ac:dyDescent="0.15">
      <c r="E3422" s="144"/>
      <c r="F3422" s="144"/>
    </row>
    <row r="3423" spans="5:6" s="143" customFormat="1" x14ac:dyDescent="0.15">
      <c r="E3423" s="144"/>
      <c r="F3423" s="144"/>
    </row>
    <row r="3424" spans="5:6" s="143" customFormat="1" x14ac:dyDescent="0.15">
      <c r="E3424" s="144"/>
      <c r="F3424" s="144"/>
    </row>
    <row r="3425" spans="5:6" s="143" customFormat="1" x14ac:dyDescent="0.15">
      <c r="E3425" s="144"/>
      <c r="F3425" s="144"/>
    </row>
    <row r="3426" spans="5:6" s="143" customFormat="1" x14ac:dyDescent="0.15">
      <c r="E3426" s="144"/>
      <c r="F3426" s="144"/>
    </row>
    <row r="3427" spans="5:6" s="143" customFormat="1" x14ac:dyDescent="0.15">
      <c r="E3427" s="144"/>
      <c r="F3427" s="144"/>
    </row>
    <row r="3428" spans="5:6" s="143" customFormat="1" x14ac:dyDescent="0.15">
      <c r="E3428" s="144"/>
      <c r="F3428" s="144"/>
    </row>
    <row r="3429" spans="5:6" s="143" customFormat="1" x14ac:dyDescent="0.15">
      <c r="E3429" s="144"/>
      <c r="F3429" s="144"/>
    </row>
    <row r="3430" spans="5:6" s="143" customFormat="1" x14ac:dyDescent="0.15">
      <c r="E3430" s="144"/>
      <c r="F3430" s="144"/>
    </row>
    <row r="3431" spans="5:6" s="143" customFormat="1" x14ac:dyDescent="0.15">
      <c r="E3431" s="144"/>
      <c r="F3431" s="144"/>
    </row>
    <row r="3432" spans="5:6" s="143" customFormat="1" x14ac:dyDescent="0.15">
      <c r="E3432" s="144"/>
      <c r="F3432" s="144"/>
    </row>
    <row r="3433" spans="5:6" s="143" customFormat="1" x14ac:dyDescent="0.15">
      <c r="E3433" s="144"/>
      <c r="F3433" s="144"/>
    </row>
    <row r="3434" spans="5:6" s="143" customFormat="1" x14ac:dyDescent="0.15">
      <c r="E3434" s="144"/>
      <c r="F3434" s="144"/>
    </row>
    <row r="3435" spans="5:6" s="143" customFormat="1" x14ac:dyDescent="0.15">
      <c r="E3435" s="144"/>
      <c r="F3435" s="144"/>
    </row>
    <row r="3436" spans="5:6" s="143" customFormat="1" x14ac:dyDescent="0.15">
      <c r="E3436" s="144"/>
      <c r="F3436" s="144"/>
    </row>
    <row r="3437" spans="5:6" s="143" customFormat="1" x14ac:dyDescent="0.15">
      <c r="E3437" s="144"/>
      <c r="F3437" s="144"/>
    </row>
    <row r="3438" spans="5:6" s="143" customFormat="1" x14ac:dyDescent="0.15">
      <c r="E3438" s="144"/>
      <c r="F3438" s="144"/>
    </row>
    <row r="3439" spans="5:6" s="143" customFormat="1" x14ac:dyDescent="0.15">
      <c r="E3439" s="144"/>
      <c r="F3439" s="144"/>
    </row>
    <row r="3440" spans="5:6" s="143" customFormat="1" x14ac:dyDescent="0.15">
      <c r="E3440" s="144"/>
      <c r="F3440" s="144"/>
    </row>
    <row r="3441" spans="5:6" s="143" customFormat="1" x14ac:dyDescent="0.15">
      <c r="E3441" s="144"/>
      <c r="F3441" s="144"/>
    </row>
    <row r="3442" spans="5:6" s="143" customFormat="1" x14ac:dyDescent="0.15">
      <c r="E3442" s="144"/>
      <c r="F3442" s="144"/>
    </row>
    <row r="3443" spans="5:6" s="143" customFormat="1" x14ac:dyDescent="0.15">
      <c r="E3443" s="144"/>
      <c r="F3443" s="144"/>
    </row>
    <row r="3444" spans="5:6" s="143" customFormat="1" x14ac:dyDescent="0.15">
      <c r="E3444" s="144"/>
      <c r="F3444" s="144"/>
    </row>
    <row r="3445" spans="5:6" s="143" customFormat="1" x14ac:dyDescent="0.15">
      <c r="E3445" s="144"/>
      <c r="F3445" s="144"/>
    </row>
    <row r="3446" spans="5:6" s="143" customFormat="1" x14ac:dyDescent="0.15">
      <c r="E3446" s="144"/>
      <c r="F3446" s="144"/>
    </row>
    <row r="3447" spans="5:6" s="143" customFormat="1" x14ac:dyDescent="0.15">
      <c r="E3447" s="144"/>
      <c r="F3447" s="144"/>
    </row>
    <row r="3448" spans="5:6" s="143" customFormat="1" x14ac:dyDescent="0.15">
      <c r="E3448" s="144"/>
      <c r="F3448" s="144"/>
    </row>
    <row r="3449" spans="5:6" s="143" customFormat="1" x14ac:dyDescent="0.15">
      <c r="E3449" s="144"/>
      <c r="F3449" s="144"/>
    </row>
    <row r="3450" spans="5:6" s="143" customFormat="1" x14ac:dyDescent="0.15">
      <c r="E3450" s="144"/>
      <c r="F3450" s="144"/>
    </row>
    <row r="3451" spans="5:6" s="143" customFormat="1" x14ac:dyDescent="0.15">
      <c r="E3451" s="144"/>
      <c r="F3451" s="144"/>
    </row>
    <row r="3452" spans="5:6" s="143" customFormat="1" x14ac:dyDescent="0.15">
      <c r="E3452" s="144"/>
      <c r="F3452" s="144"/>
    </row>
    <row r="3453" spans="5:6" s="143" customFormat="1" x14ac:dyDescent="0.15">
      <c r="E3453" s="144"/>
      <c r="F3453" s="144"/>
    </row>
    <row r="3454" spans="5:6" s="143" customFormat="1" x14ac:dyDescent="0.15">
      <c r="E3454" s="144"/>
      <c r="F3454" s="144"/>
    </row>
    <row r="3455" spans="5:6" s="143" customFormat="1" x14ac:dyDescent="0.15">
      <c r="E3455" s="144"/>
      <c r="F3455" s="144"/>
    </row>
    <row r="3456" spans="5:6" s="143" customFormat="1" x14ac:dyDescent="0.15">
      <c r="E3456" s="144"/>
      <c r="F3456" s="144"/>
    </row>
    <row r="3457" spans="5:6" s="143" customFormat="1" x14ac:dyDescent="0.15">
      <c r="E3457" s="144"/>
      <c r="F3457" s="144"/>
    </row>
    <row r="3458" spans="5:6" s="143" customFormat="1" x14ac:dyDescent="0.15">
      <c r="E3458" s="144"/>
      <c r="F3458" s="144"/>
    </row>
    <row r="3459" spans="5:6" s="143" customFormat="1" x14ac:dyDescent="0.15">
      <c r="E3459" s="144"/>
      <c r="F3459" s="144"/>
    </row>
    <row r="3460" spans="5:6" s="143" customFormat="1" x14ac:dyDescent="0.15">
      <c r="E3460" s="144"/>
      <c r="F3460" s="144"/>
    </row>
    <row r="3461" spans="5:6" s="143" customFormat="1" x14ac:dyDescent="0.15">
      <c r="E3461" s="144"/>
      <c r="F3461" s="144"/>
    </row>
    <row r="3462" spans="5:6" s="143" customFormat="1" x14ac:dyDescent="0.15">
      <c r="E3462" s="144"/>
      <c r="F3462" s="144"/>
    </row>
    <row r="3463" spans="5:6" s="143" customFormat="1" x14ac:dyDescent="0.15">
      <c r="E3463" s="144"/>
      <c r="F3463" s="144"/>
    </row>
    <row r="3464" spans="5:6" s="143" customFormat="1" x14ac:dyDescent="0.15">
      <c r="E3464" s="144"/>
      <c r="F3464" s="144"/>
    </row>
    <row r="3465" spans="5:6" s="143" customFormat="1" x14ac:dyDescent="0.15">
      <c r="E3465" s="144"/>
      <c r="F3465" s="144"/>
    </row>
    <row r="3466" spans="5:6" s="143" customFormat="1" x14ac:dyDescent="0.15">
      <c r="E3466" s="144"/>
      <c r="F3466" s="144"/>
    </row>
    <row r="3467" spans="5:6" s="143" customFormat="1" x14ac:dyDescent="0.15">
      <c r="E3467" s="144"/>
      <c r="F3467" s="144"/>
    </row>
    <row r="3468" spans="5:6" s="143" customFormat="1" x14ac:dyDescent="0.15">
      <c r="E3468" s="144"/>
      <c r="F3468" s="144"/>
    </row>
    <row r="3469" spans="5:6" s="143" customFormat="1" x14ac:dyDescent="0.15">
      <c r="E3469" s="144"/>
      <c r="F3469" s="144"/>
    </row>
    <row r="3470" spans="5:6" s="143" customFormat="1" x14ac:dyDescent="0.15">
      <c r="E3470" s="144"/>
      <c r="F3470" s="144"/>
    </row>
    <row r="3471" spans="5:6" s="143" customFormat="1" x14ac:dyDescent="0.15">
      <c r="E3471" s="144"/>
      <c r="F3471" s="144"/>
    </row>
    <row r="3472" spans="5:6" s="143" customFormat="1" x14ac:dyDescent="0.15">
      <c r="E3472" s="144"/>
      <c r="F3472" s="144"/>
    </row>
    <row r="3473" spans="5:6" s="143" customFormat="1" x14ac:dyDescent="0.15">
      <c r="E3473" s="144"/>
      <c r="F3473" s="144"/>
    </row>
    <row r="3474" spans="5:6" s="143" customFormat="1" x14ac:dyDescent="0.15">
      <c r="E3474" s="144"/>
      <c r="F3474" s="144"/>
    </row>
    <row r="3475" spans="5:6" s="143" customFormat="1" x14ac:dyDescent="0.15">
      <c r="E3475" s="144"/>
      <c r="F3475" s="144"/>
    </row>
    <row r="3476" spans="5:6" s="143" customFormat="1" x14ac:dyDescent="0.15">
      <c r="E3476" s="144"/>
      <c r="F3476" s="144"/>
    </row>
    <row r="3477" spans="5:6" s="143" customFormat="1" x14ac:dyDescent="0.15">
      <c r="E3477" s="144"/>
      <c r="F3477" s="144"/>
    </row>
    <row r="3478" spans="5:6" s="143" customFormat="1" x14ac:dyDescent="0.15">
      <c r="E3478" s="144"/>
      <c r="F3478" s="144"/>
    </row>
    <row r="3479" spans="5:6" s="143" customFormat="1" x14ac:dyDescent="0.15">
      <c r="E3479" s="144"/>
      <c r="F3479" s="144"/>
    </row>
    <row r="3480" spans="5:6" s="143" customFormat="1" x14ac:dyDescent="0.15">
      <c r="E3480" s="144"/>
      <c r="F3480" s="144"/>
    </row>
    <row r="3481" spans="5:6" s="143" customFormat="1" x14ac:dyDescent="0.15">
      <c r="E3481" s="144"/>
      <c r="F3481" s="144"/>
    </row>
    <row r="3482" spans="5:6" s="143" customFormat="1" x14ac:dyDescent="0.15">
      <c r="E3482" s="144"/>
      <c r="F3482" s="144"/>
    </row>
    <row r="3483" spans="5:6" s="143" customFormat="1" x14ac:dyDescent="0.15">
      <c r="E3483" s="144"/>
      <c r="F3483" s="144"/>
    </row>
    <row r="3484" spans="5:6" s="143" customFormat="1" x14ac:dyDescent="0.15">
      <c r="E3484" s="144"/>
      <c r="F3484" s="144"/>
    </row>
    <row r="3485" spans="5:6" s="143" customFormat="1" x14ac:dyDescent="0.15">
      <c r="E3485" s="144"/>
      <c r="F3485" s="144"/>
    </row>
    <row r="3486" spans="5:6" s="143" customFormat="1" x14ac:dyDescent="0.15">
      <c r="E3486" s="144"/>
      <c r="F3486" s="144"/>
    </row>
    <row r="3487" spans="5:6" s="143" customFormat="1" x14ac:dyDescent="0.15">
      <c r="E3487" s="144"/>
      <c r="F3487" s="144"/>
    </row>
    <row r="3488" spans="5:6" s="143" customFormat="1" x14ac:dyDescent="0.15">
      <c r="E3488" s="144"/>
      <c r="F3488" s="144"/>
    </row>
    <row r="3489" spans="5:6" s="143" customFormat="1" x14ac:dyDescent="0.15">
      <c r="E3489" s="144"/>
      <c r="F3489" s="144"/>
    </row>
    <row r="3490" spans="5:6" s="143" customFormat="1" x14ac:dyDescent="0.15">
      <c r="E3490" s="144"/>
      <c r="F3490" s="144"/>
    </row>
    <row r="3491" spans="5:6" s="143" customFormat="1" x14ac:dyDescent="0.15">
      <c r="E3491" s="144"/>
      <c r="F3491" s="144"/>
    </row>
    <row r="3492" spans="5:6" s="143" customFormat="1" x14ac:dyDescent="0.15">
      <c r="E3492" s="144"/>
      <c r="F3492" s="144"/>
    </row>
    <row r="3493" spans="5:6" s="143" customFormat="1" x14ac:dyDescent="0.15">
      <c r="E3493" s="144"/>
      <c r="F3493" s="144"/>
    </row>
    <row r="3494" spans="5:6" s="143" customFormat="1" x14ac:dyDescent="0.15">
      <c r="E3494" s="144"/>
      <c r="F3494" s="144"/>
    </row>
    <row r="3495" spans="5:6" s="143" customFormat="1" x14ac:dyDescent="0.15">
      <c r="E3495" s="144"/>
      <c r="F3495" s="144"/>
    </row>
    <row r="3496" spans="5:6" s="143" customFormat="1" x14ac:dyDescent="0.15">
      <c r="E3496" s="144"/>
      <c r="F3496" s="144"/>
    </row>
    <row r="3497" spans="5:6" s="143" customFormat="1" x14ac:dyDescent="0.15">
      <c r="E3497" s="144"/>
      <c r="F3497" s="144"/>
    </row>
    <row r="3498" spans="5:6" s="143" customFormat="1" x14ac:dyDescent="0.15">
      <c r="E3498" s="144"/>
      <c r="F3498" s="144"/>
    </row>
    <row r="3499" spans="5:6" s="143" customFormat="1" x14ac:dyDescent="0.15">
      <c r="E3499" s="144"/>
      <c r="F3499" s="144"/>
    </row>
    <row r="3500" spans="5:6" s="143" customFormat="1" x14ac:dyDescent="0.15">
      <c r="E3500" s="144"/>
      <c r="F3500" s="144"/>
    </row>
    <row r="3501" spans="5:6" s="143" customFormat="1" x14ac:dyDescent="0.15">
      <c r="E3501" s="144"/>
      <c r="F3501" s="144"/>
    </row>
    <row r="3502" spans="5:6" s="143" customFormat="1" x14ac:dyDescent="0.15">
      <c r="E3502" s="144"/>
      <c r="F3502" s="144"/>
    </row>
    <row r="3503" spans="5:6" s="143" customFormat="1" x14ac:dyDescent="0.15">
      <c r="E3503" s="144"/>
      <c r="F3503" s="144"/>
    </row>
    <row r="3504" spans="5:6" s="143" customFormat="1" x14ac:dyDescent="0.15">
      <c r="E3504" s="144"/>
      <c r="F3504" s="144"/>
    </row>
    <row r="3505" spans="5:6" s="143" customFormat="1" x14ac:dyDescent="0.15">
      <c r="E3505" s="144"/>
      <c r="F3505" s="144"/>
    </row>
    <row r="3506" spans="5:6" s="143" customFormat="1" x14ac:dyDescent="0.15">
      <c r="E3506" s="144"/>
      <c r="F3506" s="144"/>
    </row>
    <row r="3507" spans="5:6" s="143" customFormat="1" x14ac:dyDescent="0.15">
      <c r="E3507" s="144"/>
      <c r="F3507" s="144"/>
    </row>
    <row r="3508" spans="5:6" s="143" customFormat="1" x14ac:dyDescent="0.15">
      <c r="E3508" s="144"/>
      <c r="F3508" s="144"/>
    </row>
    <row r="3509" spans="5:6" s="143" customFormat="1" x14ac:dyDescent="0.15">
      <c r="E3509" s="144"/>
      <c r="F3509" s="144"/>
    </row>
    <row r="3510" spans="5:6" s="143" customFormat="1" x14ac:dyDescent="0.15">
      <c r="E3510" s="144"/>
      <c r="F3510" s="144"/>
    </row>
    <row r="3511" spans="5:6" s="143" customFormat="1" x14ac:dyDescent="0.15">
      <c r="E3511" s="144"/>
      <c r="F3511" s="144"/>
    </row>
    <row r="3512" spans="5:6" s="143" customFormat="1" x14ac:dyDescent="0.15">
      <c r="E3512" s="144"/>
      <c r="F3512" s="144"/>
    </row>
    <row r="3513" spans="5:6" s="143" customFormat="1" x14ac:dyDescent="0.15">
      <c r="E3513" s="144"/>
      <c r="F3513" s="144"/>
    </row>
    <row r="3514" spans="5:6" s="143" customFormat="1" x14ac:dyDescent="0.15">
      <c r="E3514" s="144"/>
      <c r="F3514" s="144"/>
    </row>
    <row r="3515" spans="5:6" s="143" customFormat="1" x14ac:dyDescent="0.15">
      <c r="E3515" s="144"/>
      <c r="F3515" s="144"/>
    </row>
    <row r="3516" spans="5:6" s="143" customFormat="1" x14ac:dyDescent="0.15">
      <c r="E3516" s="144"/>
      <c r="F3516" s="144"/>
    </row>
    <row r="3517" spans="5:6" s="143" customFormat="1" x14ac:dyDescent="0.15">
      <c r="E3517" s="144"/>
      <c r="F3517" s="144"/>
    </row>
    <row r="3518" spans="5:6" s="143" customFormat="1" x14ac:dyDescent="0.15">
      <c r="E3518" s="144"/>
      <c r="F3518" s="144"/>
    </row>
    <row r="3519" spans="5:6" s="143" customFormat="1" x14ac:dyDescent="0.15">
      <c r="E3519" s="144"/>
      <c r="F3519" s="144"/>
    </row>
    <row r="3520" spans="5:6" s="143" customFormat="1" x14ac:dyDescent="0.15">
      <c r="E3520" s="144"/>
      <c r="F3520" s="144"/>
    </row>
    <row r="3521" spans="5:6" s="143" customFormat="1" x14ac:dyDescent="0.15">
      <c r="E3521" s="144"/>
      <c r="F3521" s="144"/>
    </row>
    <row r="3522" spans="5:6" s="143" customFormat="1" x14ac:dyDescent="0.15">
      <c r="E3522" s="144"/>
      <c r="F3522" s="144"/>
    </row>
    <row r="3523" spans="5:6" s="143" customFormat="1" x14ac:dyDescent="0.15">
      <c r="E3523" s="144"/>
      <c r="F3523" s="144"/>
    </row>
    <row r="3524" spans="5:6" s="143" customFormat="1" x14ac:dyDescent="0.15">
      <c r="E3524" s="144"/>
      <c r="F3524" s="144"/>
    </row>
    <row r="3525" spans="5:6" s="143" customFormat="1" x14ac:dyDescent="0.15">
      <c r="E3525" s="144"/>
      <c r="F3525" s="144"/>
    </row>
    <row r="3526" spans="5:6" s="143" customFormat="1" x14ac:dyDescent="0.15">
      <c r="E3526" s="144"/>
      <c r="F3526" s="144"/>
    </row>
    <row r="3527" spans="5:6" s="143" customFormat="1" x14ac:dyDescent="0.15">
      <c r="E3527" s="144"/>
      <c r="F3527" s="144"/>
    </row>
    <row r="3528" spans="5:6" s="143" customFormat="1" x14ac:dyDescent="0.15">
      <c r="E3528" s="144"/>
      <c r="F3528" s="144"/>
    </row>
    <row r="3529" spans="5:6" s="143" customFormat="1" x14ac:dyDescent="0.15">
      <c r="E3529" s="144"/>
      <c r="F3529" s="144"/>
    </row>
    <row r="3530" spans="5:6" s="143" customFormat="1" x14ac:dyDescent="0.15">
      <c r="E3530" s="144"/>
      <c r="F3530" s="144"/>
    </row>
    <row r="3531" spans="5:6" s="143" customFormat="1" x14ac:dyDescent="0.15">
      <c r="E3531" s="144"/>
      <c r="F3531" s="144"/>
    </row>
    <row r="3532" spans="5:6" s="143" customFormat="1" x14ac:dyDescent="0.15">
      <c r="E3532" s="144"/>
      <c r="F3532" s="144"/>
    </row>
    <row r="3533" spans="5:6" s="143" customFormat="1" x14ac:dyDescent="0.15">
      <c r="E3533" s="144"/>
      <c r="F3533" s="144"/>
    </row>
    <row r="3534" spans="5:6" s="143" customFormat="1" x14ac:dyDescent="0.15">
      <c r="E3534" s="144"/>
      <c r="F3534" s="144"/>
    </row>
    <row r="3535" spans="5:6" s="143" customFormat="1" x14ac:dyDescent="0.15">
      <c r="E3535" s="144"/>
      <c r="F3535" s="144"/>
    </row>
    <row r="3536" spans="5:6" s="143" customFormat="1" x14ac:dyDescent="0.15">
      <c r="E3536" s="144"/>
      <c r="F3536" s="144"/>
    </row>
    <row r="3537" spans="5:6" s="143" customFormat="1" x14ac:dyDescent="0.15">
      <c r="E3537" s="144"/>
      <c r="F3537" s="144"/>
    </row>
    <row r="3538" spans="5:6" s="143" customFormat="1" x14ac:dyDescent="0.15">
      <c r="E3538" s="144"/>
      <c r="F3538" s="144"/>
    </row>
    <row r="3539" spans="5:6" s="143" customFormat="1" x14ac:dyDescent="0.15">
      <c r="E3539" s="144"/>
      <c r="F3539" s="144"/>
    </row>
    <row r="3540" spans="5:6" s="143" customFormat="1" x14ac:dyDescent="0.15">
      <c r="E3540" s="144"/>
      <c r="F3540" s="144"/>
    </row>
    <row r="3541" spans="5:6" s="143" customFormat="1" x14ac:dyDescent="0.15">
      <c r="E3541" s="144"/>
      <c r="F3541" s="144"/>
    </row>
    <row r="3542" spans="5:6" s="143" customFormat="1" x14ac:dyDescent="0.15">
      <c r="E3542" s="144"/>
      <c r="F3542" s="144"/>
    </row>
    <row r="3543" spans="5:6" s="143" customFormat="1" x14ac:dyDescent="0.15">
      <c r="E3543" s="144"/>
      <c r="F3543" s="144"/>
    </row>
    <row r="3544" spans="5:6" s="143" customFormat="1" x14ac:dyDescent="0.15">
      <c r="E3544" s="144"/>
      <c r="F3544" s="144"/>
    </row>
    <row r="3545" spans="5:6" s="143" customFormat="1" x14ac:dyDescent="0.15">
      <c r="E3545" s="144"/>
      <c r="F3545" s="144"/>
    </row>
    <row r="3546" spans="5:6" s="143" customFormat="1" x14ac:dyDescent="0.15">
      <c r="E3546" s="144"/>
      <c r="F3546" s="144"/>
    </row>
    <row r="3547" spans="5:6" s="143" customFormat="1" x14ac:dyDescent="0.15">
      <c r="E3547" s="144"/>
      <c r="F3547" s="144"/>
    </row>
    <row r="3548" spans="5:6" s="143" customFormat="1" x14ac:dyDescent="0.15">
      <c r="E3548" s="144"/>
      <c r="F3548" s="144"/>
    </row>
    <row r="3549" spans="5:6" s="143" customFormat="1" x14ac:dyDescent="0.15">
      <c r="E3549" s="144"/>
      <c r="F3549" s="144"/>
    </row>
    <row r="3550" spans="5:6" s="143" customFormat="1" x14ac:dyDescent="0.15">
      <c r="E3550" s="144"/>
      <c r="F3550" s="144"/>
    </row>
    <row r="3551" spans="5:6" s="143" customFormat="1" x14ac:dyDescent="0.15">
      <c r="E3551" s="144"/>
      <c r="F3551" s="144"/>
    </row>
    <row r="3552" spans="5:6" s="143" customFormat="1" x14ac:dyDescent="0.15">
      <c r="E3552" s="144"/>
      <c r="F3552" s="144"/>
    </row>
    <row r="3553" spans="5:6" s="143" customFormat="1" x14ac:dyDescent="0.15">
      <c r="E3553" s="144"/>
      <c r="F3553" s="144"/>
    </row>
    <row r="3554" spans="5:6" s="143" customFormat="1" x14ac:dyDescent="0.15">
      <c r="E3554" s="144"/>
      <c r="F3554" s="144"/>
    </row>
    <row r="3555" spans="5:6" s="143" customFormat="1" x14ac:dyDescent="0.15">
      <c r="E3555" s="144"/>
      <c r="F3555" s="144"/>
    </row>
    <row r="3556" spans="5:6" s="143" customFormat="1" x14ac:dyDescent="0.15">
      <c r="E3556" s="144"/>
      <c r="F3556" s="144"/>
    </row>
    <row r="3557" spans="5:6" s="143" customFormat="1" x14ac:dyDescent="0.15">
      <c r="E3557" s="144"/>
      <c r="F3557" s="144"/>
    </row>
    <row r="3558" spans="5:6" s="143" customFormat="1" x14ac:dyDescent="0.15">
      <c r="E3558" s="144"/>
      <c r="F3558" s="144"/>
    </row>
    <row r="3559" spans="5:6" s="143" customFormat="1" x14ac:dyDescent="0.15">
      <c r="E3559" s="144"/>
      <c r="F3559" s="144"/>
    </row>
    <row r="3560" spans="5:6" s="143" customFormat="1" x14ac:dyDescent="0.15">
      <c r="E3560" s="144"/>
      <c r="F3560" s="144"/>
    </row>
    <row r="3561" spans="5:6" s="143" customFormat="1" x14ac:dyDescent="0.15">
      <c r="E3561" s="144"/>
      <c r="F3561" s="144"/>
    </row>
    <row r="3562" spans="5:6" s="143" customFormat="1" x14ac:dyDescent="0.15">
      <c r="E3562" s="144"/>
      <c r="F3562" s="144"/>
    </row>
    <row r="3563" spans="5:6" s="143" customFormat="1" x14ac:dyDescent="0.15">
      <c r="E3563" s="144"/>
      <c r="F3563" s="144"/>
    </row>
  </sheetData>
  <autoFilter ref="A1:DC105" xr:uid="{9EA995E8-8939-BD4D-8E48-195CEF9E62F0}"/>
  <phoneticPr fontId="23" type="noConversion"/>
  <conditionalFormatting sqref="E67">
    <cfRule type="cellIs" dxfId="3" priority="5" stopIfTrue="1" operator="equal">
      <formula>0</formula>
    </cfRule>
  </conditionalFormatting>
  <conditionalFormatting sqref="E78">
    <cfRule type="cellIs" dxfId="2" priority="4" stopIfTrue="1" operator="equal">
      <formula>0</formula>
    </cfRule>
  </conditionalFormatting>
  <conditionalFormatting sqref="E14">
    <cfRule type="cellIs" dxfId="1" priority="2" stopIfTrue="1" operator="equal">
      <formula>0</formula>
    </cfRule>
  </conditionalFormatting>
  <conditionalFormatting sqref="E102">
    <cfRule type="cellIs" dxfId="0" priority="1" stopIfTrue="1" operator="equal">
      <formula>0</formula>
    </cfRule>
  </conditionalFormatting>
  <pageMargins left="0.7" right="0.7" top="0.75" bottom="0.75" header="0.3" footer="0.3"/>
  <pageSetup paperSize="9" orientation="portrait" verticalDpi="0" r:id="rId1"/>
  <ignoredErrors>
    <ignoredError sqref="E3" formula="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Toelichting</vt:lpstr>
      <vt:lpstr>Bepaling uurtarief</vt:lpstr>
      <vt:lpstr>Calc. uurtarief</vt:lpstr>
      <vt:lpstr>Staffellijst</vt:lpstr>
      <vt:lpstr>Glas per m2</vt:lpstr>
      <vt:lpstr>Kostenoverzicht</vt:lpstr>
      <vt:lpstr>'Bepaling uurtarief'!Afdrukbereik</vt:lpstr>
      <vt:lpstr>'Calc. uurtarief'!Afdrukbereik</vt:lpstr>
      <vt:lpstr>'Glas per m2'!Afdrukbereik</vt:lpstr>
      <vt:lpstr>Staffellijst!Afdrukbereik</vt:lpstr>
      <vt:lpstr>Toelichting!Afdrukbereik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wolfert</dc:creator>
  <cp:lastModifiedBy>patrick wolfert</cp:lastModifiedBy>
  <dcterms:created xsi:type="dcterms:W3CDTF">2020-08-26T08:19:20Z</dcterms:created>
  <dcterms:modified xsi:type="dcterms:W3CDTF">2021-01-18T11:56:27Z</dcterms:modified>
</cp:coreProperties>
</file>