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Mijn Documenten\Saskia\Plaagdierenbestrijding\Aanbestedingsdocumenten definitief\"/>
    </mc:Choice>
  </mc:AlternateContent>
  <xr:revisionPtr revIDLastSave="0" documentId="8_{E2965159-CF85-4BB5-ADBF-4B3B55EC7E48}" xr6:coauthVersionLast="45" xr6:coauthVersionMax="45" xr10:uidLastSave="{00000000-0000-0000-0000-000000000000}"/>
  <bookViews>
    <workbookView xWindow="-120" yWindow="-120" windowWidth="29040" windowHeight="15840" activeTab="1" xr2:uid="{00000000-000D-0000-FFFF-FFFF00000000}"/>
  </bookViews>
  <sheets>
    <sheet name="2020-FH-002 Perceel 1" sheetId="1" r:id="rId1"/>
    <sheet name="Mogelijke toevoeging locaties" sheetId="5" r:id="rId2"/>
    <sheet name="Overzicht locaties"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7" i="5" l="1"/>
  <c r="E16" i="5" l="1"/>
  <c r="B16" i="5"/>
  <c r="B52" i="1" s="1"/>
  <c r="D52" i="1" s="1"/>
  <c r="C16" i="5"/>
  <c r="D16" i="5"/>
  <c r="F45" i="1" l="1"/>
  <c r="C45" i="1"/>
  <c r="F34" i="1" l="1"/>
  <c r="B51" i="1" s="1"/>
  <c r="D51" i="1" s="1"/>
  <c r="D45" i="1" l="1"/>
  <c r="E45" i="1"/>
  <c r="G45" i="1" l="1"/>
  <c r="B54" i="1" l="1"/>
  <c r="D54" i="1" s="1"/>
  <c r="D55" i="1" s="1"/>
</calcChain>
</file>

<file path=xl/sharedStrings.xml><?xml version="1.0" encoding="utf-8"?>
<sst xmlns="http://schemas.openxmlformats.org/spreadsheetml/2006/main" count="229" uniqueCount="204">
  <si>
    <t>Locatie</t>
  </si>
  <si>
    <t xml:space="preserve">Stadskantoor </t>
  </si>
  <si>
    <t>Functie</t>
  </si>
  <si>
    <t>Stadhuis</t>
  </si>
  <si>
    <t>Kantoor</t>
  </si>
  <si>
    <t>Hart van Noord</t>
  </si>
  <si>
    <t>Weide Wereld</t>
  </si>
  <si>
    <t>Onderwijs, kantoor, scholen, sport en kinderopvang</t>
  </si>
  <si>
    <t>Zwembad den Kwakel</t>
  </si>
  <si>
    <t>Zwembad den Hommel</t>
  </si>
  <si>
    <t>Zwembad de Krommerijn</t>
  </si>
  <si>
    <t>Zwembad en kantoor</t>
  </si>
  <si>
    <t>Nieuw Welgelegen</t>
  </si>
  <si>
    <t>Onderwijs, kantoor, scholen  en sport</t>
  </si>
  <si>
    <t>Buurthuis</t>
  </si>
  <si>
    <t>Zwembad Fletiomare</t>
  </si>
  <si>
    <t>Cultuurhuis Kanaleneiland</t>
  </si>
  <si>
    <t>Wespen</t>
  </si>
  <si>
    <t>Kakkerlakken</t>
  </si>
  <si>
    <t>Fruitvliegjes</t>
  </si>
  <si>
    <t>Diersoort*</t>
  </si>
  <si>
    <t>Zwarte mieren</t>
  </si>
  <si>
    <t>Bruine ratten</t>
  </si>
  <si>
    <t>Buurthuis de Boog</t>
  </si>
  <si>
    <t>Buurtcentrum Kanaleneiland Zuid</t>
  </si>
  <si>
    <t>Buurtcentrum de Leeuw</t>
  </si>
  <si>
    <t>MFA Het Zand</t>
  </si>
  <si>
    <t>Buurthuis Strandpaviljoen</t>
  </si>
  <si>
    <t>Sportpark Rijnvliet</t>
  </si>
  <si>
    <t>Huismuizen</t>
  </si>
  <si>
    <t>Speeltuin</t>
  </si>
  <si>
    <t>Multifunctionele acc.</t>
  </si>
  <si>
    <t>Sportpark</t>
  </si>
  <si>
    <t>Ontwikkelorg Ruimte/LeidscheRijn</t>
  </si>
  <si>
    <t>Adres</t>
  </si>
  <si>
    <t>Verlengde Hogeweidebaan 1</t>
  </si>
  <si>
    <t>Stadhuisplein 2</t>
  </si>
  <si>
    <t>Stadsplateau 1</t>
  </si>
  <si>
    <t>W&amp;S Zuid/Zuidwest</t>
  </si>
  <si>
    <t>Vaartserijnstraat 1a</t>
  </si>
  <si>
    <t>Tractieweg 2</t>
  </si>
  <si>
    <t>Stadsbedrijven</t>
  </si>
  <si>
    <t>Noordzeestraat 20</t>
  </si>
  <si>
    <t>Sportpark Rijnvliet 3a</t>
  </si>
  <si>
    <t>Pauwoogvlinder 10-22</t>
  </si>
  <si>
    <t>Burgemeester Middelweerdplaats 1</t>
  </si>
  <si>
    <t>Weg van Rhijnauwen 3</t>
  </si>
  <si>
    <t>Kennedylaan 5</t>
  </si>
  <si>
    <t>Paranadreef 10</t>
  </si>
  <si>
    <t>Teunisbloemlaan 48</t>
  </si>
  <si>
    <t>Trumanlaan 60b en c</t>
  </si>
  <si>
    <t>Grebbeberglaan 3</t>
  </si>
  <si>
    <t>Peltlaan 172</t>
  </si>
  <si>
    <t>Peltlaan 130</t>
  </si>
  <si>
    <t>Gambiadreef 60</t>
  </si>
  <si>
    <t>Speeltuin Anansi</t>
  </si>
  <si>
    <t>W&amp;S West Binnenstad</t>
  </si>
  <si>
    <t>Tractieweg 30-32</t>
  </si>
  <si>
    <t>Buurtcentrum De Musketon</t>
  </si>
  <si>
    <t>Hondsrug 19</t>
  </si>
  <si>
    <t>Livingstonelaan 1350</t>
  </si>
  <si>
    <t>Samuel van houtenstraat 1</t>
  </si>
  <si>
    <t xml:space="preserve">Ter info: </t>
  </si>
  <si>
    <t>Frequentie in aantal bezoeken per jaar*</t>
  </si>
  <si>
    <t>Fictieve all-in prijs reactief</t>
  </si>
  <si>
    <t>Inschrijfprijs (gewogen gemiddelde)</t>
  </si>
  <si>
    <t>Wijkpost reiniging</t>
  </si>
  <si>
    <t>Oppervlakte m2 VVO (circa)</t>
  </si>
  <si>
    <t xml:space="preserve">Prijs per bezoek locaties &lt; 250 m2 VVO
</t>
  </si>
  <si>
    <t>Prijs per bezoek locaties 251 - 1.000 m2 VVO</t>
  </si>
  <si>
    <t>Prijs per bezoek locaties 1.001 - 5.000 m2 VVO</t>
  </si>
  <si>
    <t>Prijs per bezoek locaties &gt;  5.001 m2 VVO</t>
  </si>
  <si>
    <t xml:space="preserve">*Deze opsommingen zijn niet limitatief daar zich in de loop der tijd ‘soorten’ kunnen aandienen die niet eerder zijn geconstateerd. Deze worden gedurende de looptijd van het contract toegevoegd aan het prijsinvulformulier. </t>
  </si>
  <si>
    <t xml:space="preserve">Frequentie in aantal bezoeken per jaar:
Bezoeksfrequentie is een schatting van 1 bezoek per type plaagdier per oppervlakte locatie. </t>
  </si>
  <si>
    <t>All-in prijzen voor reactieve plaagdierbeheersing tijdens werktijden (Ma-vrij 07.00 - 18.00)</t>
  </si>
  <si>
    <t>All-in prijs per jaar voor huismuizen en ratten</t>
  </si>
  <si>
    <t xml:space="preserve">*Deze frequenties zijn gebaseerd op de huidige dienstverlening en dienen als richtlijn voor uw inschrijving. U kunt geen rechten ontlenen aan deze frequenties. 
Het werkelijk aantal frequenties zal blijken uit uw nulmeting in de implementatiefase. In uw all-in prijs per jaar houdt u rekening met de mogelijkheid tot meer/minder frequenties. De all-in prijs per jaar staat vast gedurende de looptijd van het contract en varieert niet naar aanleiding van het aantal frequenties van uw bezoeken.
</t>
  </si>
  <si>
    <t>All-in prijzen voor preventieve plaagdierbeheersing tijdens werktijden (Ma-vrij 07.00 - 18.00)</t>
  </si>
  <si>
    <t>Bijnkershoeklaan 6</t>
  </si>
  <si>
    <t>Al Masoedilaan 186-188</t>
  </si>
  <si>
    <t>Marco Pololaan 485</t>
  </si>
  <si>
    <t>Amazonedreef 41-47</t>
  </si>
  <si>
    <t>Marcopololaan 521</t>
  </si>
  <si>
    <t>Brusselplein 4</t>
  </si>
  <si>
    <t>Cremerstraat 378</t>
  </si>
  <si>
    <t>Dorpsplein 1</t>
  </si>
  <si>
    <t>F.C. Dondersstraat 1</t>
  </si>
  <si>
    <t>Ln van Chartoise 166</t>
  </si>
  <si>
    <t>t Goylaan 75</t>
  </si>
  <si>
    <t>Opzoomerstraat 1</t>
  </si>
  <si>
    <t>J.P. Coenhof 216</t>
  </si>
  <si>
    <t>Pr. Margrietstraat 18</t>
  </si>
  <si>
    <t>Manitobadreef 6a</t>
  </si>
  <si>
    <t>Prof Bavinckstraat 5</t>
  </si>
  <si>
    <t>Ondiep-Zuidzijde 6</t>
  </si>
  <si>
    <t>St.Willibrordusstraat 45</t>
  </si>
  <si>
    <t>Stautonstraat 9</t>
  </si>
  <si>
    <t>Utrechtse Heuvelrug 130</t>
  </si>
  <si>
    <t>Victor Hugoplantsoen 35</t>
  </si>
  <si>
    <t>v. Hoornekade 25</t>
  </si>
  <si>
    <t>Binnentuinlaan 6 (Vleuten)</t>
  </si>
  <si>
    <t>Vogelvlinderweg 54-58</t>
  </si>
  <si>
    <t>Kweektuinlaan 11A (Vleuten)</t>
  </si>
  <si>
    <t>Zamenhofdreef 17</t>
  </si>
  <si>
    <t>Mereveldlaan 3 (De Meern)</t>
  </si>
  <si>
    <t>Ten veldestraat 94 (De Meern)</t>
  </si>
  <si>
    <t>Verl. Houtrakgracht 598</t>
  </si>
  <si>
    <t>Burg F. Andrealaan 9</t>
  </si>
  <si>
    <t>Deken Roesstraat 4A</t>
  </si>
  <si>
    <t>Maria van Reedestraat 4</t>
  </si>
  <si>
    <t>Nolenslaan 33 B</t>
  </si>
  <si>
    <t>Oude Kerkstraat 2A</t>
  </si>
  <si>
    <t>Pr. Van Bemmelenlaan 51 A</t>
  </si>
  <si>
    <t>Schoolplein 6</t>
  </si>
  <si>
    <t>Wevelaan 2-4</t>
  </si>
  <si>
    <t>Amsterdamsestraatweg 3</t>
  </si>
  <si>
    <t>Lingestraat 2A</t>
  </si>
  <si>
    <t>Ridderlaan 2</t>
  </si>
  <si>
    <t>Weerdsingel 22</t>
  </si>
  <si>
    <t xml:space="preserve">Bankokdreef 2 </t>
  </si>
  <si>
    <t>Grote Trekdreef 3</t>
  </si>
  <si>
    <t>Ramsesdreef 190</t>
  </si>
  <si>
    <t>Teun de Jagedreef 3</t>
  </si>
  <si>
    <t>Winterboeidreef 8</t>
  </si>
  <si>
    <t>Emile Hullebroeckstraat 64</t>
  </si>
  <si>
    <t>Schoolstraat 13 (Vleuten)</t>
  </si>
  <si>
    <t>Duurstedelaan 14A + 14B</t>
  </si>
  <si>
    <t>Pagodedreef 4</t>
  </si>
  <si>
    <t>Hof van Monaco 1</t>
  </si>
  <si>
    <t>M. van Meelstraat 1a</t>
  </si>
  <si>
    <t>Maetsykerstraat 1</t>
  </si>
  <si>
    <t>VVO</t>
  </si>
  <si>
    <t>Begraafplaats Soestbergen</t>
  </si>
  <si>
    <t>Begraafplaats Kovelswade</t>
  </si>
  <si>
    <t>Begraafplaats Tolsteeg</t>
  </si>
  <si>
    <t>Begraafplaats Daelwijck</t>
  </si>
  <si>
    <t>Locaties Begraafplaatsen</t>
  </si>
  <si>
    <t>Locaties van de gemeente Utrecht die nu nog niet binnen de preventieve dienstverlening vallen en die in de toekomst, desgewenst, toegevoegd kunnen worden</t>
  </si>
  <si>
    <t xml:space="preserve">Prijs locaties &lt; 250 m2 VVO
</t>
  </si>
  <si>
    <t>Prijs locties 251 - 1.000 m2 VVO</t>
  </si>
  <si>
    <t>Prijs  locaties 1.001 - 5.000 m2 VVO</t>
  </si>
  <si>
    <t>Prijs  locaties &gt;  5.001 m2 VVO</t>
  </si>
  <si>
    <r>
      <t>Frans Schuberstraat</t>
    </r>
    <r>
      <rPr>
        <sz val="10"/>
        <color theme="1"/>
        <rFont val="Arial"/>
        <family val="2"/>
      </rPr>
      <t xml:space="preserve"> 20</t>
    </r>
  </si>
  <si>
    <r>
      <t>Goeree 4</t>
    </r>
    <r>
      <rPr>
        <sz val="10"/>
        <color theme="1"/>
        <rFont val="Arial"/>
        <family val="2"/>
      </rPr>
      <t xml:space="preserve"> - 6</t>
    </r>
  </si>
  <si>
    <r>
      <t>Piet</t>
    </r>
    <r>
      <rPr>
        <sz val="10"/>
        <color theme="1"/>
        <rFont val="Arial"/>
        <family val="2"/>
      </rPr>
      <t>ers</t>
    </r>
    <r>
      <rPr>
        <sz val="10"/>
        <color rgb="FF000000"/>
        <rFont val="Arial"/>
        <family val="2"/>
      </rPr>
      <t>kerkhof 10</t>
    </r>
  </si>
  <si>
    <t>Perceel 1:  Plaagdierbeheersing en plaagdierbestrijding in en rondom gebouwen</t>
  </si>
  <si>
    <t xml:space="preserve">Aanbesteding plaagdierbeheersing en plaagdierbestrijding </t>
  </si>
  <si>
    <t>Naam Inschrijver:</t>
  </si>
  <si>
    <t>U dient alleen de blauw gekleurde cellen in te vullen  (Prijzen per eenheid in EUR exclusief btw.)</t>
  </si>
  <si>
    <t>Kenmerk 2020-FH-002</t>
  </si>
  <si>
    <t>Fictief totaal</t>
  </si>
  <si>
    <t>Begraafplaatsen</t>
  </si>
  <si>
    <t>All-in projectprijs perceel 1</t>
  </si>
  <si>
    <t>Mariaplaats = Zadelstraat</t>
  </si>
  <si>
    <t>Stationsplein ( Moreelsepark)</t>
  </si>
  <si>
    <t>Lange Koe</t>
  </si>
  <si>
    <t>Vredenburg</t>
  </si>
  <si>
    <t>Laag Catharijne</t>
  </si>
  <si>
    <t>Neude</t>
  </si>
  <si>
    <t>Overzicht van mogelijk toe te voegen locaties</t>
  </si>
  <si>
    <t>Gewogen gemiddelde, fictieve prijs t.b.v. beoordeling</t>
  </si>
  <si>
    <t>All-in projectprijs preventieve plaagdierbeheersing</t>
  </si>
  <si>
    <t>Preventieve plaagdierbeheersing</t>
  </si>
  <si>
    <t>Fictieve prijs mogelijke toevoeging locaties</t>
  </si>
  <si>
    <t>Reactieve plaagdierbestrijding</t>
  </si>
  <si>
    <t>weging</t>
  </si>
  <si>
    <t>Speeltuin Voorn</t>
  </si>
  <si>
    <t>De Duizendpoot</t>
  </si>
  <si>
    <t>De Speelboom</t>
  </si>
  <si>
    <t>Fort Luna</t>
  </si>
  <si>
    <t xml:space="preserve">De Kameleon </t>
  </si>
  <si>
    <t xml:space="preserve">De Bloesem </t>
  </si>
  <si>
    <t>Speeltuin de Kleine Dom</t>
  </si>
  <si>
    <t>Speeltuin De Boog (het Honk)</t>
  </si>
  <si>
    <t>De Watertoren</t>
  </si>
  <si>
    <t>De Watergeus</t>
  </si>
  <si>
    <t>Locaties Speeltuinen</t>
  </si>
  <si>
    <t>Locaties Parkeren (parkeergarages en fietsenstallingen)</t>
  </si>
  <si>
    <t>Hof  't Spoor</t>
  </si>
  <si>
    <t>Hoge Weide</t>
  </si>
  <si>
    <t>Parkwijk Bij de Buren</t>
  </si>
  <si>
    <t>De Schakel</t>
  </si>
  <si>
    <t>De Pijler</t>
  </si>
  <si>
    <t>Buurthuis Rosa</t>
  </si>
  <si>
    <t>Het Pandje I</t>
  </si>
  <si>
    <t>Het pandje II</t>
  </si>
  <si>
    <t>Oase</t>
  </si>
  <si>
    <t>Buurthuis de Uithoek</t>
  </si>
  <si>
    <t>Buurthuis Zuilen</t>
  </si>
  <si>
    <t>Vorstelijk Complex</t>
  </si>
  <si>
    <t xml:space="preserve">De Musketon </t>
  </si>
  <si>
    <t>Hart van Hoograven</t>
  </si>
  <si>
    <t>De Jager</t>
  </si>
  <si>
    <t xml:space="preserve">De Dreef </t>
  </si>
  <si>
    <t>Locaties Buurthuizen</t>
  </si>
  <si>
    <t>Locaties Sporthallen en sportparken</t>
  </si>
  <si>
    <t>Sporthallen en sportparken</t>
  </si>
  <si>
    <t>Parkeren (parkeergarages en fietsenstallingen)</t>
  </si>
  <si>
    <t>Speeltuinen</t>
  </si>
  <si>
    <t>Buurthuizen</t>
  </si>
  <si>
    <t>Locaties W&amp;S</t>
  </si>
  <si>
    <t xml:space="preserve">Overige kantoorpanden </t>
  </si>
  <si>
    <t>Mostperenlaan 2</t>
  </si>
  <si>
    <t xml:space="preserve">Van Swindenstraat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</si>
</sst>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00"/>
    <numFmt numFmtId="165" formatCode="_ * #,##0_ ;_ * \-#,##0_ ;_ * &quot;-&quot;??_ ;_ @_ "/>
    <numFmt numFmtId="166" formatCode="_ [$€-413]\ * #,##0.00_ ;_ [$€-413]\ * \-#,##0.00_ ;_ [$€-413]\ * &quot;-&quot;??_ ;_ @_ "/>
    <numFmt numFmtId="167" formatCode="_-* #,##0_-;_-* #,##0\-;_-* &quot;-&quot;??_-;_-@_-"/>
  </numFmts>
  <fonts count="22">
    <font>
      <sz val="9"/>
      <color theme="1"/>
      <name val="Lucida Sans Unicode"/>
      <family val="2"/>
    </font>
    <font>
      <sz val="11"/>
      <color theme="1"/>
      <name val="Calibri"/>
      <family val="2"/>
      <scheme val="minor"/>
    </font>
    <font>
      <sz val="9"/>
      <color theme="1"/>
      <name val="Lucida Sans Unicode"/>
      <family val="2"/>
    </font>
    <font>
      <sz val="10"/>
      <name val="Helv"/>
    </font>
    <font>
      <sz val="9"/>
      <name val="Geneva"/>
      <family val="2"/>
    </font>
    <font>
      <sz val="10"/>
      <name val="MS Sans Serif"/>
      <family val="2"/>
    </font>
    <font>
      <sz val="11"/>
      <color theme="1"/>
      <name val="Calibri"/>
      <family val="2"/>
      <scheme val="minor"/>
    </font>
    <font>
      <sz val="10"/>
      <color theme="1"/>
      <name val="Calibri"/>
      <family val="2"/>
    </font>
    <font>
      <b/>
      <sz val="10"/>
      <color theme="1"/>
      <name val="Lucida Sans"/>
      <family val="2"/>
    </font>
    <font>
      <sz val="10"/>
      <color theme="1"/>
      <name val="Lucida Sans"/>
      <family val="2"/>
    </font>
    <font>
      <sz val="10"/>
      <name val="Lucida Sans"/>
      <family val="2"/>
    </font>
    <font>
      <sz val="10"/>
      <color indexed="18"/>
      <name val="Lucida Sans"/>
      <family val="2"/>
    </font>
    <font>
      <b/>
      <sz val="11"/>
      <color theme="1"/>
      <name val="Calibri"/>
      <family val="2"/>
      <scheme val="minor"/>
    </font>
    <font>
      <sz val="10"/>
      <color theme="1"/>
      <name val="Arial"/>
      <family val="2"/>
    </font>
    <font>
      <b/>
      <sz val="10"/>
      <color theme="1"/>
      <name val="Arial"/>
      <family val="2"/>
    </font>
    <font>
      <sz val="10"/>
      <name val="Arial"/>
      <family val="2"/>
    </font>
    <font>
      <b/>
      <sz val="10"/>
      <name val="Arial"/>
      <family val="2"/>
    </font>
    <font>
      <sz val="10"/>
      <color rgb="FF000000"/>
      <name val="Arial"/>
      <family val="2"/>
    </font>
    <font>
      <sz val="10"/>
      <color indexed="8"/>
      <name val="Arial"/>
      <family val="2"/>
    </font>
    <font>
      <b/>
      <sz val="11"/>
      <color theme="1"/>
      <name val="Arial"/>
      <family val="2"/>
    </font>
    <font>
      <sz val="11"/>
      <color theme="1"/>
      <name val="Arial"/>
      <family val="2"/>
    </font>
    <font>
      <b/>
      <sz val="10"/>
      <color rgb="FF000000"/>
      <name val="Arial"/>
      <family val="2"/>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9" tint="0.399975585192419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1">
    <xf numFmtId="0" fontId="0" fillId="0" borderId="0"/>
    <xf numFmtId="43" fontId="2" fillId="0" borderId="0" applyFont="0" applyFill="0" applyBorder="0" applyAlignment="0" applyProtection="0"/>
    <xf numFmtId="0" fontId="3" fillId="0" borderId="0"/>
    <xf numFmtId="0" fontId="4" fillId="0" borderId="0"/>
    <xf numFmtId="0" fontId="5" fillId="0" borderId="0"/>
    <xf numFmtId="0" fontId="3" fillId="0" borderId="0"/>
    <xf numFmtId="0" fontId="3" fillId="0" borderId="0"/>
    <xf numFmtId="0" fontId="6" fillId="0" borderId="0"/>
    <xf numFmtId="43" fontId="6" fillId="0" borderId="0" applyFont="0" applyFill="0" applyBorder="0" applyAlignment="0" applyProtection="0"/>
    <xf numFmtId="0" fontId="7" fillId="0" borderId="0"/>
    <xf numFmtId="0" fontId="1" fillId="0" borderId="0"/>
  </cellStyleXfs>
  <cellXfs count="133">
    <xf numFmtId="0" fontId="0" fillId="0" borderId="0" xfId="0"/>
    <xf numFmtId="0" fontId="9" fillId="0" borderId="0" xfId="0" applyFont="1" applyAlignment="1">
      <alignment horizontal="justify" vertical="center"/>
    </xf>
    <xf numFmtId="0" fontId="9" fillId="0" borderId="0" xfId="0" applyFont="1" applyAlignment="1">
      <alignment wrapText="1"/>
    </xf>
    <xf numFmtId="0" fontId="9" fillId="0" borderId="0" xfId="0" applyFont="1"/>
    <xf numFmtId="164" fontId="10" fillId="0" borderId="0" xfId="2" applyNumberFormat="1" applyFont="1" applyAlignment="1">
      <alignment horizontal="center" wrapText="1"/>
    </xf>
    <xf numFmtId="2" fontId="11" fillId="0" borderId="0" xfId="5" applyNumberFormat="1" applyFont="1" applyFill="1" applyBorder="1" applyAlignment="1">
      <alignment wrapText="1"/>
    </xf>
    <xf numFmtId="0" fontId="10" fillId="0" borderId="0" xfId="4" applyFont="1"/>
    <xf numFmtId="0" fontId="10" fillId="0" borderId="0" xfId="4" applyFont="1" applyAlignment="1">
      <alignment wrapText="1"/>
    </xf>
    <xf numFmtId="0" fontId="8" fillId="0" borderId="0" xfId="0" applyFont="1" applyAlignment="1">
      <alignment wrapText="1"/>
    </xf>
    <xf numFmtId="0" fontId="9" fillId="0" borderId="0" xfId="0" applyFont="1" applyAlignment="1">
      <alignment horizontal="left" vertical="top"/>
    </xf>
    <xf numFmtId="0" fontId="9" fillId="0" borderId="0" xfId="0" applyFont="1" applyAlignment="1">
      <alignment horizontal="left" vertical="top" wrapText="1"/>
    </xf>
    <xf numFmtId="0" fontId="1" fillId="0" borderId="0" xfId="10"/>
    <xf numFmtId="0" fontId="1" fillId="0" borderId="0" xfId="10" applyAlignment="1">
      <alignment horizontal="center"/>
    </xf>
    <xf numFmtId="0" fontId="12" fillId="0" borderId="0" xfId="10" applyFont="1"/>
    <xf numFmtId="0" fontId="13" fillId="0" borderId="0" xfId="0" applyFont="1" applyAlignment="1">
      <alignment vertical="center"/>
    </xf>
    <xf numFmtId="0" fontId="13" fillId="0" borderId="0" xfId="0" applyFont="1"/>
    <xf numFmtId="0" fontId="15" fillId="0" borderId="0" xfId="4" applyFont="1"/>
    <xf numFmtId="0" fontId="13" fillId="0" borderId="1" xfId="0" applyFont="1" applyFill="1" applyBorder="1"/>
    <xf numFmtId="0" fontId="17" fillId="0" borderId="1" xfId="0" applyFont="1" applyBorder="1"/>
    <xf numFmtId="165" fontId="13" fillId="0" borderId="1" xfId="1" applyNumberFormat="1" applyFont="1" applyFill="1" applyBorder="1" applyAlignment="1">
      <alignment horizontal="right"/>
    </xf>
    <xf numFmtId="166" fontId="15" fillId="4" borderId="1" xfId="3" applyNumberFormat="1" applyFont="1" applyFill="1" applyBorder="1"/>
    <xf numFmtId="0" fontId="13" fillId="0" borderId="1" xfId="0" applyFont="1" applyBorder="1"/>
    <xf numFmtId="165" fontId="13" fillId="0" borderId="1" xfId="1" applyNumberFormat="1" applyFont="1" applyFill="1" applyBorder="1"/>
    <xf numFmtId="0" fontId="17" fillId="0" borderId="1" xfId="0" applyFont="1" applyFill="1" applyBorder="1"/>
    <xf numFmtId="43" fontId="13" fillId="0" borderId="1" xfId="0" applyNumberFormat="1" applyFont="1" applyBorder="1" applyAlignment="1">
      <alignment horizontal="left"/>
    </xf>
    <xf numFmtId="165" fontId="15" fillId="0" borderId="1" xfId="1" applyNumberFormat="1" applyFont="1" applyFill="1" applyBorder="1" applyAlignment="1">
      <alignment vertical="top" wrapText="1"/>
    </xf>
    <xf numFmtId="0" fontId="13" fillId="0" borderId="0" xfId="0" applyFont="1" applyAlignment="1">
      <alignment wrapText="1"/>
    </xf>
    <xf numFmtId="0" fontId="13" fillId="0" borderId="0" xfId="0" applyFont="1" applyBorder="1"/>
    <xf numFmtId="0" fontId="15" fillId="0" borderId="1" xfId="3" applyFont="1" applyFill="1" applyBorder="1" applyAlignment="1">
      <alignment wrapText="1"/>
    </xf>
    <xf numFmtId="166" fontId="15" fillId="4" borderId="1" xfId="3" applyNumberFormat="1" applyFont="1" applyFill="1" applyBorder="1" applyProtection="1">
      <protection locked="0"/>
    </xf>
    <xf numFmtId="166" fontId="15" fillId="4" borderId="5" xfId="3" applyNumberFormat="1" applyFont="1" applyFill="1" applyBorder="1" applyProtection="1">
      <protection locked="0"/>
    </xf>
    <xf numFmtId="0" fontId="18" fillId="0" borderId="1" xfId="6" applyNumberFormat="1" applyFont="1" applyFill="1" applyBorder="1" applyAlignment="1" applyProtection="1">
      <alignment horizontal="right" wrapText="1"/>
      <protection hidden="1"/>
    </xf>
    <xf numFmtId="9" fontId="13" fillId="0" borderId="6" xfId="0" applyNumberFormat="1" applyFont="1" applyBorder="1"/>
    <xf numFmtId="166" fontId="14" fillId="0" borderId="9" xfId="0" applyNumberFormat="1" applyFont="1" applyFill="1" applyBorder="1"/>
    <xf numFmtId="166" fontId="14" fillId="0" borderId="18" xfId="0" applyNumberFormat="1" applyFont="1" applyFill="1" applyBorder="1"/>
    <xf numFmtId="0" fontId="16" fillId="3" borderId="19" xfId="0" applyFont="1" applyFill="1" applyBorder="1" applyAlignment="1">
      <alignment horizontal="left" vertical="top" wrapText="1"/>
    </xf>
    <xf numFmtId="0" fontId="16" fillId="3" borderId="20" xfId="0" applyFont="1" applyFill="1" applyBorder="1" applyAlignment="1">
      <alignment horizontal="left" vertical="top" wrapText="1"/>
    </xf>
    <xf numFmtId="0" fontId="16" fillId="3" borderId="21" xfId="0" applyFont="1" applyFill="1" applyBorder="1" applyAlignment="1">
      <alignment horizontal="left" vertical="top" wrapText="1"/>
    </xf>
    <xf numFmtId="0" fontId="16" fillId="3" borderId="22" xfId="0" applyFont="1" applyFill="1" applyBorder="1" applyAlignment="1">
      <alignment horizontal="left" vertical="top" wrapText="1"/>
    </xf>
    <xf numFmtId="0" fontId="15" fillId="0" borderId="12" xfId="3" applyFont="1" applyFill="1" applyBorder="1" applyAlignment="1">
      <alignment wrapText="1"/>
    </xf>
    <xf numFmtId="0" fontId="18" fillId="0" borderId="12" xfId="6" applyNumberFormat="1" applyFont="1" applyFill="1" applyBorder="1" applyAlignment="1" applyProtection="1">
      <alignment horizontal="left" wrapText="1"/>
      <protection hidden="1"/>
    </xf>
    <xf numFmtId="0" fontId="15" fillId="0" borderId="14" xfId="3" applyFont="1" applyFill="1" applyBorder="1" applyAlignment="1">
      <alignment wrapText="1"/>
    </xf>
    <xf numFmtId="0" fontId="15" fillId="0" borderId="23" xfId="3" applyFont="1" applyFill="1" applyBorder="1" applyAlignment="1">
      <alignment wrapText="1"/>
    </xf>
    <xf numFmtId="166" fontId="15" fillId="4" borderId="23" xfId="3" applyNumberFormat="1" applyFont="1" applyFill="1" applyBorder="1" applyProtection="1">
      <protection locked="0"/>
    </xf>
    <xf numFmtId="166" fontId="15" fillId="4" borderId="24" xfId="3" applyNumberFormat="1" applyFont="1" applyFill="1" applyBorder="1" applyProtection="1">
      <protection locked="0"/>
    </xf>
    <xf numFmtId="0" fontId="14" fillId="0" borderId="7" xfId="0" applyFont="1" applyFill="1" applyBorder="1" applyAlignment="1">
      <alignment horizontal="center"/>
    </xf>
    <xf numFmtId="0" fontId="13" fillId="0" borderId="18" xfId="0" applyFont="1" applyBorder="1"/>
    <xf numFmtId="0" fontId="14" fillId="0" borderId="25" xfId="0" applyFont="1" applyFill="1" applyBorder="1" applyAlignment="1">
      <alignment horizontal="right"/>
    </xf>
    <xf numFmtId="0" fontId="13" fillId="0" borderId="12" xfId="0" applyFont="1" applyFill="1" applyBorder="1"/>
    <xf numFmtId="0" fontId="13" fillId="0" borderId="12" xfId="0" applyFont="1" applyFill="1" applyBorder="1" applyAlignment="1">
      <alignment wrapText="1"/>
    </xf>
    <xf numFmtId="0" fontId="13" fillId="0" borderId="12" xfId="0" applyFont="1" applyBorder="1"/>
    <xf numFmtId="0" fontId="13" fillId="0" borderId="14" xfId="0" applyFont="1" applyBorder="1"/>
    <xf numFmtId="0" fontId="13" fillId="0" borderId="23" xfId="0" applyFont="1" applyBorder="1"/>
    <xf numFmtId="166" fontId="15" fillId="4" borderId="23" xfId="3" applyNumberFormat="1" applyFont="1" applyFill="1" applyBorder="1"/>
    <xf numFmtId="0" fontId="13" fillId="0" borderId="0" xfId="10" applyFont="1"/>
    <xf numFmtId="0" fontId="14" fillId="0" borderId="0" xfId="10" applyFont="1"/>
    <xf numFmtId="0" fontId="13" fillId="0" borderId="1" xfId="10" applyFont="1" applyBorder="1"/>
    <xf numFmtId="0" fontId="13" fillId="0" borderId="1" xfId="10" quotePrefix="1" applyFont="1" applyBorder="1"/>
    <xf numFmtId="0" fontId="17" fillId="0" borderId="1" xfId="0" applyFont="1" applyBorder="1" applyAlignment="1">
      <alignment vertical="center"/>
    </xf>
    <xf numFmtId="0" fontId="13" fillId="0" borderId="1" xfId="0" applyFont="1" applyBorder="1" applyAlignment="1">
      <alignment vertical="center"/>
    </xf>
    <xf numFmtId="0" fontId="17" fillId="0" borderId="0" xfId="0" applyFont="1" applyBorder="1" applyAlignment="1">
      <alignment vertical="center"/>
    </xf>
    <xf numFmtId="0" fontId="9" fillId="0" borderId="0" xfId="0" applyFont="1" applyFill="1"/>
    <xf numFmtId="0" fontId="9" fillId="0" borderId="0" xfId="0" applyFont="1" applyFill="1" applyAlignment="1">
      <alignment wrapText="1"/>
    </xf>
    <xf numFmtId="0" fontId="19" fillId="0" borderId="0" xfId="0" applyFont="1" applyFill="1" applyBorder="1" applyAlignment="1">
      <alignment horizontal="left"/>
    </xf>
    <xf numFmtId="164" fontId="10" fillId="0" borderId="0" xfId="2" applyNumberFormat="1" applyFont="1" applyFill="1" applyBorder="1" applyAlignment="1">
      <alignment horizontal="center" wrapText="1"/>
    </xf>
    <xf numFmtId="0" fontId="19" fillId="8" borderId="0" xfId="0" applyFont="1" applyFill="1" applyBorder="1" applyAlignment="1">
      <alignment horizontal="left"/>
    </xf>
    <xf numFmtId="0" fontId="8" fillId="0" borderId="0" xfId="0" applyFont="1" applyFill="1" applyBorder="1" applyAlignment="1">
      <alignment horizontal="left"/>
    </xf>
    <xf numFmtId="0" fontId="1" fillId="0" borderId="0" xfId="10" applyFill="1"/>
    <xf numFmtId="0" fontId="20" fillId="0" borderId="0" xfId="10" applyFont="1" applyFill="1"/>
    <xf numFmtId="0" fontId="16" fillId="0" borderId="19" xfId="0" applyFont="1" applyFill="1" applyBorder="1" applyAlignment="1">
      <alignment horizontal="left" vertical="top" wrapText="1"/>
    </xf>
    <xf numFmtId="0" fontId="13" fillId="0" borderId="28" xfId="10" applyFont="1" applyFill="1" applyBorder="1" applyAlignment="1">
      <alignment horizontal="left"/>
    </xf>
    <xf numFmtId="166" fontId="15" fillId="4" borderId="13" xfId="3" applyNumberFormat="1" applyFont="1" applyFill="1" applyBorder="1" applyProtection="1">
      <protection locked="0"/>
    </xf>
    <xf numFmtId="0" fontId="17" fillId="0" borderId="29" xfId="0" applyFont="1" applyBorder="1" applyAlignment="1">
      <alignment vertical="center"/>
    </xf>
    <xf numFmtId="0" fontId="21" fillId="0" borderId="18" xfId="0" applyFont="1" applyBorder="1" applyAlignment="1">
      <alignment vertical="center"/>
    </xf>
    <xf numFmtId="0" fontId="17" fillId="0" borderId="1" xfId="0" applyFont="1" applyBorder="1" applyAlignment="1">
      <alignment horizontal="right" vertical="center"/>
    </xf>
    <xf numFmtId="3" fontId="17" fillId="0" borderId="1" xfId="0" applyNumberFormat="1" applyFont="1" applyBorder="1" applyAlignment="1">
      <alignment horizontal="right" vertical="center"/>
    </xf>
    <xf numFmtId="0" fontId="16" fillId="0" borderId="1" xfId="0" applyFont="1" applyBorder="1" applyAlignment="1">
      <alignment horizontal="left" vertical="top" wrapText="1"/>
    </xf>
    <xf numFmtId="0" fontId="14" fillId="0" borderId="1" xfId="10" applyFont="1" applyBorder="1" applyAlignment="1">
      <alignment horizontal="right"/>
    </xf>
    <xf numFmtId="0" fontId="13" fillId="0" borderId="1" xfId="10" applyFont="1" applyBorder="1" applyAlignment="1">
      <alignment horizontal="right"/>
    </xf>
    <xf numFmtId="0" fontId="13" fillId="0" borderId="0" xfId="0" applyFont="1" applyAlignment="1">
      <alignment horizontal="right"/>
    </xf>
    <xf numFmtId="0" fontId="17" fillId="0" borderId="0" xfId="0" applyFont="1" applyBorder="1" applyAlignment="1">
      <alignment horizontal="right" vertical="center"/>
    </xf>
    <xf numFmtId="0" fontId="14" fillId="3" borderId="26" xfId="0" applyFont="1" applyFill="1" applyBorder="1"/>
    <xf numFmtId="166" fontId="16" fillId="3" borderId="27" xfId="0" applyNumberFormat="1" applyFont="1" applyFill="1" applyBorder="1"/>
    <xf numFmtId="166" fontId="16" fillId="3" borderId="0" xfId="3" applyNumberFormat="1" applyFont="1" applyFill="1" applyBorder="1" applyProtection="1"/>
    <xf numFmtId="9" fontId="16" fillId="3" borderId="0" xfId="0" applyNumberFormat="1" applyFont="1" applyFill="1" applyBorder="1"/>
    <xf numFmtId="9" fontId="13" fillId="0" borderId="1" xfId="0" applyNumberFormat="1" applyFont="1" applyBorder="1"/>
    <xf numFmtId="0" fontId="14" fillId="3" borderId="2" xfId="0" applyFont="1" applyFill="1" applyBorder="1" applyAlignment="1">
      <alignment horizontal="left"/>
    </xf>
    <xf numFmtId="0" fontId="14" fillId="3" borderId="4" xfId="0" applyFont="1" applyFill="1" applyBorder="1" applyAlignment="1">
      <alignment horizontal="center"/>
    </xf>
    <xf numFmtId="0" fontId="14" fillId="3" borderId="3" xfId="0" applyFont="1" applyFill="1" applyBorder="1" applyAlignment="1">
      <alignment horizontal="center"/>
    </xf>
    <xf numFmtId="166" fontId="15" fillId="0" borderId="6" xfId="3" applyNumberFormat="1" applyFont="1" applyFill="1" applyBorder="1" applyProtection="1"/>
    <xf numFmtId="166" fontId="15" fillId="0" borderId="1" xfId="3" applyNumberFormat="1" applyFont="1" applyFill="1" applyBorder="1" applyProtection="1"/>
    <xf numFmtId="0" fontId="13" fillId="0" borderId="10" xfId="0" applyFont="1" applyBorder="1"/>
    <xf numFmtId="166" fontId="15" fillId="0" borderId="23" xfId="3" applyNumberFormat="1" applyFont="1" applyFill="1" applyBorder="1" applyProtection="1"/>
    <xf numFmtId="9" fontId="13" fillId="0" borderId="23" xfId="0" applyNumberFormat="1" applyFont="1" applyBorder="1"/>
    <xf numFmtId="0" fontId="14" fillId="3" borderId="4" xfId="0" applyFont="1" applyFill="1" applyBorder="1" applyAlignment="1">
      <alignment horizontal="right"/>
    </xf>
    <xf numFmtId="166" fontId="14" fillId="9" borderId="9" xfId="0" applyNumberFormat="1" applyFont="1" applyFill="1" applyBorder="1"/>
    <xf numFmtId="166" fontId="13" fillId="9" borderId="9" xfId="0" applyNumberFormat="1" applyFont="1" applyFill="1" applyBorder="1"/>
    <xf numFmtId="166" fontId="13" fillId="10" borderId="9" xfId="0" applyNumberFormat="1" applyFont="1" applyFill="1" applyBorder="1"/>
    <xf numFmtId="0" fontId="17" fillId="0" borderId="30" xfId="0" applyFont="1" applyBorder="1" applyAlignment="1">
      <alignment vertical="center"/>
    </xf>
    <xf numFmtId="166" fontId="15" fillId="4" borderId="8" xfId="3" applyNumberFormat="1" applyFont="1" applyFill="1" applyBorder="1" applyProtection="1">
      <protection locked="0"/>
    </xf>
    <xf numFmtId="166" fontId="15" fillId="4" borderId="31" xfId="3" applyNumberFormat="1" applyFont="1" applyFill="1" applyBorder="1" applyProtection="1">
      <protection locked="0"/>
    </xf>
    <xf numFmtId="0" fontId="13" fillId="0" borderId="0" xfId="10" applyFont="1" applyBorder="1"/>
    <xf numFmtId="166" fontId="15" fillId="5" borderId="16" xfId="10" applyNumberFormat="1" applyFont="1" applyFill="1" applyBorder="1"/>
    <xf numFmtId="0" fontId="17" fillId="9" borderId="2" xfId="0" applyFont="1" applyFill="1" applyBorder="1" applyAlignment="1">
      <alignment vertical="center"/>
    </xf>
    <xf numFmtId="166" fontId="15" fillId="9" borderId="32" xfId="3" applyNumberFormat="1" applyFont="1" applyFill="1" applyBorder="1" applyProtection="1"/>
    <xf numFmtId="166" fontId="15" fillId="9" borderId="33" xfId="3" applyNumberFormat="1" applyFont="1" applyFill="1" applyBorder="1" applyProtection="1"/>
    <xf numFmtId="166" fontId="13" fillId="9" borderId="11" xfId="0" applyNumberFormat="1" applyFont="1" applyFill="1" applyBorder="1"/>
    <xf numFmtId="166" fontId="13" fillId="9" borderId="13" xfId="0" applyNumberFormat="1" applyFont="1" applyFill="1" applyBorder="1"/>
    <xf numFmtId="166" fontId="13" fillId="9" borderId="15" xfId="0" applyNumberFormat="1" applyFont="1" applyFill="1" applyBorder="1"/>
    <xf numFmtId="0" fontId="14" fillId="0" borderId="0" xfId="0" applyFont="1" applyFill="1" applyBorder="1" applyAlignment="1">
      <alignment horizontal="left"/>
    </xf>
    <xf numFmtId="0" fontId="14" fillId="0" borderId="0" xfId="0" applyFont="1"/>
    <xf numFmtId="0" fontId="15" fillId="0" borderId="1" xfId="0" applyFont="1" applyBorder="1" applyAlignment="1">
      <alignment wrapText="1"/>
    </xf>
    <xf numFmtId="3" fontId="15" fillId="0" borderId="1" xfId="0" applyNumberFormat="1" applyFont="1" applyBorder="1" applyAlignment="1">
      <alignment wrapText="1"/>
    </xf>
    <xf numFmtId="3" fontId="15" fillId="0" borderId="1" xfId="1" applyNumberFormat="1" applyFont="1" applyBorder="1"/>
    <xf numFmtId="167" fontId="15" fillId="0" borderId="1" xfId="1" applyNumberFormat="1" applyFont="1" applyBorder="1" applyAlignment="1">
      <alignment horizontal="right"/>
    </xf>
    <xf numFmtId="3" fontId="15" fillId="0" borderId="1" xfId="1" applyNumberFormat="1" applyFont="1" applyBorder="1" applyAlignment="1">
      <alignment horizontal="right"/>
    </xf>
    <xf numFmtId="0" fontId="15" fillId="0" borderId="1" xfId="0" applyFont="1" applyBorder="1" applyAlignment="1">
      <alignment horizontal="right"/>
    </xf>
    <xf numFmtId="0" fontId="13" fillId="0" borderId="0" xfId="0" applyFont="1" applyBorder="1" applyAlignment="1">
      <alignment horizontal="right"/>
    </xf>
    <xf numFmtId="3" fontId="15" fillId="0" borderId="0" xfId="0" applyNumberFormat="1" applyFont="1" applyBorder="1" applyAlignment="1">
      <alignment wrapText="1"/>
    </xf>
    <xf numFmtId="0" fontId="13" fillId="0" borderId="1" xfId="0" applyFont="1" applyBorder="1" applyAlignment="1">
      <alignment horizontal="right"/>
    </xf>
    <xf numFmtId="0" fontId="14" fillId="0" borderId="0" xfId="0" applyFont="1" applyBorder="1" applyAlignment="1">
      <alignment horizontal="right"/>
    </xf>
    <xf numFmtId="0" fontId="16" fillId="6" borderId="2" xfId="6" applyNumberFormat="1" applyFont="1" applyFill="1" applyBorder="1" applyAlignment="1" applyProtection="1">
      <alignment horizontal="left" vertical="center" wrapText="1"/>
      <protection hidden="1"/>
    </xf>
    <xf numFmtId="0" fontId="16" fillId="6" borderId="4" xfId="6" applyNumberFormat="1" applyFont="1" applyFill="1" applyBorder="1" applyAlignment="1" applyProtection="1">
      <alignment horizontal="left" vertical="center"/>
      <protection hidden="1"/>
    </xf>
    <xf numFmtId="0" fontId="16" fillId="6" borderId="3" xfId="6" applyNumberFormat="1" applyFont="1" applyFill="1" applyBorder="1" applyAlignment="1" applyProtection="1">
      <alignment horizontal="left" vertical="center"/>
      <protection hidden="1"/>
    </xf>
    <xf numFmtId="0" fontId="14" fillId="6" borderId="2" xfId="6" applyNumberFormat="1" applyFont="1" applyFill="1" applyBorder="1" applyAlignment="1" applyProtection="1">
      <alignment horizontal="left" vertical="center" wrapText="1"/>
      <protection hidden="1"/>
    </xf>
    <xf numFmtId="0" fontId="14" fillId="6" borderId="4" xfId="6" applyNumberFormat="1" applyFont="1" applyFill="1" applyBorder="1" applyAlignment="1" applyProtection="1">
      <alignment horizontal="left" vertical="center" wrapText="1"/>
      <protection hidden="1"/>
    </xf>
    <xf numFmtId="0" fontId="14" fillId="6" borderId="3" xfId="6" applyNumberFormat="1" applyFont="1" applyFill="1" applyBorder="1" applyAlignment="1" applyProtection="1">
      <alignment horizontal="left" vertical="center" wrapText="1"/>
      <protection hidden="1"/>
    </xf>
    <xf numFmtId="0" fontId="13" fillId="2" borderId="13" xfId="0" applyFont="1" applyFill="1" applyBorder="1" applyAlignment="1">
      <alignment horizontal="left" vertical="center" wrapText="1"/>
    </xf>
    <xf numFmtId="0" fontId="13" fillId="2" borderId="15" xfId="0" applyFont="1" applyFill="1" applyBorder="1" applyAlignment="1">
      <alignment horizontal="left" vertical="center" wrapText="1"/>
    </xf>
    <xf numFmtId="0" fontId="8" fillId="8" borderId="0" xfId="0" applyFont="1" applyFill="1" applyBorder="1" applyAlignment="1">
      <alignment horizontal="center"/>
    </xf>
    <xf numFmtId="0" fontId="14" fillId="7" borderId="1" xfId="10" applyFont="1" applyFill="1" applyBorder="1" applyAlignment="1">
      <alignment horizontal="left"/>
    </xf>
    <xf numFmtId="0" fontId="14" fillId="7" borderId="8" xfId="10" applyFont="1" applyFill="1" applyBorder="1" applyAlignment="1">
      <alignment horizontal="left"/>
    </xf>
    <xf numFmtId="0" fontId="14" fillId="7" borderId="17" xfId="10" applyFont="1" applyFill="1" applyBorder="1" applyAlignment="1">
      <alignment horizontal="left"/>
    </xf>
  </cellXfs>
  <cellStyles count="11">
    <cellStyle name="Komma" xfId="1" builtinId="3"/>
    <cellStyle name="Komma 2" xfId="8" xr:uid="{00000000-0005-0000-0000-000001000000}"/>
    <cellStyle name="Normal_ KLM-CTR(STA)-Recap.xls" xfId="6" xr:uid="{00000000-0005-0000-0000-000002000000}"/>
    <cellStyle name="Normal_AFRPPRIJS.xls" xfId="3" xr:uid="{00000000-0005-0000-0000-000003000000}"/>
    <cellStyle name="Normal_Workbook1_AFRPPRIJS.xls" xfId="5" xr:uid="{00000000-0005-0000-0000-000006000000}"/>
    <cellStyle name="Standaard" xfId="0" builtinId="0"/>
    <cellStyle name="Standaard 2" xfId="4" xr:uid="{00000000-0005-0000-0000-000008000000}"/>
    <cellStyle name="Standaard 2 2" xfId="9" xr:uid="{00000000-0005-0000-0000-000009000000}"/>
    <cellStyle name="Standaard 3" xfId="7" xr:uid="{00000000-0005-0000-0000-00000A000000}"/>
    <cellStyle name="Standaard 4" xfId="10" xr:uid="{7694998B-D52B-4A26-A04C-34E0975FC819}"/>
    <cellStyle name="Standaard_Blad1" xfId="2"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66675</xdr:colOff>
      <xdr:row>3</xdr:row>
      <xdr:rowOff>142874</xdr:rowOff>
    </xdr:from>
    <xdr:to>
      <xdr:col>11</xdr:col>
      <xdr:colOff>523874</xdr:colOff>
      <xdr:row>15</xdr:row>
      <xdr:rowOff>171449</xdr:rowOff>
    </xdr:to>
    <xdr:sp macro="" textlink="">
      <xdr:nvSpPr>
        <xdr:cNvPr id="2" name="Tekstvak 1">
          <a:extLst>
            <a:ext uri="{FF2B5EF4-FFF2-40B4-BE49-F238E27FC236}">
              <a16:creationId xmlns:a16="http://schemas.microsoft.com/office/drawing/2014/main" id="{A046B47E-6F15-43A3-ADA5-D05B9E2AEA87}"/>
            </a:ext>
          </a:extLst>
        </xdr:cNvPr>
        <xdr:cNvSpPr txBox="1"/>
      </xdr:nvSpPr>
      <xdr:spPr>
        <a:xfrm>
          <a:off x="9353550" y="971549"/>
          <a:ext cx="4991099" cy="3057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dk1"/>
              </a:solidFill>
              <a:effectLst/>
              <a:latin typeface="+mn-lt"/>
              <a:ea typeface="+mn-ea"/>
              <a:cs typeface="+mn-cs"/>
            </a:rPr>
            <a:t>Eis 76 - Gedurende de looptijd van het contract kunnen locaties toegevoegd worden aan de jaarlijkse </a:t>
          </a:r>
          <a:r>
            <a:rPr lang="nl-NL" sz="1100" b="1">
              <a:solidFill>
                <a:schemeClr val="dk1"/>
              </a:solidFill>
              <a:effectLst/>
              <a:latin typeface="+mn-lt"/>
              <a:ea typeface="+mn-ea"/>
              <a:cs typeface="+mn-cs"/>
            </a:rPr>
            <a:t>preventieve </a:t>
          </a:r>
          <a:r>
            <a:rPr lang="nl-NL" sz="1100">
              <a:solidFill>
                <a:schemeClr val="dk1"/>
              </a:solidFill>
              <a:effectLst/>
              <a:latin typeface="+mn-lt"/>
              <a:ea typeface="+mn-ea"/>
              <a:cs typeface="+mn-cs"/>
            </a:rPr>
            <a:t>werkzaamheden.</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Bij</a:t>
          </a:r>
          <a:r>
            <a:rPr lang="nl-NL" sz="1100" baseline="0">
              <a:solidFill>
                <a:schemeClr val="dk1"/>
              </a:solidFill>
              <a:effectLst/>
              <a:latin typeface="+mn-lt"/>
              <a:ea typeface="+mn-ea"/>
              <a:cs typeface="+mn-cs"/>
            </a:rPr>
            <a:t> deze locaties (in het tabblad Overzicht locaties) heeft er de afgelopen drie jaar </a:t>
          </a:r>
          <a:r>
            <a:rPr lang="nl-NL" sz="1100" b="1" baseline="0">
              <a:solidFill>
                <a:schemeClr val="dk1"/>
              </a:solidFill>
              <a:effectLst/>
              <a:latin typeface="+mn-lt"/>
              <a:ea typeface="+mn-ea"/>
              <a:cs typeface="+mn-cs"/>
            </a:rPr>
            <a:t>geen</a:t>
          </a:r>
          <a:r>
            <a:rPr lang="nl-NL" sz="1100" baseline="0">
              <a:solidFill>
                <a:schemeClr val="dk1"/>
              </a:solidFill>
              <a:effectLst/>
              <a:latin typeface="+mn-lt"/>
              <a:ea typeface="+mn-ea"/>
              <a:cs typeface="+mn-cs"/>
            </a:rPr>
            <a:t> plaagdierbeheersing noch plaagdierbestrijding plaatsgevonden. Er bestaat een mogelijkheid dat de gemeente in de toekomst één of meerdere locaties wilt toevoegen aan de </a:t>
          </a:r>
          <a:r>
            <a:rPr lang="nl-NL" sz="1100" b="1" baseline="0">
              <a:solidFill>
                <a:schemeClr val="dk1"/>
              </a:solidFill>
              <a:effectLst/>
              <a:latin typeface="+mn-lt"/>
              <a:ea typeface="+mn-ea"/>
              <a:cs typeface="+mn-cs"/>
            </a:rPr>
            <a:t>preventieve</a:t>
          </a:r>
          <a:r>
            <a:rPr lang="nl-NL" sz="1100" baseline="0">
              <a:solidFill>
                <a:schemeClr val="dk1"/>
              </a:solidFill>
              <a:effectLst/>
              <a:latin typeface="+mn-lt"/>
              <a:ea typeface="+mn-ea"/>
              <a:cs typeface="+mn-cs"/>
            </a:rPr>
            <a:t> plaagdierbeheersing met vaste jaarlijkse bezoekmomenten. </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U vult daarom de blauwe cellen in, gebaseerd op het VVO. Wanneer de gemeente een desgewenste locatie wilt toevoegen aan de preventieve plaagdierenbeheersing, dan geldt de door u hier ingevulde </a:t>
          </a:r>
          <a:r>
            <a:rPr lang="nl-NL" sz="1100" b="1" baseline="0">
              <a:solidFill>
                <a:schemeClr val="dk1"/>
              </a:solidFill>
              <a:effectLst/>
              <a:latin typeface="+mn-lt"/>
              <a:ea typeface="+mn-ea"/>
              <a:cs typeface="+mn-cs"/>
            </a:rPr>
            <a:t>all-in prijs per jaar</a:t>
          </a:r>
          <a:r>
            <a:rPr lang="nl-NL" sz="1100" baseline="0">
              <a:solidFill>
                <a:schemeClr val="dk1"/>
              </a:solidFill>
              <a:effectLst/>
              <a:latin typeface="+mn-lt"/>
              <a:ea typeface="+mn-ea"/>
              <a:cs typeface="+mn-cs"/>
            </a:rPr>
            <a:t>. </a:t>
          </a:r>
        </a:p>
        <a:p>
          <a:endParaRPr lang="nl-NL" sz="1100" baseline="0">
            <a:solidFill>
              <a:schemeClr val="dk1"/>
            </a:solidFill>
            <a:effectLst/>
            <a:latin typeface="+mn-lt"/>
            <a:ea typeface="+mn-ea"/>
            <a:cs typeface="+mn-cs"/>
          </a:endParaRPr>
        </a:p>
        <a:p>
          <a:r>
            <a:rPr lang="nl-NL" sz="1100"/>
            <a:t>Het werkelijk aantal frequenties zal te zijner tijd blijken uit uw nulmeting. In uw all-in prijs per jaar houdt u rekening met de mogelijkheid tot meer/minder frequenties. De all-in prijs per jaar staat vast gedurende de looptijd van het contract en varieert niet naar aanleiding van het aantal frequenties van uw bezoeken.</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7"/>
  <sheetViews>
    <sheetView topLeftCell="A5" zoomScale="90" zoomScaleNormal="90" workbookViewId="0">
      <selection activeCell="B5" sqref="B5"/>
    </sheetView>
  </sheetViews>
  <sheetFormatPr defaultRowHeight="12.75"/>
  <cols>
    <col min="1" max="1" width="38.5" style="3" customWidth="1"/>
    <col min="2" max="2" width="32.625" style="3" customWidth="1"/>
    <col min="3" max="3" width="20.125" style="3" customWidth="1"/>
    <col min="4" max="4" width="15.375" style="3" customWidth="1"/>
    <col min="5" max="5" width="10.5" style="3" customWidth="1"/>
    <col min="6" max="6" width="12.5" style="3" customWidth="1"/>
    <col min="7" max="7" width="40.625" style="3" bestFit="1" customWidth="1"/>
    <col min="8" max="8" width="24.375" style="2" bestFit="1" customWidth="1"/>
    <col min="9" max="9" width="11.5" style="3" customWidth="1"/>
    <col min="10" max="10" width="11.625" style="3" customWidth="1"/>
    <col min="11" max="11" width="55.5" style="2" customWidth="1"/>
    <col min="12" max="17" width="9" style="3"/>
    <col min="18" max="18" width="15.25" style="3" customWidth="1"/>
    <col min="19" max="16384" width="9" style="3"/>
  </cols>
  <sheetData>
    <row r="1" spans="1:14" ht="21.75" customHeight="1">
      <c r="A1" s="63" t="s">
        <v>146</v>
      </c>
      <c r="B1" s="63"/>
      <c r="C1" s="63"/>
      <c r="D1" s="63"/>
      <c r="E1" s="63"/>
      <c r="F1" s="63"/>
      <c r="G1" s="63"/>
      <c r="H1" s="4"/>
    </row>
    <row r="2" spans="1:14" ht="21.75" customHeight="1">
      <c r="A2" s="63" t="s">
        <v>149</v>
      </c>
      <c r="B2" s="63"/>
      <c r="C2" s="63"/>
      <c r="D2" s="63"/>
      <c r="E2" s="63"/>
      <c r="F2" s="63"/>
      <c r="G2" s="63"/>
      <c r="H2" s="4"/>
    </row>
    <row r="3" spans="1:14" ht="21.75" customHeight="1">
      <c r="A3" s="63" t="s">
        <v>145</v>
      </c>
      <c r="B3" s="63"/>
      <c r="C3" s="63"/>
      <c r="D3" s="63"/>
      <c r="E3" s="63"/>
      <c r="F3" s="63"/>
      <c r="G3" s="63"/>
      <c r="H3" s="4"/>
    </row>
    <row r="4" spans="1:14" ht="21.75" customHeight="1">
      <c r="A4" s="63"/>
      <c r="B4" s="63"/>
      <c r="C4" s="63"/>
      <c r="D4" s="63"/>
      <c r="E4" s="63"/>
      <c r="F4" s="63"/>
      <c r="G4" s="63"/>
      <c r="H4" s="4"/>
    </row>
    <row r="5" spans="1:14" ht="21.75" customHeight="1">
      <c r="A5" s="63" t="s">
        <v>147</v>
      </c>
      <c r="B5" s="65"/>
      <c r="C5" s="63"/>
      <c r="D5" s="63"/>
      <c r="E5" s="63"/>
      <c r="F5" s="63"/>
      <c r="G5" s="63"/>
      <c r="H5" s="4"/>
    </row>
    <row r="6" spans="1:14" ht="21.75" customHeight="1">
      <c r="A6" s="63"/>
      <c r="B6" s="63"/>
      <c r="C6" s="63"/>
      <c r="D6" s="63"/>
      <c r="E6" s="63"/>
      <c r="F6" s="63"/>
      <c r="G6" s="63"/>
      <c r="H6" s="4"/>
    </row>
    <row r="7" spans="1:14" ht="21.75" customHeight="1">
      <c r="A7" s="63" t="s">
        <v>148</v>
      </c>
      <c r="B7" s="63"/>
      <c r="C7" s="63"/>
      <c r="D7" s="63"/>
      <c r="E7" s="63"/>
      <c r="F7" s="63"/>
      <c r="G7" s="63"/>
      <c r="H7" s="4"/>
    </row>
    <row r="8" spans="1:14" s="61" customFormat="1" ht="18.75" customHeight="1" thickBot="1">
      <c r="A8" s="63"/>
      <c r="B8" s="63"/>
      <c r="C8" s="63"/>
      <c r="D8" s="63"/>
      <c r="E8" s="63"/>
      <c r="F8" s="63"/>
      <c r="G8" s="63"/>
      <c r="H8" s="64"/>
      <c r="K8" s="62"/>
    </row>
    <row r="9" spans="1:14" ht="17.25" customHeight="1" thickBot="1">
      <c r="A9" s="121" t="s">
        <v>77</v>
      </c>
      <c r="B9" s="122"/>
      <c r="C9" s="122"/>
      <c r="D9" s="122"/>
      <c r="E9" s="122"/>
      <c r="F9" s="122"/>
      <c r="G9" s="123"/>
      <c r="H9" s="5"/>
      <c r="I9" s="6"/>
      <c r="J9" s="6"/>
      <c r="K9" s="7"/>
    </row>
    <row r="10" spans="1:14" ht="12.75" customHeight="1" thickBot="1">
      <c r="A10" s="16"/>
      <c r="B10" s="16"/>
      <c r="C10" s="16"/>
      <c r="D10" s="16"/>
      <c r="E10" s="16"/>
      <c r="F10" s="16"/>
      <c r="G10" s="16"/>
      <c r="H10" s="6"/>
      <c r="I10" s="6"/>
      <c r="J10" s="6"/>
      <c r="K10" s="7"/>
    </row>
    <row r="11" spans="1:14" ht="51">
      <c r="A11" s="35" t="s">
        <v>0</v>
      </c>
      <c r="B11" s="36" t="s">
        <v>34</v>
      </c>
      <c r="C11" s="36" t="s">
        <v>2</v>
      </c>
      <c r="D11" s="36" t="s">
        <v>63</v>
      </c>
      <c r="E11" s="36" t="s">
        <v>67</v>
      </c>
      <c r="F11" s="36" t="s">
        <v>75</v>
      </c>
      <c r="G11" s="38" t="s">
        <v>62</v>
      </c>
    </row>
    <row r="12" spans="1:14" ht="12.75" customHeight="1">
      <c r="A12" s="48" t="s">
        <v>1</v>
      </c>
      <c r="B12" s="18" t="s">
        <v>37</v>
      </c>
      <c r="C12" s="17" t="s">
        <v>4</v>
      </c>
      <c r="D12" s="17">
        <v>52</v>
      </c>
      <c r="E12" s="19">
        <v>57775.16</v>
      </c>
      <c r="F12" s="20">
        <v>0</v>
      </c>
      <c r="G12" s="127" t="s">
        <v>76</v>
      </c>
      <c r="I12" s="2"/>
      <c r="J12" s="2"/>
      <c r="L12" s="2"/>
      <c r="M12" s="2"/>
      <c r="N12" s="2"/>
    </row>
    <row r="13" spans="1:14" ht="12" customHeight="1">
      <c r="A13" s="48" t="s">
        <v>3</v>
      </c>
      <c r="B13" s="21" t="s">
        <v>36</v>
      </c>
      <c r="C13" s="17" t="s">
        <v>4</v>
      </c>
      <c r="D13" s="17">
        <v>52</v>
      </c>
      <c r="E13" s="22">
        <v>5926.6</v>
      </c>
      <c r="F13" s="20">
        <v>0</v>
      </c>
      <c r="G13" s="127"/>
    </row>
    <row r="14" spans="1:14">
      <c r="A14" s="48" t="s">
        <v>41</v>
      </c>
      <c r="B14" s="21" t="s">
        <v>40</v>
      </c>
      <c r="C14" s="17" t="s">
        <v>4</v>
      </c>
      <c r="D14" s="17">
        <v>12</v>
      </c>
      <c r="E14" s="22">
        <v>10800</v>
      </c>
      <c r="F14" s="20">
        <v>0</v>
      </c>
      <c r="G14" s="127"/>
      <c r="K14" s="8"/>
    </row>
    <row r="15" spans="1:14" s="9" customFormat="1">
      <c r="A15" s="49" t="s">
        <v>12</v>
      </c>
      <c r="B15" s="21" t="s">
        <v>51</v>
      </c>
      <c r="C15" s="17" t="s">
        <v>13</v>
      </c>
      <c r="D15" s="17">
        <v>8</v>
      </c>
      <c r="E15" s="22">
        <v>20000</v>
      </c>
      <c r="F15" s="20">
        <v>0</v>
      </c>
      <c r="G15" s="127"/>
      <c r="K15" s="10"/>
    </row>
    <row r="16" spans="1:14">
      <c r="A16" s="48" t="s">
        <v>5</v>
      </c>
      <c r="B16" s="21" t="s">
        <v>50</v>
      </c>
      <c r="C16" s="17" t="s">
        <v>7</v>
      </c>
      <c r="D16" s="17">
        <v>8</v>
      </c>
      <c r="E16" s="22">
        <v>781</v>
      </c>
      <c r="F16" s="20">
        <v>0</v>
      </c>
      <c r="G16" s="127"/>
    </row>
    <row r="17" spans="1:11">
      <c r="A17" s="48" t="s">
        <v>6</v>
      </c>
      <c r="B17" s="21" t="s">
        <v>49</v>
      </c>
      <c r="C17" s="17" t="s">
        <v>7</v>
      </c>
      <c r="D17" s="17">
        <v>8</v>
      </c>
      <c r="E17" s="22">
        <v>11733</v>
      </c>
      <c r="F17" s="20">
        <v>0</v>
      </c>
      <c r="G17" s="127"/>
      <c r="K17" s="1"/>
    </row>
    <row r="18" spans="1:11">
      <c r="A18" s="48" t="s">
        <v>8</v>
      </c>
      <c r="B18" s="21" t="s">
        <v>48</v>
      </c>
      <c r="C18" s="17" t="s">
        <v>11</v>
      </c>
      <c r="D18" s="17">
        <v>12</v>
      </c>
      <c r="E18" s="22">
        <v>6310</v>
      </c>
      <c r="F18" s="20">
        <v>0</v>
      </c>
      <c r="G18" s="127"/>
      <c r="K18" s="1"/>
    </row>
    <row r="19" spans="1:11">
      <c r="A19" s="48" t="s">
        <v>9</v>
      </c>
      <c r="B19" s="21" t="s">
        <v>47</v>
      </c>
      <c r="C19" s="17" t="s">
        <v>11</v>
      </c>
      <c r="D19" s="17">
        <v>8</v>
      </c>
      <c r="E19" s="22">
        <v>5358</v>
      </c>
      <c r="F19" s="20">
        <v>0</v>
      </c>
      <c r="G19" s="127"/>
      <c r="K19" s="1"/>
    </row>
    <row r="20" spans="1:11">
      <c r="A20" s="48" t="s">
        <v>10</v>
      </c>
      <c r="B20" s="21" t="s">
        <v>46</v>
      </c>
      <c r="C20" s="17" t="s">
        <v>11</v>
      </c>
      <c r="D20" s="17">
        <v>8</v>
      </c>
      <c r="E20" s="22">
        <v>4857</v>
      </c>
      <c r="F20" s="20">
        <v>0</v>
      </c>
      <c r="G20" s="127"/>
      <c r="K20" s="1"/>
    </row>
    <row r="21" spans="1:11">
      <c r="A21" s="48" t="s">
        <v>15</v>
      </c>
      <c r="B21" s="21" t="s">
        <v>45</v>
      </c>
      <c r="C21" s="17" t="s">
        <v>11</v>
      </c>
      <c r="D21" s="17">
        <v>8</v>
      </c>
      <c r="E21" s="23">
        <v>3447</v>
      </c>
      <c r="F21" s="20">
        <v>0</v>
      </c>
      <c r="G21" s="127"/>
      <c r="K21" s="1"/>
    </row>
    <row r="22" spans="1:11">
      <c r="A22" s="48" t="s">
        <v>55</v>
      </c>
      <c r="B22" s="21" t="s">
        <v>53</v>
      </c>
      <c r="C22" s="17" t="s">
        <v>30</v>
      </c>
      <c r="D22" s="17">
        <v>8</v>
      </c>
      <c r="E22" s="22">
        <v>124</v>
      </c>
      <c r="F22" s="20">
        <v>0</v>
      </c>
      <c r="G22" s="127"/>
      <c r="K22" s="1"/>
    </row>
    <row r="23" spans="1:11">
      <c r="A23" s="48" t="s">
        <v>16</v>
      </c>
      <c r="B23" s="21" t="s">
        <v>52</v>
      </c>
      <c r="C23" s="17" t="s">
        <v>14</v>
      </c>
      <c r="D23" s="17">
        <v>8</v>
      </c>
      <c r="E23" s="22">
        <v>512</v>
      </c>
      <c r="F23" s="20">
        <v>0</v>
      </c>
      <c r="G23" s="127"/>
      <c r="K23" s="1"/>
    </row>
    <row r="24" spans="1:11">
      <c r="A24" s="48" t="s">
        <v>58</v>
      </c>
      <c r="B24" s="21" t="s">
        <v>59</v>
      </c>
      <c r="C24" s="17" t="s">
        <v>14</v>
      </c>
      <c r="D24" s="17">
        <v>8</v>
      </c>
      <c r="E24" s="22">
        <v>1705</v>
      </c>
      <c r="F24" s="20">
        <v>0</v>
      </c>
      <c r="G24" s="127"/>
      <c r="K24" s="3"/>
    </row>
    <row r="25" spans="1:11">
      <c r="A25" s="48" t="s">
        <v>38</v>
      </c>
      <c r="B25" s="24" t="s">
        <v>39</v>
      </c>
      <c r="C25" s="17" t="s">
        <v>66</v>
      </c>
      <c r="D25" s="17">
        <v>8</v>
      </c>
      <c r="E25" s="25">
        <v>637</v>
      </c>
      <c r="F25" s="20">
        <v>0</v>
      </c>
      <c r="G25" s="127"/>
      <c r="K25" s="3"/>
    </row>
    <row r="26" spans="1:11">
      <c r="A26" s="50" t="s">
        <v>56</v>
      </c>
      <c r="B26" s="21" t="s">
        <v>57</v>
      </c>
      <c r="C26" s="17" t="s">
        <v>66</v>
      </c>
      <c r="D26" s="17">
        <v>12</v>
      </c>
      <c r="E26" s="25">
        <v>500</v>
      </c>
      <c r="F26" s="20">
        <v>0</v>
      </c>
      <c r="G26" s="127"/>
      <c r="K26" s="3"/>
    </row>
    <row r="27" spans="1:11">
      <c r="A27" s="48" t="s">
        <v>23</v>
      </c>
      <c r="B27" s="21" t="s">
        <v>54</v>
      </c>
      <c r="C27" s="17" t="s">
        <v>14</v>
      </c>
      <c r="D27" s="17">
        <v>8</v>
      </c>
      <c r="E27" s="22">
        <v>731</v>
      </c>
      <c r="F27" s="20">
        <v>0</v>
      </c>
      <c r="G27" s="127"/>
    </row>
    <row r="28" spans="1:11">
      <c r="A28" s="48" t="s">
        <v>24</v>
      </c>
      <c r="B28" s="21" t="s">
        <v>60</v>
      </c>
      <c r="C28" s="17" t="s">
        <v>14</v>
      </c>
      <c r="D28" s="17">
        <v>8</v>
      </c>
      <c r="E28" s="22">
        <v>574</v>
      </c>
      <c r="F28" s="20">
        <v>0</v>
      </c>
      <c r="G28" s="127"/>
    </row>
    <row r="29" spans="1:11">
      <c r="A29" s="48" t="s">
        <v>25</v>
      </c>
      <c r="B29" s="21" t="s">
        <v>61</v>
      </c>
      <c r="C29" s="17" t="s">
        <v>14</v>
      </c>
      <c r="D29" s="17">
        <v>8</v>
      </c>
      <c r="E29" s="22">
        <v>1340</v>
      </c>
      <c r="F29" s="20">
        <v>0</v>
      </c>
      <c r="G29" s="127"/>
    </row>
    <row r="30" spans="1:11">
      <c r="A30" s="48" t="s">
        <v>26</v>
      </c>
      <c r="B30" s="24" t="s">
        <v>44</v>
      </c>
      <c r="C30" s="17" t="s">
        <v>31</v>
      </c>
      <c r="D30" s="17">
        <v>8</v>
      </c>
      <c r="E30" s="25">
        <v>3000</v>
      </c>
      <c r="F30" s="20">
        <v>0</v>
      </c>
      <c r="G30" s="127"/>
    </row>
    <row r="31" spans="1:11">
      <c r="A31" s="48" t="s">
        <v>27</v>
      </c>
      <c r="B31" s="24" t="s">
        <v>42</v>
      </c>
      <c r="C31" s="17" t="s">
        <v>14</v>
      </c>
      <c r="D31" s="17">
        <v>8</v>
      </c>
      <c r="E31" s="25">
        <v>920</v>
      </c>
      <c r="F31" s="20">
        <v>0</v>
      </c>
      <c r="G31" s="127"/>
    </row>
    <row r="32" spans="1:11">
      <c r="A32" s="48" t="s">
        <v>28</v>
      </c>
      <c r="B32" s="21" t="s">
        <v>43</v>
      </c>
      <c r="C32" s="17" t="s">
        <v>32</v>
      </c>
      <c r="D32" s="17">
        <v>26</v>
      </c>
      <c r="E32" s="25">
        <v>1493</v>
      </c>
      <c r="F32" s="20">
        <v>0</v>
      </c>
      <c r="G32" s="127"/>
    </row>
    <row r="33" spans="1:13" ht="13.5" thickBot="1">
      <c r="A33" s="51" t="s">
        <v>33</v>
      </c>
      <c r="B33" s="52" t="s">
        <v>35</v>
      </c>
      <c r="C33" s="52" t="s">
        <v>4</v>
      </c>
      <c r="D33" s="52">
        <v>12</v>
      </c>
      <c r="E33" s="52">
        <v>1200</v>
      </c>
      <c r="F33" s="53">
        <v>0</v>
      </c>
      <c r="G33" s="128"/>
    </row>
    <row r="34" spans="1:13" ht="18.75" customHeight="1" thickBot="1">
      <c r="A34" s="15"/>
      <c r="B34" s="15"/>
      <c r="C34" s="15"/>
      <c r="D34" s="46"/>
      <c r="E34" s="47" t="s">
        <v>152</v>
      </c>
      <c r="F34" s="95">
        <f>SUM(F12:F33)</f>
        <v>0</v>
      </c>
      <c r="G34" s="26"/>
    </row>
    <row r="35" spans="1:13" ht="26.25" customHeight="1" thickBot="1">
      <c r="A35" s="15"/>
      <c r="B35" s="15"/>
      <c r="C35" s="15"/>
      <c r="D35" s="15"/>
      <c r="E35" s="15"/>
      <c r="F35" s="15"/>
      <c r="G35" s="15"/>
    </row>
    <row r="36" spans="1:13" ht="18" customHeight="1" thickBot="1">
      <c r="A36" s="124" t="s">
        <v>74</v>
      </c>
      <c r="B36" s="125"/>
      <c r="C36" s="125"/>
      <c r="D36" s="125"/>
      <c r="E36" s="125"/>
      <c r="F36" s="125"/>
      <c r="G36" s="126"/>
    </row>
    <row r="37" spans="1:13" ht="13.5" thickBot="1">
      <c r="A37" s="15"/>
      <c r="B37" s="15"/>
      <c r="C37" s="15"/>
      <c r="D37" s="15"/>
      <c r="E37" s="15"/>
      <c r="F37" s="27"/>
      <c r="G37" s="15"/>
    </row>
    <row r="38" spans="1:13" ht="76.5">
      <c r="A38" s="35" t="s">
        <v>20</v>
      </c>
      <c r="B38" s="36" t="s">
        <v>73</v>
      </c>
      <c r="C38" s="36" t="s">
        <v>68</v>
      </c>
      <c r="D38" s="36" t="s">
        <v>69</v>
      </c>
      <c r="E38" s="37" t="s">
        <v>70</v>
      </c>
      <c r="F38" s="37" t="s">
        <v>71</v>
      </c>
      <c r="G38" s="38" t="s">
        <v>62</v>
      </c>
      <c r="H38" s="3"/>
      <c r="K38" s="3"/>
    </row>
    <row r="39" spans="1:13" ht="13.5" customHeight="1">
      <c r="A39" s="39" t="s">
        <v>22</v>
      </c>
      <c r="B39" s="28">
        <v>1</v>
      </c>
      <c r="C39" s="29">
        <v>0</v>
      </c>
      <c r="D39" s="29">
        <v>0</v>
      </c>
      <c r="E39" s="30">
        <v>0</v>
      </c>
      <c r="F39" s="30">
        <v>0</v>
      </c>
      <c r="G39" s="127" t="s">
        <v>72</v>
      </c>
      <c r="H39" s="3"/>
      <c r="K39" s="3"/>
    </row>
    <row r="40" spans="1:13">
      <c r="A40" s="39" t="s">
        <v>29</v>
      </c>
      <c r="B40" s="28">
        <v>1</v>
      </c>
      <c r="C40" s="29">
        <v>0</v>
      </c>
      <c r="D40" s="29">
        <v>0</v>
      </c>
      <c r="E40" s="30">
        <v>0</v>
      </c>
      <c r="F40" s="30">
        <v>0</v>
      </c>
      <c r="G40" s="127"/>
      <c r="H40" s="3"/>
      <c r="K40" s="3"/>
    </row>
    <row r="41" spans="1:13">
      <c r="A41" s="40" t="s">
        <v>18</v>
      </c>
      <c r="B41" s="31">
        <v>1</v>
      </c>
      <c r="C41" s="29">
        <v>0</v>
      </c>
      <c r="D41" s="29">
        <v>0</v>
      </c>
      <c r="E41" s="30">
        <v>0</v>
      </c>
      <c r="F41" s="30">
        <v>0</v>
      </c>
      <c r="G41" s="127"/>
      <c r="H41" s="3"/>
      <c r="K41" s="3"/>
    </row>
    <row r="42" spans="1:13">
      <c r="A42" s="39" t="s">
        <v>19</v>
      </c>
      <c r="B42" s="28">
        <v>1</v>
      </c>
      <c r="C42" s="29">
        <v>0</v>
      </c>
      <c r="D42" s="29">
        <v>0</v>
      </c>
      <c r="E42" s="30">
        <v>0</v>
      </c>
      <c r="F42" s="30">
        <v>0</v>
      </c>
      <c r="G42" s="127"/>
      <c r="H42" s="3"/>
      <c r="K42" s="3"/>
    </row>
    <row r="43" spans="1:13" ht="12.75" customHeight="1">
      <c r="A43" s="39" t="s">
        <v>17</v>
      </c>
      <c r="B43" s="28">
        <v>1</v>
      </c>
      <c r="C43" s="29">
        <v>0</v>
      </c>
      <c r="D43" s="29">
        <v>0</v>
      </c>
      <c r="E43" s="30">
        <v>0</v>
      </c>
      <c r="F43" s="30">
        <v>0</v>
      </c>
      <c r="G43" s="127"/>
      <c r="I43" s="2"/>
      <c r="J43" s="2"/>
      <c r="L43" s="2"/>
      <c r="M43" s="2"/>
    </row>
    <row r="44" spans="1:13" ht="13.5" thickBot="1">
      <c r="A44" s="41" t="s">
        <v>21</v>
      </c>
      <c r="B44" s="42">
        <v>1</v>
      </c>
      <c r="C44" s="43">
        <v>0</v>
      </c>
      <c r="D44" s="43">
        <v>0</v>
      </c>
      <c r="E44" s="44">
        <v>0</v>
      </c>
      <c r="F44" s="44">
        <v>0</v>
      </c>
      <c r="G44" s="128"/>
      <c r="H44" s="3"/>
      <c r="K44" s="3"/>
    </row>
    <row r="45" spans="1:13" ht="18" customHeight="1" thickBot="1">
      <c r="A45" s="15"/>
      <c r="B45" s="45" t="s">
        <v>64</v>
      </c>
      <c r="C45" s="33">
        <f>SUM(C39:C44)</f>
        <v>0</v>
      </c>
      <c r="D45" s="33">
        <f>SUM(D39:D44)</f>
        <v>0</v>
      </c>
      <c r="E45" s="34">
        <f>SUM(E39:E44)</f>
        <v>0</v>
      </c>
      <c r="F45" s="34">
        <f>SUM(F39:F44)</f>
        <v>0</v>
      </c>
      <c r="G45" s="96">
        <f>SUM(C45:F45)/4</f>
        <v>0</v>
      </c>
      <c r="H45" s="3"/>
      <c r="K45" s="3"/>
    </row>
    <row r="46" spans="1:13">
      <c r="A46" s="15"/>
      <c r="B46" s="15"/>
      <c r="C46" s="26"/>
      <c r="D46" s="15"/>
      <c r="E46" s="15"/>
      <c r="F46" s="27"/>
      <c r="G46" s="15"/>
      <c r="H46" s="3"/>
      <c r="K46" s="3"/>
    </row>
    <row r="47" spans="1:13">
      <c r="A47" s="15"/>
      <c r="B47" s="15"/>
      <c r="C47" s="15"/>
      <c r="D47" s="15"/>
      <c r="E47" s="15"/>
      <c r="F47" s="15"/>
      <c r="G47" s="15"/>
      <c r="H47" s="3"/>
      <c r="K47" s="3"/>
    </row>
    <row r="48" spans="1:13">
      <c r="A48" s="15"/>
      <c r="B48" s="15"/>
      <c r="C48" s="15"/>
      <c r="D48" s="15"/>
      <c r="E48" s="15"/>
      <c r="F48" s="15"/>
      <c r="G48" s="15"/>
      <c r="H48" s="3"/>
      <c r="K48" s="3"/>
    </row>
    <row r="49" spans="1:11" ht="13.5" customHeight="1" thickBot="1">
      <c r="E49" s="15"/>
      <c r="F49" s="15"/>
      <c r="G49" s="15"/>
      <c r="H49" s="3"/>
      <c r="K49" s="3"/>
    </row>
    <row r="50" spans="1:11" ht="13.5" customHeight="1" thickBot="1">
      <c r="A50" s="86" t="s">
        <v>162</v>
      </c>
      <c r="B50" s="87"/>
      <c r="C50" s="94" t="s">
        <v>165</v>
      </c>
      <c r="D50" s="88"/>
      <c r="E50" s="15"/>
      <c r="F50" s="15"/>
      <c r="G50" s="15"/>
      <c r="H50" s="3"/>
      <c r="K50" s="3"/>
    </row>
    <row r="51" spans="1:11" ht="15" customHeight="1">
      <c r="A51" s="91" t="s">
        <v>161</v>
      </c>
      <c r="B51" s="89">
        <f>F34</f>
        <v>0</v>
      </c>
      <c r="C51" s="32">
        <v>0.7</v>
      </c>
      <c r="D51" s="106">
        <f>B51*C51</f>
        <v>0</v>
      </c>
      <c r="E51" s="15"/>
      <c r="F51" s="15"/>
      <c r="G51" s="15"/>
      <c r="H51" s="3"/>
      <c r="K51" s="3"/>
    </row>
    <row r="52" spans="1:11" ht="15" customHeight="1">
      <c r="A52" s="50" t="s">
        <v>163</v>
      </c>
      <c r="B52" s="90">
        <f>'Mogelijke toevoeging locaties'!B17</f>
        <v>0</v>
      </c>
      <c r="C52" s="85">
        <v>0.1</v>
      </c>
      <c r="D52" s="107">
        <f>B52*C52</f>
        <v>0</v>
      </c>
      <c r="E52" s="15"/>
      <c r="F52" s="15"/>
      <c r="G52" s="15"/>
      <c r="H52" s="3"/>
      <c r="K52" s="3"/>
    </row>
    <row r="53" spans="1:11" ht="15" customHeight="1">
      <c r="A53" s="81" t="s">
        <v>164</v>
      </c>
      <c r="B53" s="83"/>
      <c r="C53" s="84"/>
      <c r="D53" s="82"/>
      <c r="E53" s="15"/>
      <c r="F53" s="15"/>
      <c r="G53" s="15"/>
      <c r="H53" s="3"/>
      <c r="K53" s="3"/>
    </row>
    <row r="54" spans="1:11" ht="15" customHeight="1" thickBot="1">
      <c r="A54" s="51" t="s">
        <v>64</v>
      </c>
      <c r="B54" s="92">
        <f>G45</f>
        <v>0</v>
      </c>
      <c r="C54" s="93">
        <v>0.2</v>
      </c>
      <c r="D54" s="108">
        <f>B54*C54</f>
        <v>0</v>
      </c>
      <c r="E54" s="15"/>
      <c r="F54" s="15"/>
      <c r="G54" s="15"/>
      <c r="H54" s="3"/>
      <c r="K54" s="3"/>
    </row>
    <row r="55" spans="1:11" ht="18.75" customHeight="1" thickBot="1">
      <c r="B55" s="120" t="s">
        <v>65</v>
      </c>
      <c r="C55" s="120"/>
      <c r="D55" s="97">
        <f>SUM(D51:D54)</f>
        <v>0</v>
      </c>
      <c r="E55" s="15"/>
      <c r="F55" s="15"/>
      <c r="G55" s="15"/>
      <c r="H55" s="3"/>
      <c r="K55" s="3"/>
    </row>
    <row r="56" spans="1:11">
      <c r="A56" s="15"/>
      <c r="B56" s="15"/>
      <c r="C56" s="26"/>
      <c r="D56" s="15"/>
      <c r="E56" s="15"/>
      <c r="F56" s="15"/>
      <c r="G56" s="15"/>
      <c r="H56" s="3"/>
      <c r="K56" s="3"/>
    </row>
    <row r="57" spans="1:11">
      <c r="A57" s="15"/>
      <c r="B57" s="15"/>
      <c r="C57" s="15"/>
      <c r="D57" s="15"/>
      <c r="E57" s="15"/>
      <c r="F57" s="15"/>
      <c r="G57" s="15"/>
      <c r="H57" s="3"/>
      <c r="K57" s="3"/>
    </row>
  </sheetData>
  <mergeCells count="5">
    <mergeCell ref="B55:C55"/>
    <mergeCell ref="A9:G9"/>
    <mergeCell ref="A36:G36"/>
    <mergeCell ref="G12:G33"/>
    <mergeCell ref="G39:G44"/>
  </mergeCells>
  <pageMargins left="0.25" right="0.25"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B5767-A342-4574-99F8-E624870C2D1F}">
  <dimension ref="A1:L21"/>
  <sheetViews>
    <sheetView tabSelected="1" zoomScale="90" zoomScaleNormal="90" workbookViewId="0">
      <selection activeCell="B22" sqref="B22"/>
    </sheetView>
  </sheetViews>
  <sheetFormatPr defaultRowHeight="15"/>
  <cols>
    <col min="1" max="1" width="44.875" style="11" customWidth="1"/>
    <col min="2" max="2" width="15.625" style="12" customWidth="1"/>
    <col min="3" max="5" width="15.625" style="11" customWidth="1"/>
    <col min="6" max="6" width="14.5" style="11" bestFit="1" customWidth="1"/>
    <col min="7" max="7" width="23.5" style="11" bestFit="1" customWidth="1"/>
    <col min="8" max="16384" width="9" style="11"/>
  </cols>
  <sheetData>
    <row r="1" spans="1:7" s="68" customFormat="1" ht="21.75" customHeight="1">
      <c r="A1" s="63"/>
      <c r="B1" s="63"/>
      <c r="C1" s="63"/>
      <c r="D1" s="63"/>
      <c r="E1" s="63"/>
    </row>
    <row r="2" spans="1:7" s="68" customFormat="1" ht="21.75" customHeight="1">
      <c r="A2" s="63" t="s">
        <v>146</v>
      </c>
      <c r="B2" s="63"/>
      <c r="C2" s="63"/>
      <c r="D2" s="63"/>
      <c r="E2" s="63"/>
    </row>
    <row r="3" spans="1:7" s="68" customFormat="1" ht="21.75" customHeight="1">
      <c r="A3" s="63" t="s">
        <v>149</v>
      </c>
      <c r="B3" s="63"/>
      <c r="C3" s="63"/>
      <c r="D3" s="63"/>
      <c r="E3" s="63"/>
    </row>
    <row r="4" spans="1:7" s="68" customFormat="1" ht="21.75" customHeight="1">
      <c r="A4" s="63" t="s">
        <v>145</v>
      </c>
      <c r="B4" s="63"/>
      <c r="C4" s="63"/>
      <c r="D4" s="63"/>
      <c r="E4" s="63"/>
    </row>
    <row r="5" spans="1:7" s="68" customFormat="1" ht="21.75" customHeight="1">
      <c r="A5" s="63"/>
      <c r="B5" s="63"/>
      <c r="C5" s="63"/>
      <c r="D5" s="63"/>
      <c r="E5" s="63"/>
    </row>
    <row r="6" spans="1:7" s="67" customFormat="1" ht="21.75" customHeight="1">
      <c r="A6" s="63" t="s">
        <v>147</v>
      </c>
      <c r="B6" s="129"/>
      <c r="C6" s="129"/>
      <c r="D6" s="66"/>
      <c r="E6" s="66"/>
    </row>
    <row r="7" spans="1:7" s="67" customFormat="1">
      <c r="A7" s="66"/>
      <c r="B7" s="66"/>
      <c r="C7" s="66"/>
      <c r="D7" s="66"/>
      <c r="E7" s="66"/>
    </row>
    <row r="8" spans="1:7" ht="15.75" thickBot="1"/>
    <row r="9" spans="1:7" ht="51.75" customHeight="1">
      <c r="A9" s="69" t="s">
        <v>137</v>
      </c>
      <c r="B9" s="36" t="s">
        <v>138</v>
      </c>
      <c r="C9" s="36" t="s">
        <v>139</v>
      </c>
      <c r="D9" s="36" t="s">
        <v>140</v>
      </c>
      <c r="E9" s="38" t="s">
        <v>141</v>
      </c>
      <c r="F9" s="54"/>
      <c r="G9" s="54"/>
    </row>
    <row r="10" spans="1:7" s="13" customFormat="1">
      <c r="A10" s="70" t="s">
        <v>201</v>
      </c>
      <c r="B10" s="29">
        <v>0</v>
      </c>
      <c r="C10" s="29">
        <v>0</v>
      </c>
      <c r="D10" s="29">
        <v>0</v>
      </c>
      <c r="E10" s="71">
        <v>0</v>
      </c>
      <c r="F10" s="55"/>
      <c r="G10" s="55"/>
    </row>
    <row r="11" spans="1:7">
      <c r="A11" s="70" t="s">
        <v>196</v>
      </c>
      <c r="B11" s="29">
        <v>0</v>
      </c>
      <c r="C11" s="29">
        <v>0</v>
      </c>
      <c r="D11" s="29">
        <v>0</v>
      </c>
      <c r="E11" s="71">
        <v>0</v>
      </c>
      <c r="F11" s="54"/>
      <c r="G11" s="54"/>
    </row>
    <row r="12" spans="1:7">
      <c r="A12" s="72" t="s">
        <v>151</v>
      </c>
      <c r="B12" s="29">
        <v>0</v>
      </c>
      <c r="C12" s="29">
        <v>0</v>
      </c>
      <c r="D12" s="29">
        <v>0</v>
      </c>
      <c r="E12" s="71">
        <v>0</v>
      </c>
      <c r="F12" s="54"/>
      <c r="G12" s="54"/>
    </row>
    <row r="13" spans="1:7">
      <c r="A13" s="72" t="s">
        <v>197</v>
      </c>
      <c r="B13" s="29">
        <v>0</v>
      </c>
      <c r="C13" s="29">
        <v>0</v>
      </c>
      <c r="D13" s="29">
        <v>0</v>
      </c>
      <c r="E13" s="71">
        <v>0</v>
      </c>
      <c r="F13" s="54"/>
      <c r="G13" s="54"/>
    </row>
    <row r="14" spans="1:7">
      <c r="A14" s="72" t="s">
        <v>198</v>
      </c>
      <c r="B14" s="29">
        <v>0</v>
      </c>
      <c r="C14" s="29">
        <v>0</v>
      </c>
      <c r="D14" s="29">
        <v>0</v>
      </c>
      <c r="E14" s="71">
        <v>0</v>
      </c>
      <c r="F14" s="54"/>
      <c r="G14" s="54"/>
    </row>
    <row r="15" spans="1:7" ht="15.75" thickBot="1">
      <c r="A15" s="98" t="s">
        <v>199</v>
      </c>
      <c r="B15" s="99">
        <v>0</v>
      </c>
      <c r="C15" s="99">
        <v>0</v>
      </c>
      <c r="D15" s="99">
        <v>0</v>
      </c>
      <c r="E15" s="100">
        <v>0</v>
      </c>
      <c r="F15" s="54"/>
      <c r="G15" s="54"/>
    </row>
    <row r="16" spans="1:7" ht="15.75" thickBot="1">
      <c r="A16" s="103" t="s">
        <v>150</v>
      </c>
      <c r="B16" s="104">
        <f>SUM(B10:B15)</f>
        <v>0</v>
      </c>
      <c r="C16" s="104">
        <f>SUM(C10:C15)</f>
        <v>0</v>
      </c>
      <c r="D16" s="104">
        <f>SUM(D10:D15)</f>
        <v>0</v>
      </c>
      <c r="E16" s="105">
        <f>SUM(E10:E15)</f>
        <v>0</v>
      </c>
      <c r="F16" s="54"/>
      <c r="G16" s="54"/>
    </row>
    <row r="17" spans="1:12" ht="15.75" thickBot="1">
      <c r="A17" s="73" t="s">
        <v>160</v>
      </c>
      <c r="B17" s="102">
        <f>SUM(B16:E16)/4</f>
        <v>0</v>
      </c>
      <c r="C17" s="101"/>
      <c r="D17" s="101"/>
      <c r="E17" s="101"/>
      <c r="F17" s="54"/>
      <c r="G17" s="54"/>
    </row>
    <row r="18" spans="1:12">
      <c r="A18" s="54"/>
      <c r="B18" s="54"/>
      <c r="C18" s="54"/>
      <c r="D18" s="54"/>
      <c r="E18" s="54"/>
      <c r="F18" s="54"/>
      <c r="G18" s="54"/>
      <c r="L18" s="14"/>
    </row>
    <row r="19" spans="1:12">
      <c r="A19" s="54"/>
      <c r="B19" s="54"/>
      <c r="C19" s="54"/>
      <c r="D19" s="54"/>
      <c r="E19" s="54"/>
      <c r="F19" s="54"/>
      <c r="G19" s="54"/>
    </row>
    <row r="20" spans="1:12">
      <c r="B20" s="11"/>
    </row>
    <row r="21" spans="1:12">
      <c r="B21" s="11"/>
    </row>
  </sheetData>
  <mergeCells count="1">
    <mergeCell ref="B6:C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0A725-896B-4CD7-9861-4533356AF65F}">
  <dimension ref="A1:L110"/>
  <sheetViews>
    <sheetView workbookViewId="0">
      <selection activeCell="H97" sqref="H97"/>
    </sheetView>
  </sheetViews>
  <sheetFormatPr defaultRowHeight="12.75"/>
  <cols>
    <col min="1" max="1" width="42.375" style="15" customWidth="1"/>
    <col min="2" max="2" width="9" style="79"/>
    <col min="3" max="16384" width="9" style="15"/>
  </cols>
  <sheetData>
    <row r="1" spans="1:2" ht="18.75" customHeight="1">
      <c r="A1" s="109" t="s">
        <v>146</v>
      </c>
    </row>
    <row r="2" spans="1:2" ht="18.75" customHeight="1">
      <c r="A2" s="109" t="s">
        <v>149</v>
      </c>
    </row>
    <row r="3" spans="1:2" ht="18.75" customHeight="1">
      <c r="A3" s="109" t="s">
        <v>145</v>
      </c>
    </row>
    <row r="4" spans="1:2" ht="18.75" customHeight="1">
      <c r="A4" s="110"/>
    </row>
    <row r="5" spans="1:2" ht="18.75" customHeight="1">
      <c r="A5" s="110" t="s">
        <v>159</v>
      </c>
    </row>
    <row r="6" spans="1:2" ht="18.75" customHeight="1"/>
    <row r="7" spans="1:2" ht="51.75" customHeight="1">
      <c r="A7" s="76" t="s">
        <v>137</v>
      </c>
      <c r="B7" s="77" t="s">
        <v>131</v>
      </c>
    </row>
    <row r="8" spans="1:2">
      <c r="A8" s="130" t="s">
        <v>201</v>
      </c>
      <c r="B8" s="130"/>
    </row>
    <row r="9" spans="1:2">
      <c r="A9" s="56" t="s">
        <v>79</v>
      </c>
      <c r="B9" s="78">
        <v>1197</v>
      </c>
    </row>
    <row r="10" spans="1:2">
      <c r="A10" s="56" t="s">
        <v>81</v>
      </c>
      <c r="B10" s="78">
        <v>415</v>
      </c>
    </row>
    <row r="11" spans="1:2">
      <c r="A11" s="56" t="s">
        <v>83</v>
      </c>
      <c r="B11" s="78">
        <v>401</v>
      </c>
    </row>
    <row r="12" spans="1:2">
      <c r="A12" s="56" t="s">
        <v>85</v>
      </c>
      <c r="B12" s="78">
        <v>2282</v>
      </c>
    </row>
    <row r="13" spans="1:2">
      <c r="A13" s="56" t="s">
        <v>86</v>
      </c>
      <c r="B13" s="78">
        <v>1732</v>
      </c>
    </row>
    <row r="14" spans="1:2">
      <c r="A14" s="57" t="s">
        <v>88</v>
      </c>
      <c r="B14" s="78">
        <v>956</v>
      </c>
    </row>
    <row r="15" spans="1:2">
      <c r="A15" s="56" t="s">
        <v>90</v>
      </c>
      <c r="B15" s="78">
        <v>384</v>
      </c>
    </row>
    <row r="16" spans="1:2">
      <c r="A16" s="56" t="s">
        <v>92</v>
      </c>
      <c r="B16" s="78">
        <v>445</v>
      </c>
    </row>
    <row r="17" spans="1:2">
      <c r="A17" s="56" t="s">
        <v>94</v>
      </c>
      <c r="B17" s="78">
        <v>839</v>
      </c>
    </row>
    <row r="18" spans="1:2">
      <c r="A18" s="56" t="s">
        <v>97</v>
      </c>
      <c r="B18" s="78">
        <v>590</v>
      </c>
    </row>
    <row r="19" spans="1:2">
      <c r="A19" s="56" t="s">
        <v>99</v>
      </c>
      <c r="B19" s="78">
        <v>830</v>
      </c>
    </row>
    <row r="20" spans="1:2">
      <c r="A20" s="56" t="s">
        <v>101</v>
      </c>
      <c r="B20" s="78">
        <v>961</v>
      </c>
    </row>
    <row r="21" spans="1:2">
      <c r="A21" s="56" t="s">
        <v>103</v>
      </c>
      <c r="B21" s="78">
        <v>454</v>
      </c>
    </row>
    <row r="22" spans="1:2">
      <c r="A22" s="132" t="s">
        <v>195</v>
      </c>
      <c r="B22" s="132"/>
    </row>
    <row r="23" spans="1:2">
      <c r="A23" s="58" t="s">
        <v>78</v>
      </c>
      <c r="B23" s="78">
        <v>576</v>
      </c>
    </row>
    <row r="24" spans="1:2">
      <c r="A24" s="58" t="s">
        <v>80</v>
      </c>
      <c r="B24" s="78">
        <v>1572</v>
      </c>
    </row>
    <row r="25" spans="1:2">
      <c r="A25" s="58" t="s">
        <v>82</v>
      </c>
      <c r="B25" s="78">
        <v>600</v>
      </c>
    </row>
    <row r="26" spans="1:2">
      <c r="A26" s="58" t="s">
        <v>84</v>
      </c>
      <c r="B26" s="78">
        <v>253</v>
      </c>
    </row>
    <row r="27" spans="1:2">
      <c r="A27" s="58" t="s">
        <v>142</v>
      </c>
      <c r="B27" s="78">
        <v>215</v>
      </c>
    </row>
    <row r="28" spans="1:2">
      <c r="A28" s="58" t="s">
        <v>87</v>
      </c>
      <c r="B28" s="78">
        <v>890</v>
      </c>
    </row>
    <row r="29" spans="1:2">
      <c r="A29" s="58" t="s">
        <v>89</v>
      </c>
      <c r="B29" s="78">
        <v>1169</v>
      </c>
    </row>
    <row r="30" spans="1:2">
      <c r="A30" s="58" t="s">
        <v>91</v>
      </c>
      <c r="B30" s="78">
        <v>500</v>
      </c>
    </row>
    <row r="31" spans="1:2">
      <c r="A31" s="58" t="s">
        <v>93</v>
      </c>
      <c r="B31" s="78">
        <v>400</v>
      </c>
    </row>
    <row r="32" spans="1:2">
      <c r="A32" s="58" t="s">
        <v>95</v>
      </c>
      <c r="B32" s="78">
        <v>504</v>
      </c>
    </row>
    <row r="33" spans="1:2">
      <c r="A33" s="58" t="s">
        <v>96</v>
      </c>
      <c r="B33" s="78">
        <v>1793</v>
      </c>
    </row>
    <row r="34" spans="1:2">
      <c r="A34" s="58" t="s">
        <v>98</v>
      </c>
      <c r="B34" s="78">
        <v>2474</v>
      </c>
    </row>
    <row r="35" spans="1:2">
      <c r="A35" s="58" t="s">
        <v>100</v>
      </c>
      <c r="B35" s="78">
        <v>3071</v>
      </c>
    </row>
    <row r="36" spans="1:2">
      <c r="A36" s="58" t="s">
        <v>102</v>
      </c>
      <c r="B36" s="78">
        <v>3017</v>
      </c>
    </row>
    <row r="37" spans="1:2">
      <c r="A37" s="58" t="s">
        <v>104</v>
      </c>
      <c r="B37" s="78">
        <v>450</v>
      </c>
    </row>
    <row r="38" spans="1:2">
      <c r="A38" s="58" t="s">
        <v>105</v>
      </c>
      <c r="B38" s="78">
        <v>490</v>
      </c>
    </row>
    <row r="39" spans="1:2">
      <c r="A39" s="58" t="s">
        <v>106</v>
      </c>
      <c r="B39" s="78">
        <v>469</v>
      </c>
    </row>
    <row r="40" spans="1:2">
      <c r="A40" s="58" t="s">
        <v>107</v>
      </c>
      <c r="B40" s="78">
        <v>650</v>
      </c>
    </row>
    <row r="41" spans="1:2">
      <c r="A41" s="58" t="s">
        <v>108</v>
      </c>
      <c r="B41" s="78">
        <v>350</v>
      </c>
    </row>
    <row r="42" spans="1:2">
      <c r="A42" s="58" t="s">
        <v>143</v>
      </c>
      <c r="B42" s="78">
        <v>1126</v>
      </c>
    </row>
    <row r="43" spans="1:2">
      <c r="A43" s="58" t="s">
        <v>109</v>
      </c>
      <c r="B43" s="78">
        <v>1177</v>
      </c>
    </row>
    <row r="44" spans="1:2">
      <c r="A44" s="58" t="s">
        <v>110</v>
      </c>
      <c r="B44" s="78">
        <v>426</v>
      </c>
    </row>
    <row r="45" spans="1:2">
      <c r="A45" s="58" t="s">
        <v>111</v>
      </c>
      <c r="B45" s="78">
        <v>423</v>
      </c>
    </row>
    <row r="46" spans="1:2">
      <c r="A46" s="58" t="s">
        <v>112</v>
      </c>
      <c r="B46" s="78">
        <v>490</v>
      </c>
    </row>
    <row r="47" spans="1:2">
      <c r="A47" s="58" t="s">
        <v>113</v>
      </c>
      <c r="B47" s="78">
        <v>1494</v>
      </c>
    </row>
    <row r="48" spans="1:2">
      <c r="A48" s="58" t="s">
        <v>114</v>
      </c>
      <c r="B48" s="78">
        <v>1624</v>
      </c>
    </row>
    <row r="49" spans="1:12">
      <c r="A49" s="58" t="s">
        <v>115</v>
      </c>
      <c r="B49" s="78">
        <v>1550</v>
      </c>
    </row>
    <row r="50" spans="1:12">
      <c r="A50" s="58" t="s">
        <v>116</v>
      </c>
      <c r="B50" s="78">
        <v>362</v>
      </c>
    </row>
    <row r="51" spans="1:12">
      <c r="A51" s="58" t="s">
        <v>130</v>
      </c>
      <c r="B51" s="78">
        <v>1718</v>
      </c>
    </row>
    <row r="52" spans="1:12">
      <c r="A52" s="58" t="s">
        <v>144</v>
      </c>
      <c r="B52" s="78">
        <v>1400</v>
      </c>
    </row>
    <row r="53" spans="1:12">
      <c r="A53" s="58" t="s">
        <v>117</v>
      </c>
      <c r="B53" s="78">
        <v>510</v>
      </c>
    </row>
    <row r="54" spans="1:12">
      <c r="A54" s="58" t="s">
        <v>118</v>
      </c>
      <c r="B54" s="78">
        <v>2554</v>
      </c>
    </row>
    <row r="55" spans="1:12">
      <c r="A55" s="58" t="s">
        <v>119</v>
      </c>
      <c r="B55" s="78">
        <v>725</v>
      </c>
    </row>
    <row r="56" spans="1:12">
      <c r="A56" s="58" t="s">
        <v>120</v>
      </c>
      <c r="B56" s="78">
        <v>504</v>
      </c>
    </row>
    <row r="57" spans="1:12">
      <c r="A57" s="58" t="s">
        <v>121</v>
      </c>
      <c r="B57" s="78">
        <v>1425</v>
      </c>
    </row>
    <row r="58" spans="1:12">
      <c r="A58" s="58" t="s">
        <v>122</v>
      </c>
      <c r="B58" s="78">
        <v>877</v>
      </c>
    </row>
    <row r="59" spans="1:12">
      <c r="A59" s="58" t="s">
        <v>123</v>
      </c>
      <c r="B59" s="78">
        <v>600</v>
      </c>
    </row>
    <row r="60" spans="1:12">
      <c r="A60" s="58" t="s">
        <v>124</v>
      </c>
      <c r="B60" s="78">
        <v>414</v>
      </c>
    </row>
    <row r="61" spans="1:12">
      <c r="A61" s="58" t="s">
        <v>125</v>
      </c>
      <c r="B61" s="78">
        <v>405</v>
      </c>
    </row>
    <row r="62" spans="1:12">
      <c r="A62" s="58" t="s">
        <v>126</v>
      </c>
      <c r="B62" s="78">
        <v>1385</v>
      </c>
    </row>
    <row r="63" spans="1:12">
      <c r="A63" s="58" t="s">
        <v>127</v>
      </c>
      <c r="B63" s="78">
        <v>434</v>
      </c>
      <c r="K63" s="27"/>
      <c r="L63" s="27"/>
    </row>
    <row r="64" spans="1:12">
      <c r="A64" s="58" t="s">
        <v>128</v>
      </c>
      <c r="B64" s="78">
        <v>945</v>
      </c>
      <c r="K64" s="27"/>
      <c r="L64" s="27"/>
    </row>
    <row r="65" spans="1:12">
      <c r="A65" s="58" t="s">
        <v>129</v>
      </c>
      <c r="B65" s="78">
        <v>1540</v>
      </c>
      <c r="K65" s="60"/>
      <c r="L65" s="80"/>
    </row>
    <row r="66" spans="1:12">
      <c r="A66" s="132" t="s">
        <v>136</v>
      </c>
      <c r="B66" s="132"/>
      <c r="K66" s="60"/>
      <c r="L66" s="80"/>
    </row>
    <row r="67" spans="1:12">
      <c r="A67" s="59" t="s">
        <v>132</v>
      </c>
      <c r="B67" s="78">
        <v>181</v>
      </c>
      <c r="K67" s="60"/>
      <c r="L67" s="80"/>
    </row>
    <row r="68" spans="1:12">
      <c r="A68" s="59" t="s">
        <v>133</v>
      </c>
      <c r="B68" s="78">
        <v>363</v>
      </c>
      <c r="K68" s="27"/>
      <c r="L68" s="117"/>
    </row>
    <row r="69" spans="1:12">
      <c r="A69" s="59" t="s">
        <v>134</v>
      </c>
      <c r="B69" s="78">
        <v>363</v>
      </c>
      <c r="K69" s="27"/>
      <c r="L69" s="27"/>
    </row>
    <row r="70" spans="1:12">
      <c r="A70" s="59" t="s">
        <v>135</v>
      </c>
      <c r="B70" s="78">
        <v>692</v>
      </c>
    </row>
    <row r="71" spans="1:12">
      <c r="A71" s="131" t="s">
        <v>177</v>
      </c>
      <c r="B71" s="131"/>
    </row>
    <row r="72" spans="1:12">
      <c r="A72" s="58" t="s">
        <v>153</v>
      </c>
      <c r="B72" s="74">
        <v>414</v>
      </c>
    </row>
    <row r="73" spans="1:12">
      <c r="A73" s="58" t="s">
        <v>154</v>
      </c>
      <c r="B73" s="74">
        <v>50</v>
      </c>
    </row>
    <row r="74" spans="1:12">
      <c r="A74" s="58" t="s">
        <v>155</v>
      </c>
      <c r="B74" s="74">
        <v>98</v>
      </c>
    </row>
    <row r="75" spans="1:12">
      <c r="A75" s="58" t="s">
        <v>156</v>
      </c>
      <c r="B75" s="74">
        <v>850</v>
      </c>
    </row>
    <row r="76" spans="1:12">
      <c r="A76" s="58" t="s">
        <v>157</v>
      </c>
      <c r="B76" s="75">
        <v>1080</v>
      </c>
    </row>
    <row r="77" spans="1:12">
      <c r="A77" s="58" t="s">
        <v>158</v>
      </c>
      <c r="B77" s="75">
        <v>1175</v>
      </c>
    </row>
    <row r="78" spans="1:12">
      <c r="A78" s="58" t="s">
        <v>3</v>
      </c>
      <c r="B78" s="74">
        <v>521</v>
      </c>
    </row>
    <row r="79" spans="1:12">
      <c r="A79" s="131" t="s">
        <v>176</v>
      </c>
      <c r="B79" s="131"/>
    </row>
    <row r="80" spans="1:12">
      <c r="A80" s="111" t="s">
        <v>166</v>
      </c>
      <c r="B80" s="114">
        <v>79</v>
      </c>
    </row>
    <row r="81" spans="1:2">
      <c r="A81" s="111" t="s">
        <v>167</v>
      </c>
      <c r="B81" s="114">
        <v>90</v>
      </c>
    </row>
    <row r="82" spans="1:2">
      <c r="A82" s="111" t="s">
        <v>168</v>
      </c>
      <c r="B82" s="114">
        <v>91</v>
      </c>
    </row>
    <row r="83" spans="1:2">
      <c r="A83" s="111" t="s">
        <v>175</v>
      </c>
      <c r="B83" s="114">
        <v>127</v>
      </c>
    </row>
    <row r="84" spans="1:2">
      <c r="A84" s="111" t="s">
        <v>169</v>
      </c>
      <c r="B84" s="114">
        <v>110</v>
      </c>
    </row>
    <row r="85" spans="1:2">
      <c r="A85" s="111" t="s">
        <v>170</v>
      </c>
      <c r="B85" s="114">
        <v>50</v>
      </c>
    </row>
    <row r="86" spans="1:2">
      <c r="A86" s="111" t="s">
        <v>171</v>
      </c>
      <c r="B86" s="114">
        <v>50</v>
      </c>
    </row>
    <row r="87" spans="1:2">
      <c r="A87" s="112" t="s">
        <v>172</v>
      </c>
      <c r="B87" s="115">
        <v>251</v>
      </c>
    </row>
    <row r="88" spans="1:2">
      <c r="A88" s="111" t="s">
        <v>173</v>
      </c>
      <c r="B88" s="114">
        <v>50</v>
      </c>
    </row>
    <row r="89" spans="1:2">
      <c r="A89" s="111" t="s">
        <v>174</v>
      </c>
      <c r="B89" s="114">
        <v>96</v>
      </c>
    </row>
    <row r="90" spans="1:2">
      <c r="A90" s="131" t="s">
        <v>194</v>
      </c>
      <c r="B90" s="131"/>
    </row>
    <row r="91" spans="1:2">
      <c r="A91" s="112" t="s">
        <v>178</v>
      </c>
      <c r="B91" s="115">
        <v>210</v>
      </c>
    </row>
    <row r="92" spans="1:2">
      <c r="A92" s="112" t="s">
        <v>179</v>
      </c>
      <c r="B92" s="115">
        <v>690</v>
      </c>
    </row>
    <row r="93" spans="1:2">
      <c r="A93" s="112" t="s">
        <v>180</v>
      </c>
      <c r="B93" s="116">
        <v>415</v>
      </c>
    </row>
    <row r="94" spans="1:2">
      <c r="A94" s="112" t="s">
        <v>181</v>
      </c>
      <c r="B94" s="115">
        <v>960</v>
      </c>
    </row>
    <row r="95" spans="1:2">
      <c r="A95" s="112" t="s">
        <v>182</v>
      </c>
      <c r="B95" s="115">
        <v>630</v>
      </c>
    </row>
    <row r="96" spans="1:2">
      <c r="A96" s="112" t="s">
        <v>183</v>
      </c>
      <c r="B96" s="115">
        <v>572</v>
      </c>
    </row>
    <row r="97" spans="1:2">
      <c r="A97" s="112" t="s">
        <v>184</v>
      </c>
      <c r="B97" s="115">
        <v>40</v>
      </c>
    </row>
    <row r="98" spans="1:2">
      <c r="A98" s="112" t="s">
        <v>185</v>
      </c>
      <c r="B98" s="115">
        <v>40</v>
      </c>
    </row>
    <row r="99" spans="1:2">
      <c r="A99" s="111" t="s">
        <v>186</v>
      </c>
      <c r="B99" s="114">
        <v>408</v>
      </c>
    </row>
    <row r="100" spans="1:2">
      <c r="A100" s="113" t="s">
        <v>187</v>
      </c>
      <c r="B100" s="115">
        <v>386</v>
      </c>
    </row>
    <row r="101" spans="1:2">
      <c r="A101" s="112" t="s">
        <v>188</v>
      </c>
      <c r="B101" s="115">
        <v>1200</v>
      </c>
    </row>
    <row r="102" spans="1:2">
      <c r="A102" s="111" t="s">
        <v>189</v>
      </c>
      <c r="B102" s="114">
        <v>502</v>
      </c>
    </row>
    <row r="103" spans="1:2">
      <c r="A103" s="112" t="s">
        <v>190</v>
      </c>
      <c r="B103" s="115">
        <v>943</v>
      </c>
    </row>
    <row r="104" spans="1:2">
      <c r="A104" s="112" t="s">
        <v>191</v>
      </c>
      <c r="B104" s="115">
        <v>592</v>
      </c>
    </row>
    <row r="105" spans="1:2">
      <c r="A105" s="112" t="s">
        <v>192</v>
      </c>
      <c r="B105" s="115">
        <v>364</v>
      </c>
    </row>
    <row r="106" spans="1:2">
      <c r="A106" s="111" t="s">
        <v>193</v>
      </c>
      <c r="B106" s="114">
        <v>491</v>
      </c>
    </row>
    <row r="107" spans="1:2">
      <c r="A107" s="130" t="s">
        <v>200</v>
      </c>
      <c r="B107" s="130"/>
    </row>
    <row r="108" spans="1:2">
      <c r="A108" s="21" t="s">
        <v>202</v>
      </c>
      <c r="B108" s="119"/>
    </row>
    <row r="109" spans="1:2">
      <c r="A109" s="21" t="s">
        <v>203</v>
      </c>
      <c r="B109" s="119"/>
    </row>
    <row r="110" spans="1:2">
      <c r="A110" s="118"/>
    </row>
  </sheetData>
  <mergeCells count="7">
    <mergeCell ref="A107:B107"/>
    <mergeCell ref="A90:B90"/>
    <mergeCell ref="A8:B8"/>
    <mergeCell ref="A22:B22"/>
    <mergeCell ref="A66:B66"/>
    <mergeCell ref="A71:B71"/>
    <mergeCell ref="A79:B7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2020-FH-002 Perceel 1</vt:lpstr>
      <vt:lpstr>Mogelijke toevoeging locaties</vt:lpstr>
      <vt:lpstr>Overzicht locaties</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Voragen, Beate</dc:creator>
  <cp:lastModifiedBy>Wiegel, Saskia</cp:lastModifiedBy>
  <cp:lastPrinted>2017-08-01T09:09:45Z</cp:lastPrinted>
  <dcterms:created xsi:type="dcterms:W3CDTF">2017-05-23T09:04:07Z</dcterms:created>
  <dcterms:modified xsi:type="dcterms:W3CDTF">2021-03-12T15:28:39Z</dcterms:modified>
</cp:coreProperties>
</file>