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ncerninkoop\1. Lopende aanbestedingen\X - Archeologisch onderzoek\2. Beschrijvend document\"/>
    </mc:Choice>
  </mc:AlternateContent>
  <xr:revisionPtr revIDLastSave="0" documentId="13_ncr:1_{F04C9AE8-43BC-4FF8-BBC7-7945E13ECA51}" xr6:coauthVersionLast="36" xr6:coauthVersionMax="46" xr10:uidLastSave="{00000000-0000-0000-0000-000000000000}"/>
  <bookViews>
    <workbookView xWindow="-120" yWindow="-120" windowWidth="20730" windowHeight="11160" xr2:uid="{0AF2F74E-3F64-4125-B7E6-E9D5660498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8" i="1" l="1"/>
  <c r="D29" i="1"/>
  <c r="D15" i="1"/>
  <c r="D14" i="1"/>
  <c r="D13" i="1"/>
  <c r="D12" i="1"/>
  <c r="E29" i="1" l="1"/>
  <c r="E28" i="1"/>
  <c r="D23" i="1"/>
  <c r="E23" i="1" s="1"/>
  <c r="E22" i="1"/>
  <c r="D21" i="1"/>
  <c r="E21" i="1" s="1"/>
  <c r="D20" i="1"/>
  <c r="E20" i="1" s="1"/>
  <c r="E15" i="1"/>
  <c r="E14" i="1"/>
  <c r="E13" i="1"/>
  <c r="E12" i="1"/>
  <c r="D7" i="1"/>
  <c r="E7" i="1" s="1"/>
  <c r="D6" i="1"/>
  <c r="E6" i="1" s="1"/>
  <c r="D5" i="1"/>
  <c r="E5" i="1" s="1"/>
  <c r="E30" i="1" l="1"/>
  <c r="E16" i="1"/>
  <c r="E24" i="1"/>
  <c r="E8" i="1"/>
  <c r="C32" i="1" l="1"/>
  <c r="C34" i="1" s="1"/>
</calcChain>
</file>

<file path=xl/sharedStrings.xml><?xml version="1.0" encoding="utf-8"?>
<sst xmlns="http://schemas.openxmlformats.org/spreadsheetml/2006/main" count="40" uniqueCount="15">
  <si>
    <t xml:space="preserve">Functionaris </t>
  </si>
  <si>
    <t>Uurtarief</t>
  </si>
  <si>
    <t>Inzet verhouding</t>
  </si>
  <si>
    <t>relatief uurtarief</t>
  </si>
  <si>
    <t>Senior KNA-archeoloog</t>
  </si>
  <si>
    <t>KNA-archeoloog Ma</t>
  </si>
  <si>
    <t>Senior Veldtechnicus</t>
  </si>
  <si>
    <t>Totaal gewogen uurtarief</t>
  </si>
  <si>
    <t>Materiaalspecialist</t>
  </si>
  <si>
    <t>Gemiddeld totaal gewogen uurtarief</t>
  </si>
  <si>
    <t>Punten totaal</t>
  </si>
  <si>
    <r>
      <t xml:space="preserve">Uurtarieven voor opdrachten met maximaal 5 dagen veldwerk, 
</t>
    </r>
    <r>
      <rPr>
        <sz val="10"/>
        <color theme="1"/>
        <rFont val="Arial"/>
        <family val="2"/>
      </rPr>
      <t>Binnen deze tarieven dienen alle werkzaamheden opgenomen te worden. Ook werkzaamheden die door andere dan de genoemde functionarissen worden uitgevoerd.</t>
    </r>
  </si>
  <si>
    <r>
      <t xml:space="preserve">Uurtarieven voor opdrachten met meer dan 40 dagen veldwerk,
</t>
    </r>
    <r>
      <rPr>
        <sz val="10"/>
        <color theme="1"/>
        <rFont val="Arial"/>
        <family val="2"/>
      </rPr>
      <t>Binnen deze tarieven dienen alle werkzaamheden opgenomen te worden. Ook werkzaamheden die door andere dan de genoemde functionarissen worden uitgevoerd.</t>
    </r>
  </si>
  <si>
    <r>
      <t xml:space="preserve">Uurtarieven voor onderzoeken met weinig sporen, alleen veldwerk
</t>
    </r>
    <r>
      <rPr>
        <sz val="10"/>
        <color theme="1"/>
        <rFont val="Arial"/>
        <family val="2"/>
      </rPr>
      <t>Binnen deze tarieven dienen alle werkzaamheden opgenomen te worden. Ook werkzaamheden die door andere dan de genoemde functionarissen worden uitgevoerd.</t>
    </r>
  </si>
  <si>
    <t>* U dient de blauw gearceerde velden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</si>
</sst>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3" borderId="4" xfId="0" applyFont="1" applyFill="1" applyBorder="1"/>
    <xf numFmtId="44" fontId="4" fillId="2" borderId="4" xfId="1" applyFont="1" applyFill="1" applyBorder="1" applyAlignment="1" applyProtection="1">
      <alignment horizontal="center"/>
      <protection locked="0"/>
    </xf>
    <xf numFmtId="44" fontId="4" fillId="3" borderId="4" xfId="1" applyFont="1" applyFill="1" applyBorder="1" applyAlignment="1">
      <alignment horizontal="center"/>
    </xf>
    <xf numFmtId="44" fontId="5" fillId="3" borderId="2" xfId="1" applyFont="1" applyFill="1" applyBorder="1" applyAlignment="1">
      <alignment horizontal="center"/>
    </xf>
    <xf numFmtId="44" fontId="5" fillId="3" borderId="4" xfId="1" applyFont="1" applyFill="1" applyBorder="1" applyAlignment="1">
      <alignment horizontal="center"/>
    </xf>
    <xf numFmtId="0" fontId="7" fillId="3" borderId="4" xfId="0" applyFont="1" applyFill="1" applyBorder="1"/>
    <xf numFmtId="2" fontId="7" fillId="3" borderId="4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vertical="center"/>
    </xf>
    <xf numFmtId="44" fontId="5" fillId="5" borderId="4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/>
    </xf>
    <xf numFmtId="0" fontId="6" fillId="6" borderId="0" xfId="0" applyFont="1" applyFill="1"/>
    <xf numFmtId="0" fontId="6" fillId="6" borderId="0" xfId="0" applyFont="1" applyFill="1" applyAlignment="1">
      <alignment horizontal="left" vertical="center"/>
    </xf>
  </cellXfs>
  <cellStyles count="2">
    <cellStyle name="Standaard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Xiu Wang" id="{FA4D63FA-31CB-4D83-BF13-C6BA7CD84D50}" userId="S::x.wang@s-Hertogenbosch.nl::84f469c2-a1f7-4fdc-adfa-418a2e442ab6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7" dT="2021-06-23T13:44:04.85" personId="{FA4D63FA-31CB-4D83-BF13-C6BA7CD84D50}" id="{88477916-177F-4B6A-93EF-7646E16DDB04}">
    <text>nog in te vullen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127C-C1C3-4B5E-911E-3F4A1D5B2B7E}">
  <dimension ref="B2:E34"/>
  <sheetViews>
    <sheetView tabSelected="1" topLeftCell="B1" workbookViewId="0">
      <selection activeCell="I9" sqref="I9"/>
    </sheetView>
  </sheetViews>
  <sheetFormatPr defaultRowHeight="14.25" x14ac:dyDescent="0.2"/>
  <cols>
    <col min="1" max="1" width="9.140625" style="1"/>
    <col min="2" max="2" width="33.7109375" style="1" customWidth="1"/>
    <col min="3" max="3" width="15.28515625" style="1" customWidth="1"/>
    <col min="4" max="4" width="18.28515625" style="1" customWidth="1"/>
    <col min="5" max="5" width="16.5703125" style="1" customWidth="1"/>
    <col min="6" max="16384" width="9.140625" style="1"/>
  </cols>
  <sheetData>
    <row r="2" spans="2:5" ht="25.5" customHeight="1" x14ac:dyDescent="0.25">
      <c r="B2" s="18" t="s">
        <v>14</v>
      </c>
      <c r="C2" s="17"/>
      <c r="D2" s="17"/>
      <c r="E2" s="17"/>
    </row>
    <row r="3" spans="2:5" ht="48.75" customHeight="1" x14ac:dyDescent="0.2">
      <c r="B3" s="12" t="s">
        <v>11</v>
      </c>
      <c r="C3" s="13"/>
      <c r="D3" s="13"/>
      <c r="E3" s="14"/>
    </row>
    <row r="4" spans="2:5" x14ac:dyDescent="0.2">
      <c r="B4" s="2" t="s">
        <v>0</v>
      </c>
      <c r="C4" s="2" t="s">
        <v>1</v>
      </c>
      <c r="D4" s="2" t="s">
        <v>2</v>
      </c>
      <c r="E4" s="2" t="s">
        <v>3</v>
      </c>
    </row>
    <row r="5" spans="2:5" x14ac:dyDescent="0.2">
      <c r="B5" s="7" t="s">
        <v>4</v>
      </c>
      <c r="C5" s="3"/>
      <c r="D5" s="8">
        <f>4/6</f>
        <v>0.66666666666666663</v>
      </c>
      <c r="E5" s="4">
        <f>D5*C5</f>
        <v>0</v>
      </c>
    </row>
    <row r="6" spans="2:5" x14ac:dyDescent="0.2">
      <c r="B6" s="7" t="s">
        <v>5</v>
      </c>
      <c r="C6" s="3"/>
      <c r="D6" s="8">
        <f>1/6</f>
        <v>0.16666666666666666</v>
      </c>
      <c r="E6" s="4">
        <f>D6*C6</f>
        <v>0</v>
      </c>
    </row>
    <row r="7" spans="2:5" x14ac:dyDescent="0.2">
      <c r="B7" s="7" t="s">
        <v>6</v>
      </c>
      <c r="C7" s="3"/>
      <c r="D7" s="8">
        <f>1/6</f>
        <v>0.16666666666666666</v>
      </c>
      <c r="E7" s="4">
        <f>D7*C7</f>
        <v>0</v>
      </c>
    </row>
    <row r="8" spans="2:5" x14ac:dyDescent="0.2">
      <c r="B8" s="2" t="s">
        <v>7</v>
      </c>
      <c r="C8" s="5"/>
      <c r="D8" s="5"/>
      <c r="E8" s="6">
        <f>SUM(E5:E7)</f>
        <v>0</v>
      </c>
    </row>
    <row r="10" spans="2:5" ht="38.25" customHeight="1" x14ac:dyDescent="0.2">
      <c r="B10" s="15" t="s">
        <v>12</v>
      </c>
      <c r="C10" s="16"/>
      <c r="D10" s="16"/>
      <c r="E10" s="16"/>
    </row>
    <row r="11" spans="2:5" x14ac:dyDescent="0.2">
      <c r="B11" s="2" t="s">
        <v>0</v>
      </c>
      <c r="C11" s="2" t="s">
        <v>1</v>
      </c>
      <c r="D11" s="2" t="s">
        <v>2</v>
      </c>
      <c r="E11" s="2" t="s">
        <v>3</v>
      </c>
    </row>
    <row r="12" spans="2:5" x14ac:dyDescent="0.2">
      <c r="B12" s="7" t="s">
        <v>4</v>
      </c>
      <c r="C12" s="3"/>
      <c r="D12" s="8">
        <f>4/8</f>
        <v>0.5</v>
      </c>
      <c r="E12" s="4">
        <f>D12*C12</f>
        <v>0</v>
      </c>
    </row>
    <row r="13" spans="2:5" x14ac:dyDescent="0.2">
      <c r="B13" s="7" t="s">
        <v>5</v>
      </c>
      <c r="C13" s="3"/>
      <c r="D13" s="8">
        <f>1/8</f>
        <v>0.125</v>
      </c>
      <c r="E13" s="4">
        <f>D13*C13</f>
        <v>0</v>
      </c>
    </row>
    <row r="14" spans="2:5" x14ac:dyDescent="0.2">
      <c r="B14" s="7" t="s">
        <v>6</v>
      </c>
      <c r="C14" s="3"/>
      <c r="D14" s="8">
        <f>2/8</f>
        <v>0.25</v>
      </c>
      <c r="E14" s="4">
        <f>D14*C14</f>
        <v>0</v>
      </c>
    </row>
    <row r="15" spans="2:5" x14ac:dyDescent="0.2">
      <c r="B15" s="7" t="s">
        <v>8</v>
      </c>
      <c r="C15" s="3"/>
      <c r="D15" s="8">
        <f>1/8</f>
        <v>0.125</v>
      </c>
      <c r="E15" s="4">
        <f>D15*C15</f>
        <v>0</v>
      </c>
    </row>
    <row r="16" spans="2:5" x14ac:dyDescent="0.2">
      <c r="B16" s="2" t="s">
        <v>7</v>
      </c>
      <c r="C16" s="5"/>
      <c r="D16" s="5"/>
      <c r="E16" s="6">
        <f>SUM(E12:E15)</f>
        <v>0</v>
      </c>
    </row>
    <row r="18" spans="2:5" ht="42.75" customHeight="1" x14ac:dyDescent="0.2">
      <c r="B18" s="15" t="s">
        <v>12</v>
      </c>
      <c r="C18" s="16"/>
      <c r="D18" s="16"/>
      <c r="E18" s="16"/>
    </row>
    <row r="19" spans="2:5" x14ac:dyDescent="0.2">
      <c r="B19" s="2" t="s">
        <v>0</v>
      </c>
      <c r="C19" s="2" t="s">
        <v>1</v>
      </c>
      <c r="D19" s="2" t="s">
        <v>2</v>
      </c>
      <c r="E19" s="2" t="s">
        <v>3</v>
      </c>
    </row>
    <row r="20" spans="2:5" x14ac:dyDescent="0.2">
      <c r="B20" s="7" t="s">
        <v>4</v>
      </c>
      <c r="C20" s="3"/>
      <c r="D20" s="8">
        <f>3/7</f>
        <v>0.42857142857142855</v>
      </c>
      <c r="E20" s="4">
        <f>D20*C20</f>
        <v>0</v>
      </c>
    </row>
    <row r="21" spans="2:5" x14ac:dyDescent="0.2">
      <c r="B21" s="7" t="s">
        <v>5</v>
      </c>
      <c r="C21" s="3"/>
      <c r="D21" s="8">
        <f>1/7</f>
        <v>0.14285714285714285</v>
      </c>
      <c r="E21" s="4">
        <f>D21*C21</f>
        <v>0</v>
      </c>
    </row>
    <row r="22" spans="2:5" x14ac:dyDescent="0.2">
      <c r="B22" s="7" t="s">
        <v>6</v>
      </c>
      <c r="C22" s="3"/>
      <c r="D22" s="8">
        <f>2/7</f>
        <v>0.2857142857142857</v>
      </c>
      <c r="E22" s="4">
        <f>D22*C22</f>
        <v>0</v>
      </c>
    </row>
    <row r="23" spans="2:5" x14ac:dyDescent="0.2">
      <c r="B23" s="7" t="s">
        <v>8</v>
      </c>
      <c r="C23" s="3"/>
      <c r="D23" s="8">
        <f>1/7</f>
        <v>0.14285714285714285</v>
      </c>
      <c r="E23" s="4">
        <f>D23*C23</f>
        <v>0</v>
      </c>
    </row>
    <row r="24" spans="2:5" x14ac:dyDescent="0.2">
      <c r="B24" s="2" t="s">
        <v>7</v>
      </c>
      <c r="C24" s="5"/>
      <c r="D24" s="5"/>
      <c r="E24" s="6">
        <f>SUM(E20:E23)</f>
        <v>0</v>
      </c>
    </row>
    <row r="26" spans="2:5" ht="40.5" customHeight="1" x14ac:dyDescent="0.2">
      <c r="B26" s="15" t="s">
        <v>13</v>
      </c>
      <c r="C26" s="16"/>
      <c r="D26" s="16"/>
      <c r="E26" s="16"/>
    </row>
    <row r="27" spans="2:5" x14ac:dyDescent="0.2">
      <c r="B27" s="2" t="s">
        <v>0</v>
      </c>
      <c r="C27" s="2" t="s">
        <v>1</v>
      </c>
      <c r="D27" s="2" t="s">
        <v>2</v>
      </c>
      <c r="E27" s="2" t="s">
        <v>3</v>
      </c>
    </row>
    <row r="28" spans="2:5" x14ac:dyDescent="0.2">
      <c r="B28" s="7" t="s">
        <v>4</v>
      </c>
      <c r="C28" s="3"/>
      <c r="D28" s="8">
        <f>1/2</f>
        <v>0.5</v>
      </c>
      <c r="E28" s="4">
        <f>D28*C28</f>
        <v>0</v>
      </c>
    </row>
    <row r="29" spans="2:5" x14ac:dyDescent="0.2">
      <c r="B29" s="7" t="s">
        <v>6</v>
      </c>
      <c r="C29" s="3"/>
      <c r="D29" s="8">
        <f>1/2</f>
        <v>0.5</v>
      </c>
      <c r="E29" s="4">
        <f>D29*C29</f>
        <v>0</v>
      </c>
    </row>
    <row r="30" spans="2:5" x14ac:dyDescent="0.2">
      <c r="B30" s="2" t="s">
        <v>7</v>
      </c>
      <c r="C30" s="5"/>
      <c r="D30" s="5"/>
      <c r="E30" s="6">
        <f>SUM(E28:E29)</f>
        <v>0</v>
      </c>
    </row>
    <row r="32" spans="2:5" ht="38.25" customHeight="1" x14ac:dyDescent="0.2">
      <c r="B32" s="9" t="s">
        <v>9</v>
      </c>
      <c r="C32" s="10">
        <f>SUM(E24,E30,E16,(E8*3))/6</f>
        <v>0</v>
      </c>
    </row>
    <row r="34" spans="2:3" ht="33.75" customHeight="1" x14ac:dyDescent="0.2">
      <c r="B34" s="11" t="s">
        <v>10</v>
      </c>
      <c r="C34" s="11">
        <f>IF(C32&gt;80,"Let op: Gemiddeld totaal gewogen uurtarief ligt boven maximum",IF(C32&lt;47.5,10,((10/(47.5-80))*C32)-((10*80)/(47.5-80))))</f>
        <v>10</v>
      </c>
    </row>
  </sheetData>
  <mergeCells count="4">
    <mergeCell ref="B3:E3"/>
    <mergeCell ref="B10:E10"/>
    <mergeCell ref="B18:E18"/>
    <mergeCell ref="B26:E26"/>
  </mergeCells>
  <conditionalFormatting sqref="C34">
    <cfRule type="containsText" dxfId="0" priority="1" operator="containsText" text="Let op: Gemiddeld totaal gewogen uurtarief ligt boven maximum">
      <formula>NOT(ISERROR(SEARCH("Let op: Gemiddeld totaal gewogen uurtarief ligt boven maximum",C34)))</formula>
    </cfRule>
  </conditionalFormatting>
  <pageMargins left="0.7" right="0.7" top="0.75" bottom="0.75" header="0.3" footer="0.3"/>
  <pageSetup paperSize="9" orientation="portrait" horizontalDpi="300" r:id="rId1"/>
  <ignoredErrors>
    <ignoredError sqref="D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 Wang</dc:creator>
  <cp:lastModifiedBy>Xiu Wang</cp:lastModifiedBy>
  <dcterms:created xsi:type="dcterms:W3CDTF">2021-06-23T13:37:26Z</dcterms:created>
  <dcterms:modified xsi:type="dcterms:W3CDTF">2021-06-30T12:17:48Z</dcterms:modified>
</cp:coreProperties>
</file>