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3"/>
  <workbookPr filterPrivacy="1" showInkAnnotation="0" defaultThemeVersion="124226"/>
  <xr:revisionPtr revIDLastSave="52" documentId="13_ncr:1_{F2370BA5-35B7-4BC8-9ECA-D37C51DD6AC4}" xr6:coauthVersionLast="47" xr6:coauthVersionMax="47" xr10:uidLastSave="{2B69495F-D58A-48F3-AF3A-8986C1316909}"/>
  <bookViews>
    <workbookView xWindow="-120" yWindow="-120" windowWidth="29040" windowHeight="15840" xr2:uid="{00000000-000D-0000-FFFF-FFFF00000000}"/>
  </bookViews>
  <sheets>
    <sheet name="Gebruiksartikelen etc." sheetId="4" r:id="rId1"/>
  </sheets>
  <definedNames>
    <definedName name="_ftn1" localSheetId="0">'Gebruiksartikelen etc.'!#REF!</definedName>
    <definedName name="_ftn2" localSheetId="0">'Gebruiksartikelen etc.'!#REF!</definedName>
    <definedName name="_ftnref1" localSheetId="0">'Gebruiksartikelen etc.'!$B$9</definedName>
    <definedName name="_ftnref2" localSheetId="0">'Gebruiksartikelen etc.'!#REF!</definedName>
    <definedName name="_xlnm.Print_Area" localSheetId="0">'Gebruiksartikelen etc.'!$A$1:$M$75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1" i="4" l="1"/>
  <c r="L31" i="4" s="1"/>
  <c r="K25" i="4"/>
  <c r="L25" i="4" s="1"/>
  <c r="K17" i="4" l="1"/>
  <c r="L17" i="4" s="1"/>
  <c r="K45" i="4"/>
  <c r="L45" i="4" s="1"/>
  <c r="K44" i="4"/>
  <c r="L44" i="4" s="1"/>
  <c r="K43" i="4"/>
  <c r="L43" i="4" s="1"/>
  <c r="K42" i="4"/>
  <c r="L42" i="4" s="1"/>
  <c r="K38" i="4"/>
  <c r="L38" i="4" s="1"/>
  <c r="K37" i="4"/>
  <c r="L37" i="4" s="1"/>
  <c r="K36" i="4"/>
  <c r="L36" i="4" s="1"/>
  <c r="K35" i="4"/>
  <c r="L35" i="4" s="1"/>
  <c r="K30" i="4"/>
  <c r="L30" i="4" s="1"/>
  <c r="K26" i="4"/>
  <c r="L26" i="4" s="1"/>
  <c r="K24" i="4"/>
  <c r="L24" i="4" s="1"/>
  <c r="K23" i="4"/>
  <c r="L23" i="4" s="1"/>
  <c r="K22" i="4"/>
  <c r="L22" i="4" s="1"/>
  <c r="K18" i="4"/>
  <c r="L18" i="4" s="1"/>
  <c r="K16" i="4"/>
  <c r="L16" i="4" s="1"/>
  <c r="J46" i="4" l="1"/>
  <c r="L32" i="4"/>
  <c r="J32" i="4"/>
  <c r="J27" i="4"/>
  <c r="L27" i="4"/>
  <c r="L19" i="4"/>
  <c r="J19" i="4"/>
  <c r="L39" i="4"/>
  <c r="J39" i="4"/>
  <c r="L46" i="4"/>
  <c r="K19" i="4"/>
  <c r="K27" i="4"/>
  <c r="K32" i="4"/>
  <c r="K39" i="4"/>
  <c r="K46" i="4"/>
  <c r="J30" i="4" l="1"/>
  <c r="J31" i="4"/>
  <c r="M31" i="4" s="1"/>
  <c r="J43" i="4"/>
  <c r="M43" i="4" s="1"/>
  <c r="J45" i="4"/>
  <c r="M45" i="4" s="1"/>
  <c r="J42" i="4"/>
  <c r="M42" i="4" s="1"/>
  <c r="J44" i="4"/>
  <c r="M44" i="4" s="1"/>
  <c r="M30" i="4"/>
  <c r="J25" i="4"/>
  <c r="M25" i="4" s="1"/>
  <c r="J23" i="4"/>
  <c r="M23" i="4" s="1"/>
  <c r="J26" i="4"/>
  <c r="M26" i="4" s="1"/>
  <c r="J24" i="4"/>
  <c r="M24" i="4" s="1"/>
  <c r="J22" i="4"/>
  <c r="M22" i="4" s="1"/>
  <c r="J18" i="4"/>
  <c r="J17" i="4"/>
  <c r="J16" i="4"/>
  <c r="J38" i="4"/>
  <c r="M38" i="4" s="1"/>
  <c r="J37" i="4"/>
  <c r="M37" i="4" s="1"/>
  <c r="J36" i="4"/>
  <c r="M36" i="4" s="1"/>
  <c r="J35" i="4"/>
  <c r="M35" i="4" s="1"/>
  <c r="M18" i="4" l="1"/>
  <c r="M17" i="4"/>
  <c r="M16" i="4"/>
  <c r="M27" i="4"/>
  <c r="D50" i="4" s="1"/>
  <c r="M32" i="4"/>
  <c r="D51" i="4" s="1"/>
  <c r="M39" i="4"/>
  <c r="D52" i="4" s="1"/>
  <c r="M46" i="4"/>
  <c r="D53" i="4" s="1"/>
  <c r="M19" i="4" l="1"/>
  <c r="D49" i="4" s="1"/>
  <c r="E49"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D9" authorId="0" shapeId="0" xr:uid="{6DE4ED24-EF8A-4BC7-B6B2-84ADFBCEE649}">
      <text>
        <r>
          <rPr>
            <sz val="9"/>
            <color indexed="81"/>
            <rFont val="Tahoma"/>
            <family val="2"/>
          </rPr>
          <t xml:space="preserve">Beschrijf hier specifiek om welke opdracht het gaat. Eventueel voorzien van Proquro nummer. Of om welke goederen hetspecifiek gaat.
</t>
        </r>
      </text>
    </comment>
    <comment ref="B16" authorId="0" shapeId="0" xr:uid="{BCB88C4D-0343-485C-8FE1-DB8CFE93BE00}">
      <text>
        <r>
          <rPr>
            <sz val="9"/>
            <color indexed="81"/>
            <rFont val="Tahoma"/>
            <family val="2"/>
          </rPr>
          <t>Zijn de werkzaamheden overeenkomstig de uitvraag/opdracht?</t>
        </r>
      </text>
    </comment>
    <comment ref="D16" authorId="0" shapeId="0" xr:uid="{422E8752-3582-4859-8DBF-A205BDCC1027}">
      <text>
        <r>
          <rPr>
            <b/>
            <sz val="9"/>
            <color indexed="81"/>
            <rFont val="Tahoma"/>
            <charset val="1"/>
          </rPr>
          <t xml:space="preserve">Auteur:
</t>
        </r>
      </text>
    </comment>
    <comment ref="B17" authorId="0" shapeId="0" xr:uid="{0839E375-7956-4945-B61E-320CB646B9DE}">
      <text>
        <r>
          <rPr>
            <sz val="9"/>
            <color indexed="81"/>
            <rFont val="Tahoma"/>
            <family val="2"/>
          </rPr>
          <t>Voldoet de kwaliteit aan de eisen/ wensen van de opdrachtgever?</t>
        </r>
      </text>
    </comment>
    <comment ref="B18" authorId="0" shapeId="0" xr:uid="{B100AA67-3DA6-4046-9754-09BECF3533BD}">
      <text>
        <r>
          <rPr>
            <sz val="9"/>
            <color indexed="81"/>
            <rFont val="Tahoma"/>
            <family val="2"/>
          </rPr>
          <t>Heeft de leverancier kennis van zaken als het gaat om zijn product of dienst?</t>
        </r>
      </text>
    </comment>
    <comment ref="B22" authorId="0" shapeId="0" xr:uid="{C629B7FA-E1B7-4B9B-AA65-B7DA25FDBE1A}">
      <text>
        <r>
          <rPr>
            <sz val="9"/>
            <color indexed="81"/>
            <rFont val="Tahoma"/>
            <family val="2"/>
          </rPr>
          <t>Telefonische en digitale bereikbaarheid, responstijd.</t>
        </r>
      </text>
    </comment>
    <comment ref="B23" authorId="0" shapeId="0" xr:uid="{ED2E14F2-458C-47FC-9F87-0B5751192533}">
      <text>
        <r>
          <rPr>
            <sz val="9"/>
            <color indexed="81"/>
            <rFont val="Tahoma"/>
            <family val="2"/>
          </rPr>
          <t>Komt de leverancier uit zichzelf met goede ideeën, nieuwe werkwijzen en kwaliteitsverbeteringen? Signaleert de leverancier mogelijke 'problemen' op tijd??</t>
        </r>
      </text>
    </comment>
    <comment ref="B24" authorId="0" shapeId="0" xr:uid="{155DCFEC-C8B2-485A-9E93-A684D503C9A2}">
      <text>
        <r>
          <rPr>
            <sz val="9"/>
            <color indexed="81"/>
            <rFont val="Tahoma"/>
            <family val="2"/>
          </rPr>
          <t>Gaat de leverancier bij 'problemen' actief op zoek naar een oplossing? Is de aangedragen oplossing bruikbaar?</t>
        </r>
      </text>
    </comment>
    <comment ref="B25" authorId="0" shapeId="0" xr:uid="{50181467-993B-411E-B35E-E10492EF6E86}">
      <text>
        <r>
          <rPr>
            <sz val="9"/>
            <color indexed="81"/>
            <rFont val="Tahoma"/>
            <family val="2"/>
          </rPr>
          <t>Houding en gedrag van de werknemers van de leverancier. Word je als klant corrrect behandeld?</t>
        </r>
      </text>
    </comment>
    <comment ref="B26" authorId="0" shapeId="0" xr:uid="{307DF240-C5B4-4D70-B61E-D55DF02A6BC7}">
      <text>
        <r>
          <rPr>
            <sz val="9"/>
            <color indexed="81"/>
            <rFont val="Tahoma"/>
            <family val="2"/>
          </rPr>
          <t>Ontvang je snel een offerte na aanvraag?</t>
        </r>
      </text>
    </comment>
    <comment ref="B30" authorId="0" shapeId="0" xr:uid="{C66C0EE5-8212-4C89-AE9F-947CCDF47623}">
      <text>
        <r>
          <rPr>
            <sz val="9"/>
            <color indexed="81"/>
            <rFont val="Tahoma"/>
            <family val="2"/>
          </rPr>
          <t xml:space="preserve">Zijn nadere offertes (binnen de overeenkomst) voor bijvoorbeeld (extra) opdrachten:
- Duidelijk
- Volledig
- Conform prijsafspraken
- Op tijd
- Etc. </t>
        </r>
      </text>
    </comment>
    <comment ref="B31" authorId="0" shapeId="0" xr:uid="{6F58088A-9F35-43B5-AB38-15576BC4C181}">
      <text>
        <r>
          <rPr>
            <sz val="9"/>
            <color indexed="81"/>
            <rFont val="Tahoma"/>
            <family val="2"/>
          </rPr>
          <t>In hoeverre wijken voorcalculatie en nacalculatie van elkaar af?</t>
        </r>
      </text>
    </comment>
    <comment ref="B35" authorId="0" shapeId="0" xr:uid="{294DC300-D99C-4728-8421-54D6E1463AC7}">
      <text>
        <r>
          <rPr>
            <sz val="9"/>
            <color indexed="81"/>
            <rFont val="Tahoma"/>
            <family val="2"/>
          </rPr>
          <t>Zijn de prijzen en kortingen conform de aanbieding?</t>
        </r>
      </text>
    </comment>
    <comment ref="B36" authorId="0" shapeId="0" xr:uid="{0C351A64-AE0D-44AA-A46A-CE0C3717C509}">
      <text>
        <r>
          <rPr>
            <sz val="9"/>
            <color indexed="81"/>
            <rFont val="Tahoma"/>
            <family val="2"/>
          </rPr>
          <t xml:space="preserve">Wordt de factuur ontvangen binnen de afgesproken termijn?
</t>
        </r>
      </text>
    </comment>
    <comment ref="B37" authorId="0" shapeId="0" xr:uid="{D14899A0-B0BC-4EE3-8AFD-25C937D1E613}">
      <text>
        <r>
          <rPr>
            <sz val="9"/>
            <color indexed="81"/>
            <rFont val="Tahoma"/>
            <family val="2"/>
          </rPr>
          <t xml:space="preserve">Is de factuur correct t.o.v. de opdracht?
</t>
        </r>
      </text>
    </comment>
    <comment ref="B38" authorId="0" shapeId="0" xr:uid="{C9BB4C21-0602-4D77-B8F3-692F187534B1}">
      <text>
        <r>
          <rPr>
            <sz val="9"/>
            <color indexed="81"/>
            <rFont val="Tahoma"/>
            <family val="2"/>
          </rPr>
          <t>Zijn de offertes conform de uitvraag? Of zijn er grote afwijkingen?</t>
        </r>
      </text>
    </comment>
    <comment ref="B42" authorId="0" shapeId="0" xr:uid="{4CE83EE8-518C-4021-A498-A284DF0909FC}">
      <text>
        <r>
          <rPr>
            <sz val="9"/>
            <color indexed="81"/>
            <rFont val="Tahoma"/>
            <family val="2"/>
          </rPr>
          <t xml:space="preserve">Komt de leverancier de toezeggingen en beloftes na die toegezegd zijn?
</t>
        </r>
      </text>
    </comment>
    <comment ref="B43" authorId="0" shapeId="0" xr:uid="{215CCD1A-D6D3-49EB-B557-3888681F6C80}">
      <text>
        <r>
          <rPr>
            <sz val="9"/>
            <color indexed="81"/>
            <rFont val="Tahoma"/>
            <family val="2"/>
          </rPr>
          <t>In welke mate wordt er bij noodgevallen en calamiteioten assistentie verleend?</t>
        </r>
      </text>
    </comment>
    <comment ref="B44" authorId="0" shapeId="0" xr:uid="{BDE9A99D-7410-45E1-B7BE-DB96A400316F}">
      <text>
        <r>
          <rPr>
            <sz val="9"/>
            <color indexed="81"/>
            <rFont val="Tahoma"/>
            <family val="2"/>
          </rPr>
          <t>Vul hier eventueel in wat je nog wil beoordelen en bovenstaande nergens tegen komt.</t>
        </r>
      </text>
    </comment>
    <comment ref="B45" authorId="0" shapeId="0" xr:uid="{148E7DAC-A8E3-4194-AE2E-88F7852BE32C}">
      <text>
        <r>
          <rPr>
            <sz val="9"/>
            <color indexed="81"/>
            <rFont val="Tahoma"/>
            <family val="2"/>
          </rPr>
          <t>Vul hier eventueel in wat je nog wil beoordelen en bovenstaande nergens tegen komt.</t>
        </r>
      </text>
    </comment>
  </commentList>
</comments>
</file>

<file path=xl/sharedStrings.xml><?xml version="1.0" encoding="utf-8"?>
<sst xmlns="http://schemas.openxmlformats.org/spreadsheetml/2006/main" count="118" uniqueCount="83">
  <si>
    <t>Leveranciersbeoordeling Formulier WSHD (CONCEPT)</t>
  </si>
  <si>
    <t>Raamovereenkomst NEN 3140 inspecties</t>
  </si>
  <si>
    <t>Naam leverancier:</t>
  </si>
  <si>
    <t>Datum:</t>
  </si>
  <si>
    <t>BRON PULLDOWNMENU'S</t>
  </si>
  <si>
    <t>Ingevuld door:</t>
  </si>
  <si>
    <t>Plaats:</t>
  </si>
  <si>
    <t>Maak een keuze:</t>
  </si>
  <si>
    <t xml:space="preserve">Afdeling: </t>
  </si>
  <si>
    <t>Betreft:</t>
  </si>
  <si>
    <t>Levering</t>
  </si>
  <si>
    <t>Zeer goed</t>
  </si>
  <si>
    <t>Dienst</t>
  </si>
  <si>
    <t>Goed</t>
  </si>
  <si>
    <t>Korte omschrijving opdracht/ overeenkomst</t>
  </si>
  <si>
    <t>Matig</t>
  </si>
  <si>
    <t>Besteldatum:</t>
  </si>
  <si>
    <t>Slecht</t>
  </si>
  <si>
    <t>Leverdatum:</t>
  </si>
  <si>
    <t>N.v.t.</t>
  </si>
  <si>
    <t>Deel B – Kwaliteit, service &amp; proces</t>
  </si>
  <si>
    <t>Deel A – Algemeen</t>
  </si>
  <si>
    <t>Score</t>
  </si>
  <si>
    <t>Reken</t>
  </si>
  <si>
    <t>Wegingsfactor</t>
  </si>
  <si>
    <t>1. KWALITEIT (30 %) = 300 punten</t>
  </si>
  <si>
    <t>Hoe beoordeel je:</t>
  </si>
  <si>
    <t>Toelichting</t>
  </si>
  <si>
    <t>1.1</t>
  </si>
  <si>
    <t>De uitgevoerde werkzaamheden ten opzichte van de opdracht?</t>
  </si>
  <si>
    <t>1.2</t>
  </si>
  <si>
    <t>De kwaliteit van de uitgevoerde werkzaamheden?</t>
  </si>
  <si>
    <t>1.3</t>
  </si>
  <si>
    <t>De vakkennis van de leverancier?</t>
  </si>
  <si>
    <t>2. SERVICE (20 %) = 200 punten</t>
  </si>
  <si>
    <t>2.1</t>
  </si>
  <si>
    <t>De bereikbaarheid van de leverancier?</t>
  </si>
  <si>
    <t>2.2</t>
  </si>
  <si>
    <t>De pro-activiteit van de leverancier</t>
  </si>
  <si>
    <t>2.3</t>
  </si>
  <si>
    <t>De oplossingsgerichtheid van de leverancier?</t>
  </si>
  <si>
    <t>2.4</t>
  </si>
  <si>
    <t>De klantvriendelijkheid van de leverancier?</t>
  </si>
  <si>
    <t>De responstijd van de leverancier? (In geval van ad hoc)</t>
  </si>
  <si>
    <t>3. PROCES (10 %) = 100 punten</t>
  </si>
  <si>
    <t>3.1</t>
  </si>
  <si>
    <t>Het bestel- en uitvoeringsproces?</t>
  </si>
  <si>
    <t>3.2</t>
  </si>
  <si>
    <t>VoCa/NaCa verhouding</t>
  </si>
  <si>
    <t>4. PRIJS EN FACTURERING (10 %) = 100 punten</t>
  </si>
  <si>
    <t>4.1</t>
  </si>
  <si>
    <t>De prijs en toeslagen t.o.v. de opdracht?</t>
  </si>
  <si>
    <t>4.2</t>
  </si>
  <si>
    <t>Tijdigheid van de facturering</t>
  </si>
  <si>
    <t>4.3</t>
  </si>
  <si>
    <r>
      <t>Correctheid van de facturen</t>
    </r>
    <r>
      <rPr>
        <vertAlign val="superscript"/>
        <sz val="10"/>
        <rFont val="Calibri"/>
        <family val="2"/>
        <scheme val="minor"/>
      </rPr>
      <t xml:space="preserve"> </t>
    </r>
  </si>
  <si>
    <t>4.4</t>
  </si>
  <si>
    <t>De offerte(s)</t>
  </si>
  <si>
    <t>5. Deel B – Leverancier specifiek (30 %) = 300 punten</t>
  </si>
  <si>
    <t>5.1</t>
  </si>
  <si>
    <t>De nakoming van toezeggingen door leverancier?</t>
  </si>
  <si>
    <t>5.2</t>
  </si>
  <si>
    <t>De assistentie bij noodgevallen en calamiteiten?</t>
  </si>
  <si>
    <t>5.3</t>
  </si>
  <si>
    <t>(zelf in te vullen)</t>
  </si>
  <si>
    <t>5.4</t>
  </si>
  <si>
    <t>Subscore</t>
  </si>
  <si>
    <t>Eindscore</t>
  </si>
  <si>
    <t>Score Deel A: Kwaliteit</t>
  </si>
  <si>
    <t>Score Deel A: Service</t>
  </si>
  <si>
    <t>Score Deel A: Proces</t>
  </si>
  <si>
    <t>Score Deel A: Prijs en facturering</t>
  </si>
  <si>
    <t>Score Deel B: Leverancier specifiek</t>
  </si>
  <si>
    <t>Deel C – Verbeterplan</t>
  </si>
  <si>
    <r>
      <t>Het verbeterplan dient te worden opgesteld door de leverancier zelf, naar aanleiding van het beoordelingsgesprek en dient 
zoveel mogelijk ‘SMART’ gemaakt te worden. (</t>
    </r>
    <r>
      <rPr>
        <b/>
        <i/>
        <sz val="10"/>
        <color theme="0"/>
        <rFont val="Calibri"/>
        <family val="2"/>
        <scheme val="minor"/>
      </rPr>
      <t>S</t>
    </r>
    <r>
      <rPr>
        <i/>
        <sz val="10"/>
        <color theme="0"/>
        <rFont val="Calibri"/>
        <family val="2"/>
        <scheme val="minor"/>
      </rPr>
      <t xml:space="preserve">pecifiek, </t>
    </r>
    <r>
      <rPr>
        <b/>
        <i/>
        <sz val="10"/>
        <color theme="0"/>
        <rFont val="Calibri"/>
        <family val="2"/>
        <scheme val="minor"/>
      </rPr>
      <t>M</t>
    </r>
    <r>
      <rPr>
        <i/>
        <sz val="10"/>
        <color theme="0"/>
        <rFont val="Calibri"/>
        <family val="2"/>
        <scheme val="minor"/>
      </rPr>
      <t xml:space="preserve">eetbaar, </t>
    </r>
    <r>
      <rPr>
        <b/>
        <i/>
        <sz val="10"/>
        <color theme="0"/>
        <rFont val="Calibri"/>
        <family val="2"/>
        <scheme val="minor"/>
      </rPr>
      <t>A</t>
    </r>
    <r>
      <rPr>
        <i/>
        <sz val="10"/>
        <color theme="0"/>
        <rFont val="Calibri"/>
        <family val="2"/>
        <scheme val="minor"/>
      </rPr>
      <t xml:space="preserve">cceptabel, </t>
    </r>
    <r>
      <rPr>
        <b/>
        <i/>
        <sz val="10"/>
        <color theme="0"/>
        <rFont val="Calibri"/>
        <family val="2"/>
        <scheme val="minor"/>
      </rPr>
      <t>R</t>
    </r>
    <r>
      <rPr>
        <i/>
        <sz val="10"/>
        <color theme="0"/>
        <rFont val="Calibri"/>
        <family val="2"/>
        <scheme val="minor"/>
      </rPr>
      <t>ealistisch en</t>
    </r>
    <r>
      <rPr>
        <b/>
        <i/>
        <sz val="10"/>
        <color theme="0"/>
        <rFont val="Calibri"/>
        <family val="2"/>
        <scheme val="minor"/>
      </rPr>
      <t xml:space="preserve"> T</t>
    </r>
    <r>
      <rPr>
        <i/>
        <sz val="10"/>
        <color theme="0"/>
        <rFont val="Calibri"/>
        <family val="2"/>
        <scheme val="minor"/>
      </rPr>
      <t xml:space="preserve">ijdgebonden). </t>
    </r>
  </si>
  <si>
    <t>Voor onderling besproken verbeteringen, zie ontuelen jaarbespreking. Geen wezenlijke bijstellingen.</t>
  </si>
  <si>
    <t>Cijfer</t>
  </si>
  <si>
    <t>Omschrijving</t>
  </si>
  <si>
    <t>Toelichting op te behalen punten</t>
  </si>
  <si>
    <t>Indien de opdrachtnemer een “zeer goed” scoort dan dient dit te worden beschouwd dat WSHD zeer tevreden is met het resultaat en er verder geen actie uit voort zal komen.</t>
  </si>
  <si>
    <t xml:space="preserve">Indien de opdrachtnemer een “goed” scoort dan dient dit te worden beschouwd dat WSHD tevreden is met het resultaat en er verder geen actie uit voort zal komen. </t>
  </si>
  <si>
    <t>Indien opdrachtnemer een “matig” scoort dan dient dit te worden beschouwd als een serieuze waarschuwing. WSHD is in dat geval niet erg te spreken over het resultaat. 
opdrachtnemer ontvangt de punten die voor verbetering vatbaar zijn. Na minimaal 2 maanden wordt een nieuwe evaluatie uitgevoerd en worden de afgesproken verbeterpunten besproken. Deze verbeterpunten dienen te zijn opgelost.</t>
  </si>
  <si>
    <t>Indien opdrachtnemer een “slecht” scoort dan dient dat te worden beschouwd als een zeer serieuze waarschuwing. De WSHD is absoluut niet te spreken over het resultaat. 
Opdrachtnemer ontvangt verbeterpunten inclusief oplossingstermijn. Binnen 1 maand dienen aantoonbare verbeteringen te zijn behaald in het oplossen van de aangegeven problemen.
Na deze maand wordt een nieuwe evaluatie uitgevoerd en worden de afgesproken verbeterpunten besproken. Deze verbeterpunten dienen te zijn opgelost en er mogen geen nieuwe verbeterpunten naar voren zijn gekomen. Indien dit niet het geval is kan WSHD besluiten om de raamovereenkomst te beëindigen.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</si>
</sst>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font>
      <sz val="11"/>
      <color theme="1"/>
      <name val="Arial"/>
      <family val="2"/>
    </font>
    <font>
      <sz val="9"/>
      <color theme="1"/>
      <name val="Verdana"/>
      <family val="2"/>
    </font>
    <font>
      <sz val="11"/>
      <color theme="1"/>
      <name val="Calibri"/>
      <family val="2"/>
      <scheme val="minor"/>
    </font>
    <font>
      <sz val="11"/>
      <color theme="1"/>
      <name val="Arial"/>
      <family val="2"/>
    </font>
    <font>
      <sz val="9"/>
      <color indexed="81"/>
      <name val="Tahoma"/>
      <family val="2"/>
    </font>
    <font>
      <sz val="11"/>
      <color theme="1"/>
      <name val="Calibri"/>
      <family val="2"/>
      <scheme val="minor"/>
    </font>
    <font>
      <b/>
      <sz val="11"/>
      <color rgb="FFFFFFFF"/>
      <name val="Calibri"/>
      <family val="2"/>
      <scheme val="minor"/>
    </font>
    <font>
      <i/>
      <sz val="9"/>
      <color theme="1"/>
      <name val="Calibri"/>
      <family val="2"/>
      <scheme val="minor"/>
    </font>
    <font>
      <b/>
      <sz val="10"/>
      <color rgb="FFFFFFFF"/>
      <name val="Calibri"/>
      <family val="2"/>
      <scheme val="minor"/>
    </font>
    <font>
      <sz val="10"/>
      <color theme="1"/>
      <name val="Calibri"/>
      <family val="2"/>
      <scheme val="minor"/>
    </font>
    <font>
      <b/>
      <sz val="11"/>
      <color theme="1"/>
      <name val="Calibri"/>
      <family val="2"/>
      <scheme val="minor"/>
    </font>
    <font>
      <i/>
      <sz val="10"/>
      <color theme="1"/>
      <name val="Calibri"/>
      <family val="2"/>
      <scheme val="minor"/>
    </font>
    <font>
      <b/>
      <sz val="10"/>
      <name val="Calibri"/>
      <family val="2"/>
      <scheme val="minor"/>
    </font>
    <font>
      <sz val="10"/>
      <name val="Calibri"/>
      <family val="2"/>
      <scheme val="minor"/>
    </font>
    <font>
      <sz val="11"/>
      <name val="Calibri"/>
      <family val="2"/>
      <scheme val="minor"/>
    </font>
    <font>
      <vertAlign val="superscript"/>
      <sz val="10"/>
      <name val="Calibri"/>
      <family val="2"/>
      <scheme val="minor"/>
    </font>
    <font>
      <b/>
      <sz val="16"/>
      <color theme="0"/>
      <name val="Calibri"/>
      <family val="2"/>
      <scheme val="minor"/>
    </font>
    <font>
      <b/>
      <sz val="10"/>
      <color theme="0"/>
      <name val="Calibri"/>
      <family val="2"/>
      <scheme val="minor"/>
    </font>
    <font>
      <sz val="10"/>
      <color theme="0"/>
      <name val="Calibri"/>
      <family val="2"/>
      <scheme val="minor"/>
    </font>
    <font>
      <i/>
      <sz val="10"/>
      <color theme="0"/>
      <name val="Calibri"/>
      <family val="2"/>
      <scheme val="minor"/>
    </font>
    <font>
      <b/>
      <i/>
      <sz val="10"/>
      <color theme="0"/>
      <name val="Calibri"/>
      <family val="2"/>
      <scheme val="minor"/>
    </font>
    <font>
      <sz val="22"/>
      <color theme="1"/>
      <name val="Calibri"/>
      <family val="2"/>
      <scheme val="minor"/>
    </font>
    <font>
      <i/>
      <sz val="9"/>
      <color theme="0"/>
      <name val="Calibri"/>
      <family val="2"/>
      <scheme val="minor"/>
    </font>
    <font>
      <i/>
      <sz val="11"/>
      <color theme="1"/>
      <name val="Calibri"/>
      <family val="2"/>
      <scheme val="minor"/>
    </font>
    <font>
      <b/>
      <sz val="10"/>
      <color theme="1"/>
      <name val="Calibri"/>
      <family val="2"/>
      <scheme val="minor"/>
    </font>
    <font>
      <sz val="24"/>
      <color theme="1"/>
      <name val="Calibri"/>
      <family val="2"/>
      <scheme val="minor"/>
    </font>
    <font>
      <b/>
      <sz val="16"/>
      <color rgb="FFFFFFFF"/>
      <name val="Calibri"/>
      <family val="2"/>
      <scheme val="minor"/>
    </font>
    <font>
      <sz val="12"/>
      <color theme="1"/>
      <name val="Calibri"/>
      <family val="2"/>
      <scheme val="minor"/>
    </font>
    <font>
      <sz val="9"/>
      <color theme="1"/>
      <name val="Calibri"/>
      <family val="2"/>
      <scheme val="minor"/>
    </font>
    <font>
      <strike/>
      <sz val="9"/>
      <color theme="1"/>
      <name val="Verdana"/>
      <family val="2"/>
    </font>
    <font>
      <b/>
      <sz val="9"/>
      <color theme="1"/>
      <name val="Calibri"/>
      <family val="2"/>
      <scheme val="minor"/>
    </font>
    <font>
      <b/>
      <sz val="9"/>
      <color indexed="81"/>
      <name val="Tahoma"/>
      <charset val="1"/>
    </font>
  </fonts>
  <fills count="7">
    <fill>
      <patternFill patternType="none"/>
    </fill>
    <fill>
      <patternFill patternType="gray125"/>
    </fill>
    <fill>
      <patternFill patternType="solid">
        <fgColor rgb="FF17365D"/>
        <bgColor indexed="64"/>
      </patternFill>
    </fill>
    <fill>
      <patternFill patternType="solid">
        <fgColor rgb="FF31849B"/>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0"/>
        <bgColor indexed="64"/>
      </patternFill>
    </fill>
  </fills>
  <borders count="37">
    <border>
      <left/>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auto="1"/>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2">
    <xf numFmtId="0" fontId="0" fillId="0" borderId="0"/>
    <xf numFmtId="9" fontId="3" fillId="0" borderId="0" applyFont="0" applyFill="0" applyBorder="0" applyAlignment="0" applyProtection="0"/>
  </cellStyleXfs>
  <cellXfs count="140">
    <xf numFmtId="0" fontId="0" fillId="0" borderId="0" xfId="0"/>
    <xf numFmtId="0" fontId="5" fillId="0" borderId="0" xfId="0" applyFont="1"/>
    <xf numFmtId="0" fontId="10" fillId="5" borderId="0" xfId="0" applyFont="1" applyFill="1"/>
    <xf numFmtId="0" fontId="8" fillId="0" borderId="0" xfId="0" applyFont="1" applyAlignment="1">
      <alignment horizontal="center" vertical="center"/>
    </xf>
    <xf numFmtId="0" fontId="14" fillId="0" borderId="0" xfId="0" applyFont="1"/>
    <xf numFmtId="0" fontId="13" fillId="0" borderId="0" xfId="0" applyFont="1" applyBorder="1" applyAlignment="1">
      <alignment vertical="center" wrapText="1"/>
    </xf>
    <xf numFmtId="0" fontId="13" fillId="0" borderId="0" xfId="0" applyFont="1" applyBorder="1" applyAlignment="1">
      <alignment horizontal="center" vertical="center" wrapText="1"/>
    </xf>
    <xf numFmtId="0" fontId="7" fillId="0" borderId="0" xfId="0" applyFont="1" applyBorder="1" applyAlignment="1">
      <alignment vertical="center" wrapText="1"/>
    </xf>
    <xf numFmtId="0" fontId="9" fillId="0" borderId="0" xfId="0" applyFont="1" applyBorder="1" applyAlignment="1">
      <alignment horizontal="center" vertical="center" wrapText="1"/>
    </xf>
    <xf numFmtId="0" fontId="9" fillId="0" borderId="14" xfId="0" applyFont="1" applyBorder="1" applyAlignment="1">
      <alignment horizontal="center" vertical="center" wrapText="1"/>
    </xf>
    <xf numFmtId="0" fontId="22" fillId="4" borderId="18" xfId="0" applyFont="1" applyFill="1" applyBorder="1" applyAlignment="1">
      <alignment vertical="center" wrapText="1"/>
    </xf>
    <xf numFmtId="0" fontId="14" fillId="0" borderId="6" xfId="0" applyFont="1" applyBorder="1"/>
    <xf numFmtId="0" fontId="17" fillId="3" borderId="8" xfId="0" applyFont="1" applyFill="1" applyBorder="1" applyAlignment="1">
      <alignment vertical="center" wrapText="1"/>
    </xf>
    <xf numFmtId="164" fontId="9" fillId="0" borderId="0" xfId="0" applyNumberFormat="1" applyFont="1" applyBorder="1" applyAlignment="1">
      <alignment horizontal="center" vertical="center" wrapText="1"/>
    </xf>
    <xf numFmtId="0" fontId="18" fillId="0" borderId="0" xfId="0" applyFont="1" applyFill="1" applyBorder="1" applyAlignment="1">
      <alignment horizontal="center" vertical="center" wrapText="1"/>
    </xf>
    <xf numFmtId="0" fontId="9" fillId="0" borderId="0" xfId="0" applyFont="1" applyAlignment="1">
      <alignment horizontal="center"/>
    </xf>
    <xf numFmtId="0" fontId="8" fillId="0" borderId="0" xfId="0" applyFont="1" applyFill="1" applyBorder="1" applyAlignment="1">
      <alignment horizontal="center" vertical="center" wrapText="1"/>
    </xf>
    <xf numFmtId="0" fontId="9" fillId="0" borderId="0" xfId="0" applyFont="1" applyBorder="1" applyAlignment="1">
      <alignment horizontal="center"/>
    </xf>
    <xf numFmtId="0" fontId="17"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8" fillId="3" borderId="8" xfId="0" applyFont="1" applyFill="1" applyBorder="1" applyAlignment="1">
      <alignment horizontal="center" textRotation="90"/>
    </xf>
    <xf numFmtId="0" fontId="13" fillId="0" borderId="10" xfId="0" applyFont="1" applyBorder="1" applyAlignment="1">
      <alignment vertical="center" wrapText="1"/>
    </xf>
    <xf numFmtId="0" fontId="12" fillId="0" borderId="10" xfId="0" applyFont="1" applyBorder="1" applyAlignment="1">
      <alignment vertical="center" wrapText="1"/>
    </xf>
    <xf numFmtId="0" fontId="14" fillId="0" borderId="0" xfId="0" applyFont="1" applyBorder="1"/>
    <xf numFmtId="0" fontId="17" fillId="3" borderId="8" xfId="0" applyFont="1" applyFill="1" applyBorder="1" applyAlignment="1">
      <alignment horizontal="center" textRotation="90"/>
    </xf>
    <xf numFmtId="0" fontId="18" fillId="4" borderId="19" xfId="0" applyFont="1" applyFill="1" applyBorder="1" applyAlignment="1">
      <alignment horizontal="center" vertical="center" wrapText="1"/>
    </xf>
    <xf numFmtId="0" fontId="11" fillId="0" borderId="0" xfId="0" applyFont="1" applyBorder="1" applyAlignment="1">
      <alignment horizontal="center" vertical="center"/>
    </xf>
    <xf numFmtId="0" fontId="13" fillId="0" borderId="6" xfId="0" applyFont="1" applyBorder="1" applyAlignment="1">
      <alignment horizontal="center" wrapText="1"/>
    </xf>
    <xf numFmtId="0" fontId="13" fillId="0" borderId="6" xfId="0" applyFont="1" applyFill="1" applyBorder="1" applyAlignment="1">
      <alignment horizontal="center" wrapText="1"/>
    </xf>
    <xf numFmtId="9" fontId="9" fillId="0" borderId="6" xfId="0" applyNumberFormat="1" applyFont="1" applyBorder="1" applyAlignment="1">
      <alignment horizontal="center"/>
    </xf>
    <xf numFmtId="0" fontId="11" fillId="0" borderId="0" xfId="0" applyFont="1" applyBorder="1" applyAlignment="1">
      <alignment horizontal="center" vertical="top"/>
    </xf>
    <xf numFmtId="0" fontId="5" fillId="0" borderId="0" xfId="0" applyFont="1" applyAlignment="1">
      <alignment horizontal="center"/>
    </xf>
    <xf numFmtId="0" fontId="9" fillId="6" borderId="0" xfId="0" applyFont="1" applyFill="1" applyBorder="1" applyAlignment="1">
      <alignment horizontal="center" vertical="center" wrapText="1"/>
    </xf>
    <xf numFmtId="0" fontId="16" fillId="3" borderId="21" xfId="0" applyFont="1" applyFill="1" applyBorder="1" applyAlignment="1">
      <alignment vertical="center" wrapText="1"/>
    </xf>
    <xf numFmtId="0" fontId="16" fillId="3" borderId="12" xfId="0" applyFont="1" applyFill="1" applyBorder="1" applyAlignment="1">
      <alignment vertical="center" wrapText="1"/>
    </xf>
    <xf numFmtId="0" fontId="16" fillId="3" borderId="22" xfId="0" applyFont="1" applyFill="1" applyBorder="1" applyAlignment="1">
      <alignment vertical="center" wrapText="1"/>
    </xf>
    <xf numFmtId="0" fontId="16" fillId="6" borderId="0" xfId="0" applyFont="1" applyFill="1" applyBorder="1" applyAlignment="1">
      <alignment vertical="center" wrapText="1"/>
    </xf>
    <xf numFmtId="0" fontId="18" fillId="6" borderId="0" xfId="0" applyFont="1" applyFill="1" applyBorder="1" applyAlignment="1">
      <alignment vertical="center" wrapText="1"/>
    </xf>
    <xf numFmtId="0" fontId="18" fillId="4" borderId="13" xfId="0" applyFont="1" applyFill="1" applyBorder="1" applyAlignment="1">
      <alignment vertical="center" wrapText="1"/>
    </xf>
    <xf numFmtId="1" fontId="9" fillId="0" borderId="6" xfId="0" applyNumberFormat="1" applyFont="1" applyBorder="1" applyAlignment="1">
      <alignment horizontal="center"/>
    </xf>
    <xf numFmtId="1" fontId="13" fillId="0" borderId="8" xfId="0" applyNumberFormat="1" applyFont="1" applyBorder="1" applyAlignment="1">
      <alignment horizontal="center" wrapText="1"/>
    </xf>
    <xf numFmtId="0" fontId="2" fillId="0" borderId="0" xfId="0" applyFont="1"/>
    <xf numFmtId="0" fontId="17" fillId="3" borderId="10" xfId="0" applyFont="1" applyFill="1" applyBorder="1" applyAlignment="1">
      <alignment vertical="center" wrapText="1"/>
    </xf>
    <xf numFmtId="0" fontId="13" fillId="0" borderId="10" xfId="0" applyFont="1" applyBorder="1" applyAlignment="1">
      <alignment horizontal="center" vertical="center" wrapText="1"/>
    </xf>
    <xf numFmtId="0" fontId="17" fillId="3" borderId="8" xfId="0" applyFont="1" applyFill="1" applyBorder="1" applyAlignment="1">
      <alignment horizontal="center" vertical="center" wrapText="1"/>
    </xf>
    <xf numFmtId="0" fontId="18" fillId="6" borderId="0" xfId="0" applyFont="1" applyFill="1" applyBorder="1" applyAlignment="1">
      <alignment horizontal="center" vertical="center" wrapText="1"/>
    </xf>
    <xf numFmtId="0" fontId="9" fillId="0" borderId="6" xfId="0" applyFont="1" applyBorder="1" applyAlignment="1">
      <alignment horizontal="center" vertical="center" wrapText="1"/>
    </xf>
    <xf numFmtId="0" fontId="22" fillId="4" borderId="19" xfId="0" applyFont="1" applyFill="1" applyBorder="1" applyAlignment="1">
      <alignment vertical="center" wrapText="1"/>
    </xf>
    <xf numFmtId="0" fontId="7" fillId="0" borderId="11" xfId="0" applyFont="1" applyBorder="1" applyAlignment="1">
      <alignment vertical="center"/>
    </xf>
    <xf numFmtId="0" fontId="6" fillId="2" borderId="6" xfId="0" applyFont="1" applyFill="1" applyBorder="1" applyAlignment="1">
      <alignment vertical="center" wrapText="1"/>
    </xf>
    <xf numFmtId="0" fontId="23" fillId="0" borderId="4" xfId="0" applyFont="1" applyBorder="1" applyAlignment="1">
      <alignment vertical="top"/>
    </xf>
    <xf numFmtId="0" fontId="23" fillId="0" borderId="5" xfId="0" applyFont="1" applyBorder="1" applyAlignment="1">
      <alignment vertical="top"/>
    </xf>
    <xf numFmtId="0" fontId="23" fillId="0" borderId="1" xfId="0" applyFont="1" applyBorder="1" applyAlignment="1">
      <alignment vertical="top"/>
    </xf>
    <xf numFmtId="9" fontId="21" fillId="6" borderId="0" xfId="1" applyNumberFormat="1" applyFont="1" applyFill="1" applyBorder="1" applyAlignment="1">
      <alignment vertical="center" wrapText="1"/>
    </xf>
    <xf numFmtId="0" fontId="29" fillId="0" borderId="0" xfId="0" applyFont="1" applyAlignment="1">
      <alignment horizontal="left" vertical="top"/>
    </xf>
    <xf numFmtId="0" fontId="2" fillId="0" borderId="6" xfId="0" applyFont="1" applyBorder="1" applyAlignment="1">
      <alignment horizontal="left" vertical="top"/>
    </xf>
    <xf numFmtId="0" fontId="2" fillId="0" borderId="34" xfId="0" applyFont="1" applyBorder="1" applyAlignment="1">
      <alignment horizontal="left" vertical="top"/>
    </xf>
    <xf numFmtId="0" fontId="2" fillId="0" borderId="36" xfId="0" applyFont="1" applyBorder="1" applyAlignment="1">
      <alignment horizontal="left" vertical="top"/>
    </xf>
    <xf numFmtId="0" fontId="10" fillId="0" borderId="32" xfId="0" applyFont="1" applyBorder="1"/>
    <xf numFmtId="0" fontId="10" fillId="0" borderId="33" xfId="0" applyFont="1" applyBorder="1" applyAlignment="1">
      <alignment horizontal="center"/>
    </xf>
    <xf numFmtId="0" fontId="10" fillId="0" borderId="26" xfId="0" applyFont="1" applyBorder="1" applyAlignment="1">
      <alignment horizontal="left"/>
    </xf>
    <xf numFmtId="164" fontId="25" fillId="0" borderId="0" xfId="0" applyNumberFormat="1" applyFont="1" applyBorder="1" applyAlignment="1">
      <alignment horizontal="center" vertical="center" wrapText="1"/>
    </xf>
    <xf numFmtId="0" fontId="2" fillId="0" borderId="6" xfId="0" applyFont="1" applyBorder="1"/>
    <xf numFmtId="0" fontId="2" fillId="0" borderId="0" xfId="0" applyFont="1" applyAlignment="1">
      <alignment horizontal="center"/>
    </xf>
    <xf numFmtId="0" fontId="2" fillId="5" borderId="0" xfId="0" applyFont="1" applyFill="1"/>
    <xf numFmtId="0" fontId="2" fillId="5" borderId="6" xfId="0" applyFont="1" applyFill="1" applyBorder="1"/>
    <xf numFmtId="0" fontId="2" fillId="0" borderId="0" xfId="0" applyFont="1" applyAlignment="1">
      <alignment vertical="center"/>
    </xf>
    <xf numFmtId="0" fontId="2" fillId="0" borderId="21" xfId="0" applyFont="1" applyBorder="1" applyAlignment="1"/>
    <xf numFmtId="0" fontId="2" fillId="0" borderId="12" xfId="0" applyFont="1" applyBorder="1" applyAlignment="1"/>
    <xf numFmtId="0" fontId="2" fillId="0" borderId="23" xfId="0" applyFont="1" applyBorder="1" applyAlignment="1"/>
    <xf numFmtId="0" fontId="2" fillId="0" borderId="0" xfId="0" applyFont="1" applyBorder="1" applyAlignment="1"/>
    <xf numFmtId="0" fontId="2" fillId="0" borderId="0" xfId="0" applyFont="1" applyBorder="1"/>
    <xf numFmtId="0" fontId="2" fillId="0" borderId="0" xfId="0" applyFont="1" applyFill="1" applyAlignment="1">
      <alignment horizontal="center"/>
    </xf>
    <xf numFmtId="0" fontId="2" fillId="0" borderId="0" xfId="0" applyFont="1" applyFill="1"/>
    <xf numFmtId="0" fontId="2" fillId="6" borderId="0" xfId="0" applyFont="1" applyFill="1" applyBorder="1"/>
    <xf numFmtId="0" fontId="2" fillId="0" borderId="26" xfId="0" applyFont="1" applyBorder="1" applyAlignment="1">
      <alignment horizontal="center"/>
    </xf>
    <xf numFmtId="0" fontId="2" fillId="0" borderId="27" xfId="0" applyFont="1" applyBorder="1"/>
    <xf numFmtId="0" fontId="2" fillId="0" borderId="0" xfId="0" applyFont="1" applyAlignment="1">
      <alignment horizontal="left" vertical="top"/>
    </xf>
    <xf numFmtId="0" fontId="2" fillId="0" borderId="35" xfId="0" applyFont="1" applyBorder="1" applyAlignment="1">
      <alignment horizontal="left" vertical="top"/>
    </xf>
    <xf numFmtId="0" fontId="1" fillId="0" borderId="0" xfId="0" applyFont="1" applyAlignment="1">
      <alignment horizontal="left" vertical="top"/>
    </xf>
    <xf numFmtId="0" fontId="22" fillId="4" borderId="8" xfId="0" applyFont="1" applyFill="1" applyBorder="1" applyAlignment="1">
      <alignment horizontal="left" vertical="center" wrapText="1"/>
    </xf>
    <xf numFmtId="0" fontId="22" fillId="4" borderId="9" xfId="0" applyFont="1" applyFill="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9" xfId="0" applyFont="1" applyBorder="1" applyAlignment="1">
      <alignment horizontal="left" vertical="center" wrapText="1"/>
    </xf>
    <xf numFmtId="0" fontId="17" fillId="3" borderId="8" xfId="0" applyFont="1" applyFill="1" applyBorder="1" applyAlignment="1">
      <alignment horizontal="left" vertical="center" wrapText="1"/>
    </xf>
    <xf numFmtId="0" fontId="17" fillId="3" borderId="10" xfId="0" applyFont="1" applyFill="1" applyBorder="1" applyAlignment="1">
      <alignment horizontal="left" vertical="center" wrapText="1"/>
    </xf>
    <xf numFmtId="0" fontId="17" fillId="3" borderId="9" xfId="0" applyFont="1" applyFill="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28" fillId="0" borderId="9" xfId="0" applyFont="1" applyBorder="1" applyAlignment="1">
      <alignment horizontal="left" vertical="center" wrapText="1"/>
    </xf>
    <xf numFmtId="0" fontId="16" fillId="3" borderId="25" xfId="0" applyFont="1" applyFill="1" applyBorder="1" applyAlignment="1">
      <alignment horizontal="center" vertical="center" wrapText="1"/>
    </xf>
    <xf numFmtId="0" fontId="16" fillId="3" borderId="26" xfId="0" applyFont="1" applyFill="1" applyBorder="1" applyAlignment="1">
      <alignment horizontal="center" vertical="center" wrapText="1"/>
    </xf>
    <xf numFmtId="0" fontId="16" fillId="3" borderId="27" xfId="0" applyFont="1" applyFill="1" applyBorder="1" applyAlignment="1">
      <alignment horizontal="center" vertical="center" wrapText="1"/>
    </xf>
    <xf numFmtId="0" fontId="19" fillId="3" borderId="28" xfId="0" applyFont="1" applyFill="1" applyBorder="1" applyAlignment="1">
      <alignment horizontal="center" vertical="center" wrapText="1"/>
    </xf>
    <xf numFmtId="0" fontId="19" fillId="3" borderId="29" xfId="0" applyFont="1" applyFill="1" applyBorder="1" applyAlignment="1">
      <alignment horizontal="center" vertical="center" wrapText="1"/>
    </xf>
    <xf numFmtId="0" fontId="19" fillId="3" borderId="30" xfId="0" applyFont="1" applyFill="1" applyBorder="1" applyAlignment="1">
      <alignment horizontal="center" vertical="center" wrapText="1"/>
    </xf>
    <xf numFmtId="164" fontId="25" fillId="0" borderId="17" xfId="0" applyNumberFormat="1" applyFont="1" applyBorder="1" applyAlignment="1">
      <alignment horizontal="center" vertical="center" wrapText="1"/>
    </xf>
    <xf numFmtId="164" fontId="25" fillId="0" borderId="20" xfId="0" applyNumberFormat="1" applyFont="1" applyBorder="1" applyAlignment="1">
      <alignment horizontal="center" vertical="center" wrapText="1"/>
    </xf>
    <xf numFmtId="164" fontId="25" fillId="0" borderId="14" xfId="0" applyNumberFormat="1" applyFont="1" applyBorder="1" applyAlignment="1">
      <alignment horizontal="center" vertical="center" wrapText="1"/>
    </xf>
    <xf numFmtId="0" fontId="6" fillId="2" borderId="24" xfId="0" applyFont="1" applyFill="1" applyBorder="1" applyAlignment="1">
      <alignment horizontal="left" vertical="center" wrapText="1"/>
    </xf>
    <xf numFmtId="0" fontId="6" fillId="2" borderId="9" xfId="0" applyFont="1" applyFill="1" applyBorder="1" applyAlignment="1">
      <alignment horizontal="left" vertical="center" wrapText="1"/>
    </xf>
    <xf numFmtId="0" fontId="24" fillId="0" borderId="0" xfId="0" applyFont="1" applyAlignment="1">
      <alignment horizontal="center" textRotation="45"/>
    </xf>
    <xf numFmtId="0" fontId="24" fillId="0" borderId="19" xfId="0" applyFont="1" applyBorder="1" applyAlignment="1">
      <alignment horizontal="center" textRotation="45"/>
    </xf>
    <xf numFmtId="0" fontId="30" fillId="0" borderId="0" xfId="0" applyFont="1" applyAlignment="1">
      <alignment horizontal="center" textRotation="45"/>
    </xf>
    <xf numFmtId="0" fontId="30" fillId="0" borderId="19" xfId="0" applyFont="1" applyBorder="1" applyAlignment="1">
      <alignment horizontal="center" textRotation="45"/>
    </xf>
    <xf numFmtId="0" fontId="1" fillId="0" borderId="10" xfId="0" applyFont="1" applyBorder="1" applyAlignment="1">
      <alignment horizontal="left" vertical="top" wrapText="1"/>
    </xf>
    <xf numFmtId="0" fontId="1" fillId="0" borderId="31" xfId="0" applyFont="1" applyBorder="1" applyAlignment="1">
      <alignment horizontal="left" vertical="top" wrapText="1"/>
    </xf>
    <xf numFmtId="0" fontId="26" fillId="3" borderId="7" xfId="0" applyFont="1" applyFill="1" applyBorder="1" applyAlignment="1">
      <alignment horizontal="center" vertical="center" wrapText="1"/>
    </xf>
    <xf numFmtId="0" fontId="26" fillId="3" borderId="11" xfId="0" applyFont="1" applyFill="1" applyBorder="1" applyAlignment="1">
      <alignment horizontal="center" vertical="center" wrapText="1"/>
    </xf>
    <xf numFmtId="0" fontId="26" fillId="3" borderId="2" xfId="0" applyFont="1" applyFill="1" applyBorder="1" applyAlignment="1">
      <alignment horizontal="center" vertical="center" wrapText="1"/>
    </xf>
    <xf numFmtId="0" fontId="26" fillId="3" borderId="15" xfId="0" applyFont="1" applyFill="1" applyBorder="1" applyAlignment="1">
      <alignment horizontal="center" vertical="center" wrapText="1"/>
    </xf>
    <xf numFmtId="0" fontId="26" fillId="3" borderId="16" xfId="0" applyFont="1" applyFill="1" applyBorder="1" applyAlignment="1">
      <alignment horizontal="center" vertical="center" wrapText="1"/>
    </xf>
    <xf numFmtId="0" fontId="26" fillId="3" borderId="3" xfId="0" applyFont="1" applyFill="1" applyBorder="1" applyAlignment="1">
      <alignment horizontal="center"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1" fillId="0" borderId="16" xfId="0" applyFont="1" applyBorder="1" applyAlignment="1">
      <alignment horizontal="left" vertical="top" wrapText="1"/>
    </xf>
    <xf numFmtId="0" fontId="1" fillId="0" borderId="3" xfId="0" applyFont="1" applyBorder="1" applyAlignment="1">
      <alignment horizontal="left" vertical="top" wrapText="1"/>
    </xf>
    <xf numFmtId="0" fontId="16" fillId="3" borderId="8" xfId="0" applyFont="1" applyFill="1" applyBorder="1" applyAlignment="1">
      <alignment horizontal="left" vertical="center" wrapText="1"/>
    </xf>
    <xf numFmtId="0" fontId="16" fillId="3" borderId="10"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16" fillId="3" borderId="8"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2" fillId="0" borderId="23" xfId="0" applyFont="1" applyFill="1" applyBorder="1" applyAlignment="1">
      <alignment horizontal="center" vertical="center" textRotation="45" wrapText="1"/>
    </xf>
    <xf numFmtId="0" fontId="12" fillId="0" borderId="18" xfId="0" applyFont="1" applyFill="1" applyBorder="1" applyAlignment="1">
      <alignment horizontal="center" vertical="center" textRotation="45" wrapText="1"/>
    </xf>
    <xf numFmtId="0" fontId="16" fillId="3" borderId="18"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27" fillId="0" borderId="8" xfId="0" applyFont="1" applyBorder="1" applyAlignment="1">
      <alignment horizontal="left" vertical="center" wrapText="1"/>
    </xf>
    <xf numFmtId="0" fontId="27" fillId="0" borderId="10" xfId="0" applyFont="1" applyBorder="1" applyAlignment="1">
      <alignment horizontal="left" vertical="center" wrapText="1"/>
    </xf>
    <xf numFmtId="0" fontId="27" fillId="0" borderId="9" xfId="0" applyFont="1" applyBorder="1" applyAlignment="1">
      <alignment horizontal="left" vertical="center" wrapText="1"/>
    </xf>
    <xf numFmtId="17" fontId="2" fillId="0" borderId="8" xfId="0" applyNumberFormat="1" applyFont="1" applyBorder="1" applyAlignment="1">
      <alignment horizontal="left"/>
    </xf>
    <xf numFmtId="17" fontId="2" fillId="0" borderId="9" xfId="0" applyNumberFormat="1" applyFont="1" applyBorder="1" applyAlignment="1">
      <alignment horizontal="left"/>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52F4C-441B-40C3-A23E-4357DFA4A372}">
  <sheetPr>
    <pageSetUpPr fitToPage="1"/>
  </sheetPr>
  <dimension ref="A1:Z70"/>
  <sheetViews>
    <sheetView showGridLines="0" tabSelected="1" zoomScale="110" zoomScaleNormal="110" zoomScaleSheetLayoutView="100" workbookViewId="0">
      <selection activeCell="B3" sqref="B3:I3"/>
    </sheetView>
  </sheetViews>
  <sheetFormatPr defaultRowHeight="15"/>
  <cols>
    <col min="1" max="1" width="3.625" style="1" customWidth="1"/>
    <col min="2" max="2" width="9" style="1" customWidth="1"/>
    <col min="3" max="3" width="13.375" style="1" customWidth="1"/>
    <col min="4" max="8" width="10.625" style="31" customWidth="1"/>
    <col min="9" max="9" width="28.375" style="1" customWidth="1"/>
    <col min="10" max="10" width="10.125" style="15" hidden="1" customWidth="1"/>
    <col min="11" max="11" width="8.25" style="15" hidden="1" customWidth="1"/>
    <col min="12" max="12" width="8.875" style="15" bestFit="1" customWidth="1"/>
    <col min="13" max="13" width="8" style="15" bestFit="1" customWidth="1"/>
    <col min="14" max="14" width="9" style="1"/>
    <col min="15" max="15" width="47" style="1" customWidth="1"/>
    <col min="16" max="24" width="9" style="1"/>
    <col min="25" max="25" width="27.5" style="1" customWidth="1"/>
    <col min="26" max="16384" width="9" style="1"/>
  </cols>
  <sheetData>
    <row r="1" spans="1:26" ht="15.75" thickBot="1">
      <c r="A1" s="41"/>
      <c r="B1" s="41"/>
      <c r="C1" s="41"/>
      <c r="D1" s="63"/>
      <c r="E1" s="63"/>
      <c r="F1" s="63"/>
      <c r="G1" s="63"/>
      <c r="H1" s="63"/>
      <c r="I1" s="41"/>
      <c r="N1" s="41"/>
      <c r="O1" s="41"/>
      <c r="P1" s="41"/>
      <c r="Q1" s="41"/>
      <c r="R1" s="41"/>
      <c r="S1" s="41"/>
      <c r="T1" s="41"/>
      <c r="U1" s="41"/>
      <c r="V1" s="41"/>
      <c r="W1" s="41"/>
      <c r="X1" s="41"/>
      <c r="Y1" s="41"/>
      <c r="Z1" s="41"/>
    </row>
    <row r="2" spans="1:26" ht="20.25" customHeight="1">
      <c r="A2" s="41"/>
      <c r="B2" s="112" t="s">
        <v>0</v>
      </c>
      <c r="C2" s="113"/>
      <c r="D2" s="113"/>
      <c r="E2" s="113"/>
      <c r="F2" s="113"/>
      <c r="G2" s="113"/>
      <c r="H2" s="113"/>
      <c r="I2" s="114"/>
      <c r="J2" s="16"/>
      <c r="N2" s="41"/>
      <c r="O2" s="41"/>
      <c r="P2" s="41"/>
      <c r="Q2" s="41"/>
      <c r="R2" s="41"/>
      <c r="S2" s="41"/>
      <c r="T2" s="41"/>
      <c r="U2" s="41"/>
      <c r="V2" s="41"/>
      <c r="W2" s="41"/>
      <c r="X2" s="41"/>
      <c r="Y2" s="41"/>
      <c r="Z2" s="41"/>
    </row>
    <row r="3" spans="1:26" ht="41.25" customHeight="1">
      <c r="A3" s="41"/>
      <c r="B3" s="115" t="s">
        <v>1</v>
      </c>
      <c r="C3" s="116"/>
      <c r="D3" s="116"/>
      <c r="E3" s="116"/>
      <c r="F3" s="116"/>
      <c r="G3" s="116"/>
      <c r="H3" s="116"/>
      <c r="I3" s="117"/>
      <c r="J3" s="16"/>
      <c r="N3" s="41"/>
      <c r="O3" s="41"/>
      <c r="P3" s="41"/>
      <c r="Q3" s="41"/>
      <c r="R3" s="41"/>
      <c r="S3" s="41"/>
      <c r="T3" s="41"/>
      <c r="U3" s="41"/>
      <c r="V3" s="41"/>
      <c r="W3" s="41"/>
      <c r="X3" s="41"/>
      <c r="Y3" s="41"/>
      <c r="Z3" s="41"/>
    </row>
    <row r="4" spans="1:26">
      <c r="A4" s="41"/>
      <c r="B4" s="41"/>
      <c r="C4" s="41"/>
      <c r="D4" s="63"/>
      <c r="E4" s="63"/>
      <c r="F4" s="63"/>
      <c r="G4" s="63"/>
      <c r="H4" s="48"/>
      <c r="I4" s="48"/>
      <c r="J4" s="26"/>
      <c r="N4" s="41"/>
      <c r="O4" s="41"/>
      <c r="P4" s="41"/>
      <c r="Q4" s="41"/>
      <c r="R4" s="41"/>
      <c r="S4" s="41"/>
      <c r="T4" s="41"/>
      <c r="U4" s="41"/>
      <c r="V4" s="41"/>
      <c r="W4" s="41"/>
      <c r="X4" s="41"/>
      <c r="Y4" s="41"/>
      <c r="Z4" s="41"/>
    </row>
    <row r="5" spans="1:26" ht="28.5" customHeight="1">
      <c r="A5" s="41"/>
      <c r="B5" s="104" t="s">
        <v>2</v>
      </c>
      <c r="C5" s="105"/>
      <c r="D5" s="118"/>
      <c r="E5" s="119"/>
      <c r="F5" s="120"/>
      <c r="G5" s="49" t="s">
        <v>3</v>
      </c>
      <c r="H5" s="121"/>
      <c r="I5" s="122"/>
      <c r="J5" s="17"/>
      <c r="N5" s="41"/>
      <c r="O5" s="41"/>
      <c r="P5" s="41"/>
      <c r="Q5" s="41"/>
      <c r="R5" s="41"/>
      <c r="S5" s="41"/>
      <c r="T5" s="41"/>
      <c r="U5" s="41"/>
      <c r="V5" s="41"/>
      <c r="W5" s="41"/>
      <c r="X5" s="41"/>
      <c r="Y5" s="2" t="s">
        <v>4</v>
      </c>
      <c r="Z5" s="41"/>
    </row>
    <row r="6" spans="1:26" ht="28.5" customHeight="1">
      <c r="A6" s="41"/>
      <c r="B6" s="104" t="s">
        <v>5</v>
      </c>
      <c r="C6" s="105"/>
      <c r="D6" s="118"/>
      <c r="E6" s="119"/>
      <c r="F6" s="120"/>
      <c r="G6" s="49" t="s">
        <v>6</v>
      </c>
      <c r="H6" s="121"/>
      <c r="I6" s="122"/>
      <c r="J6" s="17"/>
      <c r="N6" s="41"/>
      <c r="O6" s="41"/>
      <c r="P6" s="41"/>
      <c r="Q6" s="41"/>
      <c r="R6" s="41"/>
      <c r="S6" s="41"/>
      <c r="T6" s="41"/>
      <c r="U6" s="41"/>
      <c r="V6" s="41"/>
      <c r="W6" s="41"/>
      <c r="X6" s="41"/>
      <c r="Y6" s="64"/>
      <c r="Z6" s="41" t="s">
        <v>7</v>
      </c>
    </row>
    <row r="7" spans="1:26" ht="28.5" customHeight="1">
      <c r="A7" s="41"/>
      <c r="B7" s="104" t="s">
        <v>8</v>
      </c>
      <c r="C7" s="105"/>
      <c r="D7" s="118"/>
      <c r="E7" s="119"/>
      <c r="F7" s="120"/>
      <c r="G7" s="49" t="s">
        <v>9</v>
      </c>
      <c r="H7" s="121"/>
      <c r="I7" s="122"/>
      <c r="J7" s="8"/>
      <c r="N7" s="41"/>
      <c r="O7" s="41"/>
      <c r="P7" s="41"/>
      <c r="Q7" s="41"/>
      <c r="R7" s="41"/>
      <c r="S7" s="41"/>
      <c r="T7" s="41"/>
      <c r="U7" s="41"/>
      <c r="V7" s="41"/>
      <c r="W7" s="41"/>
      <c r="X7" s="41"/>
      <c r="Y7" s="65" t="s">
        <v>10</v>
      </c>
      <c r="Z7" s="41" t="s">
        <v>11</v>
      </c>
    </row>
    <row r="8" spans="1:26">
      <c r="A8" s="41"/>
      <c r="B8" s="66"/>
      <c r="C8" s="66"/>
      <c r="D8" s="63"/>
      <c r="E8" s="63"/>
      <c r="F8" s="63"/>
      <c r="G8" s="63"/>
      <c r="H8" s="63"/>
      <c r="I8" s="41"/>
      <c r="N8" s="41"/>
      <c r="O8" s="41"/>
      <c r="P8" s="41"/>
      <c r="Q8" s="41"/>
      <c r="R8" s="41"/>
      <c r="S8" s="41"/>
      <c r="T8" s="41"/>
      <c r="U8" s="41"/>
      <c r="V8" s="41"/>
      <c r="W8" s="41"/>
      <c r="X8" s="41"/>
      <c r="Y8" s="65" t="s">
        <v>12</v>
      </c>
      <c r="Z8" s="41" t="s">
        <v>13</v>
      </c>
    </row>
    <row r="9" spans="1:26" ht="58.5" customHeight="1">
      <c r="A9" s="41"/>
      <c r="B9" s="104" t="s">
        <v>14</v>
      </c>
      <c r="C9" s="105"/>
      <c r="D9" s="135"/>
      <c r="E9" s="136"/>
      <c r="F9" s="136"/>
      <c r="G9" s="136"/>
      <c r="H9" s="136"/>
      <c r="I9" s="137"/>
      <c r="J9" s="8"/>
      <c r="N9" s="41"/>
      <c r="O9" s="41"/>
      <c r="P9" s="41"/>
      <c r="Q9" s="41"/>
      <c r="R9" s="41"/>
      <c r="S9" s="41"/>
      <c r="T9" s="41"/>
      <c r="U9" s="41"/>
      <c r="V9" s="41"/>
      <c r="W9" s="41"/>
      <c r="X9" s="41"/>
      <c r="Y9" s="64"/>
      <c r="Z9" s="41" t="s">
        <v>15</v>
      </c>
    </row>
    <row r="10" spans="1:26" ht="29.25" customHeight="1">
      <c r="A10" s="41"/>
      <c r="B10" s="104" t="s">
        <v>16</v>
      </c>
      <c r="C10" s="105"/>
      <c r="D10" s="138"/>
      <c r="E10" s="139"/>
      <c r="F10" s="67"/>
      <c r="G10" s="68"/>
      <c r="H10" s="68"/>
      <c r="I10" s="68"/>
      <c r="J10" s="17"/>
      <c r="N10" s="41"/>
      <c r="O10" s="41"/>
      <c r="P10" s="41"/>
      <c r="Q10" s="41"/>
      <c r="R10" s="41"/>
      <c r="S10" s="41"/>
      <c r="T10" s="41"/>
      <c r="U10" s="41"/>
      <c r="V10" s="41"/>
      <c r="W10" s="41"/>
      <c r="X10" s="41"/>
      <c r="Y10" s="41"/>
      <c r="Z10" s="41" t="s">
        <v>17</v>
      </c>
    </row>
    <row r="11" spans="1:26" ht="29.25" customHeight="1">
      <c r="A11" s="41"/>
      <c r="B11" s="104" t="s">
        <v>18</v>
      </c>
      <c r="C11" s="105"/>
      <c r="D11" s="138"/>
      <c r="E11" s="139"/>
      <c r="F11" s="69"/>
      <c r="G11" s="70"/>
      <c r="H11" s="70"/>
      <c r="I11" s="70"/>
      <c r="J11" s="17"/>
      <c r="N11" s="41"/>
      <c r="O11" s="41"/>
      <c r="P11" s="41"/>
      <c r="Q11" s="41"/>
      <c r="R11" s="41"/>
      <c r="S11" s="41"/>
      <c r="T11" s="41"/>
      <c r="U11" s="41"/>
      <c r="V11" s="41"/>
      <c r="W11" s="41"/>
      <c r="X11" s="41"/>
      <c r="Y11" s="41"/>
      <c r="Z11" s="41" t="s">
        <v>19</v>
      </c>
    </row>
    <row r="12" spans="1:26">
      <c r="A12" s="41"/>
      <c r="B12" s="3" t="s">
        <v>20</v>
      </c>
      <c r="C12" s="3"/>
      <c r="D12" s="63"/>
      <c r="E12" s="63"/>
      <c r="F12" s="63"/>
      <c r="G12" s="63"/>
      <c r="H12" s="63"/>
      <c r="I12" s="41"/>
      <c r="N12" s="41"/>
      <c r="O12" s="41"/>
      <c r="P12" s="41"/>
      <c r="Q12" s="41"/>
      <c r="R12" s="41"/>
      <c r="S12" s="41"/>
      <c r="T12" s="41"/>
      <c r="U12" s="41"/>
      <c r="V12" s="41"/>
      <c r="W12" s="41"/>
      <c r="X12" s="41"/>
      <c r="Y12" s="41"/>
      <c r="Z12" s="41"/>
    </row>
    <row r="13" spans="1:26" ht="30" customHeight="1">
      <c r="A13" s="41"/>
      <c r="B13" s="125" t="s">
        <v>21</v>
      </c>
      <c r="C13" s="126"/>
      <c r="D13" s="126"/>
      <c r="E13" s="126"/>
      <c r="F13" s="126"/>
      <c r="G13" s="126"/>
      <c r="H13" s="126"/>
      <c r="I13" s="127"/>
      <c r="J13" s="131" t="s">
        <v>22</v>
      </c>
      <c r="K13" s="106" t="s">
        <v>23</v>
      </c>
      <c r="L13" s="108" t="s">
        <v>24</v>
      </c>
      <c r="N13" s="41"/>
      <c r="O13" s="41"/>
      <c r="P13" s="41"/>
      <c r="Q13" s="41"/>
      <c r="R13" s="41"/>
      <c r="S13" s="41"/>
      <c r="T13" s="41"/>
      <c r="U13" s="41"/>
      <c r="V13" s="41"/>
      <c r="W13" s="41"/>
      <c r="X13" s="41"/>
      <c r="Y13" s="41"/>
      <c r="Z13" s="41"/>
    </row>
    <row r="14" spans="1:26" ht="19.5" customHeight="1">
      <c r="A14" s="41"/>
      <c r="B14" s="128" t="s">
        <v>25</v>
      </c>
      <c r="C14" s="129"/>
      <c r="D14" s="129"/>
      <c r="E14" s="129"/>
      <c r="F14" s="129"/>
      <c r="G14" s="129"/>
      <c r="H14" s="129"/>
      <c r="I14" s="130"/>
      <c r="J14" s="132"/>
      <c r="K14" s="107"/>
      <c r="L14" s="109" t="s">
        <v>24</v>
      </c>
      <c r="N14" s="41"/>
      <c r="O14" s="41"/>
      <c r="P14" s="41"/>
      <c r="Q14" s="41"/>
      <c r="R14" s="41"/>
      <c r="S14" s="41"/>
      <c r="T14" s="41"/>
      <c r="U14" s="41"/>
      <c r="V14" s="41"/>
      <c r="W14" s="41"/>
      <c r="X14" s="41"/>
      <c r="Y14" s="41"/>
      <c r="Z14" s="41"/>
    </row>
    <row r="15" spans="1:26" ht="36" customHeight="1">
      <c r="A15" s="41"/>
      <c r="B15" s="89" t="s">
        <v>26</v>
      </c>
      <c r="C15" s="91"/>
      <c r="D15" s="12"/>
      <c r="E15" s="42"/>
      <c r="F15" s="89" t="s">
        <v>27</v>
      </c>
      <c r="G15" s="90"/>
      <c r="H15" s="90"/>
      <c r="I15" s="91"/>
      <c r="J15" s="20"/>
      <c r="K15" s="20"/>
      <c r="L15" s="20"/>
      <c r="M15" s="24" t="s">
        <v>22</v>
      </c>
      <c r="N15" s="41"/>
      <c r="O15" s="41"/>
      <c r="P15" s="41"/>
      <c r="Q15" s="41"/>
      <c r="R15" s="41"/>
      <c r="S15" s="41"/>
      <c r="T15" s="41"/>
      <c r="U15" s="41"/>
      <c r="V15" s="41"/>
      <c r="W15" s="41"/>
      <c r="X15" s="41"/>
      <c r="Y15" s="41"/>
      <c r="Z15" s="41"/>
    </row>
    <row r="16" spans="1:26" ht="39" customHeight="1">
      <c r="A16" s="62" t="s">
        <v>28</v>
      </c>
      <c r="B16" s="86" t="s">
        <v>29</v>
      </c>
      <c r="C16" s="88"/>
      <c r="D16" s="84" t="s">
        <v>7</v>
      </c>
      <c r="E16" s="85"/>
      <c r="F16" s="86"/>
      <c r="G16" s="87"/>
      <c r="H16" s="87"/>
      <c r="I16" s="88"/>
      <c r="J16" s="40">
        <f>IFERROR($J$19/SUM($L$16:$L$18)*K16,0)*3</f>
        <v>0</v>
      </c>
      <c r="K16" s="39">
        <f>IF(D16="","",IF(D16="N.V.T.",0,IF(D16="zeer goed",10,IF(D16="goed",8,IF(D16="matig",6,IF(D16="slecht",2,IF(D16="Maak een keuze:",0,IF(D16="slecht",2))))))))</f>
        <v>0</v>
      </c>
      <c r="L16" s="27">
        <f>IF(K16&gt;1,30,0)</f>
        <v>0</v>
      </c>
      <c r="M16" s="39">
        <f>K16/10*J16</f>
        <v>0</v>
      </c>
      <c r="N16" s="41"/>
      <c r="O16" s="41"/>
      <c r="P16" s="41"/>
      <c r="Q16" s="41"/>
      <c r="R16" s="41"/>
      <c r="S16" s="41"/>
      <c r="T16" s="41"/>
      <c r="U16" s="41"/>
      <c r="V16" s="41"/>
      <c r="W16" s="41"/>
      <c r="X16" s="41"/>
      <c r="Y16" s="41"/>
      <c r="Z16" s="41"/>
    </row>
    <row r="17" spans="1:15" ht="30" customHeight="1">
      <c r="A17" s="62" t="s">
        <v>30</v>
      </c>
      <c r="B17" s="86" t="s">
        <v>31</v>
      </c>
      <c r="C17" s="88"/>
      <c r="D17" s="84" t="s">
        <v>7</v>
      </c>
      <c r="E17" s="85"/>
      <c r="F17" s="86"/>
      <c r="G17" s="87"/>
      <c r="H17" s="87"/>
      <c r="I17" s="88"/>
      <c r="J17" s="40">
        <f>IFERROR($J$19/SUM($L$16:$L$18)*K17,0)*3</f>
        <v>0</v>
      </c>
      <c r="K17" s="39">
        <f>IF(D17="","",IF(D17="N.V.T.",0,IF(D17="zeer goed",10,IF(D17="goed",8,IF(D17="matig",6,IF(D17="slecht",2,IF(D17="Maak een keuze:",0,2)))))))</f>
        <v>0</v>
      </c>
      <c r="L17" s="27">
        <f>IF(K17&gt;1,30,0)</f>
        <v>0</v>
      </c>
      <c r="M17" s="39">
        <f>K17/10*J17</f>
        <v>0</v>
      </c>
      <c r="N17" s="41"/>
      <c r="O17" s="41"/>
    </row>
    <row r="18" spans="1:15" ht="30" customHeight="1">
      <c r="A18" s="62" t="s">
        <v>32</v>
      </c>
      <c r="B18" s="86" t="s">
        <v>33</v>
      </c>
      <c r="C18" s="88"/>
      <c r="D18" s="84" t="s">
        <v>7</v>
      </c>
      <c r="E18" s="85"/>
      <c r="F18" s="86"/>
      <c r="G18" s="87"/>
      <c r="H18" s="87"/>
      <c r="I18" s="88"/>
      <c r="J18" s="40">
        <f>IFERROR($J$19/SUM($L$16:$L$18)*K18,0)*3</f>
        <v>0</v>
      </c>
      <c r="K18" s="39">
        <f t="shared" ref="K18" si="0">IF(D18="","",IF(D18="N.V.T.",0,IF(D18="zeer goed",10,IF(D18="goed",8,IF(D18="matig",6,IF(D18="slecht",2,IF(D18="Maak een keuze:",0,IF(D18="slecht",2))))))))</f>
        <v>0</v>
      </c>
      <c r="L18" s="27">
        <f>IF(K18&gt;1,30,0)</f>
        <v>0</v>
      </c>
      <c r="M18" s="39">
        <f t="shared" ref="M18" si="1">K18/10*J18</f>
        <v>0</v>
      </c>
      <c r="N18" s="41"/>
      <c r="O18" s="41"/>
    </row>
    <row r="19" spans="1:15" ht="30" customHeight="1">
      <c r="A19" s="71"/>
      <c r="B19" s="21"/>
      <c r="C19" s="21"/>
      <c r="D19" s="43"/>
      <c r="E19" s="43"/>
      <c r="F19" s="43"/>
      <c r="G19" s="43"/>
      <c r="H19" s="43"/>
      <c r="I19" s="22"/>
      <c r="J19" s="28">
        <f>IF(SUM(L16:L18)=0,0,300)</f>
        <v>0</v>
      </c>
      <c r="K19" s="29">
        <f>SUM(K16:K18)/100</f>
        <v>0</v>
      </c>
      <c r="L19" s="29">
        <f>SUM(L16:L18)/4/100</f>
        <v>0</v>
      </c>
      <c r="M19" s="39">
        <f>SUM(M16:M18)</f>
        <v>0</v>
      </c>
      <c r="N19" s="41"/>
      <c r="O19" s="41"/>
    </row>
    <row r="20" spans="1:15" ht="19.5" customHeight="1">
      <c r="A20" s="41"/>
      <c r="B20" s="128" t="s">
        <v>34</v>
      </c>
      <c r="C20" s="129"/>
      <c r="D20" s="129"/>
      <c r="E20" s="129"/>
      <c r="F20" s="129"/>
      <c r="G20" s="129"/>
      <c r="H20" s="129"/>
      <c r="I20" s="129"/>
      <c r="J20" s="72"/>
      <c r="K20" s="72"/>
      <c r="L20" s="72"/>
      <c r="M20" s="72"/>
      <c r="N20" s="73"/>
      <c r="O20" s="41"/>
    </row>
    <row r="21" spans="1:15" ht="38.25" customHeight="1">
      <c r="A21" s="41"/>
      <c r="B21" s="89" t="s">
        <v>26</v>
      </c>
      <c r="C21" s="91"/>
      <c r="D21" s="12"/>
      <c r="E21" s="42"/>
      <c r="F21" s="89" t="s">
        <v>27</v>
      </c>
      <c r="G21" s="90"/>
      <c r="H21" s="90"/>
      <c r="I21" s="91"/>
      <c r="J21" s="44"/>
      <c r="K21" s="44"/>
      <c r="L21" s="44"/>
      <c r="M21" s="44"/>
      <c r="N21" s="41"/>
      <c r="O21" s="41"/>
    </row>
    <row r="22" spans="1:15" ht="30" customHeight="1">
      <c r="A22" s="62" t="s">
        <v>35</v>
      </c>
      <c r="B22" s="86" t="s">
        <v>36</v>
      </c>
      <c r="C22" s="88"/>
      <c r="D22" s="84" t="s">
        <v>7</v>
      </c>
      <c r="E22" s="85"/>
      <c r="F22" s="86"/>
      <c r="G22" s="87"/>
      <c r="H22" s="87"/>
      <c r="I22" s="88"/>
      <c r="J22" s="40">
        <f>IFERROR($J$27/SUM($L$22:$L$26)*K22,0)*2</f>
        <v>0</v>
      </c>
      <c r="K22" s="39">
        <f>IF(D22="","",IF(D22="N.V.T.",0,IF(D22="zeer goed",10,IF(D22="goed",8,IF(D22="matig",6,IF(D22="slecht",2,IF(D22="Maak een keuze:",0,IF(D22="slecht",2))))))))</f>
        <v>0</v>
      </c>
      <c r="L22" s="27">
        <f>IF(K22&gt;1,20,0)</f>
        <v>0</v>
      </c>
      <c r="M22" s="39">
        <f>K22/10*J22</f>
        <v>0</v>
      </c>
      <c r="N22" s="41"/>
      <c r="O22" s="41"/>
    </row>
    <row r="23" spans="1:15" ht="30" customHeight="1">
      <c r="A23" s="62" t="s">
        <v>37</v>
      </c>
      <c r="B23" s="86" t="s">
        <v>38</v>
      </c>
      <c r="C23" s="88"/>
      <c r="D23" s="84" t="s">
        <v>7</v>
      </c>
      <c r="E23" s="85"/>
      <c r="F23" s="86"/>
      <c r="G23" s="87"/>
      <c r="H23" s="87"/>
      <c r="I23" s="88"/>
      <c r="J23" s="40">
        <f>IFERROR($J$27/SUM($L$22:$L$26)*K23,0)*2</f>
        <v>0</v>
      </c>
      <c r="K23" s="39">
        <f t="shared" ref="K23:K26" si="2">IF(D23="","",IF(D23="N.V.T.",0,IF(D23="zeer goed",10,IF(D23="goed",8,IF(D23="matig",6,IF(D23="slecht",2,IF(D23="Maak een keuze:",0,IF(D23="slecht",2))))))))</f>
        <v>0</v>
      </c>
      <c r="L23" s="27">
        <f>IF(K23&gt;1,20,0)</f>
        <v>0</v>
      </c>
      <c r="M23" s="39">
        <f t="shared" ref="M23:M26" si="3">K23/10*J23</f>
        <v>0</v>
      </c>
      <c r="N23" s="41"/>
      <c r="O23" s="41"/>
    </row>
    <row r="24" spans="1:15" ht="30" customHeight="1">
      <c r="A24" s="62" t="s">
        <v>39</v>
      </c>
      <c r="B24" s="86" t="s">
        <v>40</v>
      </c>
      <c r="C24" s="88"/>
      <c r="D24" s="84" t="s">
        <v>7</v>
      </c>
      <c r="E24" s="85"/>
      <c r="F24" s="86"/>
      <c r="G24" s="87"/>
      <c r="H24" s="87"/>
      <c r="I24" s="88"/>
      <c r="J24" s="40">
        <f>IFERROR($J$27/SUM($L$22:$L$26)*K24,0)*2</f>
        <v>0</v>
      </c>
      <c r="K24" s="39">
        <f t="shared" si="2"/>
        <v>0</v>
      </c>
      <c r="L24" s="27">
        <f>IF(K24&gt;1,20,0)</f>
        <v>0</v>
      </c>
      <c r="M24" s="39">
        <f t="shared" si="3"/>
        <v>0</v>
      </c>
      <c r="N24" s="41"/>
      <c r="O24" s="41"/>
    </row>
    <row r="25" spans="1:15" ht="30" customHeight="1">
      <c r="A25" s="62" t="s">
        <v>41</v>
      </c>
      <c r="B25" s="86" t="s">
        <v>42</v>
      </c>
      <c r="C25" s="88"/>
      <c r="D25" s="84" t="s">
        <v>7</v>
      </c>
      <c r="E25" s="85"/>
      <c r="F25" s="86"/>
      <c r="G25" s="87"/>
      <c r="H25" s="87"/>
      <c r="I25" s="88"/>
      <c r="J25" s="40">
        <f>IFERROR($J$27/SUM($L$22:$L$26)*K25,0)*2</f>
        <v>0</v>
      </c>
      <c r="K25" s="39">
        <f t="shared" ref="K25" si="4">IF(D25="","",IF(D25="N.V.T.",0,IF(D25="zeer goed",10,IF(D25="goed",8,IF(D25="matig",6,IF(D25="slecht",2,IF(D25="Maak een keuze:",0,IF(D25="slecht",2))))))))</f>
        <v>0</v>
      </c>
      <c r="L25" s="27">
        <f>IF(K25&gt;1,20,0)</f>
        <v>0</v>
      </c>
      <c r="M25" s="39">
        <f t="shared" ref="M25" si="5">K25/10*J25</f>
        <v>0</v>
      </c>
      <c r="N25" s="41"/>
      <c r="O25" s="41"/>
    </row>
    <row r="26" spans="1:15" ht="42" customHeight="1">
      <c r="A26" s="62" t="s">
        <v>41</v>
      </c>
      <c r="B26" s="86" t="s">
        <v>43</v>
      </c>
      <c r="C26" s="88"/>
      <c r="D26" s="84" t="s">
        <v>7</v>
      </c>
      <c r="E26" s="85"/>
      <c r="F26" s="86"/>
      <c r="G26" s="87"/>
      <c r="H26" s="87"/>
      <c r="I26" s="88"/>
      <c r="J26" s="40">
        <f>IFERROR($J$27/SUM($L$22:$L$26)*K26,0)*2</f>
        <v>0</v>
      </c>
      <c r="K26" s="39">
        <f t="shared" si="2"/>
        <v>0</v>
      </c>
      <c r="L26" s="27">
        <f>IF(K26&gt;1,20,0)</f>
        <v>0</v>
      </c>
      <c r="M26" s="39">
        <f t="shared" si="3"/>
        <v>0</v>
      </c>
      <c r="N26" s="41"/>
      <c r="O26" s="41"/>
    </row>
    <row r="27" spans="1:15" ht="30" customHeight="1">
      <c r="A27" s="71"/>
      <c r="B27" s="21"/>
      <c r="C27" s="21"/>
      <c r="D27" s="43"/>
      <c r="E27" s="43"/>
      <c r="F27" s="43"/>
      <c r="G27" s="43"/>
      <c r="H27" s="43"/>
      <c r="I27" s="43"/>
      <c r="J27" s="28">
        <f>IF(SUM(L22:L26)=0,0,200)</f>
        <v>0</v>
      </c>
      <c r="K27" s="29">
        <f>SUM(K22:K26)/100</f>
        <v>0</v>
      </c>
      <c r="L27" s="29">
        <f>SUM(L22:L26)/5/100</f>
        <v>0</v>
      </c>
      <c r="M27" s="39">
        <f>SUM(M22:M26)</f>
        <v>0</v>
      </c>
      <c r="N27" s="41"/>
      <c r="O27" s="41"/>
    </row>
    <row r="28" spans="1:15" ht="19.5" customHeight="1">
      <c r="A28" s="41"/>
      <c r="B28" s="128" t="s">
        <v>44</v>
      </c>
      <c r="C28" s="129"/>
      <c r="D28" s="129"/>
      <c r="E28" s="129"/>
      <c r="F28" s="129"/>
      <c r="G28" s="129"/>
      <c r="H28" s="129"/>
      <c r="I28" s="129"/>
      <c r="J28" s="72"/>
      <c r="K28" s="72"/>
      <c r="L28" s="72"/>
      <c r="M28" s="72"/>
      <c r="N28" s="41"/>
      <c r="O28" s="41"/>
    </row>
    <row r="29" spans="1:15" s="4" customFormat="1" ht="38.25" customHeight="1">
      <c r="B29" s="89" t="s">
        <v>26</v>
      </c>
      <c r="C29" s="91"/>
      <c r="D29" s="12"/>
      <c r="E29" s="42"/>
      <c r="F29" s="89" t="s">
        <v>27</v>
      </c>
      <c r="G29" s="90"/>
      <c r="H29" s="90"/>
      <c r="I29" s="91"/>
      <c r="J29" s="44"/>
      <c r="K29" s="44"/>
      <c r="L29" s="44"/>
      <c r="M29" s="44"/>
    </row>
    <row r="30" spans="1:15" s="4" customFormat="1" ht="30" customHeight="1">
      <c r="A30" s="11" t="s">
        <v>45</v>
      </c>
      <c r="B30" s="86" t="s">
        <v>46</v>
      </c>
      <c r="C30" s="88"/>
      <c r="D30" s="84" t="s">
        <v>7</v>
      </c>
      <c r="E30" s="85"/>
      <c r="F30" s="86"/>
      <c r="G30" s="87"/>
      <c r="H30" s="87"/>
      <c r="I30" s="88"/>
      <c r="J30" s="40">
        <f>IFERROR($J$32/SUM($L$30:$L$31)*K30,0)</f>
        <v>0</v>
      </c>
      <c r="K30" s="39">
        <f t="shared" ref="K30" si="6">IF(D30="","",IF(D30="N.V.T.",0,IF(D30="zeer goed",10,IF(D30="goed",8,IF(D30="matig",6,IF(D30="slecht",2,IF(D30="Maak een keuze:",0,IF(D30="slecht",2))))))))</f>
        <v>0</v>
      </c>
      <c r="L30" s="27">
        <f>IF(K30&gt;1,10,0)</f>
        <v>0</v>
      </c>
      <c r="M30" s="39">
        <f t="shared" ref="M30" si="7">K30/10*J30</f>
        <v>0</v>
      </c>
    </row>
    <row r="31" spans="1:15" s="4" customFormat="1" ht="30" customHeight="1">
      <c r="A31" s="11" t="s">
        <v>47</v>
      </c>
      <c r="B31" s="86" t="s">
        <v>48</v>
      </c>
      <c r="C31" s="88"/>
      <c r="D31" s="84" t="s">
        <v>7</v>
      </c>
      <c r="E31" s="85"/>
      <c r="F31" s="86"/>
      <c r="G31" s="87"/>
      <c r="H31" s="87"/>
      <c r="I31" s="88"/>
      <c r="J31" s="40">
        <f>IFERROR($J$32/SUM($L$30:$L$31)*K31,0)</f>
        <v>0</v>
      </c>
      <c r="K31" s="39">
        <f t="shared" ref="K31" si="8">IF(D31="","",IF(D31="N.V.T.",0,IF(D31="zeer goed",10,IF(D31="goed",8,IF(D31="matig",6,IF(D31="slecht",2,IF(D31="Maak een keuze:",0,IF(D31="slecht",2))))))))</f>
        <v>0</v>
      </c>
      <c r="L31" s="27">
        <f t="shared" ref="L31" si="9">IF(K31&gt;1,10,0)</f>
        <v>0</v>
      </c>
      <c r="M31" s="39">
        <f t="shared" ref="M31" si="10">K31/10*J31</f>
        <v>0</v>
      </c>
    </row>
    <row r="32" spans="1:15" s="4" customFormat="1" ht="30" customHeight="1">
      <c r="A32" s="23"/>
      <c r="B32" s="21"/>
      <c r="C32" s="21"/>
      <c r="D32" s="43"/>
      <c r="E32" s="43"/>
      <c r="F32" s="43"/>
      <c r="G32" s="43"/>
      <c r="H32" s="43"/>
      <c r="I32" s="43"/>
      <c r="J32" s="28">
        <f>IF(SUM(L30:L31)=0,0,100)</f>
        <v>0</v>
      </c>
      <c r="K32" s="29">
        <f>SUM(K29:K31)/100</f>
        <v>0</v>
      </c>
      <c r="L32" s="29">
        <f>SUM(L30:L31)/3/100</f>
        <v>0</v>
      </c>
      <c r="M32" s="39">
        <f>SUM(M29:M31)</f>
        <v>0</v>
      </c>
    </row>
    <row r="33" spans="1:15" ht="19.5" customHeight="1">
      <c r="A33" s="41"/>
      <c r="B33" s="128" t="s">
        <v>49</v>
      </c>
      <c r="C33" s="129"/>
      <c r="D33" s="129"/>
      <c r="E33" s="129"/>
      <c r="F33" s="129"/>
      <c r="G33" s="129"/>
      <c r="H33" s="129"/>
      <c r="I33" s="129"/>
      <c r="J33" s="72"/>
      <c r="K33" s="72"/>
      <c r="L33" s="72"/>
      <c r="M33" s="72"/>
      <c r="N33" s="73"/>
      <c r="O33" s="41"/>
    </row>
    <row r="34" spans="1:15" ht="38.25" customHeight="1">
      <c r="A34" s="41"/>
      <c r="B34" s="89" t="s">
        <v>26</v>
      </c>
      <c r="C34" s="91"/>
      <c r="D34" s="12"/>
      <c r="E34" s="42"/>
      <c r="F34" s="89" t="s">
        <v>27</v>
      </c>
      <c r="G34" s="90"/>
      <c r="H34" s="90"/>
      <c r="I34" s="91"/>
      <c r="J34" s="44"/>
      <c r="K34" s="44"/>
      <c r="L34" s="44"/>
      <c r="M34" s="44"/>
      <c r="N34" s="41"/>
      <c r="O34" s="41"/>
    </row>
    <row r="35" spans="1:15" ht="30" customHeight="1">
      <c r="A35" s="62" t="s">
        <v>50</v>
      </c>
      <c r="B35" s="86" t="s">
        <v>51</v>
      </c>
      <c r="C35" s="88"/>
      <c r="D35" s="84" t="s">
        <v>7</v>
      </c>
      <c r="E35" s="85"/>
      <c r="F35" s="86"/>
      <c r="G35" s="87"/>
      <c r="H35" s="87"/>
      <c r="I35" s="88"/>
      <c r="J35" s="40">
        <f>IFERROR($J$39/SUM($L$35:$L$38)*K35,0)</f>
        <v>0</v>
      </c>
      <c r="K35" s="39">
        <f>IF(D35="","",IF(D35="N.V.T.",0,IF(D35="zeer goed",10,IF(D35="goed",8,IF(D35="matig",6,IF(D35="slecht",2,IF(D35="Maak een keuze:",0,IF(D35="slecht",2))))))))</f>
        <v>0</v>
      </c>
      <c r="L35" s="27">
        <f>IF(K35&gt;1,10,0)</f>
        <v>0</v>
      </c>
      <c r="M35" s="39">
        <f>K35/10*J35</f>
        <v>0</v>
      </c>
      <c r="N35" s="41"/>
      <c r="O35" s="41"/>
    </row>
    <row r="36" spans="1:15" ht="30" customHeight="1">
      <c r="A36" s="62" t="s">
        <v>52</v>
      </c>
      <c r="B36" s="86" t="s">
        <v>53</v>
      </c>
      <c r="C36" s="88"/>
      <c r="D36" s="84" t="s">
        <v>7</v>
      </c>
      <c r="E36" s="85"/>
      <c r="F36" s="86"/>
      <c r="G36" s="87"/>
      <c r="H36" s="87"/>
      <c r="I36" s="88"/>
      <c r="J36" s="40">
        <f t="shared" ref="J36:J38" si="11">IFERROR($J$39/SUM($L$35:$L$38)*K36,0)</f>
        <v>0</v>
      </c>
      <c r="K36" s="39">
        <f t="shared" ref="K36:K38" si="12">IF(D36="","",IF(D36="N.V.T.",0,IF(D36="zeer goed",10,IF(D36="goed",8,IF(D36="matig",6,IF(D36="slecht",2,IF(D36="Maak een keuze:",0,IF(D36="slecht",2))))))))</f>
        <v>0</v>
      </c>
      <c r="L36" s="27">
        <f t="shared" ref="L36:L38" si="13">IF(K36&gt;1,10,0)</f>
        <v>0</v>
      </c>
      <c r="M36" s="39">
        <f t="shared" ref="M36:M38" si="14">K36/10*J36</f>
        <v>0</v>
      </c>
      <c r="N36" s="41"/>
      <c r="O36" s="41"/>
    </row>
    <row r="37" spans="1:15" ht="30" customHeight="1">
      <c r="A37" s="62" t="s">
        <v>54</v>
      </c>
      <c r="B37" s="86" t="s">
        <v>55</v>
      </c>
      <c r="C37" s="88"/>
      <c r="D37" s="84" t="s">
        <v>7</v>
      </c>
      <c r="E37" s="85"/>
      <c r="F37" s="86"/>
      <c r="G37" s="87"/>
      <c r="H37" s="87"/>
      <c r="I37" s="88"/>
      <c r="J37" s="40">
        <f t="shared" si="11"/>
        <v>0</v>
      </c>
      <c r="K37" s="39">
        <f t="shared" si="12"/>
        <v>0</v>
      </c>
      <c r="L37" s="27">
        <f t="shared" si="13"/>
        <v>0</v>
      </c>
      <c r="M37" s="39">
        <f t="shared" si="14"/>
        <v>0</v>
      </c>
      <c r="N37" s="41"/>
      <c r="O37" s="41"/>
    </row>
    <row r="38" spans="1:15" ht="30" customHeight="1">
      <c r="A38" s="62" t="s">
        <v>56</v>
      </c>
      <c r="B38" s="82" t="s">
        <v>57</v>
      </c>
      <c r="C38" s="94"/>
      <c r="D38" s="84" t="s">
        <v>7</v>
      </c>
      <c r="E38" s="85"/>
      <c r="F38" s="86"/>
      <c r="G38" s="87"/>
      <c r="H38" s="87"/>
      <c r="I38" s="88"/>
      <c r="J38" s="40">
        <f t="shared" si="11"/>
        <v>0</v>
      </c>
      <c r="K38" s="39">
        <f t="shared" si="12"/>
        <v>0</v>
      </c>
      <c r="L38" s="27">
        <f t="shared" si="13"/>
        <v>0</v>
      </c>
      <c r="M38" s="39">
        <f t="shared" si="14"/>
        <v>0</v>
      </c>
      <c r="N38" s="41"/>
      <c r="O38" s="41"/>
    </row>
    <row r="39" spans="1:15" ht="30" customHeight="1">
      <c r="A39" s="71"/>
      <c r="B39" s="5"/>
      <c r="C39" s="5"/>
      <c r="D39" s="6"/>
      <c r="E39" s="6"/>
      <c r="F39" s="6"/>
      <c r="G39" s="6"/>
      <c r="H39" s="6"/>
      <c r="I39" s="6"/>
      <c r="J39" s="28">
        <f>IF(SUM(L35:L38)=0,0,100)</f>
        <v>0</v>
      </c>
      <c r="K39" s="29">
        <f>SUM(K35:K38)/100</f>
        <v>0</v>
      </c>
      <c r="L39" s="29">
        <f>SUM(L35:L38)/4/100</f>
        <v>0</v>
      </c>
      <c r="M39" s="39">
        <f>SUM(M35:M38)</f>
        <v>0</v>
      </c>
      <c r="N39" s="41"/>
      <c r="O39" s="41"/>
    </row>
    <row r="40" spans="1:15" ht="30" customHeight="1">
      <c r="A40" s="41"/>
      <c r="B40" s="133" t="s">
        <v>58</v>
      </c>
      <c r="C40" s="134"/>
      <c r="D40" s="134"/>
      <c r="E40" s="134"/>
      <c r="F40" s="134"/>
      <c r="G40" s="134"/>
      <c r="H40" s="134"/>
      <c r="I40" s="134"/>
      <c r="J40" s="72"/>
      <c r="K40" s="72"/>
      <c r="L40" s="72"/>
      <c r="M40" s="72"/>
      <c r="N40" s="41"/>
      <c r="O40" s="41"/>
    </row>
    <row r="41" spans="1:15" ht="38.25" customHeight="1">
      <c r="A41" s="41"/>
      <c r="B41" s="89" t="s">
        <v>26</v>
      </c>
      <c r="C41" s="91"/>
      <c r="D41" s="12"/>
      <c r="E41" s="42"/>
      <c r="F41" s="89" t="s">
        <v>27</v>
      </c>
      <c r="G41" s="90"/>
      <c r="H41" s="90"/>
      <c r="I41" s="91"/>
      <c r="J41" s="44"/>
      <c r="K41" s="44"/>
      <c r="L41" s="44"/>
      <c r="M41" s="44"/>
      <c r="N41" s="41"/>
      <c r="O41" s="41"/>
    </row>
    <row r="42" spans="1:15" ht="45.75" customHeight="1">
      <c r="A42" s="62" t="s">
        <v>59</v>
      </c>
      <c r="B42" s="82" t="s">
        <v>60</v>
      </c>
      <c r="C42" s="83"/>
      <c r="D42" s="84" t="s">
        <v>7</v>
      </c>
      <c r="E42" s="85"/>
      <c r="F42" s="86"/>
      <c r="G42" s="87"/>
      <c r="H42" s="87"/>
      <c r="I42" s="88"/>
      <c r="J42" s="40">
        <f>IFERROR($J$46/SUM($L$42:$L$45)*K42,0)*3</f>
        <v>0</v>
      </c>
      <c r="K42" s="39">
        <f>IF(D42="","",IF(D42="N.V.T.",0,IF(D42="zeer goed",10,IF(D42="goed",8,IF(D42="matig",6,IF(D42="slecht",2,IF(D42="Maak een keuze:",0,IF(D42="slecht",2))))))))</f>
        <v>0</v>
      </c>
      <c r="L42" s="27">
        <f>IF(K42&gt;1,30,0)</f>
        <v>0</v>
      </c>
      <c r="M42" s="39">
        <f>K42/10*J42</f>
        <v>0</v>
      </c>
      <c r="N42" s="41"/>
      <c r="O42" s="41"/>
    </row>
    <row r="43" spans="1:15" ht="30" customHeight="1">
      <c r="A43" s="62" t="s">
        <v>61</v>
      </c>
      <c r="B43" s="82" t="s">
        <v>62</v>
      </c>
      <c r="C43" s="94"/>
      <c r="D43" s="84" t="s">
        <v>7</v>
      </c>
      <c r="E43" s="85"/>
      <c r="F43" s="86"/>
      <c r="G43" s="87"/>
      <c r="H43" s="87"/>
      <c r="I43" s="88"/>
      <c r="J43" s="40">
        <f>IFERROR($J$46/SUM($L$42:$L$45)*K43,0)*3</f>
        <v>0</v>
      </c>
      <c r="K43" s="39">
        <f t="shared" ref="K43:K45" si="15">IF(D43="","",IF(D43="N.V.T.",0,IF(D43="zeer goed",10,IF(D43="goed",8,IF(D43="matig",6,IF(D43="slecht",2,IF(D43="Maak een keuze:",0,IF(D43="slecht",2))))))))</f>
        <v>0</v>
      </c>
      <c r="L43" s="27">
        <f>IF(K43&gt;1,30,0)</f>
        <v>0</v>
      </c>
      <c r="M43" s="39">
        <f t="shared" ref="M43:M45" si="16">K43/10*J43</f>
        <v>0</v>
      </c>
      <c r="N43" s="41"/>
      <c r="O43" s="41"/>
    </row>
    <row r="44" spans="1:15" ht="30" customHeight="1">
      <c r="A44" s="62" t="s">
        <v>63</v>
      </c>
      <c r="B44" s="92" t="s">
        <v>64</v>
      </c>
      <c r="C44" s="93"/>
      <c r="D44" s="84" t="s">
        <v>7</v>
      </c>
      <c r="E44" s="85"/>
      <c r="F44" s="86"/>
      <c r="G44" s="87"/>
      <c r="H44" s="87"/>
      <c r="I44" s="88"/>
      <c r="J44" s="40">
        <f>IFERROR($J$46/SUM($L$42:$L$45)*K44,0)*3</f>
        <v>0</v>
      </c>
      <c r="K44" s="39">
        <f t="shared" si="15"/>
        <v>0</v>
      </c>
      <c r="L44" s="27">
        <f>IF(K44&gt;1,30,0)</f>
        <v>0</v>
      </c>
      <c r="M44" s="39">
        <f t="shared" si="16"/>
        <v>0</v>
      </c>
      <c r="N44" s="41"/>
      <c r="O44" s="41"/>
    </row>
    <row r="45" spans="1:15" ht="30" customHeight="1">
      <c r="A45" s="62" t="s">
        <v>65</v>
      </c>
      <c r="B45" s="92" t="s">
        <v>64</v>
      </c>
      <c r="C45" s="93"/>
      <c r="D45" s="84" t="s">
        <v>7</v>
      </c>
      <c r="E45" s="85"/>
      <c r="F45" s="86"/>
      <c r="G45" s="87"/>
      <c r="H45" s="87"/>
      <c r="I45" s="88"/>
      <c r="J45" s="40">
        <f>IFERROR($J$46/SUM($L$42:$L$45)*K45,0)*3</f>
        <v>0</v>
      </c>
      <c r="K45" s="39">
        <f t="shared" si="15"/>
        <v>0</v>
      </c>
      <c r="L45" s="27">
        <f>IF(K45&gt;1,30,0)</f>
        <v>0</v>
      </c>
      <c r="M45" s="39">
        <f t="shared" si="16"/>
        <v>0</v>
      </c>
      <c r="N45" s="41"/>
      <c r="O45" s="41"/>
    </row>
    <row r="46" spans="1:15" ht="30" customHeight="1">
      <c r="A46" s="41"/>
      <c r="B46" s="7"/>
      <c r="C46" s="7"/>
      <c r="D46" s="6"/>
      <c r="E46" s="6"/>
      <c r="F46" s="6"/>
      <c r="G46" s="6"/>
      <c r="H46" s="6"/>
      <c r="I46" s="6"/>
      <c r="J46" s="28">
        <f>IF(SUM(L42:L45)=0,0,300)</f>
        <v>0</v>
      </c>
      <c r="K46" s="29">
        <f>SUM(K42:K45)/100</f>
        <v>0</v>
      </c>
      <c r="L46" s="29">
        <f>SUM(L42:L45)/4/100</f>
        <v>0</v>
      </c>
      <c r="M46" s="39">
        <f>SUM(M42:M45)</f>
        <v>0</v>
      </c>
      <c r="N46" s="41"/>
      <c r="O46" s="41"/>
    </row>
    <row r="47" spans="1:15" ht="17.25" customHeight="1">
      <c r="A47" s="41"/>
      <c r="B47" s="33" t="s">
        <v>22</v>
      </c>
      <c r="C47" s="34"/>
      <c r="D47" s="34"/>
      <c r="E47" s="35"/>
      <c r="F47" s="36"/>
      <c r="G47" s="36"/>
      <c r="H47" s="36"/>
      <c r="I47" s="36"/>
      <c r="J47" s="18"/>
      <c r="N47" s="41"/>
      <c r="O47" s="41"/>
    </row>
    <row r="48" spans="1:15" ht="17.25" customHeight="1">
      <c r="A48" s="41"/>
      <c r="B48" s="10"/>
      <c r="C48" s="47"/>
      <c r="D48" s="25" t="s">
        <v>66</v>
      </c>
      <c r="E48" s="38" t="s">
        <v>67</v>
      </c>
      <c r="F48" s="37"/>
      <c r="G48" s="37"/>
      <c r="H48" s="37"/>
      <c r="I48" s="45"/>
      <c r="J48" s="14"/>
      <c r="N48" s="41"/>
      <c r="O48" s="41"/>
    </row>
    <row r="49" spans="1:26" ht="15" customHeight="1">
      <c r="A49" s="41"/>
      <c r="B49" s="80" t="s">
        <v>68</v>
      </c>
      <c r="C49" s="81"/>
      <c r="D49" s="9">
        <f>M19</f>
        <v>0</v>
      </c>
      <c r="E49" s="101">
        <f>IFERROR(10*SUM($D$49:$D$53)/SUM(J46,J39,J32,J27,J19),0)</f>
        <v>0</v>
      </c>
      <c r="F49" s="32"/>
      <c r="G49" s="53"/>
      <c r="H49" s="53"/>
      <c r="I49" s="74"/>
      <c r="J49" s="13"/>
      <c r="N49" s="41"/>
      <c r="O49" s="41"/>
      <c r="P49" s="41"/>
      <c r="Q49" s="41"/>
      <c r="R49" s="41"/>
      <c r="S49" s="41"/>
      <c r="T49" s="41"/>
      <c r="U49" s="41"/>
      <c r="V49" s="41"/>
      <c r="W49" s="41"/>
      <c r="X49" s="41"/>
      <c r="Y49" s="41"/>
      <c r="Z49" s="41"/>
    </row>
    <row r="50" spans="1:26" s="15" customFormat="1" ht="15" customHeight="1">
      <c r="A50" s="41"/>
      <c r="B50" s="80" t="s">
        <v>69</v>
      </c>
      <c r="C50" s="81"/>
      <c r="D50" s="46">
        <f>M27</f>
        <v>0</v>
      </c>
      <c r="E50" s="102"/>
      <c r="F50" s="32"/>
      <c r="G50" s="53"/>
      <c r="H50" s="53"/>
      <c r="I50" s="74"/>
      <c r="J50" s="13"/>
      <c r="N50" s="41"/>
      <c r="O50" s="41"/>
      <c r="P50" s="41"/>
      <c r="Q50" s="41"/>
      <c r="R50" s="41"/>
      <c r="S50" s="41"/>
      <c r="T50" s="41"/>
      <c r="U50" s="41"/>
      <c r="V50" s="41"/>
      <c r="W50" s="41"/>
      <c r="X50" s="41"/>
      <c r="Y50" s="41"/>
      <c r="Z50" s="41"/>
    </row>
    <row r="51" spans="1:26" s="15" customFormat="1" ht="15" customHeight="1">
      <c r="A51" s="41"/>
      <c r="B51" s="80" t="s">
        <v>70</v>
      </c>
      <c r="C51" s="81"/>
      <c r="D51" s="46">
        <f>M32</f>
        <v>0</v>
      </c>
      <c r="E51" s="102"/>
      <c r="F51" s="32"/>
      <c r="G51" s="53"/>
      <c r="H51" s="53"/>
      <c r="I51" s="74"/>
      <c r="J51" s="13"/>
      <c r="N51" s="41"/>
      <c r="O51" s="41"/>
      <c r="P51" s="41"/>
      <c r="Q51" s="41"/>
      <c r="R51" s="41"/>
      <c r="S51" s="41"/>
      <c r="T51" s="41"/>
      <c r="U51" s="41"/>
      <c r="V51" s="41"/>
      <c r="W51" s="41"/>
      <c r="X51" s="41"/>
      <c r="Y51" s="41"/>
      <c r="Z51" s="41"/>
    </row>
    <row r="52" spans="1:26" s="15" customFormat="1" ht="15" customHeight="1">
      <c r="A52" s="41"/>
      <c r="B52" s="80" t="s">
        <v>71</v>
      </c>
      <c r="C52" s="81"/>
      <c r="D52" s="46">
        <f>M39</f>
        <v>0</v>
      </c>
      <c r="E52" s="102"/>
      <c r="F52" s="32"/>
      <c r="G52" s="53"/>
      <c r="H52" s="53"/>
      <c r="I52" s="74"/>
      <c r="J52" s="13"/>
      <c r="N52" s="41"/>
      <c r="O52" s="41"/>
      <c r="P52" s="41"/>
      <c r="Q52" s="41"/>
      <c r="R52" s="41"/>
      <c r="S52" s="41"/>
      <c r="T52" s="41"/>
      <c r="U52" s="41"/>
      <c r="V52" s="41"/>
      <c r="W52" s="41"/>
      <c r="X52" s="41"/>
      <c r="Y52" s="41"/>
      <c r="Z52" s="41"/>
    </row>
    <row r="53" spans="1:26" s="15" customFormat="1" ht="15" customHeight="1">
      <c r="A53" s="41"/>
      <c r="B53" s="80" t="s">
        <v>72</v>
      </c>
      <c r="C53" s="81"/>
      <c r="D53" s="46">
        <f>M46</f>
        <v>0</v>
      </c>
      <c r="E53" s="103"/>
      <c r="F53" s="32"/>
      <c r="G53" s="53"/>
      <c r="H53" s="53"/>
      <c r="I53" s="74"/>
      <c r="J53" s="13"/>
      <c r="N53" s="41"/>
      <c r="O53" s="41"/>
      <c r="P53" s="41"/>
      <c r="Q53" s="41"/>
      <c r="R53" s="41"/>
      <c r="S53" s="41"/>
      <c r="T53" s="41"/>
      <c r="U53" s="41"/>
      <c r="V53" s="41"/>
      <c r="W53" s="41"/>
      <c r="X53" s="41"/>
      <c r="Y53" s="41"/>
      <c r="Z53" s="41"/>
    </row>
    <row r="54" spans="1:26" s="15" customFormat="1" ht="15" customHeight="1">
      <c r="A54" s="41"/>
      <c r="B54" s="8"/>
      <c r="C54" s="8"/>
      <c r="D54" s="8"/>
      <c r="E54" s="61"/>
      <c r="F54" s="32"/>
      <c r="G54" s="53"/>
      <c r="H54" s="53"/>
      <c r="I54" s="74"/>
      <c r="J54" s="13"/>
      <c r="N54" s="41"/>
      <c r="O54" s="41"/>
      <c r="P54" s="41"/>
      <c r="Q54" s="41"/>
      <c r="R54" s="41"/>
      <c r="S54" s="41"/>
      <c r="T54" s="41"/>
      <c r="U54" s="41"/>
      <c r="V54" s="41"/>
      <c r="W54" s="41"/>
      <c r="X54" s="41"/>
      <c r="Y54" s="41"/>
      <c r="Z54" s="41"/>
    </row>
    <row r="55" spans="1:26" s="15" customFormat="1" ht="15" customHeight="1">
      <c r="A55" s="41"/>
      <c r="B55" s="8"/>
      <c r="C55" s="8"/>
      <c r="D55" s="8"/>
      <c r="E55" s="61"/>
      <c r="F55" s="32"/>
      <c r="G55" s="53"/>
      <c r="H55" s="53"/>
      <c r="I55" s="74"/>
      <c r="J55" s="13"/>
      <c r="N55" s="41"/>
      <c r="O55" s="41"/>
      <c r="P55" s="41"/>
      <c r="Q55" s="41"/>
      <c r="R55" s="41"/>
      <c r="S55" s="41"/>
      <c r="T55" s="41"/>
      <c r="U55" s="41"/>
      <c r="V55" s="41"/>
      <c r="W55" s="41"/>
      <c r="X55" s="41"/>
      <c r="Y55" s="41"/>
      <c r="Z55" s="41"/>
    </row>
    <row r="56" spans="1:26" s="15" customFormat="1" ht="15" customHeight="1">
      <c r="A56" s="41"/>
      <c r="B56" s="8"/>
      <c r="C56" s="8"/>
      <c r="D56" s="8"/>
      <c r="E56" s="61"/>
      <c r="F56" s="32"/>
      <c r="G56" s="53"/>
      <c r="H56" s="53"/>
      <c r="I56" s="74"/>
      <c r="J56" s="13"/>
      <c r="N56" s="41"/>
      <c r="O56" s="41"/>
      <c r="P56" s="41"/>
      <c r="Q56" s="41"/>
      <c r="R56" s="41"/>
      <c r="S56" s="41"/>
      <c r="T56" s="41"/>
      <c r="U56" s="41"/>
      <c r="V56" s="41"/>
      <c r="W56" s="41"/>
      <c r="X56" s="41"/>
      <c r="Y56" s="41"/>
      <c r="Z56" s="41"/>
    </row>
    <row r="57" spans="1:26" s="15" customFormat="1" ht="15.75" thickBot="1">
      <c r="A57" s="41"/>
      <c r="B57" s="7"/>
      <c r="C57" s="7"/>
      <c r="D57" s="8"/>
      <c r="E57" s="8"/>
      <c r="F57" s="8"/>
      <c r="G57" s="8"/>
      <c r="H57" s="8"/>
      <c r="I57" s="8"/>
      <c r="J57" s="8"/>
      <c r="N57" s="41"/>
      <c r="O57" s="41"/>
      <c r="P57" s="41"/>
      <c r="Q57" s="41"/>
      <c r="R57" s="41"/>
      <c r="S57" s="41"/>
      <c r="T57" s="41"/>
      <c r="U57" s="41"/>
      <c r="V57" s="41"/>
      <c r="W57" s="41"/>
      <c r="X57" s="41"/>
      <c r="Y57" s="41"/>
      <c r="Z57" s="41"/>
    </row>
    <row r="58" spans="1:26" s="15" customFormat="1" ht="30" customHeight="1">
      <c r="A58" s="41"/>
      <c r="B58" s="95" t="s">
        <v>73</v>
      </c>
      <c r="C58" s="96"/>
      <c r="D58" s="96"/>
      <c r="E58" s="96"/>
      <c r="F58" s="96"/>
      <c r="G58" s="96"/>
      <c r="H58" s="96"/>
      <c r="I58" s="97"/>
      <c r="J58" s="18"/>
      <c r="N58" s="41"/>
      <c r="O58" s="41"/>
      <c r="P58" s="41"/>
      <c r="Q58" s="41"/>
      <c r="R58" s="41"/>
      <c r="S58" s="41"/>
      <c r="T58" s="41"/>
      <c r="U58" s="41"/>
      <c r="V58" s="41"/>
      <c r="W58" s="41"/>
      <c r="X58" s="41"/>
      <c r="Y58" s="41"/>
      <c r="Z58" s="41"/>
    </row>
    <row r="59" spans="1:26" s="15" customFormat="1" ht="25.5" customHeight="1" thickBot="1">
      <c r="A59" s="41"/>
      <c r="B59" s="98" t="s">
        <v>74</v>
      </c>
      <c r="C59" s="99"/>
      <c r="D59" s="99"/>
      <c r="E59" s="99"/>
      <c r="F59" s="99"/>
      <c r="G59" s="99"/>
      <c r="H59" s="99"/>
      <c r="I59" s="100"/>
      <c r="J59" s="19"/>
      <c r="N59" s="41"/>
      <c r="O59" s="41"/>
      <c r="P59" s="41"/>
      <c r="Q59" s="41"/>
      <c r="R59" s="41"/>
      <c r="S59" s="41"/>
      <c r="T59" s="41"/>
      <c r="U59" s="41"/>
      <c r="V59" s="41"/>
      <c r="W59" s="41"/>
      <c r="X59" s="41"/>
      <c r="Y59" s="41"/>
      <c r="Z59" s="41"/>
    </row>
    <row r="60" spans="1:26" s="15" customFormat="1" ht="159.75" customHeight="1" thickBot="1">
      <c r="A60" s="41"/>
      <c r="B60" s="50" t="s">
        <v>75</v>
      </c>
      <c r="C60" s="51"/>
      <c r="D60" s="51"/>
      <c r="E60" s="51"/>
      <c r="F60" s="51"/>
      <c r="G60" s="51"/>
      <c r="H60" s="51"/>
      <c r="I60" s="52"/>
      <c r="J60" s="30"/>
      <c r="N60" s="41"/>
      <c r="O60" s="41"/>
      <c r="P60" s="41"/>
      <c r="Q60" s="41"/>
      <c r="R60" s="41"/>
      <c r="S60" s="41"/>
      <c r="T60" s="41"/>
      <c r="U60" s="41"/>
      <c r="V60" s="41"/>
      <c r="W60" s="41"/>
      <c r="X60" s="41"/>
      <c r="Y60" s="41"/>
      <c r="Z60" s="41"/>
    </row>
    <row r="61" spans="1:26" ht="15.75" thickBot="1">
      <c r="A61" s="41"/>
      <c r="B61" s="41"/>
      <c r="C61" s="41"/>
      <c r="D61" s="63"/>
      <c r="E61" s="63"/>
      <c r="F61" s="63"/>
      <c r="G61" s="63"/>
      <c r="H61" s="63"/>
      <c r="I61" s="41"/>
      <c r="N61" s="41"/>
      <c r="O61" s="41"/>
      <c r="P61" s="41"/>
      <c r="Q61" s="41"/>
      <c r="R61" s="41"/>
      <c r="S61" s="41"/>
      <c r="T61" s="41"/>
      <c r="U61" s="41"/>
      <c r="V61" s="41"/>
      <c r="W61" s="41"/>
      <c r="X61" s="41"/>
      <c r="Y61" s="41"/>
      <c r="Z61" s="41"/>
    </row>
    <row r="62" spans="1:26">
      <c r="A62" s="41"/>
      <c r="B62" s="58" t="s">
        <v>76</v>
      </c>
      <c r="C62" s="59" t="s">
        <v>77</v>
      </c>
      <c r="D62" s="60" t="s">
        <v>78</v>
      </c>
      <c r="E62" s="75"/>
      <c r="F62" s="75"/>
      <c r="G62" s="75"/>
      <c r="H62" s="75"/>
      <c r="I62" s="76"/>
      <c r="N62" s="41"/>
      <c r="O62" s="41"/>
      <c r="P62" s="41"/>
      <c r="Q62" s="41"/>
      <c r="R62" s="41"/>
      <c r="S62" s="41"/>
      <c r="T62" s="41"/>
      <c r="U62" s="41"/>
      <c r="V62" s="41"/>
      <c r="W62" s="41"/>
      <c r="X62" s="41"/>
      <c r="Y62" s="41"/>
      <c r="Z62" s="41"/>
    </row>
    <row r="63" spans="1:26" ht="27" customHeight="1">
      <c r="A63" s="77"/>
      <c r="B63" s="56">
        <v>10</v>
      </c>
      <c r="C63" s="55" t="s">
        <v>11</v>
      </c>
      <c r="D63" s="110" t="s">
        <v>79</v>
      </c>
      <c r="E63" s="110"/>
      <c r="F63" s="110"/>
      <c r="G63" s="110"/>
      <c r="H63" s="110"/>
      <c r="I63" s="111"/>
      <c r="M63" s="41"/>
      <c r="N63" s="41"/>
      <c r="O63" s="41"/>
      <c r="P63" s="41"/>
      <c r="Q63" s="41"/>
      <c r="R63" s="41"/>
      <c r="S63" s="41"/>
      <c r="T63" s="41"/>
      <c r="U63" s="41"/>
      <c r="V63" s="41"/>
      <c r="W63" s="41"/>
      <c r="X63" s="41"/>
      <c r="Y63" s="41"/>
      <c r="Z63" s="41"/>
    </row>
    <row r="64" spans="1:26" ht="28.5" customHeight="1">
      <c r="A64" s="77"/>
      <c r="B64" s="56">
        <v>8</v>
      </c>
      <c r="C64" s="55" t="s">
        <v>13</v>
      </c>
      <c r="D64" s="110" t="s">
        <v>80</v>
      </c>
      <c r="E64" s="110"/>
      <c r="F64" s="110"/>
      <c r="G64" s="110"/>
      <c r="H64" s="110"/>
      <c r="I64" s="111"/>
      <c r="N64" s="41"/>
      <c r="O64" s="41"/>
      <c r="P64" s="41"/>
      <c r="Q64" s="41"/>
      <c r="R64" s="41"/>
      <c r="S64" s="41"/>
      <c r="T64" s="41"/>
      <c r="U64" s="41"/>
      <c r="V64" s="41"/>
      <c r="W64" s="41"/>
      <c r="X64" s="41"/>
      <c r="Y64" s="41"/>
      <c r="Z64" s="41"/>
    </row>
    <row r="65" spans="1:9" ht="72.75" customHeight="1">
      <c r="A65" s="77"/>
      <c r="B65" s="56">
        <v>6</v>
      </c>
      <c r="C65" s="55" t="s">
        <v>15</v>
      </c>
      <c r="D65" s="110" t="s">
        <v>81</v>
      </c>
      <c r="E65" s="110"/>
      <c r="F65" s="110"/>
      <c r="G65" s="110"/>
      <c r="H65" s="110"/>
      <c r="I65" s="111"/>
    </row>
    <row r="66" spans="1:9" ht="108.75" customHeight="1" thickBot="1">
      <c r="A66" s="77"/>
      <c r="B66" s="78">
        <v>4</v>
      </c>
      <c r="C66" s="57" t="s">
        <v>17</v>
      </c>
      <c r="D66" s="123" t="s">
        <v>82</v>
      </c>
      <c r="E66" s="123"/>
      <c r="F66" s="123"/>
      <c r="G66" s="123"/>
      <c r="H66" s="123"/>
      <c r="I66" s="124"/>
    </row>
    <row r="67" spans="1:9">
      <c r="A67" s="77"/>
      <c r="B67" s="77"/>
      <c r="C67" s="77"/>
      <c r="D67" s="77"/>
      <c r="E67" s="79"/>
      <c r="F67" s="63"/>
      <c r="G67" s="63"/>
      <c r="H67" s="63"/>
      <c r="I67" s="41"/>
    </row>
    <row r="68" spans="1:9">
      <c r="A68" s="77"/>
      <c r="B68" s="77"/>
      <c r="C68" s="77"/>
      <c r="D68" s="77"/>
      <c r="E68" s="54"/>
      <c r="F68" s="63"/>
      <c r="G68" s="63"/>
      <c r="H68" s="63"/>
      <c r="I68" s="41"/>
    </row>
    <row r="69" spans="1:9">
      <c r="A69" s="77"/>
      <c r="B69" s="77"/>
      <c r="C69" s="77"/>
      <c r="D69" s="77"/>
      <c r="E69" s="79"/>
      <c r="F69" s="63"/>
      <c r="G69" s="63"/>
      <c r="H69" s="63"/>
      <c r="I69" s="41"/>
    </row>
    <row r="70" spans="1:9">
      <c r="A70" s="77"/>
      <c r="B70" s="77"/>
      <c r="C70" s="77"/>
      <c r="D70" s="77"/>
      <c r="E70" s="79"/>
      <c r="F70" s="63"/>
      <c r="G70" s="63"/>
      <c r="H70" s="63"/>
      <c r="I70" s="41"/>
    </row>
  </sheetData>
  <sheetProtection formatColumns="0" insertColumns="0" insertRows="0" deleteColumns="0" deleteRows="0" selectLockedCells="1" sort="0" autoFilter="0" selectUnlockedCells="1"/>
  <mergeCells count="102">
    <mergeCell ref="D66:I66"/>
    <mergeCell ref="B13:I13"/>
    <mergeCell ref="B14:I14"/>
    <mergeCell ref="B15:C15"/>
    <mergeCell ref="J13:J14"/>
    <mergeCell ref="H7:I7"/>
    <mergeCell ref="B18:C18"/>
    <mergeCell ref="D18:E18"/>
    <mergeCell ref="B22:C22"/>
    <mergeCell ref="B23:C23"/>
    <mergeCell ref="D22:E22"/>
    <mergeCell ref="B20:I20"/>
    <mergeCell ref="B28:I28"/>
    <mergeCell ref="B33:I33"/>
    <mergeCell ref="B40:I40"/>
    <mergeCell ref="B30:C30"/>
    <mergeCell ref="B29:C29"/>
    <mergeCell ref="B31:C31"/>
    <mergeCell ref="D30:E30"/>
    <mergeCell ref="D31:E31"/>
    <mergeCell ref="D9:I9"/>
    <mergeCell ref="D10:E10"/>
    <mergeCell ref="D11:E11"/>
    <mergeCell ref="B9:C9"/>
    <mergeCell ref="D63:I63"/>
    <mergeCell ref="D64:I64"/>
    <mergeCell ref="D65:I65"/>
    <mergeCell ref="B2:I2"/>
    <mergeCell ref="B3:I3"/>
    <mergeCell ref="B5:C5"/>
    <mergeCell ref="B6:C6"/>
    <mergeCell ref="B7:C7"/>
    <mergeCell ref="D5:F5"/>
    <mergeCell ref="D6:F6"/>
    <mergeCell ref="D7:F7"/>
    <mergeCell ref="H5:I5"/>
    <mergeCell ref="H6:I6"/>
    <mergeCell ref="D26:E26"/>
    <mergeCell ref="B24:C24"/>
    <mergeCell ref="B25:C25"/>
    <mergeCell ref="B26:C26"/>
    <mergeCell ref="B34:C34"/>
    <mergeCell ref="D43:E43"/>
    <mergeCell ref="D44:E44"/>
    <mergeCell ref="D45:E45"/>
    <mergeCell ref="D37:E37"/>
    <mergeCell ref="D25:E25"/>
    <mergeCell ref="F37:I37"/>
    <mergeCell ref="B35:C35"/>
    <mergeCell ref="B36:C36"/>
    <mergeCell ref="B37:C37"/>
    <mergeCell ref="D35:E35"/>
    <mergeCell ref="D36:E36"/>
    <mergeCell ref="B10:C10"/>
    <mergeCell ref="B11:C11"/>
    <mergeCell ref="K13:K14"/>
    <mergeCell ref="L13:L14"/>
    <mergeCell ref="B16:C16"/>
    <mergeCell ref="B17:C17"/>
    <mergeCell ref="D16:E16"/>
    <mergeCell ref="D17:E17"/>
    <mergeCell ref="B21:C21"/>
    <mergeCell ref="D23:E23"/>
    <mergeCell ref="D24:E24"/>
    <mergeCell ref="B58:I58"/>
    <mergeCell ref="B59:I59"/>
    <mergeCell ref="F15:I15"/>
    <mergeCell ref="F16:I16"/>
    <mergeCell ref="F17:I17"/>
    <mergeCell ref="F18:I18"/>
    <mergeCell ref="F21:I21"/>
    <mergeCell ref="F22:I22"/>
    <mergeCell ref="F23:I23"/>
    <mergeCell ref="F24:I24"/>
    <mergeCell ref="F25:I25"/>
    <mergeCell ref="F26:I26"/>
    <mergeCell ref="F29:I29"/>
    <mergeCell ref="F30:I30"/>
    <mergeCell ref="F31:I31"/>
    <mergeCell ref="E49:E53"/>
    <mergeCell ref="B49:C49"/>
    <mergeCell ref="B50:C50"/>
    <mergeCell ref="B51:C51"/>
    <mergeCell ref="B52:C52"/>
    <mergeCell ref="B43:C43"/>
    <mergeCell ref="F34:I34"/>
    <mergeCell ref="F35:I35"/>
    <mergeCell ref="F36:I36"/>
    <mergeCell ref="B53:C53"/>
    <mergeCell ref="B42:C42"/>
    <mergeCell ref="D42:E42"/>
    <mergeCell ref="F45:I45"/>
    <mergeCell ref="F38:I38"/>
    <mergeCell ref="F41:I41"/>
    <mergeCell ref="F42:I42"/>
    <mergeCell ref="F43:I43"/>
    <mergeCell ref="F44:I44"/>
    <mergeCell ref="B44:C44"/>
    <mergeCell ref="B45:C45"/>
    <mergeCell ref="B38:C38"/>
    <mergeCell ref="B41:C41"/>
    <mergeCell ref="D38:E38"/>
  </mergeCells>
  <dataValidations count="2">
    <dataValidation type="list" allowBlank="1" showInputMessage="1" showErrorMessage="1" sqref="F30:F31 F35:F38 D42:D45 D35:D38 D30:D31 D22:D26 F22:F26 F42:F45 F16:F18 D16:D18" xr:uid="{C3D85272-6C1B-48DA-B57A-3BECAA279F61}">
      <formula1>$Z$6:$Z$11</formula1>
    </dataValidation>
    <dataValidation type="list" allowBlank="1" showInputMessage="1" showErrorMessage="1" promptTitle="Maak uw keuze..." prompt="middels dit pull-down menu_x000a_" sqref="J7" xr:uid="{6081363D-BDEA-4D58-B347-4294CCDA7E9F}">
      <formula1>$Y$7:$Y$8</formula1>
    </dataValidation>
  </dataValidations>
  <pageMargins left="0.54" right="0.17" top="0.74803149606299213" bottom="0.74803149606299213" header="0.31496062992125984" footer="0.31496062992125984"/>
  <pageSetup paperSize="9" scale="34" orientation="portrait" cellComments="asDisplayed" r:id="rId1"/>
  <rowBreaks count="1" manualBreakCount="1">
    <brk id="39" max="10"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ZSDMS_Zaakdocument" ma:contentTypeID="0x01010066FF7E11BF67704C8F8F36C238C38E7D004228C8EA768C1842BBD6EA9F9F52A901" ma:contentTypeVersion="132" ma:contentTypeDescription="" ma:contentTypeScope="" ma:versionID="1f88b7e8e767fa799df03e81da99bf3c">
  <xsd:schema xmlns:xsd="http://www.w3.org/2001/XMLSchema" xmlns:xs="http://www.w3.org/2001/XMLSchema" xmlns:p="http://schemas.microsoft.com/office/2006/metadata/properties" xmlns:ns2="20f53c3d-ece6-4625-8bee-cc380ae6fc2b" xmlns:ns3="8ed0cb4d-1eea-435d-a048-56da21d849b2" xmlns:ns4="02f15adf-a224-44be-9210-34aefb23f7b4" targetNamespace="http://schemas.microsoft.com/office/2006/metadata/properties" ma:root="true" ma:fieldsID="15b008b0a59e94a9c73d50d603a3beea" ns2:_="" ns3:_="" ns4:_="">
    <xsd:import namespace="20f53c3d-ece6-4625-8bee-cc380ae6fc2b"/>
    <xsd:import namespace="8ed0cb4d-1eea-435d-a048-56da21d849b2"/>
    <xsd:import namespace="02f15adf-a224-44be-9210-34aefb23f7b4"/>
    <xsd:element name="properties">
      <xsd:complexType>
        <xsd:sequence>
          <xsd:element name="documentManagement">
            <xsd:complexType>
              <xsd:all>
                <xsd:element ref="ns2:ZSDMS_Documentbeschrijving" minOccurs="0"/>
                <xsd:element ref="ns2:ZSDMS_DocumenttypeOmschrijving" minOccurs="0"/>
                <xsd:element ref="ns2:ZSDMS_Richting" minOccurs="0"/>
                <xsd:element ref="ns2:ZSDMS_Documentontvangstdatum" minOccurs="0"/>
                <xsd:element ref="ns2:ZSDMS_Documentverzenddatum" minOccurs="0"/>
                <xsd:element ref="ns2:ZSDMS_Documentstatus" minOccurs="0"/>
                <xsd:element ref="ns2:ZSDMS_Werkcode" minOccurs="0"/>
                <xsd:element ref="ns2:ZSDMS_Registratiedatum" minOccurs="0"/>
                <xsd:element ref="ns2:ZSDMS_ClassificatieCode" minOccurs="0"/>
                <xsd:element ref="ns2:ZSDMS_ClassificatieOmschrijving" minOccurs="0"/>
                <xsd:element ref="ns2:ZSDMS_ClassificatieBron" minOccurs="0"/>
                <xsd:element ref="ns2:ZSDMS_ClassificatieDatum" minOccurs="0"/>
                <xsd:element ref="ns2:ZSDMS_DatumDocument" minOccurs="0"/>
                <xsd:element ref="ns2:ZSDMS_Documenttaal" minOccurs="0"/>
                <xsd:element ref="ns2:ZSDMS_Burgerservicenummer" minOccurs="0"/>
                <xsd:element ref="ns2:ZSDMS_Voorletters" minOccurs="0"/>
                <xsd:element ref="ns2:ZSDMS_Documentcategorie" minOccurs="0"/>
                <xsd:element ref="ns2:ZSDMS_VoorvoegselsAchternaam" minOccurs="0"/>
                <xsd:element ref="ns2:ZSDMS_Geslachtsnaam" minOccurs="0"/>
                <xsd:element ref="ns2:ZSDMS_OpenbareRuimteNaam" minOccurs="0"/>
                <xsd:element ref="ns2:ZSDMS_Huisnummer" minOccurs="0"/>
                <xsd:element ref="ns2:ZSDMS_Huisletter" minOccurs="0"/>
                <xsd:element ref="ns2:ZSDMS_HuisnummerToevoeging" minOccurs="0"/>
                <xsd:element ref="ns2:ZSDMS_Postcode" minOccurs="0"/>
                <xsd:element ref="ns2:ZSDMS_WoonplaatsNaam" minOccurs="0"/>
                <xsd:element ref="ns2:ZSDMS_PostbusAntwoordnummer" minOccurs="0"/>
                <xsd:element ref="ns2:ZSDMS_Organisatieidentificatie" minOccurs="0"/>
                <xsd:element ref="ns2:ZSDMS_StatutaireNaam" minOccurs="0"/>
                <xsd:element ref="ns2:ZSDMS_Handelsnaam" minOccurs="0"/>
                <xsd:element ref="ns2:ZSDMS_Documentauteur" minOccurs="0"/>
                <xsd:element ref="ns2:ZSDMS_PersNrAuteur" minOccurs="0"/>
                <xsd:element ref="ns2:ZSDMS_DatumBesluit" minOccurs="0"/>
                <xsd:element ref="ns2:ZSDMS_Publicatiedatum" minOccurs="0"/>
                <xsd:element ref="ns2:ZSDMS_Openbaarheid" minOccurs="0"/>
                <xsd:element ref="ns2:ZSDMS_StartdatumBeperkingOpenbaarheid" minOccurs="0"/>
                <xsd:element ref="ns2:ZSDMS_EinddatumBeperkingOpenbaarheid" minOccurs="0"/>
                <xsd:element ref="ns2:ZSDMS_Archiefnominatie" minOccurs="0"/>
                <xsd:element ref="ns2:ZSDMS_Bewaartermijn" minOccurs="0"/>
                <xsd:element ref="ns2:ZSDMS_VernietigingsjaarDocument" minOccurs="0"/>
                <xsd:element ref="ns2:ZSDMS_Verblijfplaats" minOccurs="0"/>
                <xsd:element ref="ns2:ZSDMS_Documentformaat" minOccurs="0"/>
                <xsd:element ref="ns2:ZSDMS_Documentversie" minOccurs="0"/>
                <xsd:element ref="ns2:ZSDMS_NummerBronapplicatie" minOccurs="0"/>
                <xsd:element ref="ns2:ZSDMS_NaamBronapplicatie" minOccurs="0"/>
                <xsd:element ref="ns2:WSHD_Clustercode" minOccurs="0"/>
                <xsd:element ref="ns2:WSHD_Clusternaam" minOccurs="0"/>
                <xsd:element ref="ns3:TaxCatchAllLabel" minOccurs="0"/>
                <xsd:element ref="ns3:TaxCatchAll" minOccurs="0"/>
                <xsd:element ref="ns2:ZSDMS_Startdatum" minOccurs="0"/>
                <xsd:element ref="ns2:ZSDMS_Einddatum" minOccurs="0"/>
                <xsd:element ref="ns2:ZSDMS_Zaakidentificatie" minOccurs="0"/>
                <xsd:element ref="ns2:ZSDMS_ZaakeigenaarNaam" minOccurs="0"/>
                <xsd:element ref="ns2:ZSDMS_Projectcode" minOccurs="0"/>
                <xsd:element ref="ns2:ZSDMS_projectnaam" minOccurs="0"/>
                <xsd:element ref="ns2:ZSDMS_StartdatumVertrouwelijkheid" minOccurs="0"/>
                <xsd:element ref="ns2:ZSDMS_Vertrouwelijkaanduiding" minOccurs="0"/>
                <xsd:element ref="ns3:_dlc_DocIdUrl" minOccurs="0"/>
                <xsd:element ref="ns3:_dlc_DocIdPersistId" minOccurs="0"/>
                <xsd:element ref="ns3:_dlc_DocId" minOccurs="0"/>
                <xsd:element ref="ns2:ce7c1281cf6143089ceafbe7da641d5c" minOccurs="0"/>
                <xsd:element ref="ns2:ZSDMS_Zaakomschrijving" minOccurs="0"/>
                <xsd:element ref="ns2:ZSDMS_ZaaktypeOmschrijving" minOccurs="0"/>
                <xsd:element ref="ns2:SharedWithUsers" minOccurs="0"/>
                <xsd:element ref="ns2:SharedWithDetails" minOccurs="0"/>
                <xsd:element ref="ns4:MediaServiceMetadata" minOccurs="0"/>
                <xsd:element ref="ns4:MediaServiceFastMetadata"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f53c3d-ece6-4625-8bee-cc380ae6fc2b" elementFormDefault="qualified">
    <xsd:import namespace="http://schemas.microsoft.com/office/2006/documentManagement/types"/>
    <xsd:import namespace="http://schemas.microsoft.com/office/infopath/2007/PartnerControls"/>
    <xsd:element name="ZSDMS_Documentbeschrijving" ma:index="2" nillable="true" ma:displayName="Documentbeschrijving" ma:internalName="ZSDMS_Documentbeschrijving" ma:readOnly="false">
      <xsd:simpleType>
        <xsd:restriction base="dms:Text">
          <xsd:maxLength value="255"/>
        </xsd:restriction>
      </xsd:simpleType>
    </xsd:element>
    <xsd:element name="ZSDMS_DocumenttypeOmschrijving" ma:index="3" nillable="true" ma:displayName="Documenttype omschrijving" ma:internalName="ZSDMS_DocumenttypeOmschrijving" ma:readOnly="false">
      <xsd:simpleType>
        <xsd:restriction base="dms:Text">
          <xsd:maxLength value="255"/>
        </xsd:restriction>
      </xsd:simpleType>
    </xsd:element>
    <xsd:element name="ZSDMS_Richting" ma:index="4" nillable="true" ma:displayName="Richting" ma:internalName="ZSDMS_Richting" ma:readOnly="false">
      <xsd:simpleType>
        <xsd:restriction base="dms:Text">
          <xsd:maxLength value="255"/>
        </xsd:restriction>
      </xsd:simpleType>
    </xsd:element>
    <xsd:element name="ZSDMS_Documentontvangstdatum" ma:index="5" nillable="true" ma:displayName="Documentontvangstdatum" ma:format="DateOnly" ma:internalName="ZSDMS_Documentontvangstdatum" ma:readOnly="false">
      <xsd:simpleType>
        <xsd:restriction base="dms:DateTime"/>
      </xsd:simpleType>
    </xsd:element>
    <xsd:element name="ZSDMS_Documentverzenddatum" ma:index="6" nillable="true" ma:displayName="Documentverzenddatum" ma:format="DateOnly" ma:internalName="ZSDMS_Documentverzenddatum" ma:readOnly="false">
      <xsd:simpleType>
        <xsd:restriction base="dms:DateTime"/>
      </xsd:simpleType>
    </xsd:element>
    <xsd:element name="ZSDMS_Documentstatus" ma:index="7" nillable="true" ma:displayName="Status document" ma:internalName="ZSDMS_Documentstatus" ma:readOnly="false">
      <xsd:simpleType>
        <xsd:restriction base="dms:Text">
          <xsd:maxLength value="255"/>
        </xsd:restriction>
      </xsd:simpleType>
    </xsd:element>
    <xsd:element name="ZSDMS_Werkcode" ma:index="8" nillable="true" ma:displayName="Werkcode" ma:internalName="ZSDMS_Werkcode" ma:readOnly="false">
      <xsd:simpleType>
        <xsd:restriction base="dms:Text">
          <xsd:maxLength value="255"/>
        </xsd:restriction>
      </xsd:simpleType>
    </xsd:element>
    <xsd:element name="ZSDMS_Registratiedatum" ma:index="9" nillable="true" ma:displayName="Registratiedatum" ma:format="DateOnly" ma:hidden="true" ma:internalName="ZSDMS_Registratiedatum" ma:readOnly="false">
      <xsd:simpleType>
        <xsd:restriction base="dms:DateTime"/>
      </xsd:simpleType>
    </xsd:element>
    <xsd:element name="ZSDMS_ClassificatieCode" ma:index="10" nillable="true" ma:displayName="Classificatie: code" ma:default=".07.353" ma:description="Kenmerk waaronder het record wordt ingedeeld&#10;" ma:hidden="true" ma:internalName="ZSDMS_ClassificatieCode" ma:readOnly="false">
      <xsd:simpleType>
        <xsd:restriction base="dms:Text">
          <xsd:maxLength value="255"/>
        </xsd:restriction>
      </xsd:simpleType>
    </xsd:element>
    <xsd:element name="ZSDMS_ClassificatieOmschrijving" ma:index="11" nillable="true" ma:displayName="Classificatie: omschrijving" ma:default="CENTRALE INKOOP" ma:description="Nadere omschrijving van classificatieniveau&#10;" ma:hidden="true" ma:internalName="ZSDMS_ClassificatieOmschrijving" ma:readOnly="false">
      <xsd:simpleType>
        <xsd:restriction base="dms:Text">
          <xsd:maxLength value="255"/>
        </xsd:restriction>
      </xsd:simpleType>
    </xsd:element>
    <xsd:element name="ZSDMS_ClassificatieBron" ma:index="12" nillable="true" ma:displayName="Classificatie: bron" ma:default="Code voor de ordening van de waterschapsarchieven" ma:description="Verwijzing naar het geldende classificatieschema&#10;" ma:hidden="true" ma:internalName="ZSDMS_ClassificatieBron" ma:readOnly="false">
      <xsd:simpleType>
        <xsd:restriction base="dms:Text">
          <xsd:maxLength value="255"/>
        </xsd:restriction>
      </xsd:simpleType>
    </xsd:element>
    <xsd:element name="ZSDMS_ClassificatieDatum" ma:index="13" nillable="true" ma:displayName="Classificatie: datum" ma:default="gewijzigde uitgave 1995" ma:description="datum waarop geldig/gebruikt&#10;" ma:hidden="true" ma:internalName="ZSDMS_ClassificatieDatum" ma:readOnly="false">
      <xsd:simpleType>
        <xsd:restriction base="dms:Text">
          <xsd:maxLength value="255"/>
        </xsd:restriction>
      </xsd:simpleType>
    </xsd:element>
    <xsd:element name="ZSDMS_DatumDocument" ma:index="14" nillable="true" ma:displayName="Datum document" ma:format="DateOnly" ma:hidden="true" ma:internalName="ZSDMS_DatumDocument" ma:readOnly="false">
      <xsd:simpleType>
        <xsd:restriction base="dms:DateTime"/>
      </xsd:simpleType>
    </xsd:element>
    <xsd:element name="ZSDMS_Documenttaal" ma:index="15" nillable="true" ma:displayName="Taal" ma:format="Dropdown" ma:hidden="true" ma:internalName="ZSDMS_Documenttaal" ma:readOnly="false">
      <xsd:simpleType>
        <xsd:restriction base="dms:Choice">
          <xsd:enumeration value="Nederlands"/>
          <xsd:enumeration value="Engels"/>
          <xsd:enumeration value="Duits"/>
          <xsd:enumeration value="Frans"/>
          <xsd:enumeration value="Spaans"/>
        </xsd:restriction>
      </xsd:simpleType>
    </xsd:element>
    <xsd:element name="ZSDMS_Burgerservicenummer" ma:index="16" nillable="true" ma:displayName="BSN" ma:hidden="true" ma:internalName="ZSDMS_Burgerservicenummer" ma:readOnly="false">
      <xsd:simpleType>
        <xsd:restriction base="dms:Text">
          <xsd:maxLength value="255"/>
        </xsd:restriction>
      </xsd:simpleType>
    </xsd:element>
    <xsd:element name="ZSDMS_Voorletters" ma:index="17" nillable="true" ma:displayName="Voorletters" ma:hidden="true" ma:internalName="ZSDMS_Voorletters" ma:readOnly="false">
      <xsd:simpleType>
        <xsd:restriction base="dms:Text">
          <xsd:maxLength value="255"/>
        </xsd:restriction>
      </xsd:simpleType>
    </xsd:element>
    <xsd:element name="ZSDMS_Documentcategorie" ma:index="18" nillable="true" ma:displayName="Documentcategorie" ma:hidden="true" ma:internalName="ZSDMS_Documentcategorie" ma:readOnly="false">
      <xsd:simpleType>
        <xsd:restriction base="dms:Text">
          <xsd:maxLength value="255"/>
        </xsd:restriction>
      </xsd:simpleType>
    </xsd:element>
    <xsd:element name="ZSDMS_VoorvoegselsAchternaam" ma:index="19" nillable="true" ma:displayName="Voorvoegsels geslachtsnaam" ma:hidden="true" ma:internalName="ZSDMS_VoorvoegselsAchternaam" ma:readOnly="false">
      <xsd:simpleType>
        <xsd:restriction base="dms:Text">
          <xsd:maxLength value="255"/>
        </xsd:restriction>
      </xsd:simpleType>
    </xsd:element>
    <xsd:element name="ZSDMS_Geslachtsnaam" ma:index="20" nillable="true" ma:displayName="Geslachtsnaam" ma:hidden="true" ma:internalName="ZSDMS_Geslachtsnaam" ma:readOnly="false">
      <xsd:simpleType>
        <xsd:restriction base="dms:Text">
          <xsd:maxLength value="255"/>
        </xsd:restriction>
      </xsd:simpleType>
    </xsd:element>
    <xsd:element name="ZSDMS_OpenbareRuimteNaam" ma:index="21" nillable="true" ma:displayName="Straatnaam" ma:hidden="true" ma:internalName="ZSDMS_OpenbareRuimteNaam" ma:readOnly="false">
      <xsd:simpleType>
        <xsd:restriction base="dms:Text">
          <xsd:maxLength value="255"/>
        </xsd:restriction>
      </xsd:simpleType>
    </xsd:element>
    <xsd:element name="ZSDMS_Huisnummer" ma:index="22" nillable="true" ma:displayName="Huisnummer" ma:hidden="true" ma:internalName="ZSDMS_Huisnummer" ma:readOnly="false">
      <xsd:simpleType>
        <xsd:restriction base="dms:Text">
          <xsd:maxLength value="255"/>
        </xsd:restriction>
      </xsd:simpleType>
    </xsd:element>
    <xsd:element name="ZSDMS_Huisletter" ma:index="23" nillable="true" ma:displayName="Huisletter" ma:hidden="true" ma:internalName="ZSDMS_Huisletter" ma:readOnly="false">
      <xsd:simpleType>
        <xsd:restriction base="dms:Text">
          <xsd:maxLength value="255"/>
        </xsd:restriction>
      </xsd:simpleType>
    </xsd:element>
    <xsd:element name="ZSDMS_HuisnummerToevoeging" ma:index="24" nillable="true" ma:displayName="Huisnummer-toevoeging" ma:hidden="true" ma:internalName="ZSDMS_HuisnummerToevoeging" ma:readOnly="false">
      <xsd:simpleType>
        <xsd:restriction base="dms:Text">
          <xsd:maxLength value="255"/>
        </xsd:restriction>
      </xsd:simpleType>
    </xsd:element>
    <xsd:element name="ZSDMS_Postcode" ma:index="25" nillable="true" ma:displayName="Postcode" ma:hidden="true" ma:internalName="ZSDMS_Postcode" ma:readOnly="false">
      <xsd:simpleType>
        <xsd:restriction base="dms:Text">
          <xsd:maxLength value="255"/>
        </xsd:restriction>
      </xsd:simpleType>
    </xsd:element>
    <xsd:element name="ZSDMS_WoonplaatsNaam" ma:index="26" nillable="true" ma:displayName="Woonplaats" ma:hidden="true" ma:internalName="ZSDMS_WoonplaatsNaam" ma:readOnly="false">
      <xsd:simpleType>
        <xsd:restriction base="dms:Text">
          <xsd:maxLength value="255"/>
        </xsd:restriction>
      </xsd:simpleType>
    </xsd:element>
    <xsd:element name="ZSDMS_PostbusAntwoordnummer" ma:index="27" nillable="true" ma:displayName="Postbus of antwoordnummer" ma:description="Postbus of antwoordnummer" ma:hidden="true" ma:internalName="ZSDMS_PostbusAntwoordnummer" ma:readOnly="false">
      <xsd:simpleType>
        <xsd:restriction base="dms:Text">
          <xsd:maxLength value="255"/>
        </xsd:restriction>
      </xsd:simpleType>
    </xsd:element>
    <xsd:element name="ZSDMS_Organisatieidentificatie" ma:index="28" nillable="true" ma:displayName="KvK-nummer" ma:hidden="true" ma:internalName="ZSDMS_Organisatieidentificatie" ma:readOnly="false">
      <xsd:simpleType>
        <xsd:restriction base="dms:Text">
          <xsd:maxLength value="255"/>
        </xsd:restriction>
      </xsd:simpleType>
    </xsd:element>
    <xsd:element name="ZSDMS_StatutaireNaam" ma:index="29" nillable="true" ma:displayName="Statutaire naam" ma:hidden="true" ma:internalName="ZSDMS_StatutaireNaam" ma:readOnly="false">
      <xsd:simpleType>
        <xsd:restriction base="dms:Text">
          <xsd:maxLength value="255"/>
        </xsd:restriction>
      </xsd:simpleType>
    </xsd:element>
    <xsd:element name="ZSDMS_Handelsnaam" ma:index="30" nillable="true" ma:displayName="Handelsnaam" ma:hidden="true" ma:internalName="ZSDMS_Handelsnaam" ma:readOnly="false">
      <xsd:simpleType>
        <xsd:restriction base="dms:Text">
          <xsd:maxLength value="255"/>
        </xsd:restriction>
      </xsd:simpleType>
    </xsd:element>
    <xsd:element name="ZSDMS_Documentauteur" ma:index="31" nillable="true" ma:displayName="Auteur" ma:hidden="true" ma:internalName="ZSDMS_Documentauteur" ma:readOnly="false">
      <xsd:simpleType>
        <xsd:restriction base="dms:Text">
          <xsd:maxLength value="255"/>
        </xsd:restriction>
      </xsd:simpleType>
    </xsd:element>
    <xsd:element name="ZSDMS_PersNrAuteur" ma:index="32" nillable="true" ma:displayName="Personeelsnummer auteur" ma:hidden="true" ma:internalName="ZSDMS_PersNrAuteur" ma:readOnly="false">
      <xsd:simpleType>
        <xsd:restriction base="dms:Text">
          <xsd:maxLength value="255"/>
        </xsd:restriction>
      </xsd:simpleType>
    </xsd:element>
    <xsd:element name="ZSDMS_DatumBesluit" ma:index="33" nillable="true" ma:displayName="Datum besluit" ma:format="DateOnly" ma:hidden="true" ma:internalName="ZSDMS_DatumBesluit" ma:readOnly="false">
      <xsd:simpleType>
        <xsd:restriction base="dms:DateTime"/>
      </xsd:simpleType>
    </xsd:element>
    <xsd:element name="ZSDMS_Publicatiedatum" ma:index="34" nillable="true" ma:displayName="Publicatiedatum" ma:format="DateOnly" ma:hidden="true" ma:internalName="ZSDMS_Publicatiedatum" ma:readOnly="false">
      <xsd:simpleType>
        <xsd:restriction base="dms:DateTime"/>
      </xsd:simpleType>
    </xsd:element>
    <xsd:element name="ZSDMS_Openbaarheid" ma:index="35" nillable="true" ma:displayName="Openbaarheid" ma:hidden="true" ma:internalName="ZSDMS_Openbaarheid" ma:readOnly="false">
      <xsd:simpleType>
        <xsd:restriction base="dms:Text">
          <xsd:maxLength value="255"/>
        </xsd:restriction>
      </xsd:simpleType>
    </xsd:element>
    <xsd:element name="ZSDMS_StartdatumBeperkingOpenbaarheid" ma:index="36" nillable="true" ma:displayName="Startdatum beperking openbaarheid" ma:hidden="true" ma:internalName="ZSDMS_StartdatumBeperkingOpenbaarheid" ma:readOnly="false">
      <xsd:simpleType>
        <xsd:restriction base="dms:Text">
          <xsd:maxLength value="255"/>
        </xsd:restriction>
      </xsd:simpleType>
    </xsd:element>
    <xsd:element name="ZSDMS_EinddatumBeperkingOpenbaarheid" ma:index="37" nillable="true" ma:displayName="Einddatum bepeking openbaarheid" ma:hidden="true" ma:internalName="ZSDMS_EinddatumBeperkingOpenbaarheid" ma:readOnly="false">
      <xsd:simpleType>
        <xsd:restriction base="dms:Text">
          <xsd:maxLength value="255"/>
        </xsd:restriction>
      </xsd:simpleType>
    </xsd:element>
    <xsd:element name="ZSDMS_Archiefnominatie" ma:index="38" nillable="true" ma:displayName="Archiefnominatie" ma:hidden="true" ma:internalName="ZSDMS_Archiefnominatie" ma:readOnly="false">
      <xsd:simpleType>
        <xsd:restriction base="dms:Text">
          <xsd:maxLength value="255"/>
        </xsd:restriction>
      </xsd:simpleType>
    </xsd:element>
    <xsd:element name="ZSDMS_Bewaartermijn" ma:index="39" nillable="true" ma:displayName="Bewaartermijn" ma:hidden="true" ma:internalName="ZSDMS_Bewaartermijn" ma:readOnly="false">
      <xsd:simpleType>
        <xsd:restriction base="dms:Text">
          <xsd:maxLength value="255"/>
        </xsd:restriction>
      </xsd:simpleType>
    </xsd:element>
    <xsd:element name="ZSDMS_VernietigingsjaarDocument" ma:index="40" nillable="true" ma:displayName="Vernietigingsjaar document" ma:format="DateOnly" ma:hidden="true" ma:internalName="ZSDMS_VernietigingsjaarDocument" ma:readOnly="false">
      <xsd:simpleType>
        <xsd:restriction base="dms:DateTime"/>
      </xsd:simpleType>
    </xsd:element>
    <xsd:element name="ZSDMS_Verblijfplaats" ma:index="41" nillable="true" ma:displayName="Verblijfplaats" ma:hidden="true" ma:internalName="ZSDMS_Verblijfplaats" ma:readOnly="false">
      <xsd:simpleType>
        <xsd:restriction base="dms:Text">
          <xsd:maxLength value="255"/>
        </xsd:restriction>
      </xsd:simpleType>
    </xsd:element>
    <xsd:element name="ZSDMS_Documentformaat" ma:index="42" nillable="true" ma:displayName="Documentformaat" ma:hidden="true" ma:internalName="ZSDMS_Documentformaat" ma:readOnly="false">
      <xsd:simpleType>
        <xsd:restriction base="dms:Text">
          <xsd:maxLength value="255"/>
        </xsd:restriction>
      </xsd:simpleType>
    </xsd:element>
    <xsd:element name="ZSDMS_Documentversie" ma:index="43" nillable="true" ma:displayName="Documentversie" ma:hidden="true" ma:internalName="ZSDMS_Documentversie" ma:readOnly="false">
      <xsd:simpleType>
        <xsd:restriction base="dms:Text">
          <xsd:maxLength value="255"/>
        </xsd:restriction>
      </xsd:simpleType>
    </xsd:element>
    <xsd:element name="ZSDMS_NummerBronapplicatie" ma:index="44" nillable="true" ma:displayName="ID Extern systeem" ma:hidden="true" ma:internalName="ZSDMS_NummerBronapplicatie" ma:readOnly="false">
      <xsd:simpleType>
        <xsd:restriction base="dms:Text">
          <xsd:maxLength value="255"/>
        </xsd:restriction>
      </xsd:simpleType>
    </xsd:element>
    <xsd:element name="ZSDMS_NaamBronapplicatie" ma:index="45" nillable="true" ma:displayName="Naam bronapplicatie" ma:default="SharePoint Online" ma:hidden="true" ma:internalName="ZSDMS_NaamBronapplicatie" ma:readOnly="false">
      <xsd:simpleType>
        <xsd:restriction base="dms:Text">
          <xsd:maxLength value="255"/>
        </xsd:restriction>
      </xsd:simpleType>
    </xsd:element>
    <xsd:element name="WSHD_Clustercode" ma:index="46" nillable="true" ma:displayName="Clustercode" ma:hidden="true" ma:internalName="WSHD_Clustercode" ma:readOnly="false">
      <xsd:simpleType>
        <xsd:restriction base="dms:Text">
          <xsd:maxLength value="255"/>
        </xsd:restriction>
      </xsd:simpleType>
    </xsd:element>
    <xsd:element name="WSHD_Clusternaam" ma:index="47" nillable="true" ma:displayName="Clusternaam" ma:hidden="true" ma:internalName="WSHD_Clusternaam" ma:readOnly="false">
      <xsd:simpleType>
        <xsd:restriction base="dms:Text">
          <xsd:maxLength value="255"/>
        </xsd:restriction>
      </xsd:simpleType>
    </xsd:element>
    <xsd:element name="ZSDMS_Startdatum" ma:index="56" nillable="true" ma:displayName="Startdatum" ma:format="DateOnly" ma:hidden="true" ma:internalName="ZSDMS_Startdatum" ma:readOnly="false">
      <xsd:simpleType>
        <xsd:restriction base="dms:DateTime"/>
      </xsd:simpleType>
    </xsd:element>
    <xsd:element name="ZSDMS_Einddatum" ma:index="57" nillable="true" ma:displayName="Einddatum" ma:format="DateOnly" ma:hidden="true" ma:internalName="ZSDMS_Einddatum" ma:readOnly="false">
      <xsd:simpleType>
        <xsd:restriction base="dms:DateTime"/>
      </xsd:simpleType>
    </xsd:element>
    <xsd:element name="ZSDMS_Zaakidentificatie" ma:index="58" nillable="true" ma:displayName="Zaaknummer" ma:default="INK-531" ma:hidden="true" ma:internalName="ZSDMS_Zaakidentificatie" ma:readOnly="false">
      <xsd:simpleType>
        <xsd:restriction base="dms:Text">
          <xsd:maxLength value="255"/>
        </xsd:restriction>
      </xsd:simpleType>
    </xsd:element>
    <xsd:element name="ZSDMS_ZaakeigenaarNaam" ma:index="59" nillable="true" ma:displayName="Zaakeigenaar: naam" ma:default="Jaap Vonk" ma:hidden="true" ma:internalName="ZSDMS_ZaakeigenaarNaam" ma:readOnly="false">
      <xsd:simpleType>
        <xsd:restriction base="dms:Text">
          <xsd:maxLength value="255"/>
        </xsd:restriction>
      </xsd:simpleType>
    </xsd:element>
    <xsd:element name="ZSDMS_Projectcode" ma:index="60" nillable="true" ma:displayName="Projectcode" ma:hidden="true" ma:internalName="ZSDMS_Projectcode" ma:readOnly="false">
      <xsd:simpleType>
        <xsd:restriction base="dms:Text">
          <xsd:maxLength value="255"/>
        </xsd:restriction>
      </xsd:simpleType>
    </xsd:element>
    <xsd:element name="ZSDMS_projectnaam" ma:index="61" nillable="true" ma:displayName="Projectnaam" ma:hidden="true" ma:internalName="ZSDMS_projectnaam" ma:readOnly="false">
      <xsd:simpleType>
        <xsd:restriction base="dms:Text">
          <xsd:maxLength value="255"/>
        </xsd:restriction>
      </xsd:simpleType>
    </xsd:element>
    <xsd:element name="ZSDMS_StartdatumVertrouwelijkheid" ma:index="62" nillable="true" ma:displayName="Startdatum vertrouwelijkheid" ma:format="DateOnly" ma:hidden="true" ma:internalName="ZSDMS_StartdatumVertrouwelijkheid" ma:readOnly="false">
      <xsd:simpleType>
        <xsd:restriction base="dms:DateTime"/>
      </xsd:simpleType>
    </xsd:element>
    <xsd:element name="ZSDMS_Vertrouwelijkaanduiding" ma:index="63" nillable="true" ma:displayName="Vertrouwelijk" ma:hidden="true" ma:internalName="ZSDMS_Vertrouwelijkaanduiding" ma:readOnly="false">
      <xsd:simpleType>
        <xsd:restriction base="dms:Text">
          <xsd:maxLength value="255"/>
        </xsd:restriction>
      </xsd:simpleType>
    </xsd:element>
    <xsd:element name="ce7c1281cf6143089ceafbe7da641d5c" ma:index="67" nillable="true" ma:displayName="Fase_0" ma:hidden="true" ma:internalName="ce7c1281cf6143089ceafbe7da641d5c" ma:readOnly="false">
      <xsd:simpleType>
        <xsd:restriction base="dms:Note"/>
      </xsd:simpleType>
    </xsd:element>
    <xsd:element name="ZSDMS_Zaakomschrijving" ma:index="68" nillable="true" ma:displayName="Zaakomschrijving" ma:default="NEN 3140 inspecties" ma:hidden="true" ma:internalName="ZSDMS_Zaakomschrijving" ma:readOnly="false">
      <xsd:simpleType>
        <xsd:restriction base="dms:Text">
          <xsd:maxLength value="255"/>
        </xsd:restriction>
      </xsd:simpleType>
    </xsd:element>
    <xsd:element name="ZSDMS_ZaaktypeOmschrijving" ma:index="69" nillable="true" ma:displayName="Zaaktype: omschrijving" ma:default="Europese openbare aanbesteding" ma:hidden="true" ma:internalName="ZSDMS_ZaaktypeOmschrijving" ma:readOnly="false">
      <xsd:simpleType>
        <xsd:restriction base="dms:Text">
          <xsd:maxLength value="255"/>
        </xsd:restriction>
      </xsd:simpleType>
    </xsd:element>
    <xsd:element name="SharedWithUsers" ma:index="7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71"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ed0cb4d-1eea-435d-a048-56da21d849b2" elementFormDefault="qualified">
    <xsd:import namespace="http://schemas.microsoft.com/office/2006/documentManagement/types"/>
    <xsd:import namespace="http://schemas.microsoft.com/office/infopath/2007/PartnerControls"/>
    <xsd:element name="TaxCatchAllLabel" ma:index="48" nillable="true" ma:displayName="Taxonomy Catch All Column1" ma:hidden="true" ma:list="{bfb43a06-afc7-4aed-9b16-301b00729106}" ma:internalName="TaxCatchAllLabel" ma:readOnly="false" ma:showField="CatchAllDataLabel" ma:web="8ed0cb4d-1eea-435d-a048-56da21d849b2">
      <xsd:complexType>
        <xsd:complexContent>
          <xsd:extension base="dms:MultiChoiceLookup">
            <xsd:sequence>
              <xsd:element name="Value" type="dms:Lookup" maxOccurs="unbounded" minOccurs="0" nillable="true"/>
            </xsd:sequence>
          </xsd:extension>
        </xsd:complexContent>
      </xsd:complexType>
    </xsd:element>
    <xsd:element name="TaxCatchAll" ma:index="52" nillable="true" ma:displayName="Taxonomy Catch All Column" ma:hidden="true" ma:list="{bfb43a06-afc7-4aed-9b16-301b00729106}" ma:internalName="TaxCatchAll" ma:readOnly="false" ma:showField="CatchAllData" ma:web="8ed0cb4d-1eea-435d-a048-56da21d849b2">
      <xsd:complexType>
        <xsd:complexContent>
          <xsd:extension base="dms:MultiChoiceLookup">
            <xsd:sequence>
              <xsd:element name="Value" type="dms:Lookup" maxOccurs="unbounded" minOccurs="0" nillable="true"/>
            </xsd:sequence>
          </xsd:extension>
        </xsd:complexContent>
      </xsd:complexType>
    </xsd:element>
    <xsd:element name="_dlc_DocIdUrl" ma:index="64"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5" nillable="true" ma:displayName="Id blijven behouden" ma:description="Id behouden tijdens toevoegen." ma:hidden="true" ma:internalName="_dlc_DocIdPersistId" ma:readOnly="true">
      <xsd:simpleType>
        <xsd:restriction base="dms:Boolean"/>
      </xsd:simpleType>
    </xsd:element>
    <xsd:element name="_dlc_DocId" ma:index="66" nillable="true" ma:displayName="Waarde van de document-id" ma:description="De waarde van de document-id die aan dit item is toegewezen."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f15adf-a224-44be-9210-34aefb23f7b4" elementFormDefault="qualified">
    <xsd:import namespace="http://schemas.microsoft.com/office/2006/documentManagement/types"/>
    <xsd:import namespace="http://schemas.microsoft.com/office/infopath/2007/PartnerControls"/>
    <xsd:element name="MediaServiceMetadata" ma:index="72" nillable="true" ma:displayName="MediaServiceMetadata" ma:hidden="true" ma:internalName="MediaServiceMetadata" ma:readOnly="true">
      <xsd:simpleType>
        <xsd:restriction base="dms:Note"/>
      </xsd:simpleType>
    </xsd:element>
    <xsd:element name="MediaServiceFastMetadata" ma:index="73" nillable="true" ma:displayName="MediaServiceFastMetadata" ma:hidden="true" ma:internalName="MediaServiceFastMetadata" ma:readOnly="true">
      <xsd:simpleType>
        <xsd:restriction base="dms:Note"/>
      </xsd:simpleType>
    </xsd:element>
    <xsd:element name="MediaServiceAutoKeyPoints" ma:index="74" nillable="true" ma:displayName="MediaServiceAutoKeyPoints" ma:hidden="true" ma:internalName="MediaServiceAutoKeyPoints" ma:readOnly="true">
      <xsd:simpleType>
        <xsd:restriction base="dms:Note"/>
      </xsd:simpleType>
    </xsd:element>
    <xsd:element name="MediaServiceKeyPoints" ma:index="7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ZSDMS_Zaakidentificatie xmlns="20f53c3d-ece6-4625-8bee-cc380ae6fc2b">WSHDINK-247086672-5743</ZSDMS_Zaakidentificatie>
    <ZSDMS_Postcode xmlns="20f53c3d-ece6-4625-8bee-cc380ae6fc2b" xsi:nil="true"/>
    <ZSDMS_Documentauteur xmlns="20f53c3d-ece6-4625-8bee-cc380ae6fc2b" xsi:nil="true"/>
    <ZSDMS_Openbaarheid xmlns="20f53c3d-ece6-4625-8bee-cc380ae6fc2b" xsi:nil="true"/>
    <ZSDMS_Documentverzenddatum xmlns="20f53c3d-ece6-4625-8bee-cc380ae6fc2b" xsi:nil="true"/>
    <ZSDMS_ZaakeigenaarNaam xmlns="20f53c3d-ece6-4625-8bee-cc380ae6fc2b">Jaap Vonk</ZSDMS_ZaakeigenaarNaam>
    <ZSDMS_VernietigingsjaarDocument xmlns="20f53c3d-ece6-4625-8bee-cc380ae6fc2b" xsi:nil="true"/>
    <ZSDMS_Verblijfplaats xmlns="20f53c3d-ece6-4625-8bee-cc380ae6fc2b" xsi:nil="true"/>
    <ZSDMS_HuisnummerToevoeging xmlns="20f53c3d-ece6-4625-8bee-cc380ae6fc2b" xsi:nil="true"/>
    <WSHD_Clusternaam xmlns="20f53c3d-ece6-4625-8bee-cc380ae6fc2b" xsi:nil="true"/>
    <ZSDMS_ClassificatieBron xmlns="20f53c3d-ece6-4625-8bee-cc380ae6fc2b" xsi:nil="true"/>
    <ZSDMS_Bewaartermijn xmlns="20f53c3d-ece6-4625-8bee-cc380ae6fc2b" xsi:nil="true"/>
    <ZSDMS_PostbusAntwoordnummer xmlns="20f53c3d-ece6-4625-8bee-cc380ae6fc2b" xsi:nil="true"/>
    <ZSDMS_Richting xmlns="20f53c3d-ece6-4625-8bee-cc380ae6fc2b" xsi:nil="true"/>
    <ZSDMS_Documentstatus xmlns="20f53c3d-ece6-4625-8bee-cc380ae6fc2b" xsi:nil="true"/>
    <ZSDMS_Voorletters xmlns="20f53c3d-ece6-4625-8bee-cc380ae6fc2b" xsi:nil="true"/>
    <ZSDMS_StatutaireNaam xmlns="20f53c3d-ece6-4625-8bee-cc380ae6fc2b" xsi:nil="true"/>
    <ZSDMS_NummerBronapplicatie xmlns="20f53c3d-ece6-4625-8bee-cc380ae6fc2b" xsi:nil="true"/>
    <ZSDMS_Huisletter xmlns="20f53c3d-ece6-4625-8bee-cc380ae6fc2b" xsi:nil="true"/>
    <ZSDMS_Handelsnaam xmlns="20f53c3d-ece6-4625-8bee-cc380ae6fc2b" xsi:nil="true"/>
    <WSHD_Clustercode xmlns="20f53c3d-ece6-4625-8bee-cc380ae6fc2b" xsi:nil="true"/>
    <ZSDMS_Registratiedatum xmlns="20f53c3d-ece6-4625-8bee-cc380ae6fc2b" xsi:nil="true"/>
    <ZSDMS_ClassificatieOmschrijving xmlns="20f53c3d-ece6-4625-8bee-cc380ae6fc2b">CENTRALE INKOOP</ZSDMS_ClassificatieOmschrijving>
    <ZSDMS_Documenttaal xmlns="20f53c3d-ece6-4625-8bee-cc380ae6fc2b" xsi:nil="true"/>
    <ZSDMS_DatumDocument xmlns="20f53c3d-ece6-4625-8bee-cc380ae6fc2b">2018-04-23T14:56:34+00:00</ZSDMS_DatumDocument>
    <ZSDMS_VoorvoegselsAchternaam xmlns="20f53c3d-ece6-4625-8bee-cc380ae6fc2b" xsi:nil="true"/>
    <ZSDMS_OpenbareRuimteNaam xmlns="20f53c3d-ece6-4625-8bee-cc380ae6fc2b" xsi:nil="true"/>
    <ZSDMS_Organisatieidentificatie xmlns="20f53c3d-ece6-4625-8bee-cc380ae6fc2b" xsi:nil="true"/>
    <ZSDMS_Publicatiedatum xmlns="20f53c3d-ece6-4625-8bee-cc380ae6fc2b" xsi:nil="true"/>
    <ZSDMS_Einddatum xmlns="20f53c3d-ece6-4625-8bee-cc380ae6fc2b" xsi:nil="true"/>
    <ZSDMS_Huisnummer xmlns="20f53c3d-ece6-4625-8bee-cc380ae6fc2b" xsi:nil="true"/>
    <ZSDMS_EinddatumBeperkingOpenbaarheid xmlns="20f53c3d-ece6-4625-8bee-cc380ae6fc2b" xsi:nil="true"/>
    <ZSDMS_StartdatumVertrouwelijkheid xmlns="20f53c3d-ece6-4625-8bee-cc380ae6fc2b">2021-02-16T13:51:49+00:00</ZSDMS_StartdatumVertrouwelijkheid>
    <ZSDMS_Documentbeschrijving xmlns="20f53c3d-ece6-4625-8bee-cc380ae6fc2b" xsi:nil="true"/>
    <ZSDMS_PersNrAuteur xmlns="20f53c3d-ece6-4625-8bee-cc380ae6fc2b" xsi:nil="true"/>
    <ZSDMS_Projectcode xmlns="20f53c3d-ece6-4625-8bee-cc380ae6fc2b" xsi:nil="true"/>
    <ZSDMS_Documentontvangstdatum xmlns="20f53c3d-ece6-4625-8bee-cc380ae6fc2b" xsi:nil="true"/>
    <ZSDMS_ClassificatieDatum xmlns="20f53c3d-ece6-4625-8bee-cc380ae6fc2b" xsi:nil="true"/>
    <ZSDMS_Documentformaat xmlns="20f53c3d-ece6-4625-8bee-cc380ae6fc2b" xsi:nil="true"/>
    <ZSDMS_WoonplaatsNaam xmlns="20f53c3d-ece6-4625-8bee-cc380ae6fc2b" xsi:nil="true"/>
    <ZSDMS_NaamBronapplicatie xmlns="20f53c3d-ece6-4625-8bee-cc380ae6fc2b" xsi:nil="true"/>
    <ZSDMS_Startdatum xmlns="20f53c3d-ece6-4625-8bee-cc380ae6fc2b" xsi:nil="true"/>
    <ZSDMS_projectnaam xmlns="20f53c3d-ece6-4625-8bee-cc380ae6fc2b">industriele reiniging</ZSDMS_projectnaam>
    <ZSDMS_Documentcategorie xmlns="20f53c3d-ece6-4625-8bee-cc380ae6fc2b" xsi:nil="true"/>
    <ZSDMS_StartdatumBeperkingOpenbaarheid xmlns="20f53c3d-ece6-4625-8bee-cc380ae6fc2b" xsi:nil="true"/>
    <ZSDMS_DocumenttypeOmschrijving xmlns="20f53c3d-ece6-4625-8bee-cc380ae6fc2b" xsi:nil="true"/>
    <ZSDMS_DatumBesluit xmlns="20f53c3d-ece6-4625-8bee-cc380ae6fc2b" xsi:nil="true"/>
    <ZSDMS_Documentversie xmlns="20f53c3d-ece6-4625-8bee-cc380ae6fc2b" xsi:nil="true"/>
    <ZSDMS_Werkcode xmlns="20f53c3d-ece6-4625-8bee-cc380ae6fc2b" xsi:nil="true"/>
    <ZSDMS_Burgerservicenummer xmlns="20f53c3d-ece6-4625-8bee-cc380ae6fc2b" xsi:nil="true"/>
    <ZSDMS_Geslachtsnaam xmlns="20f53c3d-ece6-4625-8bee-cc380ae6fc2b" xsi:nil="true"/>
    <ZSDMS_Vertrouwelijkaanduiding xmlns="20f53c3d-ece6-4625-8bee-cc380ae6fc2b" xsi:nil="true"/>
    <ZSDMS_ClassificatieCode xmlns="20f53c3d-ece6-4625-8bee-cc380ae6fc2b">.07.351</ZSDMS_ClassificatieCode>
    <ZSDMS_Archiefnominatie xmlns="20f53c3d-ece6-4625-8bee-cc380ae6fc2b" xsi:nil="true"/>
    <ZSDMS_ZaaktypeOmschrijving xmlns="20f53c3d-ece6-4625-8bee-cc380ae6fc2b">Europees openbaar</ZSDMS_ZaaktypeOmschrijving>
    <ZSDMS_Zaakomschrijving xmlns="20f53c3d-ece6-4625-8bee-cc380ae6fc2b">2021-2025 Industrieel reinigen</ZSDMS_Zaakomschrijving>
    <_dlc_DocId xmlns="8ed0cb4d-1eea-435d-a048-56da21d849b2">INK531-264999996-28</_dlc_DocId>
    <_dlc_DocIdUrl xmlns="8ed0cb4d-1eea-435d-a048-56da21d849b2">
      <Url>https://waterschaphd.sharepoint.com/teams/ink-531/_layouts/15/DocIdRedir.aspx?ID=INK531-264999996-28</Url>
      <Description>INK531-264999996-28</Description>
    </_dlc_DocIdUrl>
    <TaxCatchAllLabel xmlns="8ed0cb4d-1eea-435d-a048-56da21d849b2"/>
    <TaxCatchAll xmlns="8ed0cb4d-1eea-435d-a048-56da21d849b2"/>
    <ce7c1281cf6143089ceafbe7da641d5c xmlns="20f53c3d-ece6-4625-8bee-cc380ae6fc2b" xsi:nil="true"/>
  </documentManagement>
</p:properties>
</file>

<file path=customXml/itemProps1.xml><?xml version="1.0" encoding="utf-8"?>
<ds:datastoreItem xmlns:ds="http://schemas.openxmlformats.org/officeDocument/2006/customXml" ds:itemID="{E3F0642E-2CCF-4164-84B4-842275DF663D}"/>
</file>

<file path=customXml/itemProps2.xml><?xml version="1.0" encoding="utf-8"?>
<ds:datastoreItem xmlns:ds="http://schemas.openxmlformats.org/officeDocument/2006/customXml" ds:itemID="{A81756C6-6BE3-4F8D-B983-C46EC883EEF6}"/>
</file>

<file path=customXml/itemProps3.xml><?xml version="1.0" encoding="utf-8"?>
<ds:datastoreItem xmlns:ds="http://schemas.openxmlformats.org/officeDocument/2006/customXml" ds:itemID="{D9435E98-37F8-47FD-B3E0-D368B173A3B9}"/>
</file>

<file path=customXml/itemProps4.xml><?xml version="1.0" encoding="utf-8"?>
<ds:datastoreItem xmlns:ds="http://schemas.openxmlformats.org/officeDocument/2006/customXml" ds:itemID="{DF4C42C9-0A7D-4AC9-B841-F8733DFF05C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Wytse van der Meulen</cp:lastModifiedBy>
  <cp:revision/>
  <dcterms:created xsi:type="dcterms:W3CDTF">2014-07-31T10:21:45Z</dcterms:created>
  <dcterms:modified xsi:type="dcterms:W3CDTF">2021-06-28T09:07:33Z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0x01010066FF7E11BF67704C8F8F36C238C38E7D004228C8EA768C1842BBD6EA9F9F52A901</vt:lpwstr>
  </property>
  <property fmtid="{D5CDD505-2E9C-101B-9397-08002B2CF9AE}" pid="3" name="Programma">
    <vt:lpwstr>26;#Zuiveren|1528fd41-4869-41aa-967b-3e9e5e8defda</vt:lpwstr>
  </property>
  <property fmtid="{D5CDD505-2E9C-101B-9397-08002B2CF9AE}" pid="4" name="_dlc_DocIdItemGuid">
    <vt:lpwstr>d637c4b9-7075-4159-b884-9e5e6115b8cb</vt:lpwstr>
  </property>
  <property fmtid="{D5CDD505-2E9C-101B-9397-08002B2CF9AE}" pid="5" name="WorkflowChangePath">
    <vt:lpwstr>80e87df2-c695-42b6-8a74-cd116dbd0f3c,2;</vt:lpwstr>
  </property>
  <property fmtid="{D5CDD505-2E9C-101B-9397-08002B2CF9AE}" pid="6" name="Inkoopprodukt">
    <vt:lpwstr/>
  </property>
  <property fmtid="{D5CDD505-2E9C-101B-9397-08002B2CF9AE}" pid="7" name="_docset_NoMedatataSyncRequired">
    <vt:lpwstr>False</vt:lpwstr>
  </property>
  <property fmtid="{D5CDD505-2E9C-101B-9397-08002B2CF9AE}" pid="8" name="Leverancier">
    <vt:lpwstr/>
  </property>
  <property fmtid="{D5CDD505-2E9C-101B-9397-08002B2CF9AE}" pid="9" name="ZSDMS_Zaakomschrijving">
    <vt:lpwstr>2021-2025 Raamovereenkomst onderhoud beschoeiingen</vt:lpwstr>
  </property>
  <property fmtid="{D5CDD505-2E9C-101B-9397-08002B2CF9AE}" pid="10" name="ZSDMS_GerelateerdeZaken">
    <vt:lpwstr/>
  </property>
  <property fmtid="{D5CDD505-2E9C-101B-9397-08002B2CF9AE}" pid="11" name="ZSDMS_Zaaktypecode">
    <vt:lpwstr>B0047</vt:lpwstr>
  </property>
  <property fmtid="{D5CDD505-2E9C-101B-9397-08002B2CF9AE}" pid="12" name="ZSDMS_ZaaktypeOmschrijving">
    <vt:lpwstr>Europees openbaar</vt:lpwstr>
  </property>
  <property fmtid="{D5CDD505-2E9C-101B-9397-08002B2CF9AE}" pid="13" name="ZSDMS_Zaakniveau">
    <vt:lpwstr/>
  </property>
  <property fmtid="{D5CDD505-2E9C-101B-9397-08002B2CF9AE}" pid="14" name="ZSDMS_JaarVanOverbrenging">
    <vt:lpwstr/>
  </property>
  <property fmtid="{D5CDD505-2E9C-101B-9397-08002B2CF9AE}" pid="15" name="ZSDMS_Resultaatomschrijving">
    <vt:lpwstr/>
  </property>
  <property fmtid="{D5CDD505-2E9C-101B-9397-08002B2CF9AE}" pid="16" name="ZSDMS_ArchiefvormendOrgaan">
    <vt:lpwstr/>
  </property>
  <property fmtid="{D5CDD505-2E9C-101B-9397-08002B2CF9AE}" pid="17" name="ZSDMS_GeografischGebied">
    <vt:lpwstr/>
  </property>
  <property fmtid="{D5CDD505-2E9C-101B-9397-08002B2CF9AE}" pid="18" name="WSHD_IPM_Rol">
    <vt:lpwstr/>
  </property>
  <property fmtid="{D5CDD505-2E9C-101B-9397-08002B2CF9AE}" pid="19" name="Fase">
    <vt:lpwstr/>
  </property>
  <property fmtid="{D5CDD505-2E9C-101B-9397-08002B2CF9AE}" pid="20" name="i4e26bfc7aeb49df836152fd0f7101ee">
    <vt:lpwstr/>
  </property>
  <property fmtid="{D5CDD505-2E9C-101B-9397-08002B2CF9AE}" pid="21" name="dad76f963f6d4d6baf4cbd7352ab9e75">
    <vt:lpwstr/>
  </property>
  <property fmtid="{D5CDD505-2E9C-101B-9397-08002B2CF9AE}" pid="22" name="WSHD_IPM_Gebied">
    <vt:lpwstr/>
  </property>
</Properties>
</file>