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Graafschap College/Aanbestedingen/Drukwerk 2021/6. NvI/"/>
    </mc:Choice>
  </mc:AlternateContent>
  <xr:revisionPtr revIDLastSave="6" documentId="8_{B02AA2AA-FD9F-444D-BEA5-657E260BF15E}" xr6:coauthVersionLast="47" xr6:coauthVersionMax="47" xr10:uidLastSave="{4FC1BB72-E857-41DF-8442-85C3CC4FE2DC}"/>
  <bookViews>
    <workbookView xWindow="-120" yWindow="-120" windowWidth="29040" windowHeight="15840" xr2:uid="{00000000-000D-0000-FFFF-FFFF00000000}"/>
  </bookViews>
  <sheets>
    <sheet name="Prijzenbla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6" i="2" l="1"/>
  <c r="K50" i="2"/>
  <c r="L43" i="2"/>
  <c r="L42" i="2"/>
  <c r="L40" i="2"/>
  <c r="L41" i="2"/>
  <c r="L39" i="2"/>
  <c r="G49" i="2"/>
  <c r="L44" i="2"/>
  <c r="L45" i="2"/>
  <c r="L37" i="2"/>
  <c r="N26" i="2"/>
  <c r="N27" i="2"/>
  <c r="N28" i="2"/>
  <c r="N29" i="2"/>
  <c r="N30" i="2"/>
  <c r="N31" i="2"/>
  <c r="N32" i="2"/>
  <c r="N25" i="2"/>
  <c r="N13" i="2"/>
  <c r="N14" i="2"/>
  <c r="N15" i="2"/>
  <c r="N16" i="2"/>
  <c r="N17" i="2"/>
  <c r="N18" i="2"/>
  <c r="N19" i="2"/>
  <c r="N20" i="2"/>
  <c r="N12" i="2"/>
  <c r="N21" i="2" l="1"/>
  <c r="N33" i="2"/>
</calcChain>
</file>

<file path=xl/sharedStrings.xml><?xml version="1.0" encoding="utf-8"?>
<sst xmlns="http://schemas.openxmlformats.org/spreadsheetml/2006/main" count="194" uniqueCount="107">
  <si>
    <t>Huisstijl druk- en printwerk</t>
  </si>
  <si>
    <t>Omschrijving</t>
  </si>
  <si>
    <t>Formaat</t>
  </si>
  <si>
    <t>Bedrukking</t>
  </si>
  <si>
    <t xml:space="preserve">Papier     </t>
  </si>
  <si>
    <t>Afwerking</t>
  </si>
  <si>
    <t>Opmerkingen</t>
  </si>
  <si>
    <t>Briefpapier</t>
  </si>
  <si>
    <t>A4</t>
  </si>
  <si>
    <t>enkelzijdig 2 pms+zwart</t>
  </si>
  <si>
    <t>fsc, 80 grams bankpost hv</t>
  </si>
  <si>
    <t>schoonsnijden</t>
  </si>
  <si>
    <t>Visitekaartjes</t>
  </si>
  <si>
    <t>55 x 85 mm</t>
  </si>
  <si>
    <t>tweezijdig fc</t>
  </si>
  <si>
    <t>300 grams Icewhite, fsc</t>
  </si>
  <si>
    <t>Zonder begel. schrijven</t>
  </si>
  <si>
    <t>A5</t>
  </si>
  <si>
    <t xml:space="preserve">Envelop met venster </t>
  </si>
  <si>
    <t>162 x 229 mm</t>
  </si>
  <si>
    <t>C5, FSC, 80 grams bankpost hv</t>
  </si>
  <si>
    <t>Tapelock</t>
  </si>
  <si>
    <t xml:space="preserve">Envelop zonder venster </t>
  </si>
  <si>
    <t>Envelop met venster</t>
  </si>
  <si>
    <t>229 x 324 mm</t>
  </si>
  <si>
    <t>Envelop zonder venster</t>
  </si>
  <si>
    <t>340 x 240 mm</t>
  </si>
  <si>
    <t>Presentatiemap</t>
  </si>
  <si>
    <t>4/0 fc</t>
  </si>
  <si>
    <t>4 Varianten</t>
  </si>
  <si>
    <t>Opleidingsdruk- en printwerk</t>
  </si>
  <si>
    <t>Proefwerkpapier met lijntjes</t>
  </si>
  <si>
    <t xml:space="preserve">2-zijdig grijs </t>
  </si>
  <si>
    <t>70 grams hv schrijf</t>
  </si>
  <si>
    <t>Proefwerkpapier ruitjes 1x1</t>
  </si>
  <si>
    <t>Eisen: https://www.duo.nl/zakelijk/diploma/waardepapier-bestellen.jsp</t>
  </si>
  <si>
    <t>Promotioneel drukwerk</t>
  </si>
  <si>
    <t xml:space="preserve"> </t>
  </si>
  <si>
    <t>Papier</t>
  </si>
  <si>
    <t>Frequentie</t>
  </si>
  <si>
    <t>4/4 fc</t>
  </si>
  <si>
    <t>Omslag: 200 grams houtvrij mc silk</t>
  </si>
  <si>
    <t>Binnenwerk: 135 grams houtvrij mc silk</t>
  </si>
  <si>
    <t>Schoonsnijden, nieten, brocheren</t>
  </si>
  <si>
    <t> 1 x per jaar</t>
  </si>
  <si>
    <t>Silk mc 300 grs</t>
  </si>
  <si>
    <t>Schoonsnijden, rillen,vouwen</t>
  </si>
  <si>
    <t>Flyer</t>
  </si>
  <si>
    <t>HV offset 135 grs</t>
  </si>
  <si>
    <t>Schoonsnijden</t>
  </si>
  <si>
    <t xml:space="preserve">Poster </t>
  </si>
  <si>
    <t>A0</t>
  </si>
  <si>
    <t>Silk mc 135 grs</t>
  </si>
  <si>
    <t>A1</t>
  </si>
  <si>
    <t>A2</t>
  </si>
  <si>
    <t>A3</t>
  </si>
  <si>
    <t>Jaarlijks magazine</t>
  </si>
  <si>
    <t>40 + 4 omslag</t>
  </si>
  <si>
    <t>omslag 300 grams hv mat opdikkend 1,1 / binnenwerk 135 grams hv mat opdikkend</t>
  </si>
  <si>
    <t>Het Graafschap College</t>
  </si>
  <si>
    <t>Aanbesteding Drukwerk</t>
  </si>
  <si>
    <t>Prijzenblad</t>
  </si>
  <si>
    <t>Inschrijver</t>
  </si>
  <si>
    <t>560 x 405 mm</t>
  </si>
  <si>
    <t>Houtvrij mat mc 350 gs</t>
  </si>
  <si>
    <t>Gestanst/Gerild/ gevouwen</t>
  </si>
  <si>
    <t>Exemplaren per doos</t>
  </si>
  <si>
    <t>Weging</t>
  </si>
  <si>
    <t>Jaar oplage</t>
  </si>
  <si>
    <t xml:space="preserve">5 varianten/Opdruk wisselt per afdeling </t>
  </si>
  <si>
    <t xml:space="preserve">5 varianten /Opdruk wisselt per afdeling </t>
  </si>
  <si>
    <t>4 varianten</t>
  </si>
  <si>
    <t>Uitnodigingskaart</t>
  </si>
  <si>
    <t>Prijs per doos</t>
  </si>
  <si>
    <t>Inschrijf prijs</t>
  </si>
  <si>
    <t>Overige diensten</t>
  </si>
  <si>
    <t>Prijs per</t>
  </si>
  <si>
    <t>uur</t>
  </si>
  <si>
    <t>Waardedocumenten</t>
  </si>
  <si>
    <t xml:space="preserve">Template, tekstaanpassing via web-to-print portal (ca. 100 varianten) </t>
  </si>
  <si>
    <t>10 x per jaar (1x per maand)</t>
  </si>
  <si>
    <t>20 x per jaar (ca. 2x per maand)</t>
  </si>
  <si>
    <t>Onderwijsovereenkomst</t>
  </si>
  <si>
    <t>Praktijkovereenkomst</t>
  </si>
  <si>
    <t>Aan de hoeveelheden kunnen geen rechten worden ontleend.</t>
  </si>
  <si>
    <t>Overeenkomsten</t>
  </si>
  <si>
    <t xml:space="preserve">4 varianten </t>
  </si>
  <si>
    <t>100 brochures</t>
  </si>
  <si>
    <t>50 stuks plano verpakt</t>
  </si>
  <si>
    <t>C4, FSC, 120 grams bankpost hv</t>
  </si>
  <si>
    <t>EC4, FSC, 120 grams bankpost hv</t>
  </si>
  <si>
    <t>Omvang   (pag.)</t>
  </si>
  <si>
    <t>waardepapier met watermerk GC logo</t>
  </si>
  <si>
    <t>resultatenlijst (80 grams)</t>
  </si>
  <si>
    <t>diploma (150 grams)</t>
  </si>
  <si>
    <t>certificaat (150 grams)</t>
  </si>
  <si>
    <r>
      <t>Inschrijver dient alle gele cellen in te vullen. Prijzen zijn incl BTW</t>
    </r>
    <r>
      <rPr>
        <sz val="11"/>
        <color rgb="FFFF0000"/>
        <rFont val="Calibri"/>
        <family val="2"/>
        <scheme val="minor"/>
      </rPr>
      <t xml:space="preserve"> </t>
    </r>
  </si>
  <si>
    <t>Bestellingen vanaf 100 euro wordt de bestelling Franco geleverd op de betreffende locatie.</t>
  </si>
  <si>
    <t>Per doos = niet relevant&gt; bedrag voor drukken en verzendklaar maken van een oplage van 5000 stuks</t>
  </si>
  <si>
    <t>lumbeck, gebrocheerd, geseald, verzendklaar aanleveren bij postverzender voor verzending naar respondentenlijst a 5000 adressen</t>
  </si>
  <si>
    <t>Voor verzending van een bestelling tot 100 euro betaalt het Graafschap College 7,30 euro verzendkosten.</t>
  </si>
  <si>
    <t>blanco resultatenlijst (80 grams)</t>
  </si>
  <si>
    <t>1 per jaar</t>
  </si>
  <si>
    <t>Opleidingsbrochure</t>
  </si>
  <si>
    <t>A6</t>
  </si>
  <si>
    <t>Totaal inschrijfprijs</t>
  </si>
  <si>
    <t>Werkzaamheden voor nabewerkinge en afhandeling poststukken(eis 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</si>
</sst>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8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color theme="1"/>
      <name val="Cambria"/>
      <family val="1"/>
    </font>
    <font>
      <b/>
      <u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44" fontId="8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6">
    <xf numFmtId="0" fontId="0" fillId="0" borderId="0" xfId="0"/>
    <xf numFmtId="44" fontId="0" fillId="5" borderId="1" xfId="1" applyFont="1" applyFill="1" applyBorder="1" applyProtection="1">
      <protection locked="0"/>
    </xf>
    <xf numFmtId="44" fontId="0" fillId="5" borderId="1" xfId="1" applyFont="1" applyFill="1" applyBorder="1" applyAlignment="1" applyProtection="1">
      <alignment horizontal="center"/>
      <protection locked="0"/>
    </xf>
    <xf numFmtId="44" fontId="7" fillId="5" borderId="1" xfId="1" applyFont="1" applyFill="1" applyBorder="1" applyAlignment="1" applyProtection="1">
      <alignment horizontal="center" vertical="center"/>
      <protection locked="0"/>
    </xf>
    <xf numFmtId="0" fontId="11" fillId="0" borderId="0" xfId="2" applyFont="1" applyProtection="1"/>
    <xf numFmtId="0" fontId="0" fillId="0" borderId="0" xfId="0" applyProtection="1"/>
    <xf numFmtId="0" fontId="0" fillId="0" borderId="0" xfId="0" applyFill="1" applyProtection="1"/>
    <xf numFmtId="14" fontId="11" fillId="0" borderId="0" xfId="2" applyNumberFormat="1" applyFont="1" applyFill="1" applyAlignment="1" applyProtection="1">
      <alignment horizontal="left"/>
    </xf>
    <xf numFmtId="0" fontId="9" fillId="0" borderId="0" xfId="0" applyFont="1" applyProtection="1"/>
    <xf numFmtId="0" fontId="9" fillId="0" borderId="0" xfId="2" applyFont="1" applyProtection="1"/>
    <xf numFmtId="0" fontId="0" fillId="0" borderId="0" xfId="0" applyFill="1" applyAlignment="1" applyProtection="1">
      <alignment horizontal="center"/>
    </xf>
    <xf numFmtId="0" fontId="9" fillId="0" borderId="0" xfId="0" applyFont="1" applyFill="1" applyProtection="1"/>
    <xf numFmtId="44" fontId="0" fillId="0" borderId="0" xfId="0" applyNumberFormat="1" applyFill="1" applyProtection="1"/>
    <xf numFmtId="0" fontId="0" fillId="0" borderId="0" xfId="2" applyFont="1" applyProtection="1"/>
    <xf numFmtId="0" fontId="10" fillId="0" borderId="0" xfId="2" applyProtection="1"/>
    <xf numFmtId="0" fontId="3" fillId="2" borderId="3" xfId="0" applyFont="1" applyFill="1" applyBorder="1" applyAlignment="1" applyProtection="1">
      <alignment vertical="center"/>
    </xf>
    <xf numFmtId="0" fontId="0" fillId="3" borderId="3" xfId="0" applyFill="1" applyBorder="1" applyProtection="1"/>
    <xf numFmtId="0" fontId="0" fillId="3" borderId="7" xfId="0" applyFill="1" applyBorder="1" applyProtection="1"/>
    <xf numFmtId="0" fontId="4" fillId="2" borderId="1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6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 wrapText="1"/>
    </xf>
    <xf numFmtId="0" fontId="0" fillId="0" borderId="1" xfId="4" applyNumberFormat="1" applyFont="1" applyFill="1" applyBorder="1" applyAlignment="1" applyProtection="1">
      <alignment horizontal="center" vertical="center"/>
    </xf>
    <xf numFmtId="44" fontId="0" fillId="0" borderId="1" xfId="1" applyFont="1" applyFill="1" applyBorder="1" applyProtection="1"/>
    <xf numFmtId="0" fontId="7" fillId="0" borderId="8" xfId="0" applyFont="1" applyFill="1" applyBorder="1" applyAlignment="1" applyProtection="1">
      <alignment vertical="center" wrapText="1"/>
    </xf>
    <xf numFmtId="0" fontId="7" fillId="0" borderId="8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right"/>
    </xf>
    <xf numFmtId="44" fontId="0" fillId="4" borderId="0" xfId="0" applyNumberFormat="1" applyFill="1" applyProtection="1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wrapText="1"/>
    </xf>
    <xf numFmtId="0" fontId="3" fillId="3" borderId="3" xfId="0" applyFont="1" applyFill="1" applyBorder="1" applyAlignment="1" applyProtection="1">
      <alignment vertical="center"/>
    </xf>
    <xf numFmtId="0" fontId="14" fillId="0" borderId="2" xfId="0" applyFont="1" applyFill="1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left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vertical="center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right"/>
    </xf>
    <xf numFmtId="0" fontId="2" fillId="0" borderId="0" xfId="0" applyFont="1" applyAlignment="1" applyProtection="1">
      <alignment vertical="center"/>
    </xf>
    <xf numFmtId="44" fontId="0" fillId="0" borderId="1" xfId="1" applyFont="1" applyFill="1" applyBorder="1" applyAlignment="1" applyProtection="1"/>
    <xf numFmtId="0" fontId="0" fillId="0" borderId="1" xfId="0" applyFill="1" applyBorder="1" applyAlignment="1" applyProtection="1">
      <alignment horizontal="center" vertical="center"/>
    </xf>
    <xf numFmtId="44" fontId="0" fillId="0" borderId="8" xfId="1" applyFont="1" applyFill="1" applyBorder="1" applyAlignment="1" applyProtection="1"/>
    <xf numFmtId="0" fontId="17" fillId="0" borderId="0" xfId="0" applyFont="1" applyProtection="1"/>
    <xf numFmtId="0" fontId="12" fillId="3" borderId="11" xfId="2" applyFont="1" applyFill="1" applyBorder="1" applyProtection="1"/>
    <xf numFmtId="0" fontId="10" fillId="3" borderId="4" xfId="2" applyFill="1" applyBorder="1" applyProtection="1"/>
    <xf numFmtId="0" fontId="9" fillId="3" borderId="4" xfId="0" applyFont="1" applyFill="1" applyBorder="1" applyProtection="1"/>
    <xf numFmtId="0" fontId="0" fillId="3" borderId="12" xfId="0" applyFill="1" applyBorder="1" applyProtection="1"/>
    <xf numFmtId="0" fontId="11" fillId="3" borderId="13" xfId="2" applyFont="1" applyFill="1" applyBorder="1" applyProtection="1"/>
    <xf numFmtId="0" fontId="10" fillId="3" borderId="6" xfId="2" applyFill="1" applyBorder="1" applyProtection="1"/>
    <xf numFmtId="0" fontId="9" fillId="3" borderId="6" xfId="0" applyFont="1" applyFill="1" applyBorder="1" applyProtection="1"/>
    <xf numFmtId="0" fontId="0" fillId="3" borderId="14" xfId="0" applyFill="1" applyBorder="1" applyProtection="1"/>
    <xf numFmtId="0" fontId="0" fillId="0" borderId="1" xfId="0" applyNumberFormat="1" applyFill="1" applyBorder="1" applyAlignment="1" applyProtection="1">
      <alignment horizontal="center"/>
    </xf>
    <xf numFmtId="44" fontId="0" fillId="4" borderId="1" xfId="0" applyNumberFormat="1" applyFill="1" applyBorder="1" applyProtection="1"/>
    <xf numFmtId="0" fontId="0" fillId="4" borderId="0" xfId="0" applyFill="1" applyProtection="1"/>
    <xf numFmtId="0" fontId="0" fillId="4" borderId="0" xfId="0" applyFill="1" applyAlignment="1" applyProtection="1">
      <alignment horizontal="right"/>
    </xf>
    <xf numFmtId="0" fontId="16" fillId="0" borderId="0" xfId="0" applyFont="1" applyProtection="1"/>
    <xf numFmtId="44" fontId="7" fillId="5" borderId="1" xfId="1" applyFont="1" applyFill="1" applyBorder="1" applyAlignment="1" applyProtection="1">
      <alignment vertical="center" wrapText="1"/>
      <protection locked="0"/>
    </xf>
    <xf numFmtId="0" fontId="1" fillId="0" borderId="2" xfId="2" applyFont="1" applyFill="1" applyBorder="1" applyAlignment="1" applyProtection="1">
      <alignment horizontal="left"/>
    </xf>
    <xf numFmtId="0" fontId="1" fillId="0" borderId="3" xfId="2" applyFont="1" applyFill="1" applyBorder="1" applyAlignment="1" applyProtection="1">
      <alignment horizontal="left"/>
    </xf>
    <xf numFmtId="0" fontId="1" fillId="0" borderId="7" xfId="2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center" vertical="center" wrapText="1"/>
    </xf>
    <xf numFmtId="44" fontId="7" fillId="5" borderId="1" xfId="1" applyFont="1" applyFill="1" applyBorder="1" applyAlignment="1" applyProtection="1">
      <alignment horizontal="center" vertical="center" wrapText="1"/>
      <protection locked="0"/>
    </xf>
    <xf numFmtId="0" fontId="0" fillId="0" borderId="8" xfId="4" applyNumberFormat="1" applyFont="1" applyFill="1" applyBorder="1" applyAlignment="1" applyProtection="1">
      <alignment horizontal="center" vertical="center"/>
    </xf>
    <xf numFmtId="0" fontId="0" fillId="0" borderId="10" xfId="4" applyNumberFormat="1" applyFont="1" applyFill="1" applyBorder="1" applyAlignment="1" applyProtection="1">
      <alignment horizontal="center" vertical="center"/>
    </xf>
    <xf numFmtId="44" fontId="0" fillId="0" borderId="8" xfId="1" applyFont="1" applyFill="1" applyBorder="1" applyAlignment="1" applyProtection="1">
      <alignment horizontal="center"/>
    </xf>
    <xf numFmtId="44" fontId="0" fillId="0" borderId="10" xfId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left" vertical="center"/>
    </xf>
    <xf numFmtId="0" fontId="7" fillId="0" borderId="12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12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horizontal="left" vertical="center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9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horizontal="left" vertical="center"/>
    </xf>
    <xf numFmtId="0" fontId="15" fillId="0" borderId="8" xfId="0" applyFont="1" applyFill="1" applyBorder="1" applyAlignment="1" applyProtection="1">
      <alignment horizontal="left" vertical="center"/>
    </xf>
    <xf numFmtId="0" fontId="15" fillId="0" borderId="10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/>
    </xf>
    <xf numFmtId="0" fontId="13" fillId="0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44" fontId="0" fillId="4" borderId="0" xfId="0" applyNumberFormat="1" applyFill="1" applyAlignment="1" applyProtection="1">
      <alignment horizontal="center"/>
    </xf>
    <xf numFmtId="0" fontId="0" fillId="5" borderId="0" xfId="0" applyFill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horizontal="left" vertical="center" wrapText="1"/>
    </xf>
  </cellXfs>
  <cellStyles count="5">
    <cellStyle name="Procent" xfId="4" builtinId="5"/>
    <cellStyle name="Standaard" xfId="0" builtinId="0"/>
    <cellStyle name="Standaard 2" xfId="2" xr:uid="{00000000-0005-0000-0000-000002000000}"/>
    <cellStyle name="Valuta" xfId="1" builtinId="4"/>
    <cellStyle name="Valuta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5"/>
  <sheetViews>
    <sheetView tabSelected="1" zoomScale="90" zoomScaleNormal="90" workbookViewId="0">
      <selection activeCell="C4" sqref="C4"/>
    </sheetView>
  </sheetViews>
  <sheetFormatPr defaultColWidth="8.85546875" defaultRowHeight="15"/>
  <cols>
    <col min="1" max="1" width="30.42578125" style="5" customWidth="1"/>
    <col min="2" max="2" width="17.7109375" style="5" customWidth="1"/>
    <col min="3" max="3" width="9.85546875" style="5" customWidth="1"/>
    <col min="4" max="4" width="13" style="5" customWidth="1"/>
    <col min="5" max="5" width="20.140625" style="5" customWidth="1"/>
    <col min="6" max="6" width="32.42578125" style="5" customWidth="1"/>
    <col min="7" max="7" width="30.28515625" style="5" customWidth="1"/>
    <col min="8" max="8" width="20.42578125" style="5" customWidth="1"/>
    <col min="9" max="9" width="26.7109375" style="5" customWidth="1"/>
    <col min="10" max="10" width="13.7109375" style="5" customWidth="1"/>
    <col min="11" max="11" width="17.85546875" style="5" customWidth="1"/>
    <col min="12" max="12" width="14" style="5" customWidth="1"/>
    <col min="13" max="13" width="14.28515625" style="5" customWidth="1"/>
    <col min="14" max="14" width="15.28515625" style="5" customWidth="1"/>
    <col min="15" max="16384" width="8.85546875" style="5"/>
  </cols>
  <sheetData>
    <row r="1" spans="1:18" ht="15.75">
      <c r="A1" s="4" t="s">
        <v>59</v>
      </c>
    </row>
    <row r="2" spans="1:18" ht="15.75">
      <c r="A2" s="4" t="s">
        <v>60</v>
      </c>
    </row>
    <row r="3" spans="1:18" ht="15.75">
      <c r="A3" s="4" t="s">
        <v>61</v>
      </c>
      <c r="C3" s="6"/>
    </row>
    <row r="4" spans="1:18" ht="15.75">
      <c r="A4" s="7">
        <v>44426</v>
      </c>
      <c r="D4" s="8"/>
      <c r="F4" s="5" t="s">
        <v>37</v>
      </c>
    </row>
    <row r="6" spans="1:18">
      <c r="A6" s="9" t="s">
        <v>62</v>
      </c>
      <c r="B6" s="122"/>
      <c r="C6" s="122"/>
    </row>
    <row r="7" spans="1:18">
      <c r="A7" s="9"/>
      <c r="B7" s="10"/>
      <c r="C7" s="10"/>
      <c r="D7" s="6"/>
      <c r="E7" s="11"/>
      <c r="F7" s="12"/>
      <c r="R7" s="5" t="s">
        <v>37</v>
      </c>
    </row>
    <row r="8" spans="1:18">
      <c r="A8" s="13" t="s">
        <v>96</v>
      </c>
      <c r="B8" s="10"/>
      <c r="C8" s="10"/>
      <c r="D8" s="6"/>
      <c r="E8" s="11"/>
      <c r="F8" s="12"/>
    </row>
    <row r="9" spans="1:18" ht="15.75">
      <c r="A9" s="14"/>
    </row>
    <row r="10" spans="1:18" ht="30" customHeight="1">
      <c r="A10" s="123" t="s">
        <v>0</v>
      </c>
      <c r="B10" s="123"/>
      <c r="C10" s="123"/>
      <c r="D10" s="123"/>
      <c r="E10" s="123"/>
      <c r="F10" s="123"/>
      <c r="G10" s="123"/>
      <c r="H10" s="123"/>
      <c r="I10" s="123"/>
      <c r="J10" s="124"/>
      <c r="K10" s="15"/>
      <c r="L10" s="16"/>
      <c r="M10" s="16"/>
      <c r="N10" s="17"/>
    </row>
    <row r="11" spans="1:18" ht="30">
      <c r="A11" s="18" t="s">
        <v>1</v>
      </c>
      <c r="B11" s="18" t="s">
        <v>2</v>
      </c>
      <c r="C11" s="116" t="s">
        <v>3</v>
      </c>
      <c r="D11" s="117"/>
      <c r="E11" s="118"/>
      <c r="F11" s="19" t="s">
        <v>4</v>
      </c>
      <c r="G11" s="19" t="s">
        <v>5</v>
      </c>
      <c r="H11" s="119" t="s">
        <v>6</v>
      </c>
      <c r="I11" s="120"/>
      <c r="J11" s="20" t="s">
        <v>68</v>
      </c>
      <c r="K11" s="20" t="s">
        <v>66</v>
      </c>
      <c r="L11" s="20" t="s">
        <v>73</v>
      </c>
      <c r="M11" s="20" t="s">
        <v>67</v>
      </c>
      <c r="N11" s="20" t="s">
        <v>74</v>
      </c>
      <c r="P11" s="21"/>
      <c r="Q11" s="22"/>
    </row>
    <row r="12" spans="1:18" ht="47.25" customHeight="1">
      <c r="A12" s="23" t="s">
        <v>7</v>
      </c>
      <c r="B12" s="23" t="s">
        <v>8</v>
      </c>
      <c r="C12" s="87" t="s">
        <v>9</v>
      </c>
      <c r="D12" s="87"/>
      <c r="E12" s="87"/>
      <c r="F12" s="24" t="s">
        <v>10</v>
      </c>
      <c r="G12" s="23" t="s">
        <v>11</v>
      </c>
      <c r="H12" s="112"/>
      <c r="I12" s="109"/>
      <c r="J12" s="25">
        <v>190000</v>
      </c>
      <c r="K12" s="26">
        <v>1000</v>
      </c>
      <c r="L12" s="1"/>
      <c r="M12" s="27">
        <v>20</v>
      </c>
      <c r="N12" s="28">
        <f>L12*M12</f>
        <v>0</v>
      </c>
    </row>
    <row r="13" spans="1:18" ht="40.5" customHeight="1">
      <c r="A13" s="29" t="s">
        <v>12</v>
      </c>
      <c r="B13" s="29" t="s">
        <v>13</v>
      </c>
      <c r="C13" s="94" t="s">
        <v>14</v>
      </c>
      <c r="D13" s="125"/>
      <c r="E13" s="95"/>
      <c r="F13" s="29" t="s">
        <v>15</v>
      </c>
      <c r="G13" s="30" t="s">
        <v>11</v>
      </c>
      <c r="H13" s="94" t="s">
        <v>79</v>
      </c>
      <c r="I13" s="95"/>
      <c r="J13" s="25">
        <v>5000</v>
      </c>
      <c r="K13" s="31">
        <v>50</v>
      </c>
      <c r="L13" s="1"/>
      <c r="M13" s="27">
        <v>10</v>
      </c>
      <c r="N13" s="28">
        <f t="shared" ref="N13:N20" si="0">L13*M13</f>
        <v>0</v>
      </c>
    </row>
    <row r="14" spans="1:18" ht="15" customHeight="1">
      <c r="A14" s="23" t="s">
        <v>16</v>
      </c>
      <c r="B14" s="23" t="s">
        <v>17</v>
      </c>
      <c r="C14" s="85" t="s">
        <v>9</v>
      </c>
      <c r="D14" s="85"/>
      <c r="E14" s="85"/>
      <c r="F14" s="23" t="s">
        <v>10</v>
      </c>
      <c r="G14" s="23" t="s">
        <v>11</v>
      </c>
      <c r="H14" s="112"/>
      <c r="I14" s="109"/>
      <c r="J14" s="25">
        <v>2500</v>
      </c>
      <c r="K14" s="26">
        <v>500</v>
      </c>
      <c r="L14" s="1"/>
      <c r="M14" s="27">
        <v>1</v>
      </c>
      <c r="N14" s="28">
        <f t="shared" si="0"/>
        <v>0</v>
      </c>
    </row>
    <row r="15" spans="1:18" ht="15" customHeight="1">
      <c r="A15" s="23" t="s">
        <v>18</v>
      </c>
      <c r="B15" s="23" t="s">
        <v>19</v>
      </c>
      <c r="C15" s="85" t="s">
        <v>9</v>
      </c>
      <c r="D15" s="85"/>
      <c r="E15" s="85"/>
      <c r="F15" s="23" t="s">
        <v>20</v>
      </c>
      <c r="G15" s="23" t="s">
        <v>21</v>
      </c>
      <c r="H15" s="112" t="s">
        <v>69</v>
      </c>
      <c r="I15" s="109"/>
      <c r="J15" s="25">
        <v>50000</v>
      </c>
      <c r="K15" s="26">
        <v>500</v>
      </c>
      <c r="L15" s="1"/>
      <c r="M15" s="27">
        <v>10</v>
      </c>
      <c r="N15" s="28">
        <f t="shared" si="0"/>
        <v>0</v>
      </c>
    </row>
    <row r="16" spans="1:18" ht="15" customHeight="1">
      <c r="A16" s="23" t="s">
        <v>22</v>
      </c>
      <c r="B16" s="23" t="s">
        <v>19</v>
      </c>
      <c r="C16" s="85" t="s">
        <v>9</v>
      </c>
      <c r="D16" s="85"/>
      <c r="E16" s="85"/>
      <c r="F16" s="23" t="s">
        <v>20</v>
      </c>
      <c r="G16" s="23" t="s">
        <v>21</v>
      </c>
      <c r="H16" s="112" t="s">
        <v>69</v>
      </c>
      <c r="I16" s="109"/>
      <c r="J16" s="25">
        <v>50000</v>
      </c>
      <c r="K16" s="26">
        <v>500</v>
      </c>
      <c r="L16" s="1"/>
      <c r="M16" s="27">
        <v>10</v>
      </c>
      <c r="N16" s="28">
        <f t="shared" si="0"/>
        <v>0</v>
      </c>
    </row>
    <row r="17" spans="1:14" ht="15.75">
      <c r="A17" s="23" t="s">
        <v>23</v>
      </c>
      <c r="B17" s="23" t="s">
        <v>24</v>
      </c>
      <c r="C17" s="85" t="s">
        <v>9</v>
      </c>
      <c r="D17" s="85"/>
      <c r="E17" s="85"/>
      <c r="F17" s="23" t="s">
        <v>89</v>
      </c>
      <c r="G17" s="23" t="s">
        <v>21</v>
      </c>
      <c r="H17" s="113" t="s">
        <v>70</v>
      </c>
      <c r="I17" s="113"/>
      <c r="J17" s="25">
        <v>5000</v>
      </c>
      <c r="K17" s="26">
        <v>500</v>
      </c>
      <c r="L17" s="1"/>
      <c r="M17" s="27">
        <v>1</v>
      </c>
      <c r="N17" s="28">
        <f t="shared" si="0"/>
        <v>0</v>
      </c>
    </row>
    <row r="18" spans="1:14" ht="15.75">
      <c r="A18" s="23" t="s">
        <v>25</v>
      </c>
      <c r="B18" s="23" t="s">
        <v>24</v>
      </c>
      <c r="C18" s="85" t="s">
        <v>9</v>
      </c>
      <c r="D18" s="85"/>
      <c r="E18" s="85"/>
      <c r="F18" s="23" t="s">
        <v>89</v>
      </c>
      <c r="G18" s="23" t="s">
        <v>21</v>
      </c>
      <c r="H18" s="113" t="s">
        <v>69</v>
      </c>
      <c r="I18" s="113"/>
      <c r="J18" s="25">
        <v>5000</v>
      </c>
      <c r="K18" s="26">
        <v>500</v>
      </c>
      <c r="L18" s="1"/>
      <c r="M18" s="27">
        <v>1</v>
      </c>
      <c r="N18" s="28">
        <f t="shared" si="0"/>
        <v>0</v>
      </c>
    </row>
    <row r="19" spans="1:14" ht="15.75">
      <c r="A19" s="23" t="s">
        <v>25</v>
      </c>
      <c r="B19" s="23" t="s">
        <v>26</v>
      </c>
      <c r="C19" s="85" t="s">
        <v>9</v>
      </c>
      <c r="D19" s="85"/>
      <c r="E19" s="85"/>
      <c r="F19" s="23" t="s">
        <v>90</v>
      </c>
      <c r="G19" s="23" t="s">
        <v>21</v>
      </c>
      <c r="H19" s="113" t="s">
        <v>69</v>
      </c>
      <c r="I19" s="113"/>
      <c r="J19" s="25">
        <v>7000</v>
      </c>
      <c r="K19" s="26">
        <v>500</v>
      </c>
      <c r="L19" s="1"/>
      <c r="M19" s="27">
        <v>2</v>
      </c>
      <c r="N19" s="28">
        <f t="shared" si="0"/>
        <v>0</v>
      </c>
    </row>
    <row r="20" spans="1:14" ht="15.75">
      <c r="A20" s="23" t="s">
        <v>27</v>
      </c>
      <c r="B20" s="23" t="s">
        <v>63</v>
      </c>
      <c r="C20" s="113" t="s">
        <v>28</v>
      </c>
      <c r="D20" s="113"/>
      <c r="E20" s="113"/>
      <c r="F20" s="23" t="s">
        <v>64</v>
      </c>
      <c r="G20" s="23" t="s">
        <v>65</v>
      </c>
      <c r="H20" s="114" t="s">
        <v>29</v>
      </c>
      <c r="I20" s="113"/>
      <c r="J20" s="25">
        <v>4000</v>
      </c>
      <c r="K20" s="26">
        <v>250</v>
      </c>
      <c r="L20" s="1"/>
      <c r="M20" s="27">
        <v>2</v>
      </c>
      <c r="N20" s="28">
        <f t="shared" si="0"/>
        <v>0</v>
      </c>
    </row>
    <row r="21" spans="1:14" ht="15.75">
      <c r="A21" s="32"/>
      <c r="B21" s="32"/>
      <c r="C21" s="32"/>
      <c r="D21" s="32"/>
      <c r="E21" s="32"/>
      <c r="F21" s="32"/>
      <c r="G21" s="32"/>
      <c r="H21" s="33"/>
      <c r="I21" s="33"/>
      <c r="J21" s="34"/>
      <c r="K21" s="34"/>
      <c r="M21" s="35"/>
      <c r="N21" s="36">
        <f>SUM(N12:N20)</f>
        <v>0</v>
      </c>
    </row>
    <row r="22" spans="1:14" ht="15.75">
      <c r="A22" s="37"/>
      <c r="B22" s="37"/>
      <c r="C22" s="37"/>
      <c r="D22" s="37"/>
      <c r="E22" s="37"/>
      <c r="F22" s="37"/>
      <c r="G22" s="38"/>
      <c r="H22" s="37"/>
      <c r="I22" s="37"/>
      <c r="J22" s="37"/>
      <c r="K22" s="37"/>
    </row>
    <row r="23" spans="1:14" ht="29.25" customHeight="1">
      <c r="A23" s="84" t="s">
        <v>30</v>
      </c>
      <c r="B23" s="84"/>
      <c r="C23" s="84"/>
      <c r="D23" s="84"/>
      <c r="E23" s="84"/>
      <c r="F23" s="84"/>
      <c r="G23" s="84"/>
      <c r="H23" s="84"/>
      <c r="I23" s="84"/>
      <c r="J23" s="115"/>
      <c r="K23" s="39"/>
      <c r="L23" s="16"/>
      <c r="M23" s="16"/>
      <c r="N23" s="17"/>
    </row>
    <row r="24" spans="1:14" ht="30">
      <c r="A24" s="18" t="s">
        <v>1</v>
      </c>
      <c r="B24" s="18" t="s">
        <v>2</v>
      </c>
      <c r="C24" s="116" t="s">
        <v>3</v>
      </c>
      <c r="D24" s="117"/>
      <c r="E24" s="118"/>
      <c r="F24" s="19" t="s">
        <v>4</v>
      </c>
      <c r="G24" s="19" t="s">
        <v>5</v>
      </c>
      <c r="H24" s="119" t="s">
        <v>6</v>
      </c>
      <c r="I24" s="120"/>
      <c r="J24" s="20" t="s">
        <v>68</v>
      </c>
      <c r="K24" s="20" t="s">
        <v>66</v>
      </c>
      <c r="L24" s="20" t="s">
        <v>73</v>
      </c>
      <c r="M24" s="20" t="s">
        <v>67</v>
      </c>
      <c r="N24" s="20" t="s">
        <v>74</v>
      </c>
    </row>
    <row r="25" spans="1:14" ht="15.75">
      <c r="A25" s="110" t="s">
        <v>85</v>
      </c>
      <c r="B25" s="23" t="s">
        <v>8</v>
      </c>
      <c r="C25" s="87" t="s">
        <v>9</v>
      </c>
      <c r="D25" s="87"/>
      <c r="E25" s="87"/>
      <c r="F25" s="24" t="s">
        <v>10</v>
      </c>
      <c r="G25" s="23" t="s">
        <v>11</v>
      </c>
      <c r="H25" s="40" t="s">
        <v>82</v>
      </c>
      <c r="I25" s="41"/>
      <c r="J25" s="42">
        <v>4000</v>
      </c>
      <c r="K25" s="42">
        <v>500</v>
      </c>
      <c r="L25" s="2"/>
      <c r="M25" s="25">
        <v>1</v>
      </c>
      <c r="N25" s="28">
        <f>L25*M25</f>
        <v>0</v>
      </c>
    </row>
    <row r="26" spans="1:14" ht="15.75">
      <c r="A26" s="111"/>
      <c r="B26" s="23" t="s">
        <v>8</v>
      </c>
      <c r="C26" s="87" t="s">
        <v>9</v>
      </c>
      <c r="D26" s="87"/>
      <c r="E26" s="87"/>
      <c r="F26" s="24" t="s">
        <v>10</v>
      </c>
      <c r="G26" s="23" t="s">
        <v>11</v>
      </c>
      <c r="H26" s="40" t="s">
        <v>83</v>
      </c>
      <c r="I26" s="41"/>
      <c r="J26" s="42">
        <v>4000</v>
      </c>
      <c r="K26" s="42">
        <v>500</v>
      </c>
      <c r="L26" s="2"/>
      <c r="M26" s="25">
        <v>1</v>
      </c>
      <c r="N26" s="28">
        <f t="shared" ref="N26:N32" si="1">L26*M26</f>
        <v>0</v>
      </c>
    </row>
    <row r="27" spans="1:14" ht="15.75" customHeight="1">
      <c r="A27" s="23" t="s">
        <v>31</v>
      </c>
      <c r="B27" s="23" t="s">
        <v>8</v>
      </c>
      <c r="C27" s="112" t="s">
        <v>32</v>
      </c>
      <c r="D27" s="108"/>
      <c r="E27" s="109"/>
      <c r="F27" s="23" t="s">
        <v>33</v>
      </c>
      <c r="G27" s="23" t="s">
        <v>11</v>
      </c>
      <c r="H27" s="94" t="s">
        <v>86</v>
      </c>
      <c r="I27" s="95"/>
      <c r="J27" s="43">
        <v>80000</v>
      </c>
      <c r="K27" s="44">
        <v>1000</v>
      </c>
      <c r="L27" s="2"/>
      <c r="M27" s="25">
        <v>10</v>
      </c>
      <c r="N27" s="28">
        <f t="shared" si="1"/>
        <v>0</v>
      </c>
    </row>
    <row r="28" spans="1:14" ht="15.75" customHeight="1">
      <c r="A28" s="30" t="s">
        <v>34</v>
      </c>
      <c r="B28" s="30" t="s">
        <v>8</v>
      </c>
      <c r="C28" s="91" t="s">
        <v>32</v>
      </c>
      <c r="D28" s="92"/>
      <c r="E28" s="93"/>
      <c r="F28" s="30" t="s">
        <v>33</v>
      </c>
      <c r="G28" s="30" t="s">
        <v>11</v>
      </c>
      <c r="H28" s="94" t="s">
        <v>71</v>
      </c>
      <c r="I28" s="95"/>
      <c r="J28" s="25">
        <v>10000</v>
      </c>
      <c r="K28" s="44">
        <v>1000</v>
      </c>
      <c r="L28" s="2"/>
      <c r="M28" s="25">
        <v>1</v>
      </c>
      <c r="N28" s="28">
        <f t="shared" si="1"/>
        <v>0</v>
      </c>
    </row>
    <row r="29" spans="1:14" ht="15" customHeight="1">
      <c r="A29" s="96" t="s">
        <v>78</v>
      </c>
      <c r="B29" s="98" t="s">
        <v>8</v>
      </c>
      <c r="C29" s="100" t="s">
        <v>35</v>
      </c>
      <c r="D29" s="101"/>
      <c r="E29" s="102"/>
      <c r="F29" s="106" t="s">
        <v>92</v>
      </c>
      <c r="G29" s="106" t="s">
        <v>11</v>
      </c>
      <c r="H29" s="108" t="s">
        <v>94</v>
      </c>
      <c r="I29" s="109"/>
      <c r="J29" s="25">
        <v>3000</v>
      </c>
      <c r="K29" s="45">
        <v>1000</v>
      </c>
      <c r="L29" s="2"/>
      <c r="M29" s="25">
        <v>1</v>
      </c>
      <c r="N29" s="28">
        <f t="shared" si="1"/>
        <v>0</v>
      </c>
    </row>
    <row r="30" spans="1:14" ht="15" customHeight="1">
      <c r="A30" s="97"/>
      <c r="B30" s="99"/>
      <c r="C30" s="103"/>
      <c r="D30" s="104"/>
      <c r="E30" s="105"/>
      <c r="F30" s="107"/>
      <c r="G30" s="107"/>
      <c r="H30" s="108" t="s">
        <v>95</v>
      </c>
      <c r="I30" s="109"/>
      <c r="J30" s="25">
        <v>1000</v>
      </c>
      <c r="K30" s="45">
        <v>1000</v>
      </c>
      <c r="L30" s="2"/>
      <c r="M30" s="25">
        <v>1</v>
      </c>
      <c r="N30" s="28">
        <f t="shared" si="1"/>
        <v>0</v>
      </c>
    </row>
    <row r="31" spans="1:14" ht="15" customHeight="1">
      <c r="A31" s="97"/>
      <c r="B31" s="99"/>
      <c r="C31" s="103"/>
      <c r="D31" s="104"/>
      <c r="E31" s="105"/>
      <c r="F31" s="107"/>
      <c r="G31" s="107"/>
      <c r="H31" s="108" t="s">
        <v>93</v>
      </c>
      <c r="I31" s="109"/>
      <c r="J31" s="25">
        <v>2000</v>
      </c>
      <c r="K31" s="45">
        <v>1000</v>
      </c>
      <c r="L31" s="2"/>
      <c r="M31" s="25">
        <v>1</v>
      </c>
      <c r="N31" s="28">
        <f t="shared" si="1"/>
        <v>0</v>
      </c>
    </row>
    <row r="32" spans="1:14" ht="15" customHeight="1">
      <c r="A32" s="46"/>
      <c r="B32" s="47"/>
      <c r="C32" s="48"/>
      <c r="D32" s="49"/>
      <c r="E32" s="50"/>
      <c r="F32" s="51"/>
      <c r="G32" s="51"/>
      <c r="H32" s="52" t="s">
        <v>101</v>
      </c>
      <c r="I32" s="53"/>
      <c r="J32" s="25">
        <v>2000</v>
      </c>
      <c r="K32" s="45">
        <v>1000</v>
      </c>
      <c r="L32" s="2"/>
      <c r="M32" s="25">
        <v>1</v>
      </c>
      <c r="N32" s="28">
        <f t="shared" si="1"/>
        <v>0</v>
      </c>
    </row>
    <row r="33" spans="1:14" ht="15.75">
      <c r="A33" s="32"/>
      <c r="B33" s="32"/>
      <c r="C33" s="54"/>
      <c r="D33" s="54"/>
      <c r="E33" s="54"/>
      <c r="F33" s="54"/>
      <c r="G33" s="54"/>
      <c r="H33" s="32"/>
      <c r="I33" s="32"/>
      <c r="J33" s="33"/>
      <c r="K33" s="33"/>
      <c r="M33" s="55"/>
      <c r="N33" s="36">
        <f>SUM(N25:N32)</f>
        <v>0</v>
      </c>
    </row>
    <row r="34" spans="1:14" ht="15.75">
      <c r="A34" s="56"/>
    </row>
    <row r="35" spans="1:14" ht="29.25" customHeight="1">
      <c r="A35" s="84" t="s">
        <v>36</v>
      </c>
      <c r="B35" s="84"/>
      <c r="C35" s="84"/>
      <c r="D35" s="84"/>
      <c r="E35" s="84"/>
      <c r="F35" s="84"/>
      <c r="G35" s="84"/>
      <c r="H35" s="84"/>
      <c r="I35" s="16"/>
      <c r="J35" s="16"/>
      <c r="K35" s="16"/>
      <c r="L35" s="17"/>
    </row>
    <row r="36" spans="1:14" ht="30">
      <c r="A36" s="18" t="s">
        <v>1</v>
      </c>
      <c r="B36" s="18" t="s">
        <v>2</v>
      </c>
      <c r="C36" s="19" t="s">
        <v>3</v>
      </c>
      <c r="D36" s="20" t="s">
        <v>91</v>
      </c>
      <c r="E36" s="18" t="s">
        <v>38</v>
      </c>
      <c r="F36" s="19" t="s">
        <v>5</v>
      </c>
      <c r="G36" s="20" t="s">
        <v>39</v>
      </c>
      <c r="H36" s="20" t="s">
        <v>68</v>
      </c>
      <c r="I36" s="20" t="s">
        <v>66</v>
      </c>
      <c r="J36" s="20" t="s">
        <v>73</v>
      </c>
      <c r="K36" s="20" t="s">
        <v>67</v>
      </c>
      <c r="L36" s="20" t="s">
        <v>74</v>
      </c>
    </row>
    <row r="37" spans="1:14" ht="31.5">
      <c r="A37" s="85" t="s">
        <v>103</v>
      </c>
      <c r="B37" s="85" t="s">
        <v>8</v>
      </c>
      <c r="C37" s="85" t="s">
        <v>40</v>
      </c>
      <c r="D37" s="86">
        <v>32</v>
      </c>
      <c r="E37" s="24" t="s">
        <v>41</v>
      </c>
      <c r="F37" s="87" t="s">
        <v>43</v>
      </c>
      <c r="G37" s="88" t="s">
        <v>44</v>
      </c>
      <c r="H37" s="89">
        <v>15000</v>
      </c>
      <c r="I37" s="78" t="s">
        <v>87</v>
      </c>
      <c r="J37" s="79"/>
      <c r="K37" s="80">
        <v>15</v>
      </c>
      <c r="L37" s="82">
        <f>J37*K37</f>
        <v>0</v>
      </c>
    </row>
    <row r="38" spans="1:14" ht="47.25">
      <c r="A38" s="85"/>
      <c r="B38" s="85"/>
      <c r="C38" s="85"/>
      <c r="D38" s="86"/>
      <c r="E38" s="24" t="s">
        <v>42</v>
      </c>
      <c r="F38" s="87"/>
      <c r="G38" s="88"/>
      <c r="H38" s="90"/>
      <c r="I38" s="78"/>
      <c r="J38" s="79"/>
      <c r="K38" s="81"/>
      <c r="L38" s="83"/>
    </row>
    <row r="39" spans="1:14" ht="15.75">
      <c r="A39" s="23" t="s">
        <v>72</v>
      </c>
      <c r="B39" s="23" t="s">
        <v>104</v>
      </c>
      <c r="C39" s="23" t="s">
        <v>40</v>
      </c>
      <c r="D39" s="45">
        <v>4</v>
      </c>
      <c r="E39" s="23" t="s">
        <v>45</v>
      </c>
      <c r="F39" s="24" t="s">
        <v>46</v>
      </c>
      <c r="G39" s="23" t="s">
        <v>81</v>
      </c>
      <c r="H39" s="25">
        <v>5000</v>
      </c>
      <c r="I39" s="45">
        <v>250</v>
      </c>
      <c r="J39" s="74"/>
      <c r="K39" s="27">
        <v>2</v>
      </c>
      <c r="L39" s="57">
        <f>J39*K39</f>
        <v>0</v>
      </c>
    </row>
    <row r="40" spans="1:14" ht="15.75">
      <c r="A40" s="23" t="s">
        <v>47</v>
      </c>
      <c r="B40" s="23" t="s">
        <v>17</v>
      </c>
      <c r="C40" s="23" t="s">
        <v>40</v>
      </c>
      <c r="D40" s="45">
        <v>2</v>
      </c>
      <c r="E40" s="23" t="s">
        <v>48</v>
      </c>
      <c r="F40" s="24" t="s">
        <v>49</v>
      </c>
      <c r="G40" s="23" t="s">
        <v>81</v>
      </c>
      <c r="H40" s="25">
        <v>5000</v>
      </c>
      <c r="I40" s="45">
        <v>250</v>
      </c>
      <c r="J40" s="74"/>
      <c r="K40" s="27">
        <v>2</v>
      </c>
      <c r="L40" s="57">
        <f>J40*K40</f>
        <v>0</v>
      </c>
    </row>
    <row r="41" spans="1:14" ht="15.75">
      <c r="A41" s="23" t="s">
        <v>50</v>
      </c>
      <c r="B41" s="23" t="s">
        <v>51</v>
      </c>
      <c r="C41" s="23" t="s">
        <v>28</v>
      </c>
      <c r="D41" s="45">
        <v>1</v>
      </c>
      <c r="E41" s="23" t="s">
        <v>52</v>
      </c>
      <c r="F41" s="24" t="s">
        <v>49</v>
      </c>
      <c r="G41" s="23" t="s">
        <v>80</v>
      </c>
      <c r="H41" s="25">
        <v>500</v>
      </c>
      <c r="I41" s="45" t="s">
        <v>88</v>
      </c>
      <c r="J41" s="74"/>
      <c r="K41" s="27">
        <v>1</v>
      </c>
      <c r="L41" s="57">
        <f>J41*K41</f>
        <v>0</v>
      </c>
    </row>
    <row r="42" spans="1:14" ht="15.75">
      <c r="A42" s="23" t="s">
        <v>50</v>
      </c>
      <c r="B42" s="23" t="s">
        <v>53</v>
      </c>
      <c r="C42" s="23" t="s">
        <v>28</v>
      </c>
      <c r="D42" s="45">
        <v>1</v>
      </c>
      <c r="E42" s="23" t="s">
        <v>52</v>
      </c>
      <c r="F42" s="24" t="s">
        <v>49</v>
      </c>
      <c r="G42" s="23" t="s">
        <v>80</v>
      </c>
      <c r="H42" s="25">
        <v>500</v>
      </c>
      <c r="I42" s="45" t="s">
        <v>88</v>
      </c>
      <c r="J42" s="74"/>
      <c r="K42" s="27">
        <v>1</v>
      </c>
      <c r="L42" s="57">
        <f>J42*K42</f>
        <v>0</v>
      </c>
    </row>
    <row r="43" spans="1:14" ht="15.75">
      <c r="A43" s="23" t="s">
        <v>50</v>
      </c>
      <c r="B43" s="23" t="s">
        <v>54</v>
      </c>
      <c r="C43" s="23" t="s">
        <v>28</v>
      </c>
      <c r="D43" s="45">
        <v>1</v>
      </c>
      <c r="E43" s="23" t="s">
        <v>52</v>
      </c>
      <c r="F43" s="24" t="s">
        <v>49</v>
      </c>
      <c r="G43" s="23" t="s">
        <v>80</v>
      </c>
      <c r="H43" s="25">
        <v>500</v>
      </c>
      <c r="I43" s="45" t="s">
        <v>88</v>
      </c>
      <c r="J43" s="74"/>
      <c r="K43" s="27">
        <v>1</v>
      </c>
      <c r="L43" s="57">
        <f>J43*K43</f>
        <v>0</v>
      </c>
    </row>
    <row r="44" spans="1:14" ht="15.75">
      <c r="A44" s="23" t="s">
        <v>50</v>
      </c>
      <c r="B44" s="23" t="s">
        <v>55</v>
      </c>
      <c r="C44" s="23" t="s">
        <v>28</v>
      </c>
      <c r="D44" s="45">
        <v>1</v>
      </c>
      <c r="E44" s="23" t="s">
        <v>52</v>
      </c>
      <c r="F44" s="24" t="s">
        <v>49</v>
      </c>
      <c r="G44" s="23" t="s">
        <v>80</v>
      </c>
      <c r="H44" s="25">
        <v>500</v>
      </c>
      <c r="I44" s="45" t="s">
        <v>88</v>
      </c>
      <c r="J44" s="74"/>
      <c r="K44" s="27">
        <v>1</v>
      </c>
      <c r="L44" s="57">
        <f t="shared" ref="L44" si="2">J44*K44</f>
        <v>0</v>
      </c>
    </row>
    <row r="45" spans="1:14" ht="90.75" customHeight="1">
      <c r="A45" s="23" t="s">
        <v>56</v>
      </c>
      <c r="B45" s="23" t="s">
        <v>8</v>
      </c>
      <c r="C45" s="23" t="s">
        <v>40</v>
      </c>
      <c r="D45" s="44" t="s">
        <v>57</v>
      </c>
      <c r="E45" s="24" t="s">
        <v>58</v>
      </c>
      <c r="F45" s="24" t="s">
        <v>99</v>
      </c>
      <c r="G45" s="23" t="s">
        <v>102</v>
      </c>
      <c r="H45" s="58">
        <v>5000</v>
      </c>
      <c r="I45" s="44" t="s">
        <v>98</v>
      </c>
      <c r="J45" s="3"/>
      <c r="K45" s="27">
        <v>2</v>
      </c>
      <c r="L45" s="59">
        <f t="shared" ref="L45" si="3">J45*K45</f>
        <v>0</v>
      </c>
      <c r="M45" s="60"/>
    </row>
    <row r="46" spans="1:14">
      <c r="L46" s="36">
        <f>SUM(L37:L45)</f>
        <v>0</v>
      </c>
      <c r="M46" s="60"/>
    </row>
    <row r="47" spans="1:14" ht="18.75">
      <c r="A47" s="61" t="s">
        <v>75</v>
      </c>
      <c r="B47" s="62"/>
      <c r="C47" s="62"/>
      <c r="D47" s="62"/>
      <c r="E47" s="63" t="s">
        <v>76</v>
      </c>
      <c r="F47" s="63"/>
      <c r="G47" s="64"/>
    </row>
    <row r="48" spans="1:14" ht="24" customHeight="1">
      <c r="A48" s="65" t="s">
        <v>1</v>
      </c>
      <c r="B48" s="66"/>
      <c r="C48" s="66"/>
      <c r="D48" s="66"/>
      <c r="E48" s="67" t="s">
        <v>77</v>
      </c>
      <c r="F48" s="67" t="s">
        <v>67</v>
      </c>
      <c r="G48" s="68"/>
    </row>
    <row r="49" spans="1:12" ht="15.75">
      <c r="A49" s="75" t="s">
        <v>106</v>
      </c>
      <c r="B49" s="76"/>
      <c r="C49" s="76"/>
      <c r="D49" s="77"/>
      <c r="E49" s="1"/>
      <c r="F49" s="69">
        <v>100</v>
      </c>
      <c r="G49" s="70">
        <f>E49*F49</f>
        <v>0</v>
      </c>
    </row>
    <row r="50" spans="1:12">
      <c r="E50" s="6"/>
      <c r="F50" s="35"/>
      <c r="G50" s="12"/>
      <c r="H50" s="60"/>
      <c r="I50" s="71"/>
      <c r="J50" s="72" t="s">
        <v>105</v>
      </c>
      <c r="K50" s="121">
        <f>N21+N33+L46+G49</f>
        <v>0</v>
      </c>
      <c r="L50" s="121"/>
    </row>
    <row r="52" spans="1:12">
      <c r="A52" s="73" t="s">
        <v>84</v>
      </c>
    </row>
    <row r="54" spans="1:12">
      <c r="A54" s="5" t="s">
        <v>100</v>
      </c>
    </row>
    <row r="55" spans="1:12">
      <c r="A55" s="5" t="s">
        <v>97</v>
      </c>
    </row>
  </sheetData>
  <sheetProtection algorithmName="SHA-512" hashValue="Hnz2P7sc0slSmywABLviW0vy15qu21TRiCR2SNNS4iRYdzra/XhHQMifH9J+IanqqDpzWh8lRI5Gcv2GzIjvrQ==" saltValue="AEyhXq5ClLcYs6U9VGJauQ==" spinCount="100000" sheet="1" objects="1" scenarios="1"/>
  <mergeCells count="54">
    <mergeCell ref="K50:L50"/>
    <mergeCell ref="B6:C6"/>
    <mergeCell ref="A10:J10"/>
    <mergeCell ref="C11:E11"/>
    <mergeCell ref="H11:I11"/>
    <mergeCell ref="C12:E12"/>
    <mergeCell ref="H12:I12"/>
    <mergeCell ref="C13:E13"/>
    <mergeCell ref="H13:I13"/>
    <mergeCell ref="C14:E14"/>
    <mergeCell ref="H14:I14"/>
    <mergeCell ref="C15:E15"/>
    <mergeCell ref="H15:I15"/>
    <mergeCell ref="C16:E16"/>
    <mergeCell ref="H16:I16"/>
    <mergeCell ref="C17:E17"/>
    <mergeCell ref="H17:I17"/>
    <mergeCell ref="C18:E18"/>
    <mergeCell ref="H18:I18"/>
    <mergeCell ref="C19:E19"/>
    <mergeCell ref="H19:I19"/>
    <mergeCell ref="C20:E20"/>
    <mergeCell ref="H20:I20"/>
    <mergeCell ref="A23:J23"/>
    <mergeCell ref="C24:E24"/>
    <mergeCell ref="H24:I24"/>
    <mergeCell ref="A25:A26"/>
    <mergeCell ref="C25:E25"/>
    <mergeCell ref="C26:E26"/>
    <mergeCell ref="C27:E27"/>
    <mergeCell ref="H27:I27"/>
    <mergeCell ref="C28:E28"/>
    <mergeCell ref="H28:I28"/>
    <mergeCell ref="A29:A31"/>
    <mergeCell ref="B29:B31"/>
    <mergeCell ref="C29:E31"/>
    <mergeCell ref="F29:F31"/>
    <mergeCell ref="G29:G31"/>
    <mergeCell ref="H29:I29"/>
    <mergeCell ref="H30:I30"/>
    <mergeCell ref="H31:I31"/>
    <mergeCell ref="A35:H35"/>
    <mergeCell ref="A37:A38"/>
    <mergeCell ref="B37:B38"/>
    <mergeCell ref="C37:C38"/>
    <mergeCell ref="D37:D38"/>
    <mergeCell ref="F37:F38"/>
    <mergeCell ref="G37:G38"/>
    <mergeCell ref="H37:H38"/>
    <mergeCell ref="A49:D49"/>
    <mergeCell ref="I37:I38"/>
    <mergeCell ref="J37:J38"/>
    <mergeCell ref="K37:K38"/>
    <mergeCell ref="L37:L38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2" ma:contentTypeDescription="Een nieuw document maken." ma:contentTypeScope="" ma:versionID="949610219faf68e052172286da7d39c8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f74416d2d4a03455e78a3d5c3597863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57CDAD-1311-4D7E-9D8A-556A4F83F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76CF6-DDDD-4BBF-8A75-0B9C5556FC6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278C22A-A396-4DF0-9A1F-8F0A5FD8C4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Graafschap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Winkel, Lianne te</dc:creator>
  <cp:lastModifiedBy>Yvonne Kemink | InkoopMeesters</cp:lastModifiedBy>
  <cp:lastPrinted>2017-05-23T08:45:07Z</cp:lastPrinted>
  <dcterms:created xsi:type="dcterms:W3CDTF">2017-03-29T07:02:53Z</dcterms:created>
  <dcterms:modified xsi:type="dcterms:W3CDTF">2021-08-19T15:27:08Z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</Properties>
</file>