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G:\HTC PROJECTEN\PROJECTEN LOPEND\2020.0438 ROC Nijmegen\7. Prijzenblad\"/>
    </mc:Choice>
  </mc:AlternateContent>
  <xr:revisionPtr revIDLastSave="0" documentId="13_ncr:1_{4C5EAE78-AEE6-457E-BEDD-1557EEAB981B}" xr6:coauthVersionLast="47" xr6:coauthVersionMax="47" xr10:uidLastSave="{00000000-0000-0000-0000-000000000000}"/>
  <bookViews>
    <workbookView xWindow="-120" yWindow="-120" windowWidth="29040" windowHeight="15840" xr2:uid="{A01ED9F2-87D1-4364-B372-F5E1F4F166B9}"/>
  </bookViews>
  <sheets>
    <sheet name="Invulinstructie" sheetId="1" r:id="rId1"/>
    <sheet name="Prijzenblad" sheetId="2" r:id="rId2"/>
  </sheets>
  <definedNames>
    <definedName name="_xlnm.Print_Area" localSheetId="1">Prijzenblad!$A$1:$P$129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09" i="2" l="1"/>
  <c r="G122" i="2"/>
  <c r="H114" i="2"/>
  <c r="H121" i="2"/>
  <c r="N8" i="2" l="1"/>
  <c r="L8" i="2"/>
  <c r="O92" i="2"/>
  <c r="O93" i="2"/>
  <c r="O94" i="2"/>
  <c r="O95" i="2"/>
  <c r="O96" i="2"/>
  <c r="O97" i="2"/>
  <c r="O98" i="2"/>
  <c r="O99" i="2"/>
  <c r="O100" i="2"/>
  <c r="O101" i="2"/>
  <c r="O102" i="2"/>
  <c r="O103" i="2"/>
  <c r="O104" i="2"/>
  <c r="O105" i="2"/>
  <c r="O106" i="2"/>
  <c r="O107" i="2"/>
  <c r="O108" i="2"/>
  <c r="O109" i="2"/>
  <c r="O91" i="2"/>
  <c r="O82" i="2"/>
  <c r="O83" i="2"/>
  <c r="O84" i="2"/>
  <c r="O85" i="2"/>
  <c r="O86" i="2"/>
  <c r="O87" i="2"/>
  <c r="O88" i="2"/>
  <c r="O89" i="2"/>
  <c r="O81" i="2"/>
  <c r="O70" i="2"/>
  <c r="O71" i="2"/>
  <c r="O72" i="2"/>
  <c r="O73" i="2"/>
  <c r="O74" i="2"/>
  <c r="O75" i="2"/>
  <c r="O76" i="2"/>
  <c r="O77" i="2"/>
  <c r="O78" i="2"/>
  <c r="O79" i="2"/>
  <c r="O68" i="2"/>
  <c r="O40" i="2"/>
  <c r="O41" i="2"/>
  <c r="O42" i="2"/>
  <c r="O43" i="2"/>
  <c r="O44" i="2"/>
  <c r="O45" i="2"/>
  <c r="O46" i="2"/>
  <c r="O47" i="2"/>
  <c r="O48" i="2"/>
  <c r="O49" i="2"/>
  <c r="O50" i="2"/>
  <c r="O51" i="2"/>
  <c r="O52" i="2"/>
  <c r="O53" i="2"/>
  <c r="O54" i="2"/>
  <c r="O55" i="2"/>
  <c r="O56" i="2"/>
  <c r="O57" i="2"/>
  <c r="O58" i="2"/>
  <c r="O59" i="2"/>
  <c r="O60" i="2"/>
  <c r="O61" i="2"/>
  <c r="O62" i="2"/>
  <c r="O63" i="2"/>
  <c r="O64" i="2"/>
  <c r="O65" i="2"/>
  <c r="O66" i="2"/>
  <c r="O26" i="2"/>
  <c r="O27" i="2"/>
  <c r="O28" i="2"/>
  <c r="O29" i="2"/>
  <c r="O30" i="2"/>
  <c r="O31" i="2"/>
  <c r="O32" i="2"/>
  <c r="O33" i="2"/>
  <c r="O34" i="2"/>
  <c r="O35" i="2"/>
  <c r="O36" i="2"/>
  <c r="O37" i="2"/>
  <c r="O38" i="2"/>
  <c r="O25" i="2"/>
  <c r="O13" i="2"/>
  <c r="O14" i="2"/>
  <c r="O15" i="2"/>
  <c r="O16" i="2"/>
  <c r="O17" i="2"/>
  <c r="O18" i="2"/>
  <c r="O19" i="2"/>
  <c r="O20" i="2"/>
  <c r="O21" i="2"/>
  <c r="O22" i="2"/>
  <c r="O23" i="2"/>
  <c r="O8" i="2"/>
  <c r="O9" i="2"/>
  <c r="O10" i="2"/>
  <c r="O11" i="2"/>
  <c r="N92" i="2"/>
  <c r="N93" i="2"/>
  <c r="N94" i="2"/>
  <c r="N95" i="2"/>
  <c r="N96" i="2"/>
  <c r="N97" i="2"/>
  <c r="N98" i="2"/>
  <c r="N99" i="2"/>
  <c r="N100" i="2"/>
  <c r="N101" i="2"/>
  <c r="N102" i="2"/>
  <c r="N103" i="2"/>
  <c r="N104" i="2"/>
  <c r="N105" i="2"/>
  <c r="N106" i="2"/>
  <c r="N107" i="2"/>
  <c r="N108" i="2"/>
  <c r="N91" i="2"/>
  <c r="N82" i="2"/>
  <c r="N83" i="2"/>
  <c r="N84" i="2"/>
  <c r="N85" i="2"/>
  <c r="N86" i="2"/>
  <c r="N87" i="2"/>
  <c r="N88" i="2"/>
  <c r="N89" i="2"/>
  <c r="N81" i="2"/>
  <c r="N70" i="2"/>
  <c r="N71" i="2"/>
  <c r="N72" i="2"/>
  <c r="N73" i="2"/>
  <c r="N74" i="2"/>
  <c r="N75" i="2"/>
  <c r="N76" i="2"/>
  <c r="N77" i="2"/>
  <c r="N78" i="2"/>
  <c r="N79" i="2"/>
  <c r="N68" i="2"/>
  <c r="N69" i="2" s="1"/>
  <c r="G118" i="2" s="1"/>
  <c r="N66" i="2"/>
  <c r="N40" i="2"/>
  <c r="N41" i="2"/>
  <c r="N42" i="2"/>
  <c r="N43" i="2"/>
  <c r="N44" i="2"/>
  <c r="N45" i="2"/>
  <c r="N46" i="2"/>
  <c r="N47" i="2"/>
  <c r="N48" i="2"/>
  <c r="N49" i="2"/>
  <c r="N50" i="2"/>
  <c r="N51" i="2"/>
  <c r="N52" i="2"/>
  <c r="N53" i="2"/>
  <c r="N54" i="2"/>
  <c r="N55" i="2"/>
  <c r="N56" i="2"/>
  <c r="N57" i="2"/>
  <c r="N58" i="2"/>
  <c r="N59" i="2"/>
  <c r="N60" i="2"/>
  <c r="N61" i="2"/>
  <c r="N62" i="2"/>
  <c r="N63" i="2"/>
  <c r="N64" i="2"/>
  <c r="N65" i="2"/>
  <c r="N26" i="2"/>
  <c r="N27" i="2"/>
  <c r="N28" i="2"/>
  <c r="N29" i="2"/>
  <c r="N30" i="2"/>
  <c r="N31" i="2"/>
  <c r="N32" i="2"/>
  <c r="N33" i="2"/>
  <c r="N34" i="2"/>
  <c r="N35" i="2"/>
  <c r="N36" i="2"/>
  <c r="N37" i="2"/>
  <c r="N38" i="2"/>
  <c r="N25" i="2"/>
  <c r="N13" i="2"/>
  <c r="N14" i="2"/>
  <c r="N15" i="2"/>
  <c r="N16" i="2"/>
  <c r="N17" i="2"/>
  <c r="N18" i="2"/>
  <c r="N19" i="2"/>
  <c r="N20" i="2"/>
  <c r="N21" i="2"/>
  <c r="N22" i="2"/>
  <c r="N23" i="2"/>
  <c r="N9" i="2"/>
  <c r="N10" i="2"/>
  <c r="N11" i="2"/>
  <c r="L92" i="2"/>
  <c r="L93" i="2"/>
  <c r="L94" i="2"/>
  <c r="L95" i="2"/>
  <c r="L96" i="2"/>
  <c r="L97" i="2"/>
  <c r="L98" i="2"/>
  <c r="L99" i="2"/>
  <c r="L100" i="2"/>
  <c r="L101" i="2"/>
  <c r="L102" i="2"/>
  <c r="L103" i="2"/>
  <c r="L104" i="2"/>
  <c r="L105" i="2"/>
  <c r="L106" i="2"/>
  <c r="L107" i="2"/>
  <c r="L108" i="2"/>
  <c r="L109" i="2"/>
  <c r="L91" i="2"/>
  <c r="L82" i="2"/>
  <c r="L83" i="2"/>
  <c r="L84" i="2"/>
  <c r="L85" i="2"/>
  <c r="L86" i="2"/>
  <c r="L87" i="2"/>
  <c r="L88" i="2"/>
  <c r="L89" i="2"/>
  <c r="L81" i="2"/>
  <c r="L70" i="2"/>
  <c r="L71" i="2"/>
  <c r="L72" i="2"/>
  <c r="L73" i="2"/>
  <c r="L74" i="2"/>
  <c r="L75" i="2"/>
  <c r="L76" i="2"/>
  <c r="L77" i="2"/>
  <c r="L78" i="2"/>
  <c r="L79" i="2"/>
  <c r="L68" i="2"/>
  <c r="L69" i="2" s="1"/>
  <c r="L40" i="2"/>
  <c r="L41" i="2"/>
  <c r="L42" i="2"/>
  <c r="L43" i="2"/>
  <c r="L44" i="2"/>
  <c r="L45" i="2"/>
  <c r="L46" i="2"/>
  <c r="L47" i="2"/>
  <c r="L48" i="2"/>
  <c r="L49" i="2"/>
  <c r="L50" i="2"/>
  <c r="L51" i="2"/>
  <c r="L52" i="2"/>
  <c r="L53" i="2"/>
  <c r="L54" i="2"/>
  <c r="L55" i="2"/>
  <c r="L56" i="2"/>
  <c r="L57" i="2"/>
  <c r="L58" i="2"/>
  <c r="L59" i="2"/>
  <c r="L60" i="2"/>
  <c r="L61" i="2"/>
  <c r="L62" i="2"/>
  <c r="L63" i="2"/>
  <c r="L64" i="2"/>
  <c r="L65" i="2"/>
  <c r="L66" i="2"/>
  <c r="L38" i="2"/>
  <c r="L26" i="2"/>
  <c r="L27" i="2"/>
  <c r="L28" i="2"/>
  <c r="L29" i="2"/>
  <c r="L30" i="2"/>
  <c r="L31" i="2"/>
  <c r="L32" i="2"/>
  <c r="L33" i="2"/>
  <c r="L34" i="2"/>
  <c r="L35" i="2"/>
  <c r="L36" i="2"/>
  <c r="L37" i="2"/>
  <c r="L25" i="2"/>
  <c r="L13" i="2"/>
  <c r="L14" i="2"/>
  <c r="L15" i="2"/>
  <c r="L16" i="2"/>
  <c r="L17" i="2"/>
  <c r="L18" i="2"/>
  <c r="L19" i="2"/>
  <c r="L20" i="2"/>
  <c r="L21" i="2"/>
  <c r="L22" i="2"/>
  <c r="L23" i="2"/>
  <c r="L9" i="2"/>
  <c r="L10" i="2"/>
  <c r="L11" i="2"/>
  <c r="N80" i="2" l="1"/>
  <c r="G119" i="2" s="1"/>
  <c r="N12" i="2"/>
  <c r="G114" i="2" s="1"/>
  <c r="N110" i="2"/>
  <c r="G121" i="2" s="1"/>
  <c r="L67" i="2"/>
  <c r="L90" i="2"/>
  <c r="N67" i="2"/>
  <c r="G117" i="2" s="1"/>
  <c r="L12" i="2"/>
  <c r="N90" i="2"/>
  <c r="G120" i="2" s="1"/>
  <c r="L110" i="2"/>
  <c r="N39" i="2"/>
  <c r="G116" i="2" s="1"/>
  <c r="L39" i="2"/>
  <c r="L24" i="2"/>
  <c r="L80" i="2"/>
  <c r="N24" i="2"/>
  <c r="G115" i="2" s="1"/>
  <c r="P12" i="2" l="1"/>
  <c r="P90" i="2"/>
  <c r="H120" i="2" s="1"/>
  <c r="P110" i="2" l="1"/>
  <c r="P24" i="2" l="1"/>
  <c r="H115" i="2" s="1"/>
  <c r="P67" i="2" l="1"/>
  <c r="H117" i="2" s="1"/>
  <c r="P39" i="2"/>
  <c r="H116" i="2" s="1"/>
  <c r="P69" i="2"/>
  <c r="H118" i="2" s="1"/>
  <c r="P80" i="2"/>
  <c r="H119" i="2" s="1"/>
</calcChain>
</file>

<file path=xl/sharedStrings.xml><?xml version="1.0" encoding="utf-8"?>
<sst xmlns="http://schemas.openxmlformats.org/spreadsheetml/2006/main" count="473" uniqueCount="254">
  <si>
    <t>Invulinstructie prijsbijlage EA Levering retail artikelen De Winkel ROC Nijmegen</t>
  </si>
  <si>
    <t>Item</t>
  </si>
  <si>
    <t>Kolom</t>
  </si>
  <si>
    <t>Toelichting</t>
  </si>
  <si>
    <t>In te vullen door Inschrijver</t>
  </si>
  <si>
    <t>Aantal</t>
  </si>
  <si>
    <t>A</t>
  </si>
  <si>
    <t>Indicatieve inschatting afname op jaarbasis geheel Deelnemende DCO locaties</t>
  </si>
  <si>
    <t>B</t>
  </si>
  <si>
    <t>Verpakkingseenheid</t>
  </si>
  <si>
    <t>Artikelomschrijving</t>
  </si>
  <si>
    <t>C</t>
  </si>
  <si>
    <t>Omschrijving artikel</t>
  </si>
  <si>
    <t>Eenheid</t>
  </si>
  <si>
    <t>E</t>
  </si>
  <si>
    <t>De eenheid die gebruikt moet worden voor de prijsvaststelling</t>
  </si>
  <si>
    <t>Segmenten</t>
  </si>
  <si>
    <t>F</t>
  </si>
  <si>
    <t>De omschrijving van de segment indeling</t>
  </si>
  <si>
    <t>Basisprijs Inschrijver per eenheid</t>
  </si>
  <si>
    <t>H</t>
  </si>
  <si>
    <r>
      <t xml:space="preserve">De basisprijs per gevraagd artikel per gevraagde eenheid excl. BTW </t>
    </r>
    <r>
      <rPr>
        <b/>
        <sz val="11"/>
        <color theme="1"/>
        <rFont val="Calibri"/>
        <family val="2"/>
        <scheme val="minor"/>
      </rPr>
      <t>(door Inschrijver)</t>
    </r>
  </si>
  <si>
    <t>X</t>
  </si>
  <si>
    <t>Aanbiedingsprijs Inschrijver</t>
  </si>
  <si>
    <t>J</t>
  </si>
  <si>
    <r>
      <t xml:space="preserve">De aanbiedingsprijs per gevraagd artikel per gevraagde eenheid excl. BTW </t>
    </r>
    <r>
      <rPr>
        <b/>
        <sz val="11"/>
        <color theme="1"/>
        <rFont val="Calibri"/>
        <family val="2"/>
        <scheme val="minor"/>
      </rPr>
      <t>(door Inschrijver)</t>
    </r>
  </si>
  <si>
    <t>Totaal prijs</t>
  </si>
  <si>
    <t>K</t>
  </si>
  <si>
    <t>Totaalprijs excl. BTW is het Aantal vermenigvuldigd met de aanbiedingsprijs</t>
  </si>
  <si>
    <t>kortings percentage</t>
  </si>
  <si>
    <t>L</t>
  </si>
  <si>
    <t xml:space="preserve">Het percentage korting bepaald op basis van de basisprijs en de aanbiedingprijs </t>
  </si>
  <si>
    <t>gemiddelde kortings percentage segment</t>
  </si>
  <si>
    <t>M</t>
  </si>
  <si>
    <t>Het gemiddelde kortingspercentage voor desbetreffende productgroep</t>
  </si>
  <si>
    <t>Prijzenblad ROC Nijmegen Aanbesteding LEVERING RETAIL ARTIKELEN DE WINKEL</t>
  </si>
  <si>
    <t xml:space="preserve">Er zijn geen rechten te ontlenen aan de genoemde aantallen in dit prijzenblad. </t>
  </si>
  <si>
    <t xml:space="preserve">De door u op te geven prijzen zijn franco huis inclusief bijkomende kosten, zoals bezorgkosten, voorrijkosten, materiaalkosten, opslagkosten, reis- en verblijfkosten, kosten van administratie, facturering, creditering, voorraadkosten en alle eventuele overige kosten en ze worden vermeld exclusief BTW. </t>
  </si>
  <si>
    <t>Besteleenheid</t>
  </si>
  <si>
    <t>Inhoud per besteleenheid</t>
  </si>
  <si>
    <t>Inhoud per eenheid</t>
  </si>
  <si>
    <t>Segment</t>
  </si>
  <si>
    <t>Basisprijs Inschrijver 
per eenheid</t>
  </si>
  <si>
    <t>Totaal Basisprijs</t>
  </si>
  <si>
    <t>Gewogen gemiddelde kortings percentage segment</t>
  </si>
  <si>
    <t xml:space="preserve"> BK</t>
  </si>
  <si>
    <t>AGF</t>
  </si>
  <si>
    <t xml:space="preserve"> KT</t>
  </si>
  <si>
    <t>1,50   KG</t>
  </si>
  <si>
    <t>FRUITSALADE BASIS</t>
  </si>
  <si>
    <t>FRUITSALADE ANANAS BLOK</t>
  </si>
  <si>
    <t>BK</t>
  </si>
  <si>
    <t>500,00   GR</t>
  </si>
  <si>
    <t>SNIJ RAUWKOST GRIEKS</t>
  </si>
  <si>
    <t>ZK</t>
  </si>
  <si>
    <t>SNIJ IJSBERGSLA VERTE ROSSO</t>
  </si>
  <si>
    <t>WI</t>
  </si>
  <si>
    <t>Brood, salade, soep (maaltijd)</t>
  </si>
  <si>
    <t xml:space="preserve">BM </t>
  </si>
  <si>
    <t xml:space="preserve">208,00 GR </t>
  </si>
  <si>
    <t>TBO BAGUETTE HAM-KAAS</t>
  </si>
  <si>
    <t xml:space="preserve">205,00 GR </t>
  </si>
  <si>
    <t>TBO WRAP ZALM</t>
  </si>
  <si>
    <t xml:space="preserve">160,00 GR </t>
  </si>
  <si>
    <t>TBO SANDWICH BOERENGEZOND HOUDBAAR</t>
  </si>
  <si>
    <t xml:space="preserve">130,00 GR </t>
  </si>
  <si>
    <t>TBO SANDWICH BACON SLA TOMAATHOUDBAAR</t>
  </si>
  <si>
    <t xml:space="preserve">207,00 GR </t>
  </si>
  <si>
    <t>TBO BAGUETTE TONIJN</t>
  </si>
  <si>
    <t xml:space="preserve">WI </t>
  </si>
  <si>
    <t>176,00   GR</t>
  </si>
  <si>
    <t>TBO WRAP SPICY CHICKEN</t>
  </si>
  <si>
    <t xml:space="preserve">MP </t>
  </si>
  <si>
    <t>TBO SANDWICH GEROOSTERDE KIP HOUDBAAR</t>
  </si>
  <si>
    <t xml:space="preserve">ST </t>
  </si>
  <si>
    <t>173,00   GR</t>
  </si>
  <si>
    <t>TBO WRAP FALAFEL HUMMUS</t>
  </si>
  <si>
    <t>180,00   GR</t>
  </si>
  <si>
    <t>TBO WRAP KIP KERRIE</t>
  </si>
  <si>
    <t xml:space="preserve">154,00 GR </t>
  </si>
  <si>
    <t>TBO SANDWICH HAM-KAAS HOUDBAAR</t>
  </si>
  <si>
    <t>158,00   GR</t>
  </si>
  <si>
    <t>TBO THE BREAD OFFICE WRAP PULLED BEEF</t>
  </si>
  <si>
    <t>Totaal aanbieding segment Brood, salade, soep (maaltijd)</t>
  </si>
  <si>
    <t>DS</t>
  </si>
  <si>
    <t xml:space="preserve">3,90 KG </t>
  </si>
  <si>
    <t xml:space="preserve">KAASBR.BLADERDEEG B-OFF </t>
  </si>
  <si>
    <t>Diepvriesproducten</t>
  </si>
  <si>
    <t>80,00   GR</t>
  </si>
  <si>
    <t>TRES BONNE PETIT PAIN WIT</t>
  </si>
  <si>
    <t>ST</t>
  </si>
  <si>
    <t>4,80   KG</t>
  </si>
  <si>
    <t xml:space="preserve">MOLCO SAUCIJZENBROODJE ROYALE </t>
  </si>
  <si>
    <t>3,65   KG</t>
  </si>
  <si>
    <t xml:space="preserve">DUET PIZZA OVAAL VEGETARISCH </t>
  </si>
  <si>
    <t>7,44   KG</t>
  </si>
  <si>
    <t>MOLCO FRIKANDEL DE LUXE</t>
  </si>
  <si>
    <t>32,00   ST</t>
  </si>
  <si>
    <t>WORSTENBROOD DV</t>
  </si>
  <si>
    <t>3,33   KG</t>
  </si>
  <si>
    <t>TRES BONNE RB CROISSANT VOORGEBAK</t>
  </si>
  <si>
    <t>TRES BONNE PETIT PAIN BRUIN</t>
  </si>
  <si>
    <t>KAMSTRA KRENTENBOL GESNEDEN ROOMBOTER</t>
  </si>
  <si>
    <t>3,96   KG</t>
  </si>
  <si>
    <t>PAN PANINIE PANINI HETE KIP</t>
  </si>
  <si>
    <t>1,92   KG</t>
  </si>
  <si>
    <t>VAN OERS KIPSTICK</t>
  </si>
  <si>
    <t>125,00   GR</t>
  </si>
  <si>
    <t>VAN OERS BAMIBLOK OVEN/GRILL</t>
  </si>
  <si>
    <t>3,00   KG</t>
  </si>
  <si>
    <t>BECKERS KIP LOEMPIA OVEN</t>
  </si>
  <si>
    <t>70,00   GR</t>
  </si>
  <si>
    <t>VAN OERS RUNDVL KROKET OVEN/GRILL</t>
  </si>
  <si>
    <t>DTotaal aanbieding diepvriesproducten</t>
  </si>
  <si>
    <t>BL</t>
  </si>
  <si>
    <t>(fris)dranken en sappen</t>
  </si>
  <si>
    <t xml:space="preserve">PF </t>
  </si>
  <si>
    <t>50,00   CL</t>
  </si>
  <si>
    <t>LIPTON ICE TEA GREEN</t>
  </si>
  <si>
    <t>AA DRINK HIGH ENERGY</t>
  </si>
  <si>
    <t>33,00   CL</t>
  </si>
  <si>
    <t>AA DRINK HIGH ENERGY MET SPORTDOP</t>
  </si>
  <si>
    <t>SOURCY VITAMINWATER FRAMB.GRAN.APP</t>
  </si>
  <si>
    <t>LIPTON ICE TEA SPARKLING, 1-WAY</t>
  </si>
  <si>
    <t>COCA-COLA ZERO PET</t>
  </si>
  <si>
    <t>COCA-COLA BLIK</t>
  </si>
  <si>
    <t>LIPTON ICE TEA PEACH NO BUBBLES</t>
  </si>
  <si>
    <t>SZ</t>
  </si>
  <si>
    <t>20,00   CL</t>
  </si>
  <si>
    <t>CAPRI-SUN ORANGE</t>
  </si>
  <si>
    <t>SPA DUO BLACKBERRY RASPBERRY</t>
  </si>
  <si>
    <t>FERNANDES CHERRY BOUQUET</t>
  </si>
  <si>
    <t>COCA-COLA PET</t>
  </si>
  <si>
    <t>FANTA ORANGE</t>
  </si>
  <si>
    <t>AQUARIUS ISOTONIC BLUE ICE</t>
  </si>
  <si>
    <t>40,00   CL</t>
  </si>
  <si>
    <t>FUZE TEA PEACH HIBISCUS</t>
  </si>
  <si>
    <t>SPA REINE PET</t>
  </si>
  <si>
    <t>CHAUDFONTAINE STILL</t>
  </si>
  <si>
    <t>CRYSTAL CLEAR PEACH</t>
  </si>
  <si>
    <t>SPA REINE SPORTDOP</t>
  </si>
  <si>
    <t xml:space="preserve">CRYSTAL CLEAR LEMON </t>
  </si>
  <si>
    <t>75,00   CL</t>
  </si>
  <si>
    <t>CRYSTAL CLEAR CRANBERRY</t>
  </si>
  <si>
    <t>CRYSTAL CLEAR CITROEN PASSIE</t>
  </si>
  <si>
    <t xml:space="preserve">0,5 LTR </t>
  </si>
  <si>
    <t>ARIZONA GREEN TEA 0</t>
  </si>
  <si>
    <t xml:space="preserve">500,00 ML </t>
  </si>
  <si>
    <t>I`M FRUITY SAP SINAASAPPEL/AARDBEI</t>
  </si>
  <si>
    <t>I`M FRUITY SAP SINAASAPPEL</t>
  </si>
  <si>
    <t>Totaal aanbieding segment (fris)dranken en sappen</t>
  </si>
  <si>
    <t>100 ST</t>
  </si>
  <si>
    <t>FEL.HANDSCHOEN.LATEX.WIT</t>
  </si>
  <si>
    <t>Overig (Non-Food)</t>
  </si>
  <si>
    <t>Totaal aanbieding segment Overig (Non-Food)</t>
  </si>
  <si>
    <t xml:space="preserve">60,00 GR </t>
  </si>
  <si>
    <t>50,00   GR</t>
  </si>
  <si>
    <t xml:space="preserve">zoetwaren </t>
  </si>
  <si>
    <t>90,00   GR</t>
  </si>
  <si>
    <t>DE LEKKERSTE SUIKERWAFEL</t>
  </si>
  <si>
    <t>25,00   GR</t>
  </si>
  <si>
    <t>STORCK KNOPPERS</t>
  </si>
  <si>
    <t>39,00   GR</t>
  </si>
  <si>
    <t>FERRERO KINDER BUENO WHITE</t>
  </si>
  <si>
    <t>43,00   GR</t>
  </si>
  <si>
    <t>FERRERO KINDER BUENO</t>
  </si>
  <si>
    <t>DOVE LIAISON TWIN CARAMEL</t>
  </si>
  <si>
    <t>37,00   GR</t>
  </si>
  <si>
    <t>BALISTO MUESLI 20ST</t>
  </si>
  <si>
    <t>35,00   GR</t>
  </si>
  <si>
    <t>MALTESERS TEASER SINGLE</t>
  </si>
  <si>
    <t>PK</t>
  </si>
  <si>
    <t>MILKY WAY CRISPY ROLLS</t>
  </si>
  <si>
    <t>85,00   GR</t>
  </si>
  <si>
    <t>AUTODROP RODE CADILLACS SNACKPACK</t>
  </si>
  <si>
    <t>280,00 GR</t>
  </si>
  <si>
    <t xml:space="preserve"> AUTODROP DS CADILLAC</t>
  </si>
  <si>
    <t xml:space="preserve">Totaal aanbieding segement zoetwaren </t>
  </si>
  <si>
    <t>100,00   GR</t>
  </si>
  <si>
    <t>ZONNATURA CHOCO-RIJSTWAFELS MELK</t>
  </si>
  <si>
    <t>snacks/ tussendoor</t>
  </si>
  <si>
    <t>ZONNATURA CHOCOLADE RIJSTWAFELS PUUR</t>
  </si>
  <si>
    <t>30,00   GR</t>
  </si>
  <si>
    <t>SNACK-A-JACK MINI BARBECUE/PAPRIKA</t>
  </si>
  <si>
    <t>BS</t>
  </si>
  <si>
    <t>LAY'S OVEN ROASTED PAPRIKA</t>
  </si>
  <si>
    <t>165,00   GR</t>
  </si>
  <si>
    <t>PRINGLES ORIGINAL</t>
  </si>
  <si>
    <t>SNACK-A-JACK MINI CHEESE</t>
  </si>
  <si>
    <t>40,00   GR</t>
  </si>
  <si>
    <t>PRINGLES PAPRIKA</t>
  </si>
  <si>
    <t>150,00   GR</t>
  </si>
  <si>
    <t>LAYS OVEN  BAKED PAPRIKA</t>
  </si>
  <si>
    <t>23,00   GR</t>
  </si>
  <si>
    <t>POPCHIPS BARBEQUE</t>
  </si>
  <si>
    <t>Totaal aanbieding segment snacks/ tussendoor</t>
  </si>
  <si>
    <t>25,00   CL</t>
  </si>
  <si>
    <t>FRISTI BLIK</t>
  </si>
  <si>
    <t>zuivel</t>
  </si>
  <si>
    <t>DOUWE EGBERTS ICE MOCHA LATTE</t>
  </si>
  <si>
    <t>CHOCOMEL BLIK</t>
  </si>
  <si>
    <t>DOUWE EGBERTS ICE CAPPUCCINO</t>
  </si>
  <si>
    <t>23,00   CL</t>
  </si>
  <si>
    <t>DOUWE EGBERTS ICE MACCHIATO</t>
  </si>
  <si>
    <t>170,00   GR</t>
  </si>
  <si>
    <t>BOER'N MUESLI AARDBEI</t>
  </si>
  <si>
    <t xml:space="preserve"> PK</t>
  </si>
  <si>
    <t>200,00   ML</t>
  </si>
  <si>
    <t>MELKUNIE BREAKER AARDBEI</t>
  </si>
  <si>
    <t>OPTIMEL DRINK FRAMBOOS</t>
  </si>
  <si>
    <t xml:space="preserve"> SZ</t>
  </si>
  <si>
    <t>200,00   GR</t>
  </si>
  <si>
    <t>MELKUNIE BREAKER BANAAN</t>
  </si>
  <si>
    <t xml:space="preserve"> PF</t>
  </si>
  <si>
    <t>VIFIT GOEDEMORGEN AARDBEI KIWI BANAAN</t>
  </si>
  <si>
    <t>VIFIT DRINK AARDBEI</t>
  </si>
  <si>
    <t xml:space="preserve">200,00 GR </t>
  </si>
  <si>
    <t>VIFIT DRINKYOGHURT AARDBEI</t>
  </si>
  <si>
    <t>500,00 ML</t>
  </si>
  <si>
    <t>OPTIMEL DRINKYOGHURT FRAMBOOS</t>
  </si>
  <si>
    <t>170,00 GR</t>
  </si>
  <si>
    <t xml:space="preserve">BOER`N YOGHURT MUESLI NATUREL </t>
  </si>
  <si>
    <t>400,00 ML</t>
  </si>
  <si>
    <t>GOEDEMORGEN DRINK KIWI/AARBEI/BANAAN</t>
  </si>
  <si>
    <t>GOEDEMORGEN DRINK AARDBEI/SINAASAPPEL</t>
  </si>
  <si>
    <t>JACQUES KRUIDENBOTER CUPJES</t>
  </si>
  <si>
    <t>Totaal aanbieding segment zuivel</t>
  </si>
  <si>
    <t>Totaal aanbiedingen per segment</t>
  </si>
  <si>
    <t xml:space="preserve">totaal aanbieding Excl. BTW per segment </t>
  </si>
  <si>
    <t>Kortingspercentage segment. Dit percentage rekent u op alle producten binnen dit segment</t>
  </si>
  <si>
    <t>Zoetwaren</t>
  </si>
  <si>
    <t>Snacks/ tussendoor</t>
  </si>
  <si>
    <t>Zuivel</t>
  </si>
  <si>
    <t>Totaalprijs</t>
  </si>
  <si>
    <t>Dit is de prijs waarop u wordt beoordeeld!</t>
  </si>
  <si>
    <t xml:space="preserve">Alternatieven </t>
  </si>
  <si>
    <t>D</t>
  </si>
  <si>
    <t>N</t>
  </si>
  <si>
    <t>O</t>
  </si>
  <si>
    <t>P</t>
  </si>
  <si>
    <t>Het aantal van de betreffende besteleenheid</t>
  </si>
  <si>
    <t xml:space="preserve">Inhoud per eenheid </t>
  </si>
  <si>
    <t>De inhoud van de betreffende eenheid</t>
  </si>
  <si>
    <t>Alternatieve Inhoud per besteleenheid</t>
  </si>
  <si>
    <t xml:space="preserve">Alternatieve Inhoud per eenheid </t>
  </si>
  <si>
    <t>Alternatieve Artikelomschrijving</t>
  </si>
  <si>
    <t>G</t>
  </si>
  <si>
    <t>I</t>
  </si>
  <si>
    <t>Het aantal van de betreffende besteleenheid indien er een alternatief wordt aangeboden door inschrijver</t>
  </si>
  <si>
    <t>De inhoud van de betreffende eenheid indien er een alternatief wordt aangeboden door inschrijver</t>
  </si>
  <si>
    <t>Omschrijving artikel indien er een alternatief wordt aangeboden door inschrijver</t>
  </si>
  <si>
    <t>Totaal basisprijs</t>
  </si>
  <si>
    <t>Totaal basisprijs excl. BTW is het Aantal vermenigvuldigd met de aanbiedingsprijs</t>
  </si>
  <si>
    <t>Hierbij ontvang u de pricingsheet behorende bij de aanbesteding levering retail artikelen van ROC Nijmegen. Het productenaanbod opgedeeld in segmenten. Deze zijn in het volgende tabblad opgenomen en gevraagd wordt aan Inschrijver de gevraagde informatie en prijzen in te vullen. Hieronder staat aangegeven welke onderdelen per artikel worden gevraagd in te vullen.
Indien er een alternatief artikel wordt aangeboden vult inschrijver de kolommen G, H en I in (zie de geel gemarkeerde velden).
Omrekening naar originele inhoud zal bij de beoordeling van de prijs worden herberekend en ter goedkeuring aan de inschrijver worden voorgelegd.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</si>
</sst>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10"/>
      <color theme="1"/>
      <name val="Century Gothic"/>
      <family val="2"/>
    </font>
    <font>
      <b/>
      <sz val="10"/>
      <name val="Century Gothic"/>
      <family val="2"/>
    </font>
    <font>
      <sz val="9"/>
      <name val="Century Gothic"/>
      <family val="2"/>
    </font>
    <font>
      <sz val="10"/>
      <name val="Century Gothic"/>
      <family val="2"/>
    </font>
    <font>
      <sz val="10"/>
      <name val="Arial"/>
      <family val="2"/>
    </font>
    <font>
      <b/>
      <sz val="10"/>
      <color theme="0"/>
      <name val="Century Gothic"/>
      <family val="2"/>
    </font>
    <font>
      <b/>
      <sz val="16"/>
      <color theme="0"/>
      <name val="Calibri"/>
      <family val="2"/>
      <scheme val="minor"/>
    </font>
    <font>
      <b/>
      <sz val="9"/>
      <name val="Century Gothic"/>
      <family val="2"/>
    </font>
    <font>
      <b/>
      <sz val="9"/>
      <color theme="0"/>
      <name val="Century Gothic"/>
      <family val="2"/>
    </font>
    <font>
      <sz val="9"/>
      <color theme="1"/>
      <name val="Century Gothic"/>
      <family val="2"/>
    </font>
    <font>
      <b/>
      <sz val="10"/>
      <color theme="1"/>
      <name val="Century Gothic"/>
      <family val="2"/>
    </font>
  </fonts>
  <fills count="10">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rgb="FFFFFFFF"/>
        <bgColor rgb="FFFFFFFF"/>
      </patternFill>
    </fill>
    <fill>
      <patternFill patternType="solid">
        <fgColor theme="4"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79998168889431442"/>
        <bgColor rgb="FFFFFFFF"/>
      </patternFill>
    </fill>
  </fills>
  <borders count="6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88">
    <xf numFmtId="0" fontId="0" fillId="0" borderId="0" xfId="0"/>
    <xf numFmtId="0" fontId="2" fillId="2" borderId="12" xfId="0" applyFont="1" applyFill="1" applyBorder="1" applyAlignment="1">
      <alignment vertical="top" wrapText="1"/>
    </xf>
    <xf numFmtId="0" fontId="2" fillId="2" borderId="12" xfId="0" applyFont="1" applyFill="1" applyBorder="1" applyAlignment="1">
      <alignment horizontal="center" vertical="top" wrapText="1"/>
    </xf>
    <xf numFmtId="0" fontId="3" fillId="3" borderId="13" xfId="0" applyFont="1" applyFill="1" applyBorder="1" applyAlignment="1">
      <alignment horizontal="left" vertical="top" wrapText="1"/>
    </xf>
    <xf numFmtId="0" fontId="3" fillId="3" borderId="13" xfId="0" applyFont="1" applyFill="1" applyBorder="1" applyAlignment="1">
      <alignment horizontal="center" vertical="top" wrapText="1"/>
    </xf>
    <xf numFmtId="0" fontId="0" fillId="0" borderId="13" xfId="0" applyBorder="1"/>
    <xf numFmtId="0" fontId="0" fillId="0" borderId="13" xfId="0" applyBorder="1" applyAlignment="1">
      <alignment horizontal="center"/>
    </xf>
    <xf numFmtId="0" fontId="3" fillId="3" borderId="14" xfId="0" applyFont="1" applyFill="1" applyBorder="1" applyAlignment="1">
      <alignment horizontal="left" vertical="top" wrapText="1"/>
    </xf>
    <xf numFmtId="0" fontId="3" fillId="3" borderId="14" xfId="0" applyFont="1" applyFill="1" applyBorder="1" applyAlignment="1">
      <alignment horizontal="center" vertical="top" wrapText="1"/>
    </xf>
    <xf numFmtId="0" fontId="0" fillId="0" borderId="14" xfId="0" applyBorder="1"/>
    <xf numFmtId="0" fontId="0" fillId="0" borderId="14" xfId="0" applyBorder="1" applyAlignment="1">
      <alignment horizontal="center"/>
    </xf>
    <xf numFmtId="0" fontId="3" fillId="3" borderId="15" xfId="0" applyFont="1" applyFill="1" applyBorder="1" applyAlignment="1">
      <alignment horizontal="left" vertical="top" wrapText="1"/>
    </xf>
    <xf numFmtId="0" fontId="3" fillId="3" borderId="15" xfId="0" applyFont="1" applyFill="1" applyBorder="1" applyAlignment="1">
      <alignment horizontal="center" vertical="top" wrapText="1"/>
    </xf>
    <xf numFmtId="0" fontId="0" fillId="0" borderId="15" xfId="0" applyBorder="1"/>
    <xf numFmtId="0" fontId="0" fillId="0" borderId="15" xfId="0" applyBorder="1" applyAlignment="1">
      <alignment horizontal="center"/>
    </xf>
    <xf numFmtId="0" fontId="4" fillId="0" borderId="0" xfId="0" applyFont="1" applyAlignment="1">
      <alignment horizontal="left"/>
    </xf>
    <xf numFmtId="0" fontId="6" fillId="0" borderId="22" xfId="0" applyFont="1" applyBorder="1" applyAlignment="1">
      <alignment horizontal="left"/>
    </xf>
    <xf numFmtId="0" fontId="6" fillId="0" borderId="22" xfId="0" applyFont="1" applyBorder="1" applyAlignment="1">
      <alignment horizontal="left" vertical="top"/>
    </xf>
    <xf numFmtId="0" fontId="4" fillId="0" borderId="0" xfId="0" applyFont="1" applyAlignment="1">
      <alignment horizontal="left" vertical="center"/>
    </xf>
    <xf numFmtId="4" fontId="6" fillId="4" borderId="22" xfId="0" applyNumberFormat="1" applyFont="1" applyFill="1" applyBorder="1" applyAlignment="1">
      <alignment horizontal="left"/>
    </xf>
    <xf numFmtId="0" fontId="3" fillId="0" borderId="0" xfId="0" applyFont="1" applyAlignment="1" applyProtection="1">
      <alignment horizontal="left" wrapText="1"/>
      <protection hidden="1"/>
    </xf>
    <xf numFmtId="0" fontId="3" fillId="0" borderId="0" xfId="0" applyFont="1" applyAlignment="1" applyProtection="1">
      <alignment horizontal="left" vertical="center" wrapText="1"/>
      <protection hidden="1"/>
    </xf>
    <xf numFmtId="9" fontId="4" fillId="0" borderId="0" xfId="2" applyFont="1" applyFill="1" applyBorder="1" applyAlignment="1">
      <alignment horizontal="left" vertical="center"/>
    </xf>
    <xf numFmtId="9" fontId="4" fillId="0" borderId="0" xfId="0" applyNumberFormat="1" applyFont="1" applyAlignment="1">
      <alignment horizontal="left" vertical="center"/>
    </xf>
    <xf numFmtId="0" fontId="3" fillId="3" borderId="25" xfId="0" applyFont="1" applyFill="1" applyBorder="1" applyAlignment="1" applyProtection="1">
      <alignment horizontal="left" vertical="top"/>
      <protection hidden="1"/>
    </xf>
    <xf numFmtId="0" fontId="3" fillId="3" borderId="26" xfId="0" applyFont="1" applyFill="1" applyBorder="1" applyAlignment="1" applyProtection="1">
      <alignment horizontal="left" vertical="top"/>
      <protection hidden="1"/>
    </xf>
    <xf numFmtId="0" fontId="3" fillId="3" borderId="28" xfId="0" applyFont="1" applyFill="1" applyBorder="1" applyAlignment="1" applyProtection="1">
      <alignment horizontal="left" vertical="top" wrapText="1"/>
      <protection hidden="1"/>
    </xf>
    <xf numFmtId="44" fontId="8" fillId="0" borderId="35" xfId="0" applyNumberFormat="1" applyFont="1" applyBorder="1" applyAlignment="1" applyProtection="1">
      <alignment horizontal="left"/>
      <protection hidden="1"/>
    </xf>
    <xf numFmtId="0" fontId="5" fillId="3" borderId="28" xfId="0" applyFont="1" applyFill="1" applyBorder="1" applyAlignment="1" applyProtection="1">
      <alignment horizontal="left" vertical="top" wrapText="1"/>
      <protection hidden="1"/>
    </xf>
    <xf numFmtId="44" fontId="5" fillId="3" borderId="28" xfId="1" applyFont="1" applyFill="1" applyBorder="1" applyAlignment="1" applyProtection="1">
      <alignment vertical="top" wrapText="1"/>
      <protection hidden="1"/>
    </xf>
    <xf numFmtId="0" fontId="5" fillId="3" borderId="42" xfId="0" applyFont="1" applyFill="1" applyBorder="1" applyAlignment="1" applyProtection="1">
      <alignment horizontal="left" vertical="top" wrapText="1"/>
      <protection hidden="1"/>
    </xf>
    <xf numFmtId="0" fontId="4" fillId="0" borderId="0" xfId="0" applyFont="1" applyBorder="1" applyAlignment="1">
      <alignment horizontal="left"/>
    </xf>
    <xf numFmtId="0" fontId="9" fillId="0" borderId="0" xfId="0" applyFont="1" applyFill="1" applyAlignment="1">
      <alignment horizontal="left" vertical="center"/>
    </xf>
    <xf numFmtId="0" fontId="3" fillId="6" borderId="24" xfId="0" applyFont="1" applyFill="1" applyBorder="1" applyAlignment="1" applyProtection="1">
      <alignment horizontal="left" vertical="center"/>
      <protection hidden="1"/>
    </xf>
    <xf numFmtId="0" fontId="3" fillId="6" borderId="19" xfId="0" applyFont="1" applyFill="1" applyBorder="1" applyAlignment="1" applyProtection="1">
      <alignment horizontal="left" vertical="center"/>
      <protection hidden="1"/>
    </xf>
    <xf numFmtId="44" fontId="3" fillId="6" borderId="12" xfId="0" applyNumberFormat="1" applyFont="1" applyFill="1" applyBorder="1" applyAlignment="1" applyProtection="1">
      <alignment horizontal="left" vertical="center"/>
      <protection hidden="1"/>
    </xf>
    <xf numFmtId="4" fontId="6" fillId="4" borderId="46" xfId="0" applyNumberFormat="1" applyFont="1" applyFill="1" applyBorder="1" applyAlignment="1">
      <alignment horizontal="left"/>
    </xf>
    <xf numFmtId="0" fontId="6" fillId="0" borderId="46" xfId="0" applyFont="1" applyBorder="1" applyAlignment="1">
      <alignment horizontal="left" vertical="top"/>
    </xf>
    <xf numFmtId="0" fontId="4" fillId="0" borderId="22" xfId="0" applyFont="1" applyBorder="1" applyAlignment="1">
      <alignment horizontal="left" vertical="center"/>
    </xf>
    <xf numFmtId="0" fontId="6" fillId="0" borderId="46" xfId="0" applyFont="1" applyBorder="1" applyAlignment="1">
      <alignment horizontal="left"/>
    </xf>
    <xf numFmtId="0" fontId="9" fillId="7" borderId="22" xfId="0" applyFont="1" applyFill="1" applyBorder="1" applyAlignment="1">
      <alignment horizontal="left" vertical="center"/>
    </xf>
    <xf numFmtId="2" fontId="11" fillId="7" borderId="22" xfId="0" applyNumberFormat="1" applyFont="1" applyFill="1" applyBorder="1" applyAlignment="1">
      <alignment horizontal="center"/>
    </xf>
    <xf numFmtId="0" fontId="5" fillId="3" borderId="28" xfId="0" applyNumberFormat="1" applyFont="1" applyFill="1" applyBorder="1" applyAlignment="1" applyProtection="1">
      <alignment horizontal="left" vertical="top" wrapText="1"/>
      <protection hidden="1"/>
    </xf>
    <xf numFmtId="0" fontId="6" fillId="0" borderId="22" xfId="0" applyNumberFormat="1" applyFont="1" applyBorder="1" applyAlignment="1">
      <alignment horizontal="left" vertical="top"/>
    </xf>
    <xf numFmtId="0" fontId="6" fillId="4" borderId="22" xfId="0" applyNumberFormat="1" applyFont="1" applyFill="1" applyBorder="1" applyAlignment="1">
      <alignment horizontal="left"/>
    </xf>
    <xf numFmtId="0" fontId="6" fillId="0" borderId="46" xfId="0" applyNumberFormat="1" applyFont="1" applyBorder="1" applyAlignment="1">
      <alignment horizontal="left" vertical="top"/>
    </xf>
    <xf numFmtId="0" fontId="3" fillId="0" borderId="0" xfId="0" applyNumberFormat="1" applyFont="1" applyAlignment="1" applyProtection="1">
      <alignment horizontal="left" vertical="center" wrapText="1"/>
      <protection hidden="1"/>
    </xf>
    <xf numFmtId="0" fontId="0" fillId="0" borderId="0" xfId="0" applyNumberFormat="1"/>
    <xf numFmtId="0" fontId="3" fillId="3" borderId="27" xfId="0" applyNumberFormat="1" applyFont="1" applyFill="1" applyBorder="1" applyAlignment="1" applyProtection="1">
      <alignment horizontal="left" vertical="top"/>
      <protection hidden="1"/>
    </xf>
    <xf numFmtId="0" fontId="3" fillId="6" borderId="20" xfId="0" applyNumberFormat="1" applyFont="1" applyFill="1" applyBorder="1" applyAlignment="1" applyProtection="1">
      <alignment horizontal="left" vertical="center"/>
      <protection hidden="1"/>
    </xf>
    <xf numFmtId="0" fontId="6" fillId="7" borderId="22" xfId="0" applyNumberFormat="1" applyFont="1" applyFill="1" applyBorder="1" applyAlignment="1">
      <alignment horizontal="left"/>
    </xf>
    <xf numFmtId="0" fontId="6" fillId="4" borderId="22" xfId="0" applyNumberFormat="1" applyFont="1" applyFill="1" applyBorder="1" applyAlignment="1">
      <alignment horizontal="left" vertical="top"/>
    </xf>
    <xf numFmtId="0" fontId="6" fillId="4" borderId="46" xfId="0" applyNumberFormat="1" applyFont="1" applyFill="1" applyBorder="1" applyAlignment="1">
      <alignment horizontal="left" vertical="top"/>
    </xf>
    <xf numFmtId="0" fontId="3" fillId="0" borderId="0" xfId="0" applyNumberFormat="1" applyFont="1" applyAlignment="1" applyProtection="1">
      <alignment horizontal="left" vertical="top" wrapText="1"/>
      <protection hidden="1"/>
    </xf>
    <xf numFmtId="0" fontId="3" fillId="3" borderId="26" xfId="0" applyNumberFormat="1" applyFont="1" applyFill="1" applyBorder="1" applyAlignment="1" applyProtection="1">
      <alignment horizontal="left" vertical="top"/>
      <protection hidden="1"/>
    </xf>
    <xf numFmtId="0" fontId="3" fillId="6" borderId="19" xfId="0" applyNumberFormat="1" applyFont="1" applyFill="1" applyBorder="1" applyAlignment="1" applyProtection="1">
      <alignment horizontal="left" vertical="center"/>
      <protection hidden="1"/>
    </xf>
    <xf numFmtId="0" fontId="5" fillId="3" borderId="41" xfId="0" applyNumberFormat="1" applyFont="1" applyFill="1" applyBorder="1" applyAlignment="1" applyProtection="1">
      <alignment horizontal="left" vertical="top" wrapText="1"/>
      <protection hidden="1"/>
    </xf>
    <xf numFmtId="0" fontId="6" fillId="0" borderId="21" xfId="0" applyNumberFormat="1" applyFont="1" applyBorder="1" applyAlignment="1">
      <alignment horizontal="left" vertical="top"/>
    </xf>
    <xf numFmtId="0" fontId="6" fillId="4" borderId="21" xfId="0" applyNumberFormat="1" applyFont="1" applyFill="1" applyBorder="1" applyAlignment="1">
      <alignment horizontal="left"/>
    </xf>
    <xf numFmtId="0" fontId="4" fillId="0" borderId="0" xfId="0" applyFont="1" applyBorder="1" applyAlignment="1">
      <alignment horizontal="left" vertical="center"/>
    </xf>
    <xf numFmtId="0" fontId="9" fillId="0" borderId="0" xfId="0" applyFont="1" applyFill="1" applyBorder="1" applyAlignment="1">
      <alignment horizontal="left" vertical="center"/>
    </xf>
    <xf numFmtId="0" fontId="9" fillId="7" borderId="0" xfId="0" applyFont="1" applyFill="1" applyBorder="1" applyAlignment="1">
      <alignment horizontal="left" vertical="center"/>
    </xf>
    <xf numFmtId="0" fontId="0" fillId="0" borderId="0" xfId="0" applyBorder="1"/>
    <xf numFmtId="0" fontId="0" fillId="0" borderId="0" xfId="0" applyAlignment="1"/>
    <xf numFmtId="0" fontId="6" fillId="0" borderId="45" xfId="0" applyFont="1" applyBorder="1" applyAlignment="1">
      <alignment horizontal="left" vertical="top"/>
    </xf>
    <xf numFmtId="2" fontId="6" fillId="7" borderId="22" xfId="0" applyNumberFormat="1" applyFont="1" applyFill="1" applyBorder="1" applyAlignment="1">
      <alignment horizontal="left"/>
    </xf>
    <xf numFmtId="0" fontId="6" fillId="0" borderId="44" xfId="0" applyFont="1" applyBorder="1" applyAlignment="1">
      <alignment horizontal="left" vertical="top"/>
    </xf>
    <xf numFmtId="0" fontId="6" fillId="0" borderId="44" xfId="0" applyNumberFormat="1" applyFont="1" applyBorder="1" applyAlignment="1">
      <alignment horizontal="left" vertical="top"/>
    </xf>
    <xf numFmtId="44" fontId="6" fillId="6" borderId="22" xfId="3" applyFont="1" applyFill="1" applyBorder="1" applyAlignment="1" applyProtection="1">
      <alignment horizontal="left" vertical="center"/>
      <protection locked="0"/>
    </xf>
    <xf numFmtId="44" fontId="6" fillId="0" borderId="22" xfId="1" applyFont="1" applyFill="1" applyBorder="1" applyAlignment="1">
      <alignment horizontal="left" vertical="center"/>
    </xf>
    <xf numFmtId="44" fontId="6" fillId="0" borderId="22" xfId="1" applyFont="1" applyBorder="1" applyAlignment="1">
      <alignment horizontal="left" vertical="center"/>
    </xf>
    <xf numFmtId="9" fontId="6" fillId="0" borderId="22" xfId="2" applyFont="1" applyBorder="1" applyAlignment="1">
      <alignment horizontal="left" vertical="center"/>
    </xf>
    <xf numFmtId="0" fontId="6" fillId="0" borderId="43" xfId="0" applyFont="1" applyBorder="1" applyAlignment="1">
      <alignment horizontal="left" vertical="center"/>
    </xf>
    <xf numFmtId="0" fontId="6" fillId="0" borderId="45" xfId="0" applyNumberFormat="1" applyFont="1" applyBorder="1" applyAlignment="1">
      <alignment horizontal="left" vertical="top"/>
    </xf>
    <xf numFmtId="44" fontId="12" fillId="5" borderId="22" xfId="1" applyFont="1" applyFill="1" applyBorder="1" applyAlignment="1">
      <alignment horizontal="left" vertical="center"/>
    </xf>
    <xf numFmtId="9" fontId="12" fillId="5" borderId="22" xfId="2" applyFont="1" applyFill="1" applyBorder="1" applyAlignment="1">
      <alignment horizontal="left" vertical="center"/>
    </xf>
    <xf numFmtId="9" fontId="12" fillId="5" borderId="43" xfId="0" applyNumberFormat="1" applyFont="1" applyFill="1" applyBorder="1" applyAlignment="1">
      <alignment horizontal="left" vertical="center"/>
    </xf>
    <xf numFmtId="44" fontId="6" fillId="6" borderId="22" xfId="1" applyFont="1" applyFill="1" applyBorder="1" applyAlignment="1" applyProtection="1">
      <alignment horizontal="left" vertical="center"/>
      <protection locked="0"/>
    </xf>
    <xf numFmtId="9" fontId="6" fillId="0" borderId="43" xfId="0" applyNumberFormat="1" applyFont="1" applyBorder="1" applyAlignment="1">
      <alignment horizontal="left" vertical="center"/>
    </xf>
    <xf numFmtId="0" fontId="12" fillId="7" borderId="22" xfId="0" applyFont="1" applyFill="1" applyBorder="1" applyAlignment="1">
      <alignment horizontal="left" vertical="center"/>
    </xf>
    <xf numFmtId="9" fontId="11" fillId="7" borderId="43" xfId="0" applyNumberFormat="1" applyFont="1" applyFill="1" applyBorder="1" applyAlignment="1">
      <alignment horizontal="left" vertical="center"/>
    </xf>
    <xf numFmtId="0" fontId="13" fillId="0" borderId="22" xfId="0" applyFont="1" applyBorder="1" applyAlignment="1">
      <alignment horizontal="left" vertical="center"/>
    </xf>
    <xf numFmtId="44" fontId="6" fillId="6" borderId="46" xfId="1" applyFont="1" applyFill="1" applyBorder="1" applyAlignment="1" applyProtection="1">
      <alignment horizontal="left" vertical="center"/>
      <protection locked="0"/>
    </xf>
    <xf numFmtId="0" fontId="6" fillId="0" borderId="47" xfId="0" applyFont="1" applyBorder="1" applyAlignment="1">
      <alignment horizontal="left" vertical="center"/>
    </xf>
    <xf numFmtId="9" fontId="6" fillId="0" borderId="47" xfId="0" applyNumberFormat="1" applyFont="1" applyBorder="1" applyAlignment="1">
      <alignment horizontal="left" vertical="center"/>
    </xf>
    <xf numFmtId="44" fontId="12" fillId="5" borderId="52" xfId="1" applyFont="1" applyFill="1" applyBorder="1" applyAlignment="1">
      <alignment horizontal="left" vertical="center"/>
    </xf>
    <xf numFmtId="9" fontId="12" fillId="5" borderId="52" xfId="2" applyFont="1" applyFill="1" applyBorder="1" applyAlignment="1">
      <alignment horizontal="left" vertical="center"/>
    </xf>
    <xf numFmtId="9" fontId="12" fillId="5" borderId="53" xfId="0" applyNumberFormat="1" applyFont="1" applyFill="1" applyBorder="1" applyAlignment="1">
      <alignment horizontal="left" vertical="center"/>
    </xf>
    <xf numFmtId="0" fontId="6" fillId="0" borderId="48" xfId="0" applyNumberFormat="1" applyFont="1" applyBorder="1" applyAlignment="1">
      <alignment horizontal="left" vertical="top"/>
    </xf>
    <xf numFmtId="0" fontId="6" fillId="0" borderId="49" xfId="0" applyNumberFormat="1" applyFont="1" applyBorder="1" applyAlignment="1">
      <alignment horizontal="left" vertical="top"/>
    </xf>
    <xf numFmtId="0" fontId="6" fillId="0" borderId="21" xfId="0" applyNumberFormat="1" applyFont="1" applyBorder="1" applyAlignment="1">
      <alignment horizontal="left"/>
    </xf>
    <xf numFmtId="0" fontId="6" fillId="0" borderId="50" xfId="0" applyNumberFormat="1" applyFont="1" applyBorder="1" applyAlignment="1">
      <alignment horizontal="left"/>
    </xf>
    <xf numFmtId="0" fontId="0" fillId="0" borderId="0" xfId="0" applyNumberFormat="1" applyAlignment="1">
      <alignment horizontal="left"/>
    </xf>
    <xf numFmtId="0" fontId="5" fillId="3" borderId="29" xfId="0" applyFont="1" applyFill="1" applyBorder="1" applyAlignment="1" applyProtection="1">
      <alignment horizontal="left" vertical="top" wrapText="1"/>
      <protection hidden="1"/>
    </xf>
    <xf numFmtId="0" fontId="5" fillId="3" borderId="27" xfId="0" applyFont="1" applyFill="1" applyBorder="1" applyAlignment="1" applyProtection="1">
      <alignment horizontal="left" vertical="top" wrapText="1"/>
      <protection hidden="1"/>
    </xf>
    <xf numFmtId="2" fontId="4" fillId="0" borderId="37" xfId="0" applyNumberFormat="1" applyFont="1" applyBorder="1" applyAlignment="1" applyProtection="1">
      <alignment horizontal="left" wrapText="1"/>
      <protection hidden="1"/>
    </xf>
    <xf numFmtId="0" fontId="4" fillId="0" borderId="38" xfId="0" applyFont="1" applyBorder="1" applyAlignment="1" applyProtection="1">
      <alignment horizontal="left" wrapText="1"/>
      <protection hidden="1"/>
    </xf>
    <xf numFmtId="0" fontId="4" fillId="0" borderId="0" xfId="0" applyFont="1" applyBorder="1" applyAlignment="1" applyProtection="1">
      <alignment horizontal="left" wrapText="1"/>
      <protection hidden="1"/>
    </xf>
    <xf numFmtId="0" fontId="4" fillId="0" borderId="55" xfId="0" applyFont="1" applyBorder="1" applyAlignment="1" applyProtection="1">
      <alignment horizontal="left" wrapText="1"/>
      <protection hidden="1"/>
    </xf>
    <xf numFmtId="0" fontId="6" fillId="0" borderId="56" xfId="0" applyFont="1" applyBorder="1" applyAlignment="1">
      <alignment horizontal="left" vertical="top"/>
    </xf>
    <xf numFmtId="0" fontId="6" fillId="0" borderId="57" xfId="0" applyFont="1" applyBorder="1" applyAlignment="1">
      <alignment horizontal="left" vertical="top"/>
    </xf>
    <xf numFmtId="0" fontId="6" fillId="0" borderId="18" xfId="0" applyFont="1" applyBorder="1" applyAlignment="1">
      <alignment horizontal="left" vertical="top"/>
    </xf>
    <xf numFmtId="0" fontId="6" fillId="8" borderId="62" xfId="0" applyFont="1" applyFill="1" applyBorder="1" applyAlignment="1">
      <alignment horizontal="left" vertical="top"/>
    </xf>
    <xf numFmtId="0" fontId="6" fillId="8" borderId="14" xfId="0" applyFont="1" applyFill="1" applyBorder="1" applyAlignment="1">
      <alignment horizontal="left" vertical="top"/>
    </xf>
    <xf numFmtId="0" fontId="6" fillId="8" borderId="15" xfId="0" applyFont="1" applyFill="1" applyBorder="1" applyAlignment="1">
      <alignment horizontal="left" vertical="top"/>
    </xf>
    <xf numFmtId="0" fontId="5" fillId="3" borderId="58" xfId="0" applyFont="1" applyFill="1" applyBorder="1" applyAlignment="1" applyProtection="1">
      <alignment horizontal="left" vertical="top" wrapText="1"/>
      <protection hidden="1"/>
    </xf>
    <xf numFmtId="0" fontId="6" fillId="7" borderId="39" xfId="0" applyFont="1" applyFill="1" applyBorder="1" applyAlignment="1">
      <alignment horizontal="left" vertical="top"/>
    </xf>
    <xf numFmtId="0" fontId="6" fillId="8" borderId="25" xfId="0" applyFont="1" applyFill="1" applyBorder="1" applyAlignment="1">
      <alignment horizontal="left" vertical="top"/>
    </xf>
    <xf numFmtId="0" fontId="6" fillId="8" borderId="30" xfId="0" applyFont="1" applyFill="1" applyBorder="1" applyAlignment="1">
      <alignment horizontal="left" vertical="top"/>
    </xf>
    <xf numFmtId="0" fontId="6" fillId="8" borderId="23" xfId="0" applyFont="1" applyFill="1" applyBorder="1" applyAlignment="1">
      <alignment horizontal="left" vertical="top"/>
    </xf>
    <xf numFmtId="0" fontId="6" fillId="8" borderId="36" xfId="0" applyFont="1" applyFill="1" applyBorder="1" applyAlignment="1">
      <alignment horizontal="left" vertical="top"/>
    </xf>
    <xf numFmtId="0" fontId="6" fillId="8" borderId="24" xfId="0" applyFont="1" applyFill="1" applyBorder="1" applyAlignment="1">
      <alignment horizontal="left" vertical="top"/>
    </xf>
    <xf numFmtId="0" fontId="6" fillId="8" borderId="40" xfId="0" applyFont="1" applyFill="1" applyBorder="1" applyAlignment="1">
      <alignment horizontal="left" vertical="top"/>
    </xf>
    <xf numFmtId="0" fontId="6" fillId="4" borderId="18" xfId="0" applyFont="1" applyFill="1" applyBorder="1" applyAlignment="1">
      <alignment horizontal="left"/>
    </xf>
    <xf numFmtId="0" fontId="6" fillId="0" borderId="16" xfId="0" applyFont="1" applyBorder="1" applyAlignment="1">
      <alignment horizontal="left" vertical="top"/>
    </xf>
    <xf numFmtId="0" fontId="6" fillId="8" borderId="26" xfId="0" applyFont="1" applyFill="1" applyBorder="1" applyAlignment="1">
      <alignment horizontal="left" vertical="top"/>
    </xf>
    <xf numFmtId="0" fontId="6" fillId="8" borderId="17" xfId="0" applyFont="1" applyFill="1" applyBorder="1" applyAlignment="1">
      <alignment horizontal="left" vertical="top"/>
    </xf>
    <xf numFmtId="0" fontId="6" fillId="8" borderId="19" xfId="0" applyFont="1" applyFill="1" applyBorder="1" applyAlignment="1">
      <alignment horizontal="left" vertical="top"/>
    </xf>
    <xf numFmtId="0" fontId="6" fillId="8" borderId="12" xfId="0" applyFont="1" applyFill="1" applyBorder="1" applyAlignment="1">
      <alignment horizontal="left" vertical="top"/>
    </xf>
    <xf numFmtId="49" fontId="6" fillId="4" borderId="16" xfId="0" applyNumberFormat="1" applyFont="1" applyFill="1" applyBorder="1" applyAlignment="1">
      <alignment horizontal="left"/>
    </xf>
    <xf numFmtId="49" fontId="6" fillId="9" borderId="25" xfId="0" applyNumberFormat="1" applyFont="1" applyFill="1" applyBorder="1" applyAlignment="1">
      <alignment horizontal="left"/>
    </xf>
    <xf numFmtId="49" fontId="6" fillId="9" borderId="62" xfId="0" applyNumberFormat="1" applyFont="1" applyFill="1" applyBorder="1" applyAlignment="1">
      <alignment horizontal="left"/>
    </xf>
    <xf numFmtId="49" fontId="6" fillId="9" borderId="23" xfId="0" applyNumberFormat="1" applyFont="1" applyFill="1" applyBorder="1" applyAlignment="1">
      <alignment horizontal="left"/>
    </xf>
    <xf numFmtId="49" fontId="6" fillId="9" borderId="14" xfId="0" applyNumberFormat="1" applyFont="1" applyFill="1" applyBorder="1" applyAlignment="1">
      <alignment horizontal="left"/>
    </xf>
    <xf numFmtId="0" fontId="6" fillId="8" borderId="41" xfId="0" applyFont="1" applyFill="1" applyBorder="1" applyAlignment="1">
      <alignment horizontal="left" vertical="top"/>
    </xf>
    <xf numFmtId="0" fontId="6" fillId="8" borderId="28" xfId="0" applyFont="1" applyFill="1" applyBorder="1" applyAlignment="1">
      <alignment horizontal="left" vertical="top"/>
    </xf>
    <xf numFmtId="0" fontId="6" fillId="8" borderId="42" xfId="0" applyFont="1" applyFill="1" applyBorder="1" applyAlignment="1">
      <alignment horizontal="left" vertical="top"/>
    </xf>
    <xf numFmtId="0" fontId="6" fillId="8" borderId="21" xfId="0" applyFont="1" applyFill="1" applyBorder="1" applyAlignment="1">
      <alignment horizontal="left" vertical="top"/>
    </xf>
    <xf numFmtId="0" fontId="6" fillId="8" borderId="22" xfId="0" applyFont="1" applyFill="1" applyBorder="1" applyAlignment="1">
      <alignment horizontal="left" vertical="top"/>
    </xf>
    <xf numFmtId="0" fontId="6" fillId="8" borderId="43" xfId="0" applyFont="1" applyFill="1" applyBorder="1" applyAlignment="1">
      <alignment horizontal="left" vertical="top"/>
    </xf>
    <xf numFmtId="0" fontId="6" fillId="8" borderId="59" xfId="0" applyFont="1" applyFill="1" applyBorder="1" applyAlignment="1">
      <alignment horizontal="left" vertical="top"/>
    </xf>
    <xf numFmtId="0" fontId="6" fillId="8" borderId="60" xfId="0" applyFont="1" applyFill="1" applyBorder="1" applyAlignment="1">
      <alignment horizontal="left" vertical="top"/>
    </xf>
    <xf numFmtId="0" fontId="6" fillId="8" borderId="61" xfId="0" applyFont="1" applyFill="1" applyBorder="1" applyAlignment="1">
      <alignment horizontal="left" vertical="top"/>
    </xf>
    <xf numFmtId="0" fontId="3" fillId="0" borderId="1" xfId="0" applyFont="1" applyBorder="1" applyAlignment="1" applyProtection="1">
      <alignment horizontal="left" vertical="center"/>
      <protection hidden="1"/>
    </xf>
    <xf numFmtId="0" fontId="3" fillId="0" borderId="3" xfId="0" applyFont="1" applyBorder="1" applyAlignment="1" applyProtection="1">
      <alignment horizontal="left" vertical="center"/>
      <protection hidden="1"/>
    </xf>
    <xf numFmtId="0" fontId="10" fillId="5" borderId="1" xfId="0" applyFont="1" applyFill="1" applyBorder="1" applyAlignment="1">
      <alignment horizontal="left" vertical="center"/>
    </xf>
    <xf numFmtId="0" fontId="10" fillId="5" borderId="2" xfId="0" applyFont="1" applyFill="1" applyBorder="1" applyAlignment="1">
      <alignment horizontal="left" vertical="center"/>
    </xf>
    <xf numFmtId="0" fontId="10" fillId="5" borderId="3" xfId="0" applyFont="1" applyFill="1" applyBorder="1" applyAlignment="1">
      <alignment horizontal="left" vertical="center"/>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2" fontId="4" fillId="0" borderId="23" xfId="0" applyNumberFormat="1" applyFont="1" applyBorder="1" applyAlignment="1" applyProtection="1">
      <alignment horizontal="left" wrapText="1"/>
      <protection hidden="1"/>
    </xf>
    <xf numFmtId="0" fontId="4" fillId="0" borderId="17" xfId="0" applyFont="1" applyBorder="1" applyAlignment="1" applyProtection="1">
      <alignment horizontal="left" wrapText="1"/>
      <protection hidden="1"/>
    </xf>
    <xf numFmtId="0" fontId="4" fillId="0" borderId="32" xfId="0" applyFont="1" applyBorder="1" applyAlignment="1" applyProtection="1">
      <alignment horizontal="left" wrapText="1"/>
      <protection hidden="1"/>
    </xf>
    <xf numFmtId="0" fontId="4" fillId="0" borderId="36" xfId="0" applyFont="1" applyBorder="1" applyAlignment="1" applyProtection="1">
      <alignment horizontal="left" wrapText="1"/>
      <protection hidden="1"/>
    </xf>
    <xf numFmtId="2" fontId="12" fillId="5" borderId="23" xfId="0" applyNumberFormat="1" applyFont="1" applyFill="1" applyBorder="1" applyAlignment="1">
      <alignment horizontal="center"/>
    </xf>
    <xf numFmtId="2" fontId="12" fillId="5" borderId="17" xfId="0" applyNumberFormat="1" applyFont="1" applyFill="1" applyBorder="1" applyAlignment="1">
      <alignment horizontal="center"/>
    </xf>
    <xf numFmtId="2" fontId="12" fillId="5" borderId="0" xfId="0" applyNumberFormat="1" applyFont="1" applyFill="1" applyBorder="1" applyAlignment="1">
      <alignment horizontal="center"/>
    </xf>
    <xf numFmtId="2" fontId="12" fillId="5" borderId="18" xfId="0" applyNumberFormat="1" applyFont="1" applyFill="1" applyBorder="1" applyAlignment="1">
      <alignment horizontal="center"/>
    </xf>
    <xf numFmtId="0" fontId="7" fillId="0" borderId="7" xfId="0" applyFont="1" applyBorder="1" applyAlignment="1" applyProtection="1">
      <alignment horizontal="left"/>
      <protection hidden="1"/>
    </xf>
    <xf numFmtId="0" fontId="7" fillId="0" borderId="0" xfId="0" applyFont="1" applyAlignment="1" applyProtection="1">
      <alignment horizontal="left"/>
      <protection hidden="1"/>
    </xf>
    <xf numFmtId="0" fontId="7" fillId="0" borderId="34" xfId="0" applyFont="1" applyBorder="1" applyAlignment="1" applyProtection="1">
      <alignment horizontal="left"/>
      <protection hidden="1"/>
    </xf>
    <xf numFmtId="2" fontId="12" fillId="5" borderId="9" xfId="0" applyNumberFormat="1" applyFont="1" applyFill="1" applyBorder="1" applyAlignment="1">
      <alignment horizontal="center"/>
    </xf>
    <xf numFmtId="2" fontId="12" fillId="5" borderId="10" xfId="0" applyNumberFormat="1" applyFont="1" applyFill="1" applyBorder="1" applyAlignment="1">
      <alignment horizontal="center"/>
    </xf>
    <xf numFmtId="2" fontId="12" fillId="5" borderId="51" xfId="0" applyNumberFormat="1" applyFont="1" applyFill="1" applyBorder="1" applyAlignment="1">
      <alignment horizontal="center"/>
    </xf>
    <xf numFmtId="9" fontId="8" fillId="0" borderId="16" xfId="0" applyNumberFormat="1" applyFont="1" applyBorder="1" applyAlignment="1" applyProtection="1">
      <alignment horizontal="left"/>
      <protection hidden="1"/>
    </xf>
    <xf numFmtId="9" fontId="8" fillId="0" borderId="36" xfId="0" applyNumberFormat="1" applyFont="1" applyBorder="1" applyAlignment="1" applyProtection="1">
      <alignment horizontal="left"/>
      <protection hidden="1"/>
    </xf>
    <xf numFmtId="0" fontId="3" fillId="3" borderId="29" xfId="0" applyFont="1" applyFill="1" applyBorder="1" applyAlignment="1" applyProtection="1">
      <alignment horizontal="left" vertical="top" wrapText="1"/>
      <protection hidden="1"/>
    </xf>
    <xf numFmtId="0" fontId="3" fillId="3" borderId="30" xfId="0" applyFont="1" applyFill="1" applyBorder="1" applyAlignment="1" applyProtection="1">
      <alignment horizontal="left" vertical="top" wrapText="1"/>
      <protection hidden="1"/>
    </xf>
    <xf numFmtId="0" fontId="14" fillId="3" borderId="1" xfId="0" applyFont="1" applyFill="1" applyBorder="1" applyAlignment="1" applyProtection="1">
      <alignment horizontal="center" wrapText="1"/>
      <protection hidden="1"/>
    </xf>
    <xf numFmtId="0" fontId="4" fillId="3" borderId="2" xfId="0" applyFont="1" applyFill="1" applyBorder="1" applyAlignment="1" applyProtection="1">
      <alignment horizontal="center" wrapText="1"/>
      <protection hidden="1"/>
    </xf>
    <xf numFmtId="0" fontId="4" fillId="3" borderId="3" xfId="0" applyFont="1" applyFill="1" applyBorder="1" applyAlignment="1" applyProtection="1">
      <alignment horizontal="center" wrapText="1"/>
      <protection hidden="1"/>
    </xf>
    <xf numFmtId="0" fontId="7" fillId="0" borderId="37" xfId="0" applyFont="1" applyBorder="1" applyAlignment="1" applyProtection="1">
      <alignment horizontal="left"/>
      <protection hidden="1"/>
    </xf>
    <xf numFmtId="0" fontId="7" fillId="0" borderId="38" xfId="0" applyFont="1" applyBorder="1" applyAlignment="1" applyProtection="1">
      <alignment horizontal="left"/>
      <protection hidden="1"/>
    </xf>
    <xf numFmtId="0" fontId="7" fillId="0" borderId="39" xfId="0" applyFont="1" applyBorder="1" applyAlignment="1" applyProtection="1">
      <alignment horizontal="left"/>
      <protection hidden="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7" fillId="0" borderId="31" xfId="0" applyFont="1" applyBorder="1" applyAlignment="1" applyProtection="1">
      <alignment horizontal="left" vertical="top"/>
      <protection hidden="1"/>
    </xf>
    <xf numFmtId="0" fontId="7" fillId="0" borderId="32" xfId="0" applyFont="1" applyBorder="1" applyAlignment="1" applyProtection="1">
      <alignment horizontal="left" vertical="top"/>
      <protection hidden="1"/>
    </xf>
    <xf numFmtId="0" fontId="7" fillId="0" borderId="33" xfId="0" applyFont="1" applyBorder="1" applyAlignment="1" applyProtection="1">
      <alignment horizontal="left" vertical="top"/>
      <protection hidden="1"/>
    </xf>
    <xf numFmtId="0" fontId="7" fillId="0" borderId="7" xfId="0" applyFont="1" applyBorder="1" applyAlignment="1" applyProtection="1">
      <alignment horizontal="left" vertical="top"/>
      <protection hidden="1"/>
    </xf>
    <xf numFmtId="0" fontId="7" fillId="0" borderId="0" xfId="0" applyFont="1" applyAlignment="1" applyProtection="1">
      <alignment horizontal="left" vertical="top"/>
      <protection hidden="1"/>
    </xf>
    <xf numFmtId="0" fontId="7" fillId="0" borderId="34" xfId="0" applyFont="1" applyBorder="1" applyAlignment="1" applyProtection="1">
      <alignment horizontal="left" vertical="top"/>
      <protection hidden="1"/>
    </xf>
    <xf numFmtId="9" fontId="8" fillId="0" borderId="63" xfId="0" applyNumberFormat="1" applyFont="1" applyBorder="1" applyAlignment="1" applyProtection="1">
      <alignment horizontal="left"/>
      <protection hidden="1"/>
    </xf>
    <xf numFmtId="9" fontId="8" fillId="0" borderId="54" xfId="0" applyNumberFormat="1" applyFont="1" applyBorder="1" applyAlignment="1" applyProtection="1">
      <alignment horizontal="left"/>
      <protection hidden="1"/>
    </xf>
    <xf numFmtId="2" fontId="9" fillId="5" borderId="1" xfId="0" applyNumberFormat="1" applyFont="1" applyFill="1" applyBorder="1" applyAlignment="1" applyProtection="1">
      <alignment horizontal="left" vertical="center"/>
      <protection hidden="1"/>
    </xf>
    <xf numFmtId="0" fontId="9" fillId="5" borderId="2" xfId="0" applyFont="1" applyFill="1" applyBorder="1" applyAlignment="1" applyProtection="1">
      <alignment horizontal="left" vertical="center"/>
      <protection hidden="1"/>
    </xf>
    <xf numFmtId="0" fontId="9" fillId="5" borderId="3" xfId="0" applyFont="1" applyFill="1" applyBorder="1" applyAlignment="1" applyProtection="1">
      <alignment horizontal="left" vertical="center"/>
      <protection hidden="1"/>
    </xf>
    <xf numFmtId="2" fontId="4" fillId="0" borderId="31" xfId="0" applyNumberFormat="1" applyFont="1" applyBorder="1" applyAlignment="1" applyProtection="1">
      <alignment horizontal="left"/>
      <protection hidden="1"/>
    </xf>
    <xf numFmtId="2" fontId="4" fillId="0" borderId="32" xfId="0" applyNumberFormat="1" applyFont="1" applyBorder="1" applyAlignment="1" applyProtection="1">
      <alignment horizontal="left"/>
      <protection hidden="1"/>
    </xf>
    <xf numFmtId="2" fontId="4" fillId="0" borderId="54" xfId="0" applyNumberFormat="1" applyFont="1" applyBorder="1" applyAlignment="1" applyProtection="1">
      <alignment horizontal="left"/>
      <protection hidden="1"/>
    </xf>
  </cellXfs>
  <cellStyles count="4">
    <cellStyle name="Procent" xfId="2" builtinId="5"/>
    <cellStyle name="Standaard" xfId="0" builtinId="0"/>
    <cellStyle name="Valuta" xfId="1" builtinId="4"/>
    <cellStyle name="Valuta 2" xfId="3" xr:uid="{0FD47122-9D31-4F0F-85F4-41FE197A39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175260</xdr:colOff>
          <xdr:row>0</xdr:row>
          <xdr:rowOff>228600</xdr:rowOff>
        </xdr:from>
        <xdr:to>
          <xdr:col>4</xdr:col>
          <xdr:colOff>60960</xdr:colOff>
          <xdr:row>0</xdr:row>
          <xdr:rowOff>769620</xdr:rowOff>
        </xdr:to>
        <xdr:sp macro="" textlink="">
          <xdr:nvSpPr>
            <xdr:cNvPr id="2049" name="Object 4"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BD0FC-D029-47B3-AD25-F92A310834A2}">
  <dimension ref="A1:D24"/>
  <sheetViews>
    <sheetView tabSelected="1" workbookViewId="0">
      <selection activeCell="A3" sqref="A3:D6"/>
    </sheetView>
  </sheetViews>
  <sheetFormatPr defaultRowHeight="14.4" x14ac:dyDescent="0.3"/>
  <cols>
    <col min="1" max="1" width="40.33203125" customWidth="1"/>
    <col min="2" max="2" width="6.44140625" bestFit="1" customWidth="1"/>
    <col min="3" max="3" width="87.88671875" bestFit="1" customWidth="1"/>
    <col min="4" max="4" width="24.33203125" bestFit="1" customWidth="1"/>
  </cols>
  <sheetData>
    <row r="1" spans="1:4" ht="21.6" thickBot="1" x14ac:dyDescent="0.35">
      <c r="A1" s="135" t="s">
        <v>0</v>
      </c>
      <c r="B1" s="136"/>
      <c r="C1" s="136"/>
      <c r="D1" s="137"/>
    </row>
    <row r="2" spans="1:4" ht="15" thickBot="1" x14ac:dyDescent="0.35"/>
    <row r="3" spans="1:4" x14ac:dyDescent="0.3">
      <c r="A3" s="138" t="s">
        <v>253</v>
      </c>
      <c r="B3" s="139"/>
      <c r="C3" s="139"/>
      <c r="D3" s="140"/>
    </row>
    <row r="4" spans="1:4" x14ac:dyDescent="0.3">
      <c r="A4" s="141"/>
      <c r="B4" s="142"/>
      <c r="C4" s="142"/>
      <c r="D4" s="143"/>
    </row>
    <row r="5" spans="1:4" x14ac:dyDescent="0.3">
      <c r="A5" s="141"/>
      <c r="B5" s="142"/>
      <c r="C5" s="142"/>
      <c r="D5" s="143"/>
    </row>
    <row r="6" spans="1:4" ht="45" customHeight="1" thickBot="1" x14ac:dyDescent="0.35">
      <c r="A6" s="144"/>
      <c r="B6" s="145"/>
      <c r="C6" s="145"/>
      <c r="D6" s="146"/>
    </row>
    <row r="7" spans="1:4" ht="15" thickBot="1" x14ac:dyDescent="0.35"/>
    <row r="8" spans="1:4" ht="15" thickBot="1" x14ac:dyDescent="0.35">
      <c r="A8" s="1" t="s">
        <v>1</v>
      </c>
      <c r="B8" s="2" t="s">
        <v>2</v>
      </c>
      <c r="C8" s="1" t="s">
        <v>3</v>
      </c>
      <c r="D8" s="1" t="s">
        <v>4</v>
      </c>
    </row>
    <row r="9" spans="1:4" x14ac:dyDescent="0.3">
      <c r="A9" s="3" t="s">
        <v>5</v>
      </c>
      <c r="B9" s="4" t="s">
        <v>6</v>
      </c>
      <c r="C9" s="5" t="s">
        <v>7</v>
      </c>
      <c r="D9" s="6"/>
    </row>
    <row r="10" spans="1:4" x14ac:dyDescent="0.3">
      <c r="A10" s="7" t="s">
        <v>38</v>
      </c>
      <c r="B10" s="8" t="s">
        <v>8</v>
      </c>
      <c r="C10" s="9" t="s">
        <v>9</v>
      </c>
      <c r="D10" s="10"/>
    </row>
    <row r="11" spans="1:4" x14ac:dyDescent="0.3">
      <c r="A11" s="7" t="s">
        <v>39</v>
      </c>
      <c r="B11" s="8" t="s">
        <v>11</v>
      </c>
      <c r="C11" s="9" t="s">
        <v>240</v>
      </c>
      <c r="D11" s="10"/>
    </row>
    <row r="12" spans="1:4" x14ac:dyDescent="0.3">
      <c r="A12" s="7" t="s">
        <v>13</v>
      </c>
      <c r="B12" s="8" t="s">
        <v>236</v>
      </c>
      <c r="C12" s="9" t="s">
        <v>15</v>
      </c>
      <c r="D12" s="10"/>
    </row>
    <row r="13" spans="1:4" x14ac:dyDescent="0.3">
      <c r="A13" s="7" t="s">
        <v>241</v>
      </c>
      <c r="B13" s="8" t="s">
        <v>14</v>
      </c>
      <c r="C13" s="9" t="s">
        <v>242</v>
      </c>
      <c r="D13" s="10"/>
    </row>
    <row r="14" spans="1:4" x14ac:dyDescent="0.3">
      <c r="A14" s="7" t="s">
        <v>10</v>
      </c>
      <c r="B14" s="8" t="s">
        <v>17</v>
      </c>
      <c r="C14" s="9" t="s">
        <v>12</v>
      </c>
      <c r="D14" s="10"/>
    </row>
    <row r="15" spans="1:4" x14ac:dyDescent="0.3">
      <c r="A15" s="7" t="s">
        <v>243</v>
      </c>
      <c r="B15" s="8" t="s">
        <v>246</v>
      </c>
      <c r="C15" s="9" t="s">
        <v>248</v>
      </c>
      <c r="D15" s="10" t="s">
        <v>22</v>
      </c>
    </row>
    <row r="16" spans="1:4" x14ac:dyDescent="0.3">
      <c r="A16" s="7" t="s">
        <v>244</v>
      </c>
      <c r="B16" s="8" t="s">
        <v>20</v>
      </c>
      <c r="C16" s="9" t="s">
        <v>249</v>
      </c>
      <c r="D16" s="10" t="s">
        <v>22</v>
      </c>
    </row>
    <row r="17" spans="1:4" x14ac:dyDescent="0.3">
      <c r="A17" s="7" t="s">
        <v>245</v>
      </c>
      <c r="B17" s="8" t="s">
        <v>247</v>
      </c>
      <c r="C17" s="9" t="s">
        <v>250</v>
      </c>
      <c r="D17" s="10" t="s">
        <v>22</v>
      </c>
    </row>
    <row r="18" spans="1:4" x14ac:dyDescent="0.3">
      <c r="A18" s="7" t="s">
        <v>16</v>
      </c>
      <c r="B18" s="8" t="s">
        <v>24</v>
      </c>
      <c r="C18" s="9" t="s">
        <v>18</v>
      </c>
      <c r="D18" s="10"/>
    </row>
    <row r="19" spans="1:4" x14ac:dyDescent="0.3">
      <c r="A19" s="7" t="s">
        <v>19</v>
      </c>
      <c r="B19" s="8" t="s">
        <v>27</v>
      </c>
      <c r="C19" s="9" t="s">
        <v>21</v>
      </c>
      <c r="D19" s="10" t="s">
        <v>22</v>
      </c>
    </row>
    <row r="20" spans="1:4" x14ac:dyDescent="0.3">
      <c r="A20" s="7" t="s">
        <v>251</v>
      </c>
      <c r="B20" s="8" t="s">
        <v>30</v>
      </c>
      <c r="C20" s="9" t="s">
        <v>252</v>
      </c>
      <c r="D20" s="10"/>
    </row>
    <row r="21" spans="1:4" x14ac:dyDescent="0.3">
      <c r="A21" s="7" t="s">
        <v>23</v>
      </c>
      <c r="B21" s="8" t="s">
        <v>33</v>
      </c>
      <c r="C21" s="9" t="s">
        <v>25</v>
      </c>
      <c r="D21" s="10" t="s">
        <v>22</v>
      </c>
    </row>
    <row r="22" spans="1:4" x14ac:dyDescent="0.3">
      <c r="A22" s="7" t="s">
        <v>26</v>
      </c>
      <c r="B22" s="8" t="s">
        <v>237</v>
      </c>
      <c r="C22" s="9" t="s">
        <v>28</v>
      </c>
      <c r="D22" s="10"/>
    </row>
    <row r="23" spans="1:4" x14ac:dyDescent="0.3">
      <c r="A23" s="7" t="s">
        <v>29</v>
      </c>
      <c r="B23" s="8" t="s">
        <v>238</v>
      </c>
      <c r="C23" s="9" t="s">
        <v>31</v>
      </c>
      <c r="D23" s="10"/>
    </row>
    <row r="24" spans="1:4" ht="15" thickBot="1" x14ac:dyDescent="0.35">
      <c r="A24" s="11" t="s">
        <v>32</v>
      </c>
      <c r="B24" s="12" t="s">
        <v>239</v>
      </c>
      <c r="C24" s="13" t="s">
        <v>34</v>
      </c>
      <c r="D24" s="14"/>
    </row>
  </sheetData>
  <mergeCells count="2">
    <mergeCell ref="A1:D1"/>
    <mergeCell ref="A3:D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BF5BB-58E7-4E88-A395-CF6AA7A90CBD}">
  <dimension ref="A1:BS122"/>
  <sheetViews>
    <sheetView zoomScale="63" zoomScaleNormal="63" zoomScaleSheetLayoutView="85" workbookViewId="0">
      <pane ySplit="7" topLeftCell="A8" activePane="bottomLeft" state="frozen"/>
      <selection pane="bottomLeft" activeCell="G30" sqref="G30"/>
    </sheetView>
  </sheetViews>
  <sheetFormatPr defaultRowHeight="14.4" x14ac:dyDescent="0.3"/>
  <cols>
    <col min="1" max="1" width="17.6640625" style="47" customWidth="1"/>
    <col min="2" max="2" width="26.6640625" customWidth="1"/>
    <col min="3" max="3" width="16.6640625" style="92" customWidth="1"/>
    <col min="4" max="4" width="8.33203125" bestFit="1" customWidth="1"/>
    <col min="5" max="5" width="10.88671875" style="47" bestFit="1" customWidth="1"/>
    <col min="6" max="6" width="49.44140625" bestFit="1" customWidth="1"/>
    <col min="7" max="7" width="26.109375" customWidth="1"/>
    <col min="8" max="8" width="21.6640625" customWidth="1"/>
    <col min="9" max="9" width="61.44140625" customWidth="1"/>
    <col min="10" max="10" width="29.33203125" bestFit="1" customWidth="1"/>
    <col min="11" max="11" width="24.6640625" customWidth="1"/>
    <col min="12" max="12" width="18.88671875" customWidth="1"/>
    <col min="13" max="13" width="17.44140625" customWidth="1"/>
    <col min="15" max="15" width="18" bestFit="1" customWidth="1"/>
    <col min="16" max="16" width="28.109375" bestFit="1" customWidth="1"/>
    <col min="17" max="17" width="8.6640625" style="62" customWidth="1"/>
    <col min="18" max="18" width="8" style="62" customWidth="1"/>
    <col min="19" max="19" width="8.88671875" style="62" customWidth="1"/>
    <col min="20" max="71" width="8.88671875" style="62"/>
  </cols>
  <sheetData>
    <row r="1" spans="1:71" s="63" customFormat="1" ht="75" customHeight="1" thickBot="1" x14ac:dyDescent="0.35">
      <c r="A1" s="171"/>
      <c r="B1" s="172"/>
      <c r="C1" s="172"/>
      <c r="D1" s="172"/>
      <c r="E1" s="172"/>
      <c r="F1" s="172"/>
      <c r="G1" s="172"/>
      <c r="H1" s="172"/>
      <c r="I1" s="172"/>
      <c r="J1" s="172"/>
      <c r="K1" s="172"/>
      <c r="L1" s="172"/>
      <c r="M1" s="172"/>
      <c r="N1" s="172"/>
      <c r="O1" s="172"/>
      <c r="P1" s="173"/>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row>
    <row r="2" spans="1:71" s="15" customFormat="1" ht="15" customHeight="1" thickBot="1" x14ac:dyDescent="0.3">
      <c r="A2" s="182" t="s">
        <v>35</v>
      </c>
      <c r="B2" s="183"/>
      <c r="C2" s="183"/>
      <c r="D2" s="183"/>
      <c r="E2" s="183"/>
      <c r="F2" s="183"/>
      <c r="G2" s="183"/>
      <c r="H2" s="183"/>
      <c r="I2" s="183"/>
      <c r="J2" s="183"/>
      <c r="K2" s="183"/>
      <c r="L2" s="183"/>
      <c r="M2" s="183"/>
      <c r="N2" s="183"/>
      <c r="O2" s="183"/>
      <c r="P2" s="184"/>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31"/>
      <c r="AX2" s="31"/>
      <c r="AY2" s="31"/>
      <c r="AZ2" s="31"/>
      <c r="BA2" s="31"/>
      <c r="BB2" s="31"/>
      <c r="BC2" s="31"/>
      <c r="BD2" s="31"/>
      <c r="BE2" s="31"/>
      <c r="BF2" s="31"/>
      <c r="BG2" s="31"/>
      <c r="BH2" s="31"/>
      <c r="BI2" s="31"/>
      <c r="BJ2" s="31"/>
      <c r="BK2" s="31"/>
      <c r="BL2" s="31"/>
      <c r="BM2" s="31"/>
      <c r="BN2" s="31"/>
      <c r="BO2" s="31"/>
      <c r="BP2" s="31"/>
      <c r="BQ2" s="31"/>
      <c r="BR2" s="31"/>
      <c r="BS2" s="31"/>
    </row>
    <row r="3" spans="1:71" s="31" customFormat="1" ht="13.2" x14ac:dyDescent="0.25">
      <c r="A3" s="185" t="s">
        <v>36</v>
      </c>
      <c r="B3" s="186"/>
      <c r="C3" s="186"/>
      <c r="D3" s="186"/>
      <c r="E3" s="186"/>
      <c r="F3" s="186"/>
      <c r="G3" s="186"/>
      <c r="H3" s="186"/>
      <c r="I3" s="186"/>
      <c r="J3" s="186"/>
      <c r="K3" s="186"/>
      <c r="L3" s="186"/>
      <c r="M3" s="186"/>
      <c r="N3" s="186"/>
      <c r="O3" s="186"/>
      <c r="P3" s="187"/>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row>
    <row r="4" spans="1:71" s="31" customFormat="1" ht="13.2" x14ac:dyDescent="0.25">
      <c r="A4" s="147" t="s">
        <v>37</v>
      </c>
      <c r="B4" s="148"/>
      <c r="C4" s="148"/>
      <c r="D4" s="148"/>
      <c r="E4" s="148"/>
      <c r="F4" s="148"/>
      <c r="G4" s="149"/>
      <c r="H4" s="149"/>
      <c r="I4" s="149"/>
      <c r="J4" s="148"/>
      <c r="K4" s="148"/>
      <c r="L4" s="148"/>
      <c r="M4" s="148"/>
      <c r="N4" s="148"/>
      <c r="O4" s="148"/>
      <c r="P4" s="150"/>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row>
    <row r="5" spans="1:71" s="31" customFormat="1" ht="13.8" thickBot="1" x14ac:dyDescent="0.3">
      <c r="A5" s="95"/>
      <c r="B5" s="96"/>
      <c r="C5" s="96"/>
      <c r="D5" s="96"/>
      <c r="E5" s="96"/>
      <c r="F5" s="96"/>
      <c r="G5" s="97"/>
      <c r="H5" s="97"/>
      <c r="I5" s="97"/>
      <c r="J5" s="96"/>
      <c r="K5" s="96"/>
      <c r="L5" s="96"/>
      <c r="M5" s="96"/>
      <c r="N5" s="96"/>
      <c r="O5" s="96"/>
      <c r="P5" s="98"/>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row>
    <row r="6" spans="1:71" s="31" customFormat="1" ht="15" customHeight="1" thickBot="1" x14ac:dyDescent="0.3">
      <c r="A6" s="95"/>
      <c r="B6" s="96"/>
      <c r="C6" s="96"/>
      <c r="D6" s="96"/>
      <c r="E6" s="96"/>
      <c r="F6" s="96"/>
      <c r="G6" s="165" t="s">
        <v>235</v>
      </c>
      <c r="H6" s="166"/>
      <c r="I6" s="167"/>
      <c r="J6" s="96"/>
      <c r="K6" s="96"/>
      <c r="L6" s="96"/>
      <c r="M6" s="96"/>
      <c r="N6" s="96"/>
      <c r="O6" s="96"/>
      <c r="P6" s="98"/>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row>
    <row r="7" spans="1:71" s="15" customFormat="1" ht="37.200000000000003" customHeight="1" thickBot="1" x14ac:dyDescent="0.3">
      <c r="A7" s="56" t="s">
        <v>5</v>
      </c>
      <c r="B7" s="28" t="s">
        <v>38</v>
      </c>
      <c r="C7" s="42" t="s">
        <v>39</v>
      </c>
      <c r="D7" s="28" t="s">
        <v>13</v>
      </c>
      <c r="E7" s="42" t="s">
        <v>40</v>
      </c>
      <c r="F7" s="93" t="s">
        <v>10</v>
      </c>
      <c r="G7" s="105" t="s">
        <v>39</v>
      </c>
      <c r="H7" s="105" t="s">
        <v>40</v>
      </c>
      <c r="I7" s="105" t="s">
        <v>10</v>
      </c>
      <c r="J7" s="94" t="s">
        <v>41</v>
      </c>
      <c r="K7" s="29" t="s">
        <v>42</v>
      </c>
      <c r="L7" s="29" t="s">
        <v>43</v>
      </c>
      <c r="M7" s="28" t="s">
        <v>23</v>
      </c>
      <c r="N7" s="28" t="s">
        <v>26</v>
      </c>
      <c r="O7" s="28" t="s">
        <v>29</v>
      </c>
      <c r="P7" s="30" t="s">
        <v>44</v>
      </c>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31"/>
      <c r="AX7" s="31"/>
      <c r="AY7" s="31"/>
      <c r="AZ7" s="31"/>
      <c r="BA7" s="31"/>
      <c r="BB7" s="31"/>
      <c r="BC7" s="31"/>
      <c r="BD7" s="31"/>
      <c r="BE7" s="31"/>
      <c r="BF7" s="31"/>
      <c r="BG7" s="31"/>
      <c r="BH7" s="31"/>
      <c r="BI7" s="31"/>
      <c r="BJ7" s="31"/>
      <c r="BK7" s="31"/>
      <c r="BL7" s="31"/>
      <c r="BM7" s="31"/>
      <c r="BN7" s="31"/>
      <c r="BO7" s="31"/>
      <c r="BP7" s="31"/>
      <c r="BQ7" s="31"/>
      <c r="BR7" s="31"/>
      <c r="BS7" s="31"/>
    </row>
    <row r="8" spans="1:71" s="18" customFormat="1" ht="13.2" x14ac:dyDescent="0.3">
      <c r="A8" s="88">
        <v>22</v>
      </c>
      <c r="B8" s="66" t="s">
        <v>47</v>
      </c>
      <c r="C8" s="43">
        <v>1</v>
      </c>
      <c r="D8" s="17"/>
      <c r="E8" s="67" t="s">
        <v>48</v>
      </c>
      <c r="F8" s="99" t="s">
        <v>49</v>
      </c>
      <c r="G8" s="102"/>
      <c r="H8" s="102"/>
      <c r="I8" s="102"/>
      <c r="J8" s="101" t="s">
        <v>46</v>
      </c>
      <c r="K8" s="68"/>
      <c r="L8" s="69">
        <f>K8*A8</f>
        <v>0</v>
      </c>
      <c r="M8" s="68"/>
      <c r="N8" s="70">
        <f>M8*A8</f>
        <v>0</v>
      </c>
      <c r="O8" s="71" t="e">
        <f t="shared" ref="O8:O36" si="0">1-(M8/K8)</f>
        <v>#DIV/0!</v>
      </c>
      <c r="P8" s="72"/>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59"/>
      <c r="AX8" s="59"/>
      <c r="AY8" s="59"/>
      <c r="AZ8" s="59"/>
      <c r="BA8" s="59"/>
      <c r="BB8" s="59"/>
      <c r="BC8" s="59"/>
      <c r="BD8" s="59"/>
      <c r="BE8" s="59"/>
      <c r="BF8" s="59"/>
      <c r="BG8" s="59"/>
      <c r="BH8" s="59"/>
      <c r="BI8" s="59"/>
      <c r="BJ8" s="59"/>
      <c r="BK8" s="59"/>
      <c r="BL8" s="59"/>
      <c r="BM8" s="59"/>
      <c r="BN8" s="59"/>
      <c r="BO8" s="59"/>
      <c r="BP8" s="59"/>
      <c r="BQ8" s="59"/>
      <c r="BR8" s="59"/>
      <c r="BS8" s="59"/>
    </row>
    <row r="9" spans="1:71" s="18" customFormat="1" ht="13.2" x14ac:dyDescent="0.3">
      <c r="A9" s="88">
        <v>20</v>
      </c>
      <c r="B9" s="66" t="s">
        <v>45</v>
      </c>
      <c r="C9" s="43">
        <v>1</v>
      </c>
      <c r="D9" s="17"/>
      <c r="E9" s="67" t="s">
        <v>48</v>
      </c>
      <c r="F9" s="99" t="s">
        <v>50</v>
      </c>
      <c r="G9" s="103"/>
      <c r="H9" s="103"/>
      <c r="I9" s="103"/>
      <c r="J9" s="101" t="s">
        <v>46</v>
      </c>
      <c r="K9" s="68"/>
      <c r="L9" s="69">
        <f t="shared" ref="L9:L11" si="1">K9*A9</f>
        <v>0</v>
      </c>
      <c r="M9" s="68"/>
      <c r="N9" s="70">
        <f t="shared" ref="N9:N36" si="2">M9*A9</f>
        <v>0</v>
      </c>
      <c r="O9" s="71" t="e">
        <f t="shared" si="0"/>
        <v>#DIV/0!</v>
      </c>
      <c r="P9" s="72"/>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59"/>
      <c r="AX9" s="59"/>
      <c r="AY9" s="59"/>
      <c r="AZ9" s="59"/>
      <c r="BA9" s="59"/>
      <c r="BB9" s="59"/>
      <c r="BC9" s="59"/>
      <c r="BD9" s="59"/>
      <c r="BE9" s="59"/>
      <c r="BF9" s="59"/>
      <c r="BG9" s="59"/>
      <c r="BH9" s="59"/>
      <c r="BI9" s="59"/>
      <c r="BJ9" s="59"/>
      <c r="BK9" s="59"/>
      <c r="BL9" s="59"/>
      <c r="BM9" s="59"/>
      <c r="BN9" s="59"/>
      <c r="BO9" s="59"/>
      <c r="BP9" s="59"/>
      <c r="BQ9" s="59"/>
      <c r="BR9" s="59"/>
      <c r="BS9" s="59"/>
    </row>
    <row r="10" spans="1:71" s="18" customFormat="1" ht="13.2" x14ac:dyDescent="0.3">
      <c r="A10" s="88">
        <v>20</v>
      </c>
      <c r="B10" s="66" t="s">
        <v>51</v>
      </c>
      <c r="C10" s="43">
        <v>1</v>
      </c>
      <c r="D10" s="17"/>
      <c r="E10" s="67" t="s">
        <v>52</v>
      </c>
      <c r="F10" s="99" t="s">
        <v>53</v>
      </c>
      <c r="G10" s="103"/>
      <c r="H10" s="103"/>
      <c r="I10" s="103"/>
      <c r="J10" s="101" t="s">
        <v>46</v>
      </c>
      <c r="K10" s="68"/>
      <c r="L10" s="69">
        <f t="shared" si="1"/>
        <v>0</v>
      </c>
      <c r="M10" s="68"/>
      <c r="N10" s="70">
        <f t="shared" si="2"/>
        <v>0</v>
      </c>
      <c r="O10" s="71" t="e">
        <f t="shared" si="0"/>
        <v>#DIV/0!</v>
      </c>
      <c r="P10" s="72"/>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59"/>
      <c r="AX10" s="59"/>
      <c r="AY10" s="59"/>
      <c r="AZ10" s="59"/>
      <c r="BA10" s="59"/>
      <c r="BB10" s="59"/>
      <c r="BC10" s="59"/>
      <c r="BD10" s="59"/>
      <c r="BE10" s="59"/>
      <c r="BF10" s="59"/>
      <c r="BG10" s="59"/>
      <c r="BH10" s="59"/>
      <c r="BI10" s="59"/>
      <c r="BJ10" s="59"/>
      <c r="BK10" s="59"/>
      <c r="BL10" s="59"/>
      <c r="BM10" s="59"/>
      <c r="BN10" s="59"/>
      <c r="BO10" s="59"/>
      <c r="BP10" s="59"/>
      <c r="BQ10" s="59"/>
      <c r="BR10" s="59"/>
      <c r="BS10" s="59"/>
    </row>
    <row r="11" spans="1:71" s="18" customFormat="1" ht="13.8" thickBot="1" x14ac:dyDescent="0.35">
      <c r="A11" s="89">
        <v>37</v>
      </c>
      <c r="B11" s="64" t="s">
        <v>54</v>
      </c>
      <c r="C11" s="43">
        <v>1</v>
      </c>
      <c r="D11" s="17"/>
      <c r="E11" s="73" t="s">
        <v>52</v>
      </c>
      <c r="F11" s="100" t="s">
        <v>55</v>
      </c>
      <c r="G11" s="104"/>
      <c r="H11" s="104"/>
      <c r="I11" s="104"/>
      <c r="J11" s="101" t="s">
        <v>46</v>
      </c>
      <c r="K11" s="68"/>
      <c r="L11" s="69">
        <f t="shared" si="1"/>
        <v>0</v>
      </c>
      <c r="M11" s="68"/>
      <c r="N11" s="70">
        <f t="shared" si="2"/>
        <v>0</v>
      </c>
      <c r="O11" s="71" t="e">
        <f t="shared" si="0"/>
        <v>#DIV/0!</v>
      </c>
      <c r="P11" s="72"/>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59"/>
      <c r="AX11" s="59"/>
      <c r="AY11" s="59"/>
      <c r="AZ11" s="59"/>
      <c r="BA11" s="59"/>
      <c r="BB11" s="59"/>
      <c r="BC11" s="59"/>
      <c r="BD11" s="59"/>
      <c r="BE11" s="59"/>
      <c r="BF11" s="59"/>
      <c r="BG11" s="59"/>
      <c r="BH11" s="59"/>
      <c r="BI11" s="59"/>
      <c r="BJ11" s="59"/>
      <c r="BK11" s="59"/>
      <c r="BL11" s="59"/>
      <c r="BM11" s="59"/>
      <c r="BN11" s="59"/>
      <c r="BO11" s="59"/>
      <c r="BP11" s="59"/>
      <c r="BQ11" s="59"/>
      <c r="BR11" s="59"/>
      <c r="BS11" s="59"/>
    </row>
    <row r="12" spans="1:71" s="32" customFormat="1" ht="13.2" thickBot="1" x14ac:dyDescent="0.25">
      <c r="A12" s="151" t="s">
        <v>46</v>
      </c>
      <c r="B12" s="152"/>
      <c r="C12" s="152"/>
      <c r="D12" s="152"/>
      <c r="E12" s="152"/>
      <c r="F12" s="152"/>
      <c r="G12" s="153"/>
      <c r="H12" s="153"/>
      <c r="I12" s="153"/>
      <c r="J12" s="154"/>
      <c r="K12" s="74"/>
      <c r="L12" s="74">
        <f>SUM(L8:L11)</f>
        <v>0</v>
      </c>
      <c r="M12" s="74"/>
      <c r="N12" s="74">
        <f>SUM(N8:N11)</f>
        <v>0</v>
      </c>
      <c r="O12" s="75"/>
      <c r="P12" s="76" t="e">
        <f>1-(N12/L12)</f>
        <v>#DIV/0!</v>
      </c>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0"/>
      <c r="AX12" s="60"/>
      <c r="AY12" s="60"/>
      <c r="AZ12" s="60"/>
      <c r="BA12" s="60"/>
      <c r="BB12" s="60"/>
      <c r="BC12" s="60"/>
      <c r="BD12" s="60"/>
      <c r="BE12" s="60"/>
      <c r="BF12" s="60"/>
      <c r="BG12" s="60"/>
      <c r="BH12" s="60"/>
      <c r="BI12" s="60"/>
      <c r="BJ12" s="60"/>
      <c r="BK12" s="60"/>
      <c r="BL12" s="60"/>
      <c r="BM12" s="60"/>
      <c r="BN12" s="60"/>
      <c r="BO12" s="60"/>
      <c r="BP12" s="60"/>
      <c r="BQ12" s="60"/>
      <c r="BR12" s="60"/>
      <c r="BS12" s="60"/>
    </row>
    <row r="13" spans="1:71" s="40" customFormat="1" ht="13.2" x14ac:dyDescent="0.3">
      <c r="A13" s="88">
        <v>247</v>
      </c>
      <c r="B13" s="66" t="s">
        <v>58</v>
      </c>
      <c r="C13" s="50">
        <v>1</v>
      </c>
      <c r="D13" s="41"/>
      <c r="E13" s="50" t="s">
        <v>59</v>
      </c>
      <c r="F13" s="99" t="s">
        <v>60</v>
      </c>
      <c r="G13" s="107"/>
      <c r="H13" s="102"/>
      <c r="I13" s="108"/>
      <c r="J13" s="106" t="s">
        <v>57</v>
      </c>
      <c r="K13" s="68"/>
      <c r="L13" s="69">
        <f t="shared" ref="L13:L23" si="3">K13*A13</f>
        <v>0</v>
      </c>
      <c r="M13" s="77"/>
      <c r="N13" s="70">
        <f t="shared" si="2"/>
        <v>0</v>
      </c>
      <c r="O13" s="71" t="e">
        <f t="shared" si="0"/>
        <v>#DIV/0!</v>
      </c>
      <c r="P13" s="80"/>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row>
    <row r="14" spans="1:71" s="40" customFormat="1" ht="13.2" x14ac:dyDescent="0.3">
      <c r="A14" s="88">
        <v>194</v>
      </c>
      <c r="B14" s="66" t="s">
        <v>58</v>
      </c>
      <c r="C14" s="50">
        <v>1</v>
      </c>
      <c r="D14" s="41"/>
      <c r="E14" s="50" t="s">
        <v>61</v>
      </c>
      <c r="F14" s="99" t="s">
        <v>62</v>
      </c>
      <c r="G14" s="109"/>
      <c r="H14" s="103"/>
      <c r="I14" s="110"/>
      <c r="J14" s="106" t="s">
        <v>57</v>
      </c>
      <c r="K14" s="68"/>
      <c r="L14" s="69">
        <f t="shared" si="3"/>
        <v>0</v>
      </c>
      <c r="M14" s="77"/>
      <c r="N14" s="70">
        <f t="shared" si="2"/>
        <v>0</v>
      </c>
      <c r="O14" s="71" t="e">
        <f t="shared" si="0"/>
        <v>#DIV/0!</v>
      </c>
      <c r="P14" s="80"/>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row>
    <row r="15" spans="1:71" s="40" customFormat="1" ht="13.2" x14ac:dyDescent="0.3">
      <c r="A15" s="88">
        <v>179</v>
      </c>
      <c r="B15" s="66" t="s">
        <v>58</v>
      </c>
      <c r="C15" s="50">
        <v>1</v>
      </c>
      <c r="D15" s="41"/>
      <c r="E15" s="50" t="s">
        <v>63</v>
      </c>
      <c r="F15" s="99" t="s">
        <v>64</v>
      </c>
      <c r="G15" s="109"/>
      <c r="H15" s="103"/>
      <c r="I15" s="110"/>
      <c r="J15" s="106" t="s">
        <v>57</v>
      </c>
      <c r="K15" s="68"/>
      <c r="L15" s="69">
        <f t="shared" si="3"/>
        <v>0</v>
      </c>
      <c r="M15" s="77"/>
      <c r="N15" s="70">
        <f t="shared" si="2"/>
        <v>0</v>
      </c>
      <c r="O15" s="71" t="e">
        <f t="shared" si="0"/>
        <v>#DIV/0!</v>
      </c>
      <c r="P15" s="80"/>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row>
    <row r="16" spans="1:71" s="40" customFormat="1" ht="13.2" x14ac:dyDescent="0.3">
      <c r="A16" s="88">
        <v>169</v>
      </c>
      <c r="B16" s="66" t="s">
        <v>58</v>
      </c>
      <c r="C16" s="50">
        <v>1</v>
      </c>
      <c r="D16" s="41"/>
      <c r="E16" s="50" t="s">
        <v>65</v>
      </c>
      <c r="F16" s="99" t="s">
        <v>66</v>
      </c>
      <c r="G16" s="109"/>
      <c r="H16" s="103"/>
      <c r="I16" s="110"/>
      <c r="J16" s="106" t="s">
        <v>57</v>
      </c>
      <c r="K16" s="68"/>
      <c r="L16" s="69">
        <f t="shared" si="3"/>
        <v>0</v>
      </c>
      <c r="M16" s="77"/>
      <c r="N16" s="70">
        <f t="shared" si="2"/>
        <v>0</v>
      </c>
      <c r="O16" s="71" t="e">
        <f t="shared" si="0"/>
        <v>#DIV/0!</v>
      </c>
      <c r="P16" s="80"/>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row>
    <row r="17" spans="1:71" s="40" customFormat="1" ht="13.2" x14ac:dyDescent="0.3">
      <c r="A17" s="88">
        <v>138</v>
      </c>
      <c r="B17" s="66" t="s">
        <v>58</v>
      </c>
      <c r="C17" s="50">
        <v>1</v>
      </c>
      <c r="D17" s="41"/>
      <c r="E17" s="50" t="s">
        <v>67</v>
      </c>
      <c r="F17" s="99" t="s">
        <v>68</v>
      </c>
      <c r="G17" s="109"/>
      <c r="H17" s="103"/>
      <c r="I17" s="110"/>
      <c r="J17" s="106" t="s">
        <v>57</v>
      </c>
      <c r="K17" s="68"/>
      <c r="L17" s="69">
        <f t="shared" si="3"/>
        <v>0</v>
      </c>
      <c r="M17" s="77"/>
      <c r="N17" s="70">
        <f t="shared" si="2"/>
        <v>0</v>
      </c>
      <c r="O17" s="71" t="e">
        <f t="shared" si="0"/>
        <v>#DIV/0!</v>
      </c>
      <c r="P17" s="80"/>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row>
    <row r="18" spans="1:71" s="40" customFormat="1" ht="13.2" x14ac:dyDescent="0.3">
      <c r="A18" s="88">
        <v>110</v>
      </c>
      <c r="B18" s="66" t="s">
        <v>69</v>
      </c>
      <c r="C18" s="50">
        <v>1</v>
      </c>
      <c r="D18" s="79"/>
      <c r="E18" s="65" t="s">
        <v>70</v>
      </c>
      <c r="F18" s="99" t="s">
        <v>71</v>
      </c>
      <c r="G18" s="109"/>
      <c r="H18" s="103"/>
      <c r="I18" s="110"/>
      <c r="J18" s="106" t="s">
        <v>57</v>
      </c>
      <c r="K18" s="68"/>
      <c r="L18" s="69">
        <f t="shared" si="3"/>
        <v>0</v>
      </c>
      <c r="M18" s="77"/>
      <c r="N18" s="70">
        <f t="shared" si="2"/>
        <v>0</v>
      </c>
      <c r="O18" s="71" t="e">
        <f t="shared" si="0"/>
        <v>#DIV/0!</v>
      </c>
      <c r="P18" s="80"/>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row>
    <row r="19" spans="1:71" s="40" customFormat="1" ht="13.2" x14ac:dyDescent="0.3">
      <c r="A19" s="88">
        <v>108</v>
      </c>
      <c r="B19" s="66" t="s">
        <v>72</v>
      </c>
      <c r="C19" s="50">
        <v>1</v>
      </c>
      <c r="D19" s="41"/>
      <c r="E19" s="50" t="s">
        <v>63</v>
      </c>
      <c r="F19" s="99" t="s">
        <v>73</v>
      </c>
      <c r="G19" s="109"/>
      <c r="H19" s="103"/>
      <c r="I19" s="110"/>
      <c r="J19" s="106" t="s">
        <v>57</v>
      </c>
      <c r="K19" s="68"/>
      <c r="L19" s="69">
        <f t="shared" si="3"/>
        <v>0</v>
      </c>
      <c r="M19" s="77"/>
      <c r="N19" s="70">
        <f t="shared" si="2"/>
        <v>0</v>
      </c>
      <c r="O19" s="71" t="e">
        <f t="shared" si="0"/>
        <v>#DIV/0!</v>
      </c>
      <c r="P19" s="80"/>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row>
    <row r="20" spans="1:71" s="40" customFormat="1" ht="13.2" x14ac:dyDescent="0.3">
      <c r="A20" s="88">
        <v>103</v>
      </c>
      <c r="B20" s="66" t="s">
        <v>74</v>
      </c>
      <c r="C20" s="50">
        <v>1</v>
      </c>
      <c r="D20" s="79"/>
      <c r="E20" s="65" t="s">
        <v>75</v>
      </c>
      <c r="F20" s="99" t="s">
        <v>76</v>
      </c>
      <c r="G20" s="109"/>
      <c r="H20" s="103"/>
      <c r="I20" s="110"/>
      <c r="J20" s="106" t="s">
        <v>57</v>
      </c>
      <c r="K20" s="68"/>
      <c r="L20" s="69">
        <f t="shared" si="3"/>
        <v>0</v>
      </c>
      <c r="M20" s="77"/>
      <c r="N20" s="70">
        <f t="shared" si="2"/>
        <v>0</v>
      </c>
      <c r="O20" s="71" t="e">
        <f t="shared" si="0"/>
        <v>#DIV/0!</v>
      </c>
      <c r="P20" s="80"/>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row>
    <row r="21" spans="1:71" s="40" customFormat="1" ht="13.2" x14ac:dyDescent="0.3">
      <c r="A21" s="88">
        <v>98</v>
      </c>
      <c r="B21" s="66" t="s">
        <v>69</v>
      </c>
      <c r="C21" s="50">
        <v>1</v>
      </c>
      <c r="D21" s="79"/>
      <c r="E21" s="65" t="s">
        <v>77</v>
      </c>
      <c r="F21" s="99" t="s">
        <v>78</v>
      </c>
      <c r="G21" s="109"/>
      <c r="H21" s="103"/>
      <c r="I21" s="110"/>
      <c r="J21" s="106" t="s">
        <v>57</v>
      </c>
      <c r="K21" s="68"/>
      <c r="L21" s="69">
        <f t="shared" si="3"/>
        <v>0</v>
      </c>
      <c r="M21" s="77"/>
      <c r="N21" s="70">
        <f t="shared" si="2"/>
        <v>0</v>
      </c>
      <c r="O21" s="71" t="e">
        <f t="shared" si="0"/>
        <v>#DIV/0!</v>
      </c>
      <c r="P21" s="80"/>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row>
    <row r="22" spans="1:71" s="40" customFormat="1" ht="13.2" x14ac:dyDescent="0.3">
      <c r="A22" s="88">
        <v>95</v>
      </c>
      <c r="B22" s="66" t="s">
        <v>58</v>
      </c>
      <c r="C22" s="50">
        <v>1</v>
      </c>
      <c r="D22" s="41"/>
      <c r="E22" s="50" t="s">
        <v>79</v>
      </c>
      <c r="F22" s="99" t="s">
        <v>80</v>
      </c>
      <c r="G22" s="109"/>
      <c r="H22" s="103"/>
      <c r="I22" s="110"/>
      <c r="J22" s="106" t="s">
        <v>57</v>
      </c>
      <c r="K22" s="68"/>
      <c r="L22" s="69">
        <f t="shared" si="3"/>
        <v>0</v>
      </c>
      <c r="M22" s="77"/>
      <c r="N22" s="70">
        <f t="shared" si="2"/>
        <v>0</v>
      </c>
      <c r="O22" s="71" t="e">
        <f t="shared" si="0"/>
        <v>#DIV/0!</v>
      </c>
      <c r="P22" s="80"/>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row>
    <row r="23" spans="1:71" s="40" customFormat="1" ht="13.8" thickBot="1" x14ac:dyDescent="0.35">
      <c r="A23" s="88">
        <v>86</v>
      </c>
      <c r="B23" s="66" t="s">
        <v>69</v>
      </c>
      <c r="C23" s="50">
        <v>1</v>
      </c>
      <c r="D23" s="79"/>
      <c r="E23" s="65" t="s">
        <v>81</v>
      </c>
      <c r="F23" s="99" t="s">
        <v>82</v>
      </c>
      <c r="G23" s="111"/>
      <c r="H23" s="104"/>
      <c r="I23" s="112"/>
      <c r="J23" s="106" t="s">
        <v>57</v>
      </c>
      <c r="K23" s="68"/>
      <c r="L23" s="69">
        <f t="shared" si="3"/>
        <v>0</v>
      </c>
      <c r="M23" s="77"/>
      <c r="N23" s="70">
        <f t="shared" si="2"/>
        <v>0</v>
      </c>
      <c r="O23" s="71" t="e">
        <f t="shared" si="0"/>
        <v>#DIV/0!</v>
      </c>
      <c r="P23" s="80"/>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row>
    <row r="24" spans="1:71" s="32" customFormat="1" ht="13.2" thickBot="1" x14ac:dyDescent="0.25">
      <c r="A24" s="151" t="s">
        <v>83</v>
      </c>
      <c r="B24" s="152"/>
      <c r="C24" s="152"/>
      <c r="D24" s="152"/>
      <c r="E24" s="152"/>
      <c r="F24" s="152"/>
      <c r="G24" s="153"/>
      <c r="H24" s="153"/>
      <c r="I24" s="153"/>
      <c r="J24" s="154"/>
      <c r="K24" s="74"/>
      <c r="L24" s="74">
        <f>SUM(L13:L23)</f>
        <v>0</v>
      </c>
      <c r="M24" s="74"/>
      <c r="N24" s="74">
        <f>SUM(N13:N23)</f>
        <v>0</v>
      </c>
      <c r="O24" s="75"/>
      <c r="P24" s="76" t="e">
        <f>1-(N24/L24)</f>
        <v>#DIV/0!</v>
      </c>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row>
    <row r="25" spans="1:71" s="18" customFormat="1" ht="13.2" x14ac:dyDescent="0.3">
      <c r="A25" s="88">
        <v>93</v>
      </c>
      <c r="B25" s="66" t="s">
        <v>84</v>
      </c>
      <c r="C25" s="51">
        <v>1</v>
      </c>
      <c r="D25" s="19"/>
      <c r="E25" s="66" t="s">
        <v>85</v>
      </c>
      <c r="F25" s="99" t="s">
        <v>86</v>
      </c>
      <c r="G25" s="102"/>
      <c r="H25" s="102"/>
      <c r="I25" s="102"/>
      <c r="J25" s="113" t="s">
        <v>87</v>
      </c>
      <c r="K25" s="77"/>
      <c r="L25" s="69">
        <f>K25*A25</f>
        <v>0</v>
      </c>
      <c r="M25" s="77"/>
      <c r="N25" s="70">
        <f t="shared" si="2"/>
        <v>0</v>
      </c>
      <c r="O25" s="71" t="e">
        <f t="shared" si="0"/>
        <v>#DIV/0!</v>
      </c>
      <c r="P25" s="78"/>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row>
    <row r="26" spans="1:71" s="18" customFormat="1" ht="13.2" x14ac:dyDescent="0.3">
      <c r="A26" s="88">
        <v>62</v>
      </c>
      <c r="B26" s="66" t="s">
        <v>74</v>
      </c>
      <c r="C26" s="51">
        <v>80</v>
      </c>
      <c r="D26" s="19"/>
      <c r="E26" s="66" t="s">
        <v>88</v>
      </c>
      <c r="F26" s="99" t="s">
        <v>89</v>
      </c>
      <c r="G26" s="103"/>
      <c r="H26" s="103"/>
      <c r="I26" s="103"/>
      <c r="J26" s="113" t="s">
        <v>87</v>
      </c>
      <c r="K26" s="77"/>
      <c r="L26" s="69">
        <f t="shared" ref="L26:L55" si="4">K26*A26</f>
        <v>0</v>
      </c>
      <c r="M26" s="77"/>
      <c r="N26" s="70">
        <f t="shared" si="2"/>
        <v>0</v>
      </c>
      <c r="O26" s="71" t="e">
        <f t="shared" si="0"/>
        <v>#DIV/0!</v>
      </c>
      <c r="P26" s="78"/>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row>
    <row r="27" spans="1:71" s="18" customFormat="1" ht="13.2" x14ac:dyDescent="0.3">
      <c r="A27" s="88">
        <v>51</v>
      </c>
      <c r="B27" s="66" t="s">
        <v>84</v>
      </c>
      <c r="C27" s="51">
        <v>1</v>
      </c>
      <c r="D27" s="19" t="s">
        <v>90</v>
      </c>
      <c r="E27" s="66" t="s">
        <v>91</v>
      </c>
      <c r="F27" s="99" t="s">
        <v>92</v>
      </c>
      <c r="G27" s="103"/>
      <c r="H27" s="103"/>
      <c r="I27" s="103"/>
      <c r="J27" s="113" t="s">
        <v>87</v>
      </c>
      <c r="K27" s="77"/>
      <c r="L27" s="69">
        <f t="shared" si="4"/>
        <v>0</v>
      </c>
      <c r="M27" s="77"/>
      <c r="N27" s="70">
        <f t="shared" si="2"/>
        <v>0</v>
      </c>
      <c r="O27" s="71" t="e">
        <f t="shared" si="0"/>
        <v>#DIV/0!</v>
      </c>
      <c r="P27" s="78"/>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row>
    <row r="28" spans="1:71" s="18" customFormat="1" ht="13.2" x14ac:dyDescent="0.3">
      <c r="A28" s="88">
        <v>47</v>
      </c>
      <c r="B28" s="66" t="s">
        <v>84</v>
      </c>
      <c r="C28" s="51">
        <v>1</v>
      </c>
      <c r="D28" s="19"/>
      <c r="E28" s="66" t="s">
        <v>93</v>
      </c>
      <c r="F28" s="99" t="s">
        <v>94</v>
      </c>
      <c r="G28" s="103"/>
      <c r="H28" s="103"/>
      <c r="I28" s="103"/>
      <c r="J28" s="113" t="s">
        <v>87</v>
      </c>
      <c r="K28" s="77"/>
      <c r="L28" s="69">
        <f t="shared" si="4"/>
        <v>0</v>
      </c>
      <c r="M28" s="77"/>
      <c r="N28" s="70">
        <f t="shared" si="2"/>
        <v>0</v>
      </c>
      <c r="O28" s="71" t="e">
        <f t="shared" si="0"/>
        <v>#DIV/0!</v>
      </c>
      <c r="P28" s="78"/>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row>
    <row r="29" spans="1:71" s="18" customFormat="1" ht="13.2" x14ac:dyDescent="0.3">
      <c r="A29" s="88">
        <v>38</v>
      </c>
      <c r="B29" s="66" t="s">
        <v>84</v>
      </c>
      <c r="C29" s="51">
        <v>1</v>
      </c>
      <c r="D29" s="19"/>
      <c r="E29" s="66" t="s">
        <v>95</v>
      </c>
      <c r="F29" s="99" t="s">
        <v>96</v>
      </c>
      <c r="G29" s="103"/>
      <c r="H29" s="103"/>
      <c r="I29" s="103"/>
      <c r="J29" s="113" t="s">
        <v>87</v>
      </c>
      <c r="K29" s="77"/>
      <c r="L29" s="69">
        <f t="shared" si="4"/>
        <v>0</v>
      </c>
      <c r="M29" s="77"/>
      <c r="N29" s="70">
        <f t="shared" si="2"/>
        <v>0</v>
      </c>
      <c r="O29" s="71" t="e">
        <f t="shared" si="0"/>
        <v>#DIV/0!</v>
      </c>
      <c r="P29" s="78"/>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row>
    <row r="30" spans="1:71" s="18" customFormat="1" ht="13.2" x14ac:dyDescent="0.3">
      <c r="A30" s="88">
        <v>14</v>
      </c>
      <c r="B30" s="66" t="s">
        <v>84</v>
      </c>
      <c r="C30" s="51">
        <v>1</v>
      </c>
      <c r="D30" s="17"/>
      <c r="E30" s="66" t="s">
        <v>97</v>
      </c>
      <c r="F30" s="99" t="s">
        <v>98</v>
      </c>
      <c r="G30" s="103"/>
      <c r="H30" s="103"/>
      <c r="I30" s="103"/>
      <c r="J30" s="113" t="s">
        <v>87</v>
      </c>
      <c r="K30" s="77"/>
      <c r="L30" s="69">
        <f t="shared" si="4"/>
        <v>0</v>
      </c>
      <c r="M30" s="77"/>
      <c r="N30" s="70">
        <f t="shared" si="2"/>
        <v>0</v>
      </c>
      <c r="O30" s="71" t="e">
        <f t="shared" si="0"/>
        <v>#DIV/0!</v>
      </c>
      <c r="P30" s="72"/>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row>
    <row r="31" spans="1:71" s="18" customFormat="1" ht="13.2" x14ac:dyDescent="0.3">
      <c r="A31" s="88">
        <v>12</v>
      </c>
      <c r="B31" s="66" t="s">
        <v>84</v>
      </c>
      <c r="C31" s="51">
        <v>1</v>
      </c>
      <c r="D31" s="17" t="s">
        <v>90</v>
      </c>
      <c r="E31" s="66" t="s">
        <v>99</v>
      </c>
      <c r="F31" s="99" t="s">
        <v>100</v>
      </c>
      <c r="G31" s="103"/>
      <c r="H31" s="103"/>
      <c r="I31" s="103"/>
      <c r="J31" s="113" t="s">
        <v>87</v>
      </c>
      <c r="K31" s="77"/>
      <c r="L31" s="69">
        <f t="shared" si="4"/>
        <v>0</v>
      </c>
      <c r="M31" s="77"/>
      <c r="N31" s="70">
        <f t="shared" si="2"/>
        <v>0</v>
      </c>
      <c r="O31" s="71" t="e">
        <f t="shared" si="0"/>
        <v>#DIV/0!</v>
      </c>
      <c r="P31" s="72"/>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row>
    <row r="32" spans="1:71" s="18" customFormat="1" ht="13.2" x14ac:dyDescent="0.3">
      <c r="A32" s="88">
        <v>9</v>
      </c>
      <c r="B32" s="66" t="s">
        <v>74</v>
      </c>
      <c r="C32" s="43">
        <v>80</v>
      </c>
      <c r="D32" s="17"/>
      <c r="E32" s="66" t="s">
        <v>88</v>
      </c>
      <c r="F32" s="99" t="s">
        <v>101</v>
      </c>
      <c r="G32" s="103"/>
      <c r="H32" s="103"/>
      <c r="I32" s="103"/>
      <c r="J32" s="113" t="s">
        <v>87</v>
      </c>
      <c r="K32" s="77"/>
      <c r="L32" s="69">
        <f t="shared" si="4"/>
        <v>0</v>
      </c>
      <c r="M32" s="77"/>
      <c r="N32" s="70">
        <f t="shared" si="2"/>
        <v>0</v>
      </c>
      <c r="O32" s="71" t="e">
        <f t="shared" si="0"/>
        <v>#DIV/0!</v>
      </c>
      <c r="P32" s="72"/>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row>
    <row r="33" spans="1:71" s="18" customFormat="1" ht="13.2" x14ac:dyDescent="0.3">
      <c r="A33" s="88">
        <v>8</v>
      </c>
      <c r="B33" s="66" t="s">
        <v>74</v>
      </c>
      <c r="C33" s="43">
        <v>30</v>
      </c>
      <c r="D33" s="17"/>
      <c r="E33" s="66" t="s">
        <v>88</v>
      </c>
      <c r="F33" s="99" t="s">
        <v>102</v>
      </c>
      <c r="G33" s="103"/>
      <c r="H33" s="103"/>
      <c r="I33" s="103"/>
      <c r="J33" s="113" t="s">
        <v>87</v>
      </c>
      <c r="K33" s="77"/>
      <c r="L33" s="69">
        <f t="shared" si="4"/>
        <v>0</v>
      </c>
      <c r="M33" s="77"/>
      <c r="N33" s="70">
        <f t="shared" si="2"/>
        <v>0</v>
      </c>
      <c r="O33" s="71" t="e">
        <f t="shared" si="0"/>
        <v>#DIV/0!</v>
      </c>
      <c r="P33" s="72"/>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row>
    <row r="34" spans="1:71" s="18" customFormat="1" ht="13.2" x14ac:dyDescent="0.3">
      <c r="A34" s="88">
        <v>107</v>
      </c>
      <c r="B34" s="66" t="s">
        <v>84</v>
      </c>
      <c r="C34" s="43">
        <v>1</v>
      </c>
      <c r="D34" s="17"/>
      <c r="E34" s="66" t="s">
        <v>103</v>
      </c>
      <c r="F34" s="99" t="s">
        <v>104</v>
      </c>
      <c r="G34" s="103"/>
      <c r="H34" s="103"/>
      <c r="I34" s="103"/>
      <c r="J34" s="113" t="s">
        <v>87</v>
      </c>
      <c r="K34" s="77"/>
      <c r="L34" s="69">
        <f t="shared" si="4"/>
        <v>0</v>
      </c>
      <c r="M34" s="77"/>
      <c r="N34" s="70">
        <f t="shared" si="2"/>
        <v>0</v>
      </c>
      <c r="O34" s="71" t="e">
        <f t="shared" si="0"/>
        <v>#DIV/0!</v>
      </c>
      <c r="P34" s="72"/>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row>
    <row r="35" spans="1:71" s="18" customFormat="1" ht="13.2" x14ac:dyDescent="0.3">
      <c r="A35" s="88">
        <v>47</v>
      </c>
      <c r="B35" s="66" t="s">
        <v>84</v>
      </c>
      <c r="C35" s="43">
        <v>1</v>
      </c>
      <c r="D35" s="17" t="s">
        <v>90</v>
      </c>
      <c r="E35" s="66" t="s">
        <v>105</v>
      </c>
      <c r="F35" s="99" t="s">
        <v>106</v>
      </c>
      <c r="G35" s="103"/>
      <c r="H35" s="103"/>
      <c r="I35" s="103"/>
      <c r="J35" s="113" t="s">
        <v>87</v>
      </c>
      <c r="K35" s="77"/>
      <c r="L35" s="69">
        <f t="shared" si="4"/>
        <v>0</v>
      </c>
      <c r="M35" s="77"/>
      <c r="N35" s="70">
        <f t="shared" si="2"/>
        <v>0</v>
      </c>
      <c r="O35" s="71" t="e">
        <f t="shared" si="0"/>
        <v>#DIV/0!</v>
      </c>
      <c r="P35" s="72"/>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row>
    <row r="36" spans="1:71" s="18" customFormat="1" ht="13.2" x14ac:dyDescent="0.3">
      <c r="A36" s="88">
        <v>28</v>
      </c>
      <c r="B36" s="66" t="s">
        <v>90</v>
      </c>
      <c r="C36" s="43">
        <v>24</v>
      </c>
      <c r="D36" s="17"/>
      <c r="E36" s="66" t="s">
        <v>107</v>
      </c>
      <c r="F36" s="99" t="s">
        <v>108</v>
      </c>
      <c r="G36" s="103"/>
      <c r="H36" s="103"/>
      <c r="I36" s="103"/>
      <c r="J36" s="113" t="s">
        <v>87</v>
      </c>
      <c r="K36" s="77"/>
      <c r="L36" s="69">
        <f t="shared" si="4"/>
        <v>0</v>
      </c>
      <c r="M36" s="77"/>
      <c r="N36" s="70">
        <f t="shared" si="2"/>
        <v>0</v>
      </c>
      <c r="O36" s="71" t="e">
        <f t="shared" si="0"/>
        <v>#DIV/0!</v>
      </c>
      <c r="P36" s="72"/>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row>
    <row r="37" spans="1:71" s="18" customFormat="1" ht="13.2" x14ac:dyDescent="0.3">
      <c r="A37" s="88">
        <v>21</v>
      </c>
      <c r="B37" s="66" t="s">
        <v>84</v>
      </c>
      <c r="C37" s="43">
        <v>1</v>
      </c>
      <c r="D37" s="17" t="s">
        <v>90</v>
      </c>
      <c r="E37" s="66" t="s">
        <v>109</v>
      </c>
      <c r="F37" s="99" t="s">
        <v>110</v>
      </c>
      <c r="G37" s="103"/>
      <c r="H37" s="103"/>
      <c r="I37" s="103"/>
      <c r="J37" s="113" t="s">
        <v>87</v>
      </c>
      <c r="K37" s="77"/>
      <c r="L37" s="69">
        <f t="shared" si="4"/>
        <v>0</v>
      </c>
      <c r="M37" s="77"/>
      <c r="N37" s="70">
        <f t="shared" ref="N37:N63" si="5">M37*A37</f>
        <v>0</v>
      </c>
      <c r="O37" s="71" t="e">
        <f t="shared" ref="O37:O63" si="6">1-(M37/K37)</f>
        <v>#DIV/0!</v>
      </c>
      <c r="P37" s="72"/>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row>
    <row r="38" spans="1:71" s="18" customFormat="1" ht="13.95" customHeight="1" thickBot="1" x14ac:dyDescent="0.35">
      <c r="A38" s="88">
        <v>16</v>
      </c>
      <c r="B38" s="66" t="s">
        <v>90</v>
      </c>
      <c r="C38" s="43">
        <v>32</v>
      </c>
      <c r="D38" s="17"/>
      <c r="E38" s="66" t="s">
        <v>111</v>
      </c>
      <c r="F38" s="99" t="s">
        <v>112</v>
      </c>
      <c r="G38" s="104"/>
      <c r="H38" s="104"/>
      <c r="I38" s="104"/>
      <c r="J38" s="113" t="s">
        <v>87</v>
      </c>
      <c r="K38" s="77"/>
      <c r="L38" s="69">
        <f t="shared" si="4"/>
        <v>0</v>
      </c>
      <c r="M38" s="77"/>
      <c r="N38" s="70">
        <f t="shared" si="5"/>
        <v>0</v>
      </c>
      <c r="O38" s="71" t="e">
        <f t="shared" si="6"/>
        <v>#DIV/0!</v>
      </c>
      <c r="P38" s="72"/>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row>
    <row r="39" spans="1:71" s="32" customFormat="1" ht="13.2" thickBot="1" x14ac:dyDescent="0.25">
      <c r="A39" s="151" t="s">
        <v>113</v>
      </c>
      <c r="B39" s="152"/>
      <c r="C39" s="152"/>
      <c r="D39" s="152"/>
      <c r="E39" s="152"/>
      <c r="F39" s="152"/>
      <c r="G39" s="153"/>
      <c r="H39" s="153"/>
      <c r="I39" s="153"/>
      <c r="J39" s="154"/>
      <c r="K39" s="74"/>
      <c r="L39" s="74">
        <f>SUM(L25:L38)</f>
        <v>0</v>
      </c>
      <c r="M39" s="74"/>
      <c r="N39" s="74">
        <f>SUM(N25:N38)</f>
        <v>0</v>
      </c>
      <c r="O39" s="75"/>
      <c r="P39" s="76" t="e">
        <f>1-(N39/L39)</f>
        <v>#DIV/0!</v>
      </c>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row>
    <row r="40" spans="1:71" s="18" customFormat="1" ht="15" customHeight="1" x14ac:dyDescent="0.3">
      <c r="A40" s="57">
        <v>73</v>
      </c>
      <c r="B40" s="16" t="s">
        <v>116</v>
      </c>
      <c r="C40" s="43">
        <v>12</v>
      </c>
      <c r="D40" s="17"/>
      <c r="E40" s="43" t="s">
        <v>117</v>
      </c>
      <c r="F40" s="114" t="s">
        <v>118</v>
      </c>
      <c r="G40" s="102"/>
      <c r="H40" s="115"/>
      <c r="I40" s="102"/>
      <c r="J40" s="101" t="s">
        <v>115</v>
      </c>
      <c r="K40" s="77"/>
      <c r="L40" s="69">
        <f t="shared" si="4"/>
        <v>0</v>
      </c>
      <c r="M40" s="77"/>
      <c r="N40" s="70">
        <f t="shared" si="5"/>
        <v>0</v>
      </c>
      <c r="O40" s="71" t="e">
        <f t="shared" si="6"/>
        <v>#DIV/0!</v>
      </c>
      <c r="P40" s="72"/>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row>
    <row r="41" spans="1:71" s="18" customFormat="1" ht="15" customHeight="1" x14ac:dyDescent="0.3">
      <c r="A41" s="57">
        <v>62</v>
      </c>
      <c r="B41" s="16" t="s">
        <v>116</v>
      </c>
      <c r="C41" s="43">
        <v>12</v>
      </c>
      <c r="D41" s="17"/>
      <c r="E41" s="43" t="s">
        <v>117</v>
      </c>
      <c r="F41" s="114" t="s">
        <v>119</v>
      </c>
      <c r="G41" s="103"/>
      <c r="H41" s="116"/>
      <c r="I41" s="103"/>
      <c r="J41" s="101" t="s">
        <v>115</v>
      </c>
      <c r="K41" s="77"/>
      <c r="L41" s="69">
        <f t="shared" si="4"/>
        <v>0</v>
      </c>
      <c r="M41" s="77"/>
      <c r="N41" s="70">
        <f t="shared" si="5"/>
        <v>0</v>
      </c>
      <c r="O41" s="71" t="e">
        <f t="shared" si="6"/>
        <v>#DIV/0!</v>
      </c>
      <c r="P41" s="72"/>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row>
    <row r="42" spans="1:71" s="18" customFormat="1" ht="15" customHeight="1" x14ac:dyDescent="0.3">
      <c r="A42" s="57">
        <v>39</v>
      </c>
      <c r="B42" s="16" t="s">
        <v>116</v>
      </c>
      <c r="C42" s="43">
        <v>24</v>
      </c>
      <c r="D42" s="17"/>
      <c r="E42" s="43" t="s">
        <v>120</v>
      </c>
      <c r="F42" s="114" t="s">
        <v>121</v>
      </c>
      <c r="G42" s="103"/>
      <c r="H42" s="116"/>
      <c r="I42" s="103"/>
      <c r="J42" s="101" t="s">
        <v>115</v>
      </c>
      <c r="K42" s="77"/>
      <c r="L42" s="69">
        <f t="shared" si="4"/>
        <v>0</v>
      </c>
      <c r="M42" s="77"/>
      <c r="N42" s="70">
        <f t="shared" si="5"/>
        <v>0</v>
      </c>
      <c r="O42" s="71" t="e">
        <f t="shared" si="6"/>
        <v>#DIV/0!</v>
      </c>
      <c r="P42" s="72"/>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row>
    <row r="43" spans="1:71" s="18" customFormat="1" ht="15" customHeight="1" x14ac:dyDescent="0.3">
      <c r="A43" s="57">
        <v>39</v>
      </c>
      <c r="B43" s="16" t="s">
        <v>116</v>
      </c>
      <c r="C43" s="43">
        <v>6</v>
      </c>
      <c r="D43" s="17"/>
      <c r="E43" s="43" t="s">
        <v>117</v>
      </c>
      <c r="F43" s="114" t="s">
        <v>122</v>
      </c>
      <c r="G43" s="103"/>
      <c r="H43" s="116"/>
      <c r="I43" s="103"/>
      <c r="J43" s="101" t="s">
        <v>115</v>
      </c>
      <c r="K43" s="77"/>
      <c r="L43" s="69">
        <f t="shared" si="4"/>
        <v>0</v>
      </c>
      <c r="M43" s="77"/>
      <c r="N43" s="70">
        <f t="shared" si="5"/>
        <v>0</v>
      </c>
      <c r="O43" s="71" t="e">
        <f t="shared" si="6"/>
        <v>#DIV/0!</v>
      </c>
      <c r="P43" s="72"/>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row>
    <row r="44" spans="1:71" s="18" customFormat="1" ht="15" customHeight="1" x14ac:dyDescent="0.3">
      <c r="A44" s="57">
        <v>32</v>
      </c>
      <c r="B44" s="16" t="s">
        <v>116</v>
      </c>
      <c r="C44" s="43">
        <v>12</v>
      </c>
      <c r="D44" s="17"/>
      <c r="E44" s="43" t="s">
        <v>117</v>
      </c>
      <c r="F44" s="114" t="s">
        <v>123</v>
      </c>
      <c r="G44" s="103"/>
      <c r="H44" s="116"/>
      <c r="I44" s="103"/>
      <c r="J44" s="101" t="s">
        <v>115</v>
      </c>
      <c r="K44" s="77"/>
      <c r="L44" s="69">
        <f t="shared" si="4"/>
        <v>0</v>
      </c>
      <c r="M44" s="77"/>
      <c r="N44" s="70">
        <f t="shared" si="5"/>
        <v>0</v>
      </c>
      <c r="O44" s="71" t="e">
        <f t="shared" si="6"/>
        <v>#DIV/0!</v>
      </c>
      <c r="P44" s="72"/>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row>
    <row r="45" spans="1:71" s="18" customFormat="1" ht="15" customHeight="1" x14ac:dyDescent="0.3">
      <c r="A45" s="57">
        <v>30</v>
      </c>
      <c r="B45" s="16" t="s">
        <v>116</v>
      </c>
      <c r="C45" s="43">
        <v>12</v>
      </c>
      <c r="D45" s="17"/>
      <c r="E45" s="43" t="s">
        <v>117</v>
      </c>
      <c r="F45" s="114" t="s">
        <v>124</v>
      </c>
      <c r="G45" s="103"/>
      <c r="H45" s="116"/>
      <c r="I45" s="103"/>
      <c r="J45" s="101" t="s">
        <v>115</v>
      </c>
      <c r="K45" s="77"/>
      <c r="L45" s="69">
        <f t="shared" si="4"/>
        <v>0</v>
      </c>
      <c r="M45" s="77"/>
      <c r="N45" s="70">
        <f t="shared" si="5"/>
        <v>0</v>
      </c>
      <c r="O45" s="71" t="e">
        <f t="shared" si="6"/>
        <v>#DIV/0!</v>
      </c>
      <c r="P45" s="72"/>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row>
    <row r="46" spans="1:71" s="18" customFormat="1" ht="15" customHeight="1" x14ac:dyDescent="0.3">
      <c r="A46" s="57">
        <v>29</v>
      </c>
      <c r="B46" s="16" t="s">
        <v>114</v>
      </c>
      <c r="C46" s="43">
        <v>24</v>
      </c>
      <c r="D46" s="17"/>
      <c r="E46" s="43" t="s">
        <v>120</v>
      </c>
      <c r="F46" s="114" t="s">
        <v>125</v>
      </c>
      <c r="G46" s="103"/>
      <c r="H46" s="116"/>
      <c r="I46" s="103"/>
      <c r="J46" s="101" t="s">
        <v>115</v>
      </c>
      <c r="K46" s="77"/>
      <c r="L46" s="69">
        <f t="shared" si="4"/>
        <v>0</v>
      </c>
      <c r="M46" s="77"/>
      <c r="N46" s="70">
        <f t="shared" si="5"/>
        <v>0</v>
      </c>
      <c r="O46" s="71" t="e">
        <f t="shared" si="6"/>
        <v>#DIV/0!</v>
      </c>
      <c r="P46" s="72"/>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row>
    <row r="47" spans="1:71" s="18" customFormat="1" ht="15" customHeight="1" x14ac:dyDescent="0.3">
      <c r="A47" s="57">
        <v>28</v>
      </c>
      <c r="B47" s="16" t="s">
        <v>116</v>
      </c>
      <c r="C47" s="43">
        <v>12</v>
      </c>
      <c r="D47" s="17"/>
      <c r="E47" s="43" t="s">
        <v>117</v>
      </c>
      <c r="F47" s="114" t="s">
        <v>126</v>
      </c>
      <c r="G47" s="103"/>
      <c r="H47" s="116"/>
      <c r="I47" s="103"/>
      <c r="J47" s="101" t="s">
        <v>115</v>
      </c>
      <c r="K47" s="77"/>
      <c r="L47" s="69">
        <f t="shared" si="4"/>
        <v>0</v>
      </c>
      <c r="M47" s="77"/>
      <c r="N47" s="70">
        <f t="shared" si="5"/>
        <v>0</v>
      </c>
      <c r="O47" s="71" t="e">
        <f t="shared" si="6"/>
        <v>#DIV/0!</v>
      </c>
      <c r="P47" s="72"/>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row>
    <row r="48" spans="1:71" s="18" customFormat="1" ht="15" customHeight="1" x14ac:dyDescent="0.3">
      <c r="A48" s="57">
        <v>26</v>
      </c>
      <c r="B48" s="16" t="s">
        <v>127</v>
      </c>
      <c r="C48" s="43">
        <v>40</v>
      </c>
      <c r="D48" s="17"/>
      <c r="E48" s="43" t="s">
        <v>128</v>
      </c>
      <c r="F48" s="114" t="s">
        <v>129</v>
      </c>
      <c r="G48" s="103"/>
      <c r="H48" s="116"/>
      <c r="I48" s="103"/>
      <c r="J48" s="101" t="s">
        <v>115</v>
      </c>
      <c r="K48" s="77"/>
      <c r="L48" s="69">
        <f t="shared" si="4"/>
        <v>0</v>
      </c>
      <c r="M48" s="77"/>
      <c r="N48" s="70">
        <f t="shared" si="5"/>
        <v>0</v>
      </c>
      <c r="O48" s="71" t="e">
        <f t="shared" si="6"/>
        <v>#DIV/0!</v>
      </c>
      <c r="P48" s="72"/>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row>
    <row r="49" spans="1:71" s="18" customFormat="1" ht="15" customHeight="1" x14ac:dyDescent="0.3">
      <c r="A49" s="57">
        <v>23</v>
      </c>
      <c r="B49" s="16" t="s">
        <v>116</v>
      </c>
      <c r="C49" s="43">
        <v>6</v>
      </c>
      <c r="D49" s="17"/>
      <c r="E49" s="43" t="s">
        <v>117</v>
      </c>
      <c r="F49" s="114" t="s">
        <v>130</v>
      </c>
      <c r="G49" s="103"/>
      <c r="H49" s="116"/>
      <c r="I49" s="103"/>
      <c r="J49" s="101" t="s">
        <v>115</v>
      </c>
      <c r="K49" s="77"/>
      <c r="L49" s="69">
        <f t="shared" si="4"/>
        <v>0</v>
      </c>
      <c r="M49" s="77"/>
      <c r="N49" s="70">
        <f t="shared" si="5"/>
        <v>0</v>
      </c>
      <c r="O49" s="71" t="e">
        <f t="shared" si="6"/>
        <v>#DIV/0!</v>
      </c>
      <c r="P49" s="72"/>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row>
    <row r="50" spans="1:71" s="18" customFormat="1" ht="15" customHeight="1" x14ac:dyDescent="0.3">
      <c r="A50" s="57">
        <v>20</v>
      </c>
      <c r="B50" s="16" t="s">
        <v>114</v>
      </c>
      <c r="C50" s="43">
        <v>12</v>
      </c>
      <c r="D50" s="17"/>
      <c r="E50" s="43" t="s">
        <v>120</v>
      </c>
      <c r="F50" s="114" t="s">
        <v>131</v>
      </c>
      <c r="G50" s="103"/>
      <c r="H50" s="116"/>
      <c r="I50" s="103"/>
      <c r="J50" s="101" t="s">
        <v>115</v>
      </c>
      <c r="K50" s="77"/>
      <c r="L50" s="69">
        <f t="shared" si="4"/>
        <v>0</v>
      </c>
      <c r="M50" s="77"/>
      <c r="N50" s="70">
        <f t="shared" si="5"/>
        <v>0</v>
      </c>
      <c r="O50" s="71" t="e">
        <f t="shared" si="6"/>
        <v>#DIV/0!</v>
      </c>
      <c r="P50" s="72"/>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row>
    <row r="51" spans="1:71" s="18" customFormat="1" ht="15" customHeight="1" x14ac:dyDescent="0.3">
      <c r="A51" s="57">
        <v>19</v>
      </c>
      <c r="B51" s="16" t="s">
        <v>116</v>
      </c>
      <c r="C51" s="43">
        <v>24</v>
      </c>
      <c r="D51" s="17"/>
      <c r="E51" s="43" t="s">
        <v>117</v>
      </c>
      <c r="F51" s="114" t="s">
        <v>132</v>
      </c>
      <c r="G51" s="103"/>
      <c r="H51" s="116"/>
      <c r="I51" s="103"/>
      <c r="J51" s="101" t="s">
        <v>115</v>
      </c>
      <c r="K51" s="77"/>
      <c r="L51" s="69">
        <f t="shared" si="4"/>
        <v>0</v>
      </c>
      <c r="M51" s="77"/>
      <c r="N51" s="70">
        <f t="shared" si="5"/>
        <v>0</v>
      </c>
      <c r="O51" s="71" t="e">
        <f t="shared" si="6"/>
        <v>#DIV/0!</v>
      </c>
      <c r="P51" s="72"/>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row>
    <row r="52" spans="1:71" s="18" customFormat="1" ht="15" customHeight="1" x14ac:dyDescent="0.3">
      <c r="A52" s="57">
        <v>18</v>
      </c>
      <c r="B52" s="16" t="s">
        <v>116</v>
      </c>
      <c r="C52" s="43">
        <v>12</v>
      </c>
      <c r="D52" s="17"/>
      <c r="E52" s="43" t="s">
        <v>117</v>
      </c>
      <c r="F52" s="114" t="s">
        <v>133</v>
      </c>
      <c r="G52" s="103"/>
      <c r="H52" s="116"/>
      <c r="I52" s="103"/>
      <c r="J52" s="101" t="s">
        <v>115</v>
      </c>
      <c r="K52" s="77"/>
      <c r="L52" s="69">
        <f t="shared" si="4"/>
        <v>0</v>
      </c>
      <c r="M52" s="77"/>
      <c r="N52" s="70">
        <f t="shared" si="5"/>
        <v>0</v>
      </c>
      <c r="O52" s="71" t="e">
        <f t="shared" si="6"/>
        <v>#DIV/0!</v>
      </c>
      <c r="P52" s="72"/>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row>
    <row r="53" spans="1:71" s="18" customFormat="1" ht="15" customHeight="1" x14ac:dyDescent="0.3">
      <c r="A53" s="57">
        <v>18</v>
      </c>
      <c r="B53" s="16" t="s">
        <v>116</v>
      </c>
      <c r="C53" s="43">
        <v>12</v>
      </c>
      <c r="D53" s="17"/>
      <c r="E53" s="43" t="s">
        <v>117</v>
      </c>
      <c r="F53" s="114" t="s">
        <v>134</v>
      </c>
      <c r="G53" s="103"/>
      <c r="H53" s="116"/>
      <c r="I53" s="103"/>
      <c r="J53" s="101" t="s">
        <v>115</v>
      </c>
      <c r="K53" s="77"/>
      <c r="L53" s="69">
        <f t="shared" si="4"/>
        <v>0</v>
      </c>
      <c r="M53" s="77"/>
      <c r="N53" s="70">
        <f t="shared" si="5"/>
        <v>0</v>
      </c>
      <c r="O53" s="71" t="e">
        <f t="shared" si="6"/>
        <v>#DIV/0!</v>
      </c>
      <c r="P53" s="72"/>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row>
    <row r="54" spans="1:71" s="18" customFormat="1" ht="15" customHeight="1" x14ac:dyDescent="0.3">
      <c r="A54" s="57">
        <v>16</v>
      </c>
      <c r="B54" s="16" t="s">
        <v>116</v>
      </c>
      <c r="C54" s="43">
        <v>12</v>
      </c>
      <c r="D54" s="17"/>
      <c r="E54" s="43" t="s">
        <v>135</v>
      </c>
      <c r="F54" s="114" t="s">
        <v>136</v>
      </c>
      <c r="G54" s="103"/>
      <c r="H54" s="116"/>
      <c r="I54" s="103"/>
      <c r="J54" s="101" t="s">
        <v>115</v>
      </c>
      <c r="K54" s="77"/>
      <c r="L54" s="69">
        <f t="shared" si="4"/>
        <v>0</v>
      </c>
      <c r="M54" s="77"/>
      <c r="N54" s="70">
        <f t="shared" si="5"/>
        <v>0</v>
      </c>
      <c r="O54" s="71" t="e">
        <f t="shared" si="6"/>
        <v>#DIV/0!</v>
      </c>
      <c r="P54" s="72"/>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row>
    <row r="55" spans="1:71" s="18" customFormat="1" ht="15" customHeight="1" x14ac:dyDescent="0.3">
      <c r="A55" s="57">
        <v>13</v>
      </c>
      <c r="B55" s="16" t="s">
        <v>114</v>
      </c>
      <c r="C55" s="43">
        <v>24</v>
      </c>
      <c r="D55" s="17"/>
      <c r="E55" s="43" t="s">
        <v>120</v>
      </c>
      <c r="F55" s="114" t="s">
        <v>118</v>
      </c>
      <c r="G55" s="103"/>
      <c r="H55" s="116"/>
      <c r="I55" s="103"/>
      <c r="J55" s="101" t="s">
        <v>115</v>
      </c>
      <c r="K55" s="77"/>
      <c r="L55" s="69">
        <f t="shared" si="4"/>
        <v>0</v>
      </c>
      <c r="M55" s="77"/>
      <c r="N55" s="70">
        <f t="shared" si="5"/>
        <v>0</v>
      </c>
      <c r="O55" s="71" t="e">
        <f t="shared" si="6"/>
        <v>#DIV/0!</v>
      </c>
      <c r="P55" s="72"/>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row>
    <row r="56" spans="1:71" s="18" customFormat="1" ht="13.2" x14ac:dyDescent="0.3">
      <c r="A56" s="57">
        <v>97</v>
      </c>
      <c r="B56" s="16" t="s">
        <v>116</v>
      </c>
      <c r="C56" s="43">
        <v>24</v>
      </c>
      <c r="D56" s="17"/>
      <c r="E56" s="43" t="s">
        <v>117</v>
      </c>
      <c r="F56" s="114" t="s">
        <v>137</v>
      </c>
      <c r="G56" s="103"/>
      <c r="H56" s="116"/>
      <c r="I56" s="103"/>
      <c r="J56" s="101" t="s">
        <v>115</v>
      </c>
      <c r="K56" s="77"/>
      <c r="L56" s="69">
        <f t="shared" ref="L56:L78" si="7">K56*A56</f>
        <v>0</v>
      </c>
      <c r="M56" s="77"/>
      <c r="N56" s="70">
        <f t="shared" si="5"/>
        <v>0</v>
      </c>
      <c r="O56" s="71" t="e">
        <f t="shared" si="6"/>
        <v>#DIV/0!</v>
      </c>
      <c r="P56" s="72"/>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row>
    <row r="57" spans="1:71" s="18" customFormat="1" ht="13.2" x14ac:dyDescent="0.3">
      <c r="A57" s="57">
        <v>47</v>
      </c>
      <c r="B57" s="16" t="s">
        <v>116</v>
      </c>
      <c r="C57" s="43">
        <v>24</v>
      </c>
      <c r="D57" s="17"/>
      <c r="E57" s="43" t="s">
        <v>117</v>
      </c>
      <c r="F57" s="114" t="s">
        <v>138</v>
      </c>
      <c r="G57" s="103"/>
      <c r="H57" s="116"/>
      <c r="I57" s="103"/>
      <c r="J57" s="101" t="s">
        <v>115</v>
      </c>
      <c r="K57" s="77"/>
      <c r="L57" s="69">
        <f t="shared" si="7"/>
        <v>0</v>
      </c>
      <c r="M57" s="77"/>
      <c r="N57" s="70">
        <f t="shared" si="5"/>
        <v>0</v>
      </c>
      <c r="O57" s="71" t="e">
        <f t="shared" si="6"/>
        <v>#DIV/0!</v>
      </c>
      <c r="P57" s="72"/>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row>
    <row r="58" spans="1:71" s="18" customFormat="1" ht="13.2" x14ac:dyDescent="0.3">
      <c r="A58" s="57">
        <v>45</v>
      </c>
      <c r="B58" s="16" t="s">
        <v>116</v>
      </c>
      <c r="C58" s="43">
        <v>6</v>
      </c>
      <c r="D58" s="17"/>
      <c r="E58" s="43" t="s">
        <v>117</v>
      </c>
      <c r="F58" s="114" t="s">
        <v>139</v>
      </c>
      <c r="G58" s="103"/>
      <c r="H58" s="116"/>
      <c r="I58" s="103"/>
      <c r="J58" s="101" t="s">
        <v>115</v>
      </c>
      <c r="K58" s="77"/>
      <c r="L58" s="69">
        <f t="shared" si="7"/>
        <v>0</v>
      </c>
      <c r="M58" s="77"/>
      <c r="N58" s="70">
        <f t="shared" si="5"/>
        <v>0</v>
      </c>
      <c r="O58" s="71" t="e">
        <f t="shared" si="6"/>
        <v>#DIV/0!</v>
      </c>
      <c r="P58" s="72"/>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row>
    <row r="59" spans="1:71" s="18" customFormat="1" ht="13.2" x14ac:dyDescent="0.3">
      <c r="A59" s="57">
        <v>44</v>
      </c>
      <c r="B59" s="16" t="s">
        <v>116</v>
      </c>
      <c r="C59" s="43">
        <v>24</v>
      </c>
      <c r="D59" s="17"/>
      <c r="E59" s="43" t="s">
        <v>117</v>
      </c>
      <c r="F59" s="114" t="s">
        <v>140</v>
      </c>
      <c r="G59" s="103"/>
      <c r="H59" s="116"/>
      <c r="I59" s="103"/>
      <c r="J59" s="101" t="s">
        <v>115</v>
      </c>
      <c r="K59" s="77"/>
      <c r="L59" s="69">
        <f t="shared" si="7"/>
        <v>0</v>
      </c>
      <c r="M59" s="77"/>
      <c r="N59" s="70">
        <f t="shared" si="5"/>
        <v>0</v>
      </c>
      <c r="O59" s="71" t="e">
        <f t="shared" si="6"/>
        <v>#DIV/0!</v>
      </c>
      <c r="P59" s="72"/>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row>
    <row r="60" spans="1:71" s="18" customFormat="1" ht="13.2" x14ac:dyDescent="0.3">
      <c r="A60" s="57">
        <v>28</v>
      </c>
      <c r="B60" s="16" t="s">
        <v>116</v>
      </c>
      <c r="C60" s="43">
        <v>6</v>
      </c>
      <c r="D60" s="17"/>
      <c r="E60" s="43" t="s">
        <v>117</v>
      </c>
      <c r="F60" s="114" t="s">
        <v>141</v>
      </c>
      <c r="G60" s="103"/>
      <c r="H60" s="116"/>
      <c r="I60" s="103"/>
      <c r="J60" s="101" t="s">
        <v>115</v>
      </c>
      <c r="K60" s="77"/>
      <c r="L60" s="69">
        <f t="shared" si="7"/>
        <v>0</v>
      </c>
      <c r="M60" s="77"/>
      <c r="N60" s="70">
        <f t="shared" si="5"/>
        <v>0</v>
      </c>
      <c r="O60" s="71" t="e">
        <f t="shared" si="6"/>
        <v>#DIV/0!</v>
      </c>
      <c r="P60" s="72"/>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row>
    <row r="61" spans="1:71" s="18" customFormat="1" ht="13.2" x14ac:dyDescent="0.3">
      <c r="A61" s="57">
        <v>21</v>
      </c>
      <c r="B61" s="16" t="s">
        <v>116</v>
      </c>
      <c r="C61" s="43">
        <v>12</v>
      </c>
      <c r="D61" s="17"/>
      <c r="E61" s="43" t="s">
        <v>142</v>
      </c>
      <c r="F61" s="114" t="s">
        <v>140</v>
      </c>
      <c r="G61" s="103"/>
      <c r="H61" s="116"/>
      <c r="I61" s="103"/>
      <c r="J61" s="101" t="s">
        <v>115</v>
      </c>
      <c r="K61" s="77"/>
      <c r="L61" s="69">
        <f t="shared" si="7"/>
        <v>0</v>
      </c>
      <c r="M61" s="77"/>
      <c r="N61" s="70">
        <f t="shared" si="5"/>
        <v>0</v>
      </c>
      <c r="O61" s="71" t="e">
        <f t="shared" si="6"/>
        <v>#DIV/0!</v>
      </c>
      <c r="P61" s="72"/>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row>
    <row r="62" spans="1:71" s="18" customFormat="1" ht="13.2" x14ac:dyDescent="0.3">
      <c r="A62" s="57">
        <v>18</v>
      </c>
      <c r="B62" s="16" t="s">
        <v>116</v>
      </c>
      <c r="C62" s="43">
        <v>6</v>
      </c>
      <c r="D62" s="17"/>
      <c r="E62" s="43" t="s">
        <v>117</v>
      </c>
      <c r="F62" s="114" t="s">
        <v>143</v>
      </c>
      <c r="G62" s="103"/>
      <c r="H62" s="116"/>
      <c r="I62" s="103"/>
      <c r="J62" s="101" t="s">
        <v>115</v>
      </c>
      <c r="K62" s="77"/>
      <c r="L62" s="69">
        <f t="shared" si="7"/>
        <v>0</v>
      </c>
      <c r="M62" s="77"/>
      <c r="N62" s="70">
        <f t="shared" si="5"/>
        <v>0</v>
      </c>
      <c r="O62" s="71" t="e">
        <f t="shared" si="6"/>
        <v>#DIV/0!</v>
      </c>
      <c r="P62" s="72"/>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row>
    <row r="63" spans="1:71" s="18" customFormat="1" ht="13.2" x14ac:dyDescent="0.3">
      <c r="A63" s="57">
        <v>16</v>
      </c>
      <c r="B63" s="16" t="s">
        <v>116</v>
      </c>
      <c r="C63" s="43">
        <v>6</v>
      </c>
      <c r="D63" s="17"/>
      <c r="E63" s="43" t="s">
        <v>117</v>
      </c>
      <c r="F63" s="114" t="s">
        <v>144</v>
      </c>
      <c r="G63" s="103"/>
      <c r="H63" s="116"/>
      <c r="I63" s="103"/>
      <c r="J63" s="101" t="s">
        <v>115</v>
      </c>
      <c r="K63" s="77"/>
      <c r="L63" s="69">
        <f t="shared" si="7"/>
        <v>0</v>
      </c>
      <c r="M63" s="77"/>
      <c r="N63" s="70">
        <f t="shared" si="5"/>
        <v>0</v>
      </c>
      <c r="O63" s="71" t="e">
        <f t="shared" si="6"/>
        <v>#DIV/0!</v>
      </c>
      <c r="P63" s="72"/>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row>
    <row r="64" spans="1:71" s="18" customFormat="1" ht="13.2" x14ac:dyDescent="0.3">
      <c r="A64" s="57">
        <v>31</v>
      </c>
      <c r="B64" s="16"/>
      <c r="C64" s="43">
        <v>6</v>
      </c>
      <c r="D64" s="17"/>
      <c r="E64" s="43" t="s">
        <v>145</v>
      </c>
      <c r="F64" s="114" t="s">
        <v>146</v>
      </c>
      <c r="G64" s="103"/>
      <c r="H64" s="116"/>
      <c r="I64" s="103"/>
      <c r="J64" s="101" t="s">
        <v>115</v>
      </c>
      <c r="K64" s="77"/>
      <c r="L64" s="69">
        <f t="shared" si="7"/>
        <v>0</v>
      </c>
      <c r="M64" s="77"/>
      <c r="N64" s="70">
        <f t="shared" ref="N64:N79" si="8">M64*A64</f>
        <v>0</v>
      </c>
      <c r="O64" s="71" t="e">
        <f t="shared" ref="O64:O79" si="9">1-(M64/K64)</f>
        <v>#DIV/0!</v>
      </c>
      <c r="P64" s="72"/>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row>
    <row r="65" spans="1:71" s="18" customFormat="1" ht="13.2" x14ac:dyDescent="0.3">
      <c r="A65" s="57">
        <v>72</v>
      </c>
      <c r="B65" s="16"/>
      <c r="C65" s="43"/>
      <c r="D65" s="17"/>
      <c r="E65" s="43" t="s">
        <v>147</v>
      </c>
      <c r="F65" s="114" t="s">
        <v>148</v>
      </c>
      <c r="G65" s="103"/>
      <c r="H65" s="116"/>
      <c r="I65" s="103"/>
      <c r="J65" s="101" t="s">
        <v>115</v>
      </c>
      <c r="K65" s="77"/>
      <c r="L65" s="69">
        <f t="shared" si="7"/>
        <v>0</v>
      </c>
      <c r="M65" s="77"/>
      <c r="N65" s="70">
        <f t="shared" si="8"/>
        <v>0</v>
      </c>
      <c r="O65" s="71" t="e">
        <f t="shared" si="9"/>
        <v>#DIV/0!</v>
      </c>
      <c r="P65" s="72"/>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row>
    <row r="66" spans="1:71" s="18" customFormat="1" ht="13.8" thickBot="1" x14ac:dyDescent="0.35">
      <c r="A66" s="57">
        <v>68</v>
      </c>
      <c r="B66" s="16"/>
      <c r="C66" s="43"/>
      <c r="D66" s="17"/>
      <c r="E66" s="43" t="s">
        <v>147</v>
      </c>
      <c r="F66" s="114" t="s">
        <v>149</v>
      </c>
      <c r="G66" s="104"/>
      <c r="H66" s="117"/>
      <c r="I66" s="104"/>
      <c r="J66" s="101" t="s">
        <v>115</v>
      </c>
      <c r="K66" s="77"/>
      <c r="L66" s="69">
        <f t="shared" si="7"/>
        <v>0</v>
      </c>
      <c r="M66" s="77"/>
      <c r="N66" s="70">
        <f t="shared" si="8"/>
        <v>0</v>
      </c>
      <c r="O66" s="71" t="e">
        <f t="shared" si="9"/>
        <v>#DIV/0!</v>
      </c>
      <c r="P66" s="72"/>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row>
    <row r="67" spans="1:71" s="32" customFormat="1" ht="13.2" thickBot="1" x14ac:dyDescent="0.25">
      <c r="A67" s="151" t="s">
        <v>150</v>
      </c>
      <c r="B67" s="152"/>
      <c r="C67" s="152"/>
      <c r="D67" s="152"/>
      <c r="E67" s="152"/>
      <c r="F67" s="152"/>
      <c r="G67" s="153"/>
      <c r="H67" s="153"/>
      <c r="I67" s="153"/>
      <c r="J67" s="154"/>
      <c r="K67" s="74"/>
      <c r="L67" s="74">
        <f>SUM(L40:L66)</f>
        <v>0</v>
      </c>
      <c r="M67" s="74"/>
      <c r="N67" s="74">
        <f>SUM(N40:N66)</f>
        <v>0</v>
      </c>
      <c r="O67" s="75"/>
      <c r="P67" s="76" t="e">
        <f>1-(N67/L67)</f>
        <v>#DIV/0!</v>
      </c>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row>
    <row r="68" spans="1:71" s="18" customFormat="1" ht="13.8" thickBot="1" x14ac:dyDescent="0.35">
      <c r="A68" s="57">
        <v>31</v>
      </c>
      <c r="B68" s="16" t="s">
        <v>84</v>
      </c>
      <c r="C68" s="43">
        <v>1</v>
      </c>
      <c r="D68" s="17"/>
      <c r="E68" s="43" t="s">
        <v>151</v>
      </c>
      <c r="F68" s="114" t="s">
        <v>152</v>
      </c>
      <c r="G68" s="118"/>
      <c r="H68" s="118"/>
      <c r="I68" s="118"/>
      <c r="J68" s="101" t="s">
        <v>153</v>
      </c>
      <c r="K68" s="77"/>
      <c r="L68" s="69">
        <f t="shared" si="7"/>
        <v>0</v>
      </c>
      <c r="M68" s="77"/>
      <c r="N68" s="70">
        <f t="shared" si="8"/>
        <v>0</v>
      </c>
      <c r="O68" s="71" t="e">
        <f t="shared" si="9"/>
        <v>#DIV/0!</v>
      </c>
      <c r="P68" s="78"/>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row>
    <row r="69" spans="1:71" s="32" customFormat="1" ht="13.2" thickBot="1" x14ac:dyDescent="0.25">
      <c r="A69" s="151" t="s">
        <v>154</v>
      </c>
      <c r="B69" s="152"/>
      <c r="C69" s="152"/>
      <c r="D69" s="152"/>
      <c r="E69" s="152"/>
      <c r="F69" s="152"/>
      <c r="G69" s="153"/>
      <c r="H69" s="153"/>
      <c r="I69" s="153"/>
      <c r="J69" s="154"/>
      <c r="K69" s="74"/>
      <c r="L69" s="74">
        <f t="shared" ref="L69:N69" si="10">L68</f>
        <v>0</v>
      </c>
      <c r="M69" s="74"/>
      <c r="N69" s="74">
        <f t="shared" si="10"/>
        <v>0</v>
      </c>
      <c r="O69" s="75"/>
      <c r="P69" s="76" t="e">
        <f>1-(N69/L69)</f>
        <v>#DIV/0!</v>
      </c>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row>
    <row r="70" spans="1:71" s="18" customFormat="1" ht="13.2" x14ac:dyDescent="0.3">
      <c r="A70" s="58">
        <v>20</v>
      </c>
      <c r="B70" s="19" t="s">
        <v>90</v>
      </c>
      <c r="C70" s="51">
        <v>18</v>
      </c>
      <c r="D70" s="19"/>
      <c r="E70" s="44" t="s">
        <v>158</v>
      </c>
      <c r="F70" s="119" t="s">
        <v>159</v>
      </c>
      <c r="G70" s="120"/>
      <c r="H70" s="121"/>
      <c r="I70" s="121"/>
      <c r="J70" s="101" t="s">
        <v>157</v>
      </c>
      <c r="K70" s="77"/>
      <c r="L70" s="69">
        <f t="shared" si="7"/>
        <v>0</v>
      </c>
      <c r="M70" s="77"/>
      <c r="N70" s="70">
        <f t="shared" si="8"/>
        <v>0</v>
      </c>
      <c r="O70" s="71" t="e">
        <f t="shared" si="9"/>
        <v>#DIV/0!</v>
      </c>
      <c r="P70" s="78"/>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row>
    <row r="71" spans="1:71" s="18" customFormat="1" ht="13.2" x14ac:dyDescent="0.3">
      <c r="A71" s="57">
        <v>12</v>
      </c>
      <c r="B71" s="19" t="s">
        <v>90</v>
      </c>
      <c r="C71" s="43">
        <v>24</v>
      </c>
      <c r="D71" s="17"/>
      <c r="E71" s="43" t="s">
        <v>160</v>
      </c>
      <c r="F71" s="114" t="s">
        <v>161</v>
      </c>
      <c r="G71" s="109"/>
      <c r="H71" s="103"/>
      <c r="I71" s="103"/>
      <c r="J71" s="101" t="s">
        <v>157</v>
      </c>
      <c r="K71" s="77"/>
      <c r="L71" s="69">
        <f t="shared" si="7"/>
        <v>0</v>
      </c>
      <c r="M71" s="77"/>
      <c r="N71" s="70">
        <f t="shared" si="8"/>
        <v>0</v>
      </c>
      <c r="O71" s="71" t="e">
        <f t="shared" si="9"/>
        <v>#DIV/0!</v>
      </c>
      <c r="P71" s="78"/>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row>
    <row r="72" spans="1:71" s="18" customFormat="1" ht="13.2" x14ac:dyDescent="0.3">
      <c r="A72" s="58">
        <v>66</v>
      </c>
      <c r="B72" s="19" t="s">
        <v>90</v>
      </c>
      <c r="C72" s="51">
        <v>30</v>
      </c>
      <c r="D72" s="19"/>
      <c r="E72" s="44" t="s">
        <v>162</v>
      </c>
      <c r="F72" s="119" t="s">
        <v>163</v>
      </c>
      <c r="G72" s="122"/>
      <c r="H72" s="123"/>
      <c r="I72" s="123"/>
      <c r="J72" s="101" t="s">
        <v>157</v>
      </c>
      <c r="K72" s="77"/>
      <c r="L72" s="69">
        <f t="shared" si="7"/>
        <v>0</v>
      </c>
      <c r="M72" s="77"/>
      <c r="N72" s="70">
        <f t="shared" si="8"/>
        <v>0</v>
      </c>
      <c r="O72" s="71" t="e">
        <f t="shared" si="9"/>
        <v>#DIV/0!</v>
      </c>
      <c r="P72" s="78"/>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row>
    <row r="73" spans="1:71" s="18" customFormat="1" ht="13.2" x14ac:dyDescent="0.3">
      <c r="A73" s="57">
        <v>46</v>
      </c>
      <c r="B73" s="19" t="s">
        <v>90</v>
      </c>
      <c r="C73" s="43">
        <v>30</v>
      </c>
      <c r="D73" s="17"/>
      <c r="E73" s="43" t="s">
        <v>164</v>
      </c>
      <c r="F73" s="114" t="s">
        <v>165</v>
      </c>
      <c r="G73" s="109"/>
      <c r="H73" s="103"/>
      <c r="I73" s="103"/>
      <c r="J73" s="101" t="s">
        <v>157</v>
      </c>
      <c r="K73" s="77"/>
      <c r="L73" s="69">
        <f t="shared" si="7"/>
        <v>0</v>
      </c>
      <c r="M73" s="77"/>
      <c r="N73" s="70">
        <f t="shared" si="8"/>
        <v>0</v>
      </c>
      <c r="O73" s="71" t="e">
        <f t="shared" si="9"/>
        <v>#DIV/0!</v>
      </c>
      <c r="P73" s="78"/>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row>
    <row r="74" spans="1:71" s="18" customFormat="1" ht="13.2" x14ac:dyDescent="0.3">
      <c r="A74" s="57">
        <v>16</v>
      </c>
      <c r="B74" s="19" t="s">
        <v>90</v>
      </c>
      <c r="C74" s="43">
        <v>24</v>
      </c>
      <c r="D74" s="17"/>
      <c r="E74" s="43" t="s">
        <v>156</v>
      </c>
      <c r="F74" s="114" t="s">
        <v>166</v>
      </c>
      <c r="G74" s="109"/>
      <c r="H74" s="103"/>
      <c r="I74" s="103"/>
      <c r="J74" s="101" t="s">
        <v>157</v>
      </c>
      <c r="K74" s="77"/>
      <c r="L74" s="69">
        <f t="shared" si="7"/>
        <v>0</v>
      </c>
      <c r="M74" s="77"/>
      <c r="N74" s="70">
        <f t="shared" si="8"/>
        <v>0</v>
      </c>
      <c r="O74" s="71" t="e">
        <f t="shared" si="9"/>
        <v>#DIV/0!</v>
      </c>
      <c r="P74" s="78"/>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row>
    <row r="75" spans="1:71" s="18" customFormat="1" ht="13.2" x14ac:dyDescent="0.3">
      <c r="A75" s="57">
        <v>15</v>
      </c>
      <c r="B75" s="19" t="s">
        <v>90</v>
      </c>
      <c r="C75" s="43">
        <v>20</v>
      </c>
      <c r="D75" s="17"/>
      <c r="E75" s="43" t="s">
        <v>167</v>
      </c>
      <c r="F75" s="114" t="s">
        <v>168</v>
      </c>
      <c r="G75" s="109"/>
      <c r="H75" s="103"/>
      <c r="I75" s="103"/>
      <c r="J75" s="101" t="s">
        <v>157</v>
      </c>
      <c r="K75" s="77"/>
      <c r="L75" s="69">
        <f t="shared" si="7"/>
        <v>0</v>
      </c>
      <c r="M75" s="77"/>
      <c r="N75" s="70">
        <f t="shared" si="8"/>
        <v>0</v>
      </c>
      <c r="O75" s="71" t="e">
        <f t="shared" si="9"/>
        <v>#DIV/0!</v>
      </c>
      <c r="P75" s="78"/>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row>
    <row r="76" spans="1:71" s="18" customFormat="1" ht="13.2" x14ac:dyDescent="0.3">
      <c r="A76" s="57">
        <v>13</v>
      </c>
      <c r="B76" s="19" t="s">
        <v>90</v>
      </c>
      <c r="C76" s="43">
        <v>24</v>
      </c>
      <c r="D76" s="17"/>
      <c r="E76" s="43" t="s">
        <v>169</v>
      </c>
      <c r="F76" s="114" t="s">
        <v>170</v>
      </c>
      <c r="G76" s="109"/>
      <c r="H76" s="103"/>
      <c r="I76" s="103"/>
      <c r="J76" s="101" t="s">
        <v>157</v>
      </c>
      <c r="K76" s="77"/>
      <c r="L76" s="69">
        <f t="shared" si="7"/>
        <v>0</v>
      </c>
      <c r="M76" s="77"/>
      <c r="N76" s="70">
        <f t="shared" si="8"/>
        <v>0</v>
      </c>
      <c r="O76" s="71" t="e">
        <f t="shared" si="9"/>
        <v>#DIV/0!</v>
      </c>
      <c r="P76" s="78"/>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row>
    <row r="77" spans="1:71" s="18" customFormat="1" ht="13.2" x14ac:dyDescent="0.3">
      <c r="A77" s="57">
        <v>11</v>
      </c>
      <c r="B77" s="16" t="s">
        <v>56</v>
      </c>
      <c r="C77" s="43">
        <v>24</v>
      </c>
      <c r="D77" s="17"/>
      <c r="E77" s="43" t="s">
        <v>160</v>
      </c>
      <c r="F77" s="114" t="s">
        <v>172</v>
      </c>
      <c r="G77" s="109"/>
      <c r="H77" s="103"/>
      <c r="I77" s="103"/>
      <c r="J77" s="101" t="s">
        <v>157</v>
      </c>
      <c r="K77" s="77"/>
      <c r="L77" s="69">
        <f t="shared" si="7"/>
        <v>0</v>
      </c>
      <c r="M77" s="77"/>
      <c r="N77" s="70">
        <f t="shared" si="8"/>
        <v>0</v>
      </c>
      <c r="O77" s="71" t="e">
        <f t="shared" si="9"/>
        <v>#DIV/0!</v>
      </c>
      <c r="P77" s="78"/>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row>
    <row r="78" spans="1:71" s="18" customFormat="1" ht="13.2" x14ac:dyDescent="0.3">
      <c r="A78" s="57">
        <v>11</v>
      </c>
      <c r="B78" s="16" t="s">
        <v>54</v>
      </c>
      <c r="C78" s="43">
        <v>16</v>
      </c>
      <c r="D78" s="17"/>
      <c r="E78" s="43" t="s">
        <v>173</v>
      </c>
      <c r="F78" s="114" t="s">
        <v>174</v>
      </c>
      <c r="G78" s="109"/>
      <c r="H78" s="103"/>
      <c r="I78" s="103"/>
      <c r="J78" s="101" t="s">
        <v>157</v>
      </c>
      <c r="K78" s="77"/>
      <c r="L78" s="69">
        <f t="shared" si="7"/>
        <v>0</v>
      </c>
      <c r="M78" s="77"/>
      <c r="N78" s="70">
        <f t="shared" si="8"/>
        <v>0</v>
      </c>
      <c r="O78" s="71" t="e">
        <f t="shared" si="9"/>
        <v>#DIV/0!</v>
      </c>
      <c r="P78" s="78"/>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row>
    <row r="79" spans="1:71" s="18" customFormat="1" ht="13.8" thickBot="1" x14ac:dyDescent="0.35">
      <c r="A79" s="57">
        <v>26</v>
      </c>
      <c r="B79" s="81"/>
      <c r="C79" s="16">
        <v>6</v>
      </c>
      <c r="D79" s="17"/>
      <c r="E79" s="43" t="s">
        <v>175</v>
      </c>
      <c r="F79" s="114" t="s">
        <v>176</v>
      </c>
      <c r="G79" s="111"/>
      <c r="H79" s="104"/>
      <c r="I79" s="104"/>
      <c r="J79" s="101" t="s">
        <v>157</v>
      </c>
      <c r="K79" s="77"/>
      <c r="L79" s="69">
        <f t="shared" ref="L79:L89" si="11">K79*A79</f>
        <v>0</v>
      </c>
      <c r="M79" s="77"/>
      <c r="N79" s="70">
        <f t="shared" si="8"/>
        <v>0</v>
      </c>
      <c r="O79" s="71" t="e">
        <f t="shared" si="9"/>
        <v>#DIV/0!</v>
      </c>
      <c r="P79" s="78"/>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row>
    <row r="80" spans="1:71" s="32" customFormat="1" ht="13.2" thickBot="1" x14ac:dyDescent="0.25">
      <c r="A80" s="151" t="s">
        <v>177</v>
      </c>
      <c r="B80" s="152"/>
      <c r="C80" s="152"/>
      <c r="D80" s="152"/>
      <c r="E80" s="152"/>
      <c r="F80" s="152"/>
      <c r="G80" s="153"/>
      <c r="H80" s="153"/>
      <c r="I80" s="153"/>
      <c r="J80" s="154"/>
      <c r="K80" s="74"/>
      <c r="L80" s="74">
        <f>SUM(L70:L79)</f>
        <v>0</v>
      </c>
      <c r="M80" s="74"/>
      <c r="N80" s="74">
        <f>SUM(N70:N79)</f>
        <v>0</v>
      </c>
      <c r="O80" s="75"/>
      <c r="P80" s="76" t="e">
        <f>1-(N80/L80)</f>
        <v>#DIV/0!</v>
      </c>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0"/>
      <c r="BR80" s="60"/>
      <c r="BS80" s="60"/>
    </row>
    <row r="81" spans="1:71" s="18" customFormat="1" ht="13.2" x14ac:dyDescent="0.3">
      <c r="A81" s="57">
        <v>79</v>
      </c>
      <c r="B81" s="16" t="s">
        <v>171</v>
      </c>
      <c r="C81" s="43">
        <v>1</v>
      </c>
      <c r="D81" s="17"/>
      <c r="E81" s="43" t="s">
        <v>178</v>
      </c>
      <c r="F81" s="114" t="s">
        <v>179</v>
      </c>
      <c r="G81" s="107"/>
      <c r="H81" s="102"/>
      <c r="I81" s="108"/>
      <c r="J81" s="101" t="s">
        <v>180</v>
      </c>
      <c r="K81" s="77"/>
      <c r="L81" s="69">
        <f t="shared" si="11"/>
        <v>0</v>
      </c>
      <c r="M81" s="77"/>
      <c r="N81" s="70">
        <f t="shared" ref="N81:N92" si="12">M81*A81</f>
        <v>0</v>
      </c>
      <c r="O81" s="71" t="e">
        <f t="shared" ref="O81:O92" si="13">1-(M81/K81)</f>
        <v>#DIV/0!</v>
      </c>
      <c r="P81" s="72"/>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row>
    <row r="82" spans="1:71" s="18" customFormat="1" ht="13.2" x14ac:dyDescent="0.3">
      <c r="A82" s="57">
        <v>24</v>
      </c>
      <c r="B82" s="16" t="s">
        <v>171</v>
      </c>
      <c r="C82" s="43">
        <v>1</v>
      </c>
      <c r="D82" s="17"/>
      <c r="E82" s="43" t="s">
        <v>178</v>
      </c>
      <c r="F82" s="114" t="s">
        <v>181</v>
      </c>
      <c r="G82" s="109"/>
      <c r="H82" s="103"/>
      <c r="I82" s="110"/>
      <c r="J82" s="101" t="s">
        <v>180</v>
      </c>
      <c r="K82" s="77"/>
      <c r="L82" s="69">
        <f t="shared" si="11"/>
        <v>0</v>
      </c>
      <c r="M82" s="77"/>
      <c r="N82" s="70">
        <f t="shared" si="12"/>
        <v>0</v>
      </c>
      <c r="O82" s="71" t="e">
        <f t="shared" si="13"/>
        <v>#DIV/0!</v>
      </c>
      <c r="P82" s="72"/>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row>
    <row r="83" spans="1:71" s="18" customFormat="1" ht="13.2" x14ac:dyDescent="0.3">
      <c r="A83" s="57">
        <v>59</v>
      </c>
      <c r="B83" s="16" t="s">
        <v>54</v>
      </c>
      <c r="C83" s="43">
        <v>8</v>
      </c>
      <c r="D83" s="17"/>
      <c r="E83" s="43" t="s">
        <v>182</v>
      </c>
      <c r="F83" s="114" t="s">
        <v>183</v>
      </c>
      <c r="G83" s="109"/>
      <c r="H83" s="103"/>
      <c r="I83" s="110"/>
      <c r="J83" s="101" t="s">
        <v>180</v>
      </c>
      <c r="K83" s="77"/>
      <c r="L83" s="69">
        <f t="shared" si="11"/>
        <v>0</v>
      </c>
      <c r="M83" s="77"/>
      <c r="N83" s="70">
        <f t="shared" si="12"/>
        <v>0</v>
      </c>
      <c r="O83" s="71" t="e">
        <f t="shared" si="13"/>
        <v>#DIV/0!</v>
      </c>
      <c r="P83" s="72"/>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row>
    <row r="84" spans="1:71" s="18" customFormat="1" ht="13.2" x14ac:dyDescent="0.3">
      <c r="A84" s="57">
        <v>20</v>
      </c>
      <c r="B84" s="16" t="s">
        <v>54</v>
      </c>
      <c r="C84" s="43">
        <v>20</v>
      </c>
      <c r="D84" s="17"/>
      <c r="E84" s="43" t="s">
        <v>169</v>
      </c>
      <c r="F84" s="114" t="s">
        <v>185</v>
      </c>
      <c r="G84" s="109"/>
      <c r="H84" s="103"/>
      <c r="I84" s="110"/>
      <c r="J84" s="101" t="s">
        <v>180</v>
      </c>
      <c r="K84" s="77"/>
      <c r="L84" s="69">
        <f t="shared" si="11"/>
        <v>0</v>
      </c>
      <c r="M84" s="77"/>
      <c r="N84" s="70">
        <f t="shared" si="12"/>
        <v>0</v>
      </c>
      <c r="O84" s="71" t="e">
        <f t="shared" si="13"/>
        <v>#DIV/0!</v>
      </c>
      <c r="P84" s="72"/>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row>
    <row r="85" spans="1:71" s="18" customFormat="1" ht="13.2" x14ac:dyDescent="0.3">
      <c r="A85" s="57">
        <v>19</v>
      </c>
      <c r="B85" s="16" t="s">
        <v>184</v>
      </c>
      <c r="C85" s="43">
        <v>3</v>
      </c>
      <c r="D85" s="17"/>
      <c r="E85" s="43" t="s">
        <v>186</v>
      </c>
      <c r="F85" s="114" t="s">
        <v>187</v>
      </c>
      <c r="G85" s="109"/>
      <c r="H85" s="103"/>
      <c r="I85" s="110"/>
      <c r="J85" s="101" t="s">
        <v>180</v>
      </c>
      <c r="K85" s="77"/>
      <c r="L85" s="69">
        <f t="shared" si="11"/>
        <v>0</v>
      </c>
      <c r="M85" s="77"/>
      <c r="N85" s="70">
        <f t="shared" si="12"/>
        <v>0</v>
      </c>
      <c r="O85" s="71" t="e">
        <f t="shared" si="13"/>
        <v>#DIV/0!</v>
      </c>
      <c r="P85" s="72"/>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row>
    <row r="86" spans="1:71" s="18" customFormat="1" ht="13.2" x14ac:dyDescent="0.3">
      <c r="A86" s="57">
        <v>16</v>
      </c>
      <c r="B86" s="16" t="s">
        <v>54</v>
      </c>
      <c r="C86" s="43">
        <v>8</v>
      </c>
      <c r="D86" s="17"/>
      <c r="E86" s="43" t="s">
        <v>182</v>
      </c>
      <c r="F86" s="114" t="s">
        <v>188</v>
      </c>
      <c r="G86" s="109"/>
      <c r="H86" s="103"/>
      <c r="I86" s="110"/>
      <c r="J86" s="101" t="s">
        <v>180</v>
      </c>
      <c r="K86" s="77"/>
      <c r="L86" s="69">
        <f t="shared" si="11"/>
        <v>0</v>
      </c>
      <c r="M86" s="77"/>
      <c r="N86" s="70">
        <f t="shared" si="12"/>
        <v>0</v>
      </c>
      <c r="O86" s="71" t="e">
        <f t="shared" si="13"/>
        <v>#DIV/0!</v>
      </c>
      <c r="P86" s="72"/>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row>
    <row r="87" spans="1:71" s="18" customFormat="1" ht="13.2" x14ac:dyDescent="0.3">
      <c r="A87" s="57">
        <v>14</v>
      </c>
      <c r="B87" s="16" t="s">
        <v>114</v>
      </c>
      <c r="C87" s="43">
        <v>12</v>
      </c>
      <c r="D87" s="17"/>
      <c r="E87" s="43" t="s">
        <v>189</v>
      </c>
      <c r="F87" s="114" t="s">
        <v>190</v>
      </c>
      <c r="G87" s="109"/>
      <c r="H87" s="103"/>
      <c r="I87" s="110"/>
      <c r="J87" s="101" t="s">
        <v>180</v>
      </c>
      <c r="K87" s="77"/>
      <c r="L87" s="69">
        <f t="shared" si="11"/>
        <v>0</v>
      </c>
      <c r="M87" s="77"/>
      <c r="N87" s="70">
        <f t="shared" si="12"/>
        <v>0</v>
      </c>
      <c r="O87" s="71" t="e">
        <f t="shared" si="13"/>
        <v>#DIV/0!</v>
      </c>
      <c r="P87" s="72"/>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row>
    <row r="88" spans="1:71" s="18" customFormat="1" ht="13.2" x14ac:dyDescent="0.3">
      <c r="A88" s="57">
        <v>11</v>
      </c>
      <c r="B88" s="16" t="s">
        <v>54</v>
      </c>
      <c r="C88" s="43">
        <v>10</v>
      </c>
      <c r="D88" s="17"/>
      <c r="E88" s="43" t="s">
        <v>191</v>
      </c>
      <c r="F88" s="114" t="s">
        <v>192</v>
      </c>
      <c r="G88" s="109"/>
      <c r="H88" s="103"/>
      <c r="I88" s="110"/>
      <c r="J88" s="101" t="s">
        <v>180</v>
      </c>
      <c r="K88" s="77"/>
      <c r="L88" s="69">
        <f t="shared" si="11"/>
        <v>0</v>
      </c>
      <c r="M88" s="77"/>
      <c r="N88" s="70">
        <f t="shared" si="12"/>
        <v>0</v>
      </c>
      <c r="O88" s="71" t="e">
        <f t="shared" si="13"/>
        <v>#DIV/0!</v>
      </c>
      <c r="P88" s="72"/>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row>
    <row r="89" spans="1:71" s="18" customFormat="1" ht="13.8" thickBot="1" x14ac:dyDescent="0.35">
      <c r="A89" s="57">
        <v>11</v>
      </c>
      <c r="B89" s="16" t="s">
        <v>54</v>
      </c>
      <c r="C89" s="43">
        <v>21</v>
      </c>
      <c r="D89" s="17"/>
      <c r="E89" s="43" t="s">
        <v>193</v>
      </c>
      <c r="F89" s="114" t="s">
        <v>194</v>
      </c>
      <c r="G89" s="111"/>
      <c r="H89" s="104"/>
      <c r="I89" s="112"/>
      <c r="J89" s="101" t="s">
        <v>180</v>
      </c>
      <c r="K89" s="77"/>
      <c r="L89" s="69">
        <f t="shared" si="11"/>
        <v>0</v>
      </c>
      <c r="M89" s="77"/>
      <c r="N89" s="70">
        <f t="shared" si="12"/>
        <v>0</v>
      </c>
      <c r="O89" s="71" t="e">
        <f t="shared" si="13"/>
        <v>#DIV/0!</v>
      </c>
      <c r="P89" s="72"/>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row>
    <row r="90" spans="1:71" s="32" customFormat="1" ht="13.2" thickBot="1" x14ac:dyDescent="0.25">
      <c r="A90" s="151" t="s">
        <v>195</v>
      </c>
      <c r="B90" s="152"/>
      <c r="C90" s="152"/>
      <c r="D90" s="152"/>
      <c r="E90" s="152"/>
      <c r="F90" s="152"/>
      <c r="G90" s="153"/>
      <c r="H90" s="153"/>
      <c r="I90" s="153"/>
      <c r="J90" s="154"/>
      <c r="K90" s="74"/>
      <c r="L90" s="74">
        <f>SUM(L81:L89)</f>
        <v>0</v>
      </c>
      <c r="M90" s="74"/>
      <c r="N90" s="74">
        <f>SUM(N81:N89)</f>
        <v>0</v>
      </c>
      <c r="O90" s="75"/>
      <c r="P90" s="76" t="e">
        <f>1-(N90/L90)</f>
        <v>#DIV/0!</v>
      </c>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60"/>
      <c r="AY90" s="60"/>
      <c r="AZ90" s="60"/>
      <c r="BA90" s="60"/>
      <c r="BB90" s="60"/>
      <c r="BC90" s="60"/>
      <c r="BD90" s="60"/>
      <c r="BE90" s="60"/>
      <c r="BF90" s="60"/>
      <c r="BG90" s="60"/>
      <c r="BH90" s="60"/>
      <c r="BI90" s="60"/>
      <c r="BJ90" s="60"/>
      <c r="BK90" s="60"/>
      <c r="BL90" s="60"/>
      <c r="BM90" s="60"/>
      <c r="BN90" s="60"/>
      <c r="BO90" s="60"/>
      <c r="BP90" s="60"/>
      <c r="BQ90" s="60"/>
      <c r="BR90" s="60"/>
      <c r="BS90" s="60"/>
    </row>
    <row r="91" spans="1:71" s="18" customFormat="1" ht="13.2" x14ac:dyDescent="0.3">
      <c r="A91" s="88">
        <v>18</v>
      </c>
      <c r="B91" s="16" t="s">
        <v>114</v>
      </c>
      <c r="C91" s="43">
        <v>24</v>
      </c>
      <c r="D91" s="17"/>
      <c r="E91" s="67" t="s">
        <v>196</v>
      </c>
      <c r="F91" s="114" t="s">
        <v>197</v>
      </c>
      <c r="G91" s="124"/>
      <c r="H91" s="125"/>
      <c r="I91" s="126"/>
      <c r="J91" s="101" t="s">
        <v>198</v>
      </c>
      <c r="K91" s="77"/>
      <c r="L91" s="69">
        <f t="shared" ref="L91:L109" si="14">K91*A91</f>
        <v>0</v>
      </c>
      <c r="M91" s="77"/>
      <c r="N91" s="70">
        <f t="shared" si="12"/>
        <v>0</v>
      </c>
      <c r="O91" s="71" t="e">
        <f t="shared" si="13"/>
        <v>#DIV/0!</v>
      </c>
      <c r="P91" s="72"/>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59"/>
      <c r="BS91" s="59"/>
    </row>
    <row r="92" spans="1:71" s="18" customFormat="1" ht="13.2" x14ac:dyDescent="0.3">
      <c r="A92" s="88">
        <v>18</v>
      </c>
      <c r="B92" s="16" t="s">
        <v>114</v>
      </c>
      <c r="C92" s="43">
        <v>12</v>
      </c>
      <c r="D92" s="17"/>
      <c r="E92" s="67" t="s">
        <v>196</v>
      </c>
      <c r="F92" s="114" t="s">
        <v>199</v>
      </c>
      <c r="G92" s="127"/>
      <c r="H92" s="128"/>
      <c r="I92" s="129"/>
      <c r="J92" s="101" t="s">
        <v>198</v>
      </c>
      <c r="K92" s="77"/>
      <c r="L92" s="69">
        <f t="shared" si="14"/>
        <v>0</v>
      </c>
      <c r="M92" s="77"/>
      <c r="N92" s="70">
        <f t="shared" si="12"/>
        <v>0</v>
      </c>
      <c r="O92" s="71" t="e">
        <f t="shared" si="13"/>
        <v>#DIV/0!</v>
      </c>
      <c r="P92" s="72"/>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59"/>
      <c r="BS92" s="59"/>
    </row>
    <row r="93" spans="1:71" s="18" customFormat="1" ht="13.2" x14ac:dyDescent="0.3">
      <c r="A93" s="88">
        <v>11</v>
      </c>
      <c r="B93" s="16" t="s">
        <v>114</v>
      </c>
      <c r="C93" s="43">
        <v>24</v>
      </c>
      <c r="D93" s="17"/>
      <c r="E93" s="67" t="s">
        <v>196</v>
      </c>
      <c r="F93" s="114" t="s">
        <v>200</v>
      </c>
      <c r="G93" s="127"/>
      <c r="H93" s="128"/>
      <c r="I93" s="129"/>
      <c r="J93" s="101" t="s">
        <v>198</v>
      </c>
      <c r="K93" s="77"/>
      <c r="L93" s="69">
        <f t="shared" si="14"/>
        <v>0</v>
      </c>
      <c r="M93" s="77"/>
      <c r="N93" s="70">
        <f t="shared" ref="N93:N108" si="15">M93*A93</f>
        <v>0</v>
      </c>
      <c r="O93" s="71" t="e">
        <f t="shared" ref="O93:O109" si="16">1-(M93/K93)</f>
        <v>#DIV/0!</v>
      </c>
      <c r="P93" s="72"/>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59"/>
      <c r="BS93" s="59"/>
    </row>
    <row r="94" spans="1:71" s="18" customFormat="1" ht="13.2" x14ac:dyDescent="0.3">
      <c r="A94" s="88">
        <v>15</v>
      </c>
      <c r="B94" s="16" t="s">
        <v>114</v>
      </c>
      <c r="C94" s="43">
        <v>12</v>
      </c>
      <c r="D94" s="17"/>
      <c r="E94" s="67" t="s">
        <v>196</v>
      </c>
      <c r="F94" s="114" t="s">
        <v>201</v>
      </c>
      <c r="G94" s="127"/>
      <c r="H94" s="128"/>
      <c r="I94" s="129"/>
      <c r="J94" s="101" t="s">
        <v>198</v>
      </c>
      <c r="K94" s="77"/>
      <c r="L94" s="69">
        <f t="shared" si="14"/>
        <v>0</v>
      </c>
      <c r="M94" s="77"/>
      <c r="N94" s="70">
        <f t="shared" si="15"/>
        <v>0</v>
      </c>
      <c r="O94" s="71" t="e">
        <f t="shared" si="16"/>
        <v>#DIV/0!</v>
      </c>
      <c r="P94" s="72"/>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59"/>
      <c r="BC94" s="59"/>
      <c r="BD94" s="59"/>
      <c r="BE94" s="59"/>
      <c r="BF94" s="59"/>
      <c r="BG94" s="59"/>
      <c r="BH94" s="59"/>
      <c r="BI94" s="59"/>
      <c r="BJ94" s="59"/>
      <c r="BK94" s="59"/>
      <c r="BL94" s="59"/>
      <c r="BM94" s="59"/>
      <c r="BN94" s="59"/>
      <c r="BO94" s="59"/>
      <c r="BP94" s="59"/>
      <c r="BQ94" s="59"/>
      <c r="BR94" s="59"/>
      <c r="BS94" s="59"/>
    </row>
    <row r="95" spans="1:71" s="18" customFormat="1" ht="13.2" x14ac:dyDescent="0.3">
      <c r="A95" s="88">
        <v>296</v>
      </c>
      <c r="B95" s="16" t="s">
        <v>51</v>
      </c>
      <c r="C95" s="43">
        <v>1</v>
      </c>
      <c r="D95" s="17"/>
      <c r="E95" s="67" t="s">
        <v>202</v>
      </c>
      <c r="F95" s="114" t="s">
        <v>203</v>
      </c>
      <c r="G95" s="127"/>
      <c r="H95" s="128"/>
      <c r="I95" s="129"/>
      <c r="J95" s="101" t="s">
        <v>198</v>
      </c>
      <c r="K95" s="77"/>
      <c r="L95" s="69">
        <f t="shared" si="14"/>
        <v>0</v>
      </c>
      <c r="M95" s="77"/>
      <c r="N95" s="70">
        <f t="shared" si="15"/>
        <v>0</v>
      </c>
      <c r="O95" s="71" t="e">
        <f t="shared" si="16"/>
        <v>#DIV/0!</v>
      </c>
      <c r="P95" s="72"/>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c r="BA95" s="59"/>
      <c r="BB95" s="59"/>
      <c r="BC95" s="59"/>
      <c r="BD95" s="59"/>
      <c r="BE95" s="59"/>
      <c r="BF95" s="59"/>
      <c r="BG95" s="59"/>
      <c r="BH95" s="59"/>
      <c r="BI95" s="59"/>
      <c r="BJ95" s="59"/>
      <c r="BK95" s="59"/>
      <c r="BL95" s="59"/>
      <c r="BM95" s="59"/>
      <c r="BN95" s="59"/>
      <c r="BO95" s="59"/>
      <c r="BP95" s="59"/>
      <c r="BQ95" s="59"/>
      <c r="BR95" s="59"/>
      <c r="BS95" s="59"/>
    </row>
    <row r="96" spans="1:71" s="18" customFormat="1" ht="13.2" x14ac:dyDescent="0.3">
      <c r="A96" s="88">
        <v>176</v>
      </c>
      <c r="B96" s="16" t="s">
        <v>51</v>
      </c>
      <c r="C96" s="43">
        <v>1</v>
      </c>
      <c r="D96" s="17"/>
      <c r="E96" s="67" t="s">
        <v>202</v>
      </c>
      <c r="F96" s="114" t="s">
        <v>201</v>
      </c>
      <c r="G96" s="127"/>
      <c r="H96" s="128"/>
      <c r="I96" s="129"/>
      <c r="J96" s="101" t="s">
        <v>198</v>
      </c>
      <c r="K96" s="77"/>
      <c r="L96" s="69">
        <f t="shared" si="14"/>
        <v>0</v>
      </c>
      <c r="M96" s="77"/>
      <c r="N96" s="70">
        <f t="shared" si="15"/>
        <v>0</v>
      </c>
      <c r="O96" s="71" t="e">
        <f t="shared" si="16"/>
        <v>#DIV/0!</v>
      </c>
      <c r="P96" s="72"/>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row>
    <row r="97" spans="1:71" s="18" customFormat="1" ht="13.2" x14ac:dyDescent="0.3">
      <c r="A97" s="88">
        <v>84</v>
      </c>
      <c r="B97" s="16" t="s">
        <v>51</v>
      </c>
      <c r="C97" s="43">
        <v>1</v>
      </c>
      <c r="D97" s="17"/>
      <c r="E97" s="67" t="s">
        <v>204</v>
      </c>
      <c r="F97" s="114" t="s">
        <v>205</v>
      </c>
      <c r="G97" s="127"/>
      <c r="H97" s="128"/>
      <c r="I97" s="129"/>
      <c r="J97" s="101" t="s">
        <v>198</v>
      </c>
      <c r="K97" s="77"/>
      <c r="L97" s="69">
        <f t="shared" si="14"/>
        <v>0</v>
      </c>
      <c r="M97" s="77"/>
      <c r="N97" s="70">
        <f t="shared" si="15"/>
        <v>0</v>
      </c>
      <c r="O97" s="71" t="e">
        <f t="shared" si="16"/>
        <v>#DIV/0!</v>
      </c>
      <c r="P97" s="72"/>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59"/>
      <c r="BG97" s="59"/>
      <c r="BH97" s="59"/>
      <c r="BI97" s="59"/>
      <c r="BJ97" s="59"/>
      <c r="BK97" s="59"/>
      <c r="BL97" s="59"/>
      <c r="BM97" s="59"/>
      <c r="BN97" s="59"/>
      <c r="BO97" s="59"/>
      <c r="BP97" s="59"/>
      <c r="BQ97" s="59"/>
      <c r="BR97" s="59"/>
      <c r="BS97" s="59"/>
    </row>
    <row r="98" spans="1:71" s="18" customFormat="1" ht="13.2" x14ac:dyDescent="0.3">
      <c r="A98" s="88">
        <v>78</v>
      </c>
      <c r="B98" s="16" t="s">
        <v>206</v>
      </c>
      <c r="C98" s="43">
        <v>1</v>
      </c>
      <c r="D98" s="17"/>
      <c r="E98" s="67" t="s">
        <v>207</v>
      </c>
      <c r="F98" s="114" t="s">
        <v>208</v>
      </c>
      <c r="G98" s="127"/>
      <c r="H98" s="128"/>
      <c r="I98" s="129"/>
      <c r="J98" s="101" t="s">
        <v>198</v>
      </c>
      <c r="K98" s="77"/>
      <c r="L98" s="69">
        <f t="shared" si="14"/>
        <v>0</v>
      </c>
      <c r="M98" s="77"/>
      <c r="N98" s="70">
        <f t="shared" si="15"/>
        <v>0</v>
      </c>
      <c r="O98" s="71" t="e">
        <f t="shared" si="16"/>
        <v>#DIV/0!</v>
      </c>
      <c r="P98" s="72"/>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59"/>
      <c r="BS98" s="59"/>
    </row>
    <row r="99" spans="1:71" s="18" customFormat="1" ht="13.2" x14ac:dyDescent="0.3">
      <c r="A99" s="88">
        <v>48</v>
      </c>
      <c r="B99" s="16" t="s">
        <v>206</v>
      </c>
      <c r="C99" s="43">
        <v>1</v>
      </c>
      <c r="D99" s="17"/>
      <c r="E99" s="67" t="s">
        <v>117</v>
      </c>
      <c r="F99" s="114" t="s">
        <v>209</v>
      </c>
      <c r="G99" s="127"/>
      <c r="H99" s="128"/>
      <c r="I99" s="129"/>
      <c r="J99" s="101" t="s">
        <v>198</v>
      </c>
      <c r="K99" s="77"/>
      <c r="L99" s="69">
        <f t="shared" si="14"/>
        <v>0</v>
      </c>
      <c r="M99" s="77"/>
      <c r="N99" s="70">
        <f t="shared" si="15"/>
        <v>0</v>
      </c>
      <c r="O99" s="71" t="e">
        <f t="shared" si="16"/>
        <v>#DIV/0!</v>
      </c>
      <c r="P99" s="72"/>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c r="BA99" s="59"/>
      <c r="BB99" s="59"/>
      <c r="BC99" s="59"/>
      <c r="BD99" s="59"/>
      <c r="BE99" s="59"/>
      <c r="BF99" s="59"/>
      <c r="BG99" s="59"/>
      <c r="BH99" s="59"/>
      <c r="BI99" s="59"/>
      <c r="BJ99" s="59"/>
      <c r="BK99" s="59"/>
      <c r="BL99" s="59"/>
      <c r="BM99" s="59"/>
      <c r="BN99" s="59"/>
      <c r="BO99" s="59"/>
      <c r="BP99" s="59"/>
      <c r="BQ99" s="59"/>
      <c r="BR99" s="59"/>
      <c r="BS99" s="59"/>
    </row>
    <row r="100" spans="1:71" s="18" customFormat="1" ht="13.2" x14ac:dyDescent="0.3">
      <c r="A100" s="88">
        <v>33</v>
      </c>
      <c r="B100" s="16" t="s">
        <v>210</v>
      </c>
      <c r="C100" s="43">
        <v>1</v>
      </c>
      <c r="D100" s="17"/>
      <c r="E100" s="67" t="s">
        <v>211</v>
      </c>
      <c r="F100" s="114" t="s">
        <v>212</v>
      </c>
      <c r="G100" s="127"/>
      <c r="H100" s="128"/>
      <c r="I100" s="129"/>
      <c r="J100" s="101" t="s">
        <v>198</v>
      </c>
      <c r="K100" s="77"/>
      <c r="L100" s="69">
        <f t="shared" si="14"/>
        <v>0</v>
      </c>
      <c r="M100" s="77"/>
      <c r="N100" s="70">
        <f t="shared" si="15"/>
        <v>0</v>
      </c>
      <c r="O100" s="71" t="e">
        <f t="shared" si="16"/>
        <v>#DIV/0!</v>
      </c>
      <c r="P100" s="72"/>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c r="AQ100" s="59"/>
      <c r="AR100" s="59"/>
      <c r="AS100" s="59"/>
      <c r="AT100" s="59"/>
      <c r="AU100" s="59"/>
      <c r="AV100" s="59"/>
      <c r="AW100" s="59"/>
      <c r="AX100" s="59"/>
      <c r="AY100" s="59"/>
      <c r="AZ100" s="59"/>
      <c r="BA100" s="59"/>
      <c r="BB100" s="59"/>
      <c r="BC100" s="59"/>
      <c r="BD100" s="59"/>
      <c r="BE100" s="59"/>
      <c r="BF100" s="59"/>
      <c r="BG100" s="59"/>
      <c r="BH100" s="59"/>
      <c r="BI100" s="59"/>
      <c r="BJ100" s="59"/>
      <c r="BK100" s="59"/>
      <c r="BL100" s="59"/>
      <c r="BM100" s="59"/>
      <c r="BN100" s="59"/>
      <c r="BO100" s="59"/>
      <c r="BP100" s="59"/>
      <c r="BQ100" s="59"/>
      <c r="BR100" s="59"/>
      <c r="BS100" s="59"/>
    </row>
    <row r="101" spans="1:71" s="18" customFormat="1" ht="13.2" x14ac:dyDescent="0.3">
      <c r="A101" s="88">
        <v>30</v>
      </c>
      <c r="B101" s="16" t="s">
        <v>213</v>
      </c>
      <c r="C101" s="43">
        <v>1</v>
      </c>
      <c r="D101" s="17"/>
      <c r="E101" s="67" t="s">
        <v>135</v>
      </c>
      <c r="F101" s="114" t="s">
        <v>214</v>
      </c>
      <c r="G101" s="127"/>
      <c r="H101" s="128"/>
      <c r="I101" s="129"/>
      <c r="J101" s="101" t="s">
        <v>198</v>
      </c>
      <c r="K101" s="77"/>
      <c r="L101" s="69">
        <f t="shared" si="14"/>
        <v>0</v>
      </c>
      <c r="M101" s="77"/>
      <c r="N101" s="70">
        <f t="shared" si="15"/>
        <v>0</v>
      </c>
      <c r="O101" s="71" t="e">
        <f t="shared" si="16"/>
        <v>#DIV/0!</v>
      </c>
      <c r="P101" s="72"/>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9"/>
      <c r="BA101" s="59"/>
      <c r="BB101" s="59"/>
      <c r="BC101" s="59"/>
      <c r="BD101" s="59"/>
      <c r="BE101" s="59"/>
      <c r="BF101" s="59"/>
      <c r="BG101" s="59"/>
      <c r="BH101" s="59"/>
      <c r="BI101" s="59"/>
      <c r="BJ101" s="59"/>
      <c r="BK101" s="59"/>
      <c r="BL101" s="59"/>
      <c r="BM101" s="59"/>
      <c r="BN101" s="59"/>
      <c r="BO101" s="59"/>
      <c r="BP101" s="59"/>
      <c r="BQ101" s="59"/>
      <c r="BR101" s="59"/>
      <c r="BS101" s="59"/>
    </row>
    <row r="102" spans="1:71" s="18" customFormat="1" ht="13.2" x14ac:dyDescent="0.3">
      <c r="A102" s="88">
        <v>24</v>
      </c>
      <c r="B102" s="16" t="s">
        <v>171</v>
      </c>
      <c r="C102" s="43">
        <v>1</v>
      </c>
      <c r="D102" s="17"/>
      <c r="E102" s="67" t="s">
        <v>117</v>
      </c>
      <c r="F102" s="114" t="s">
        <v>215</v>
      </c>
      <c r="G102" s="127"/>
      <c r="H102" s="128"/>
      <c r="I102" s="129"/>
      <c r="J102" s="101" t="s">
        <v>198</v>
      </c>
      <c r="K102" s="77"/>
      <c r="L102" s="69">
        <f t="shared" si="14"/>
        <v>0</v>
      </c>
      <c r="M102" s="77"/>
      <c r="N102" s="70">
        <f t="shared" si="15"/>
        <v>0</v>
      </c>
      <c r="O102" s="71" t="e">
        <f t="shared" si="16"/>
        <v>#DIV/0!</v>
      </c>
      <c r="P102" s="72"/>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59"/>
      <c r="AW102" s="59"/>
      <c r="AX102" s="59"/>
      <c r="AY102" s="59"/>
      <c r="AZ102" s="59"/>
      <c r="BA102" s="59"/>
      <c r="BB102" s="59"/>
      <c r="BC102" s="59"/>
      <c r="BD102" s="59"/>
      <c r="BE102" s="59"/>
      <c r="BF102" s="59"/>
      <c r="BG102" s="59"/>
      <c r="BH102" s="59"/>
      <c r="BI102" s="59"/>
      <c r="BJ102" s="59"/>
      <c r="BK102" s="59"/>
      <c r="BL102" s="59"/>
      <c r="BM102" s="59"/>
      <c r="BN102" s="59"/>
      <c r="BO102" s="59"/>
      <c r="BP102" s="59"/>
      <c r="BQ102" s="59"/>
      <c r="BR102" s="59"/>
      <c r="BS102" s="59"/>
    </row>
    <row r="103" spans="1:71" s="18" customFormat="1" ht="13.2" x14ac:dyDescent="0.3">
      <c r="A103" s="90">
        <v>972</v>
      </c>
      <c r="B103" s="16"/>
      <c r="C103" s="43"/>
      <c r="D103" s="17"/>
      <c r="E103" s="43" t="s">
        <v>216</v>
      </c>
      <c r="F103" s="114" t="s">
        <v>208</v>
      </c>
      <c r="G103" s="127"/>
      <c r="H103" s="128"/>
      <c r="I103" s="129"/>
      <c r="J103" s="101" t="s">
        <v>198</v>
      </c>
      <c r="K103" s="77"/>
      <c r="L103" s="69">
        <f t="shared" si="14"/>
        <v>0</v>
      </c>
      <c r="M103" s="77"/>
      <c r="N103" s="70">
        <f t="shared" si="15"/>
        <v>0</v>
      </c>
      <c r="O103" s="71" t="e">
        <f t="shared" si="16"/>
        <v>#DIV/0!</v>
      </c>
      <c r="P103" s="72"/>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59"/>
      <c r="BA103" s="59"/>
      <c r="BB103" s="59"/>
      <c r="BC103" s="59"/>
      <c r="BD103" s="59"/>
      <c r="BE103" s="59"/>
      <c r="BF103" s="59"/>
      <c r="BG103" s="59"/>
      <c r="BH103" s="59"/>
      <c r="BI103" s="59"/>
      <c r="BJ103" s="59"/>
      <c r="BK103" s="59"/>
      <c r="BL103" s="59"/>
      <c r="BM103" s="59"/>
      <c r="BN103" s="59"/>
      <c r="BO103" s="59"/>
      <c r="BP103" s="59"/>
      <c r="BQ103" s="59"/>
      <c r="BR103" s="59"/>
      <c r="BS103" s="59"/>
    </row>
    <row r="104" spans="1:71" s="18" customFormat="1" ht="13.2" x14ac:dyDescent="0.3">
      <c r="A104" s="90">
        <v>340</v>
      </c>
      <c r="B104" s="16"/>
      <c r="C104" s="43"/>
      <c r="D104" s="17"/>
      <c r="E104" s="43" t="s">
        <v>147</v>
      </c>
      <c r="F104" s="114" t="s">
        <v>217</v>
      </c>
      <c r="G104" s="127"/>
      <c r="H104" s="128"/>
      <c r="I104" s="129"/>
      <c r="J104" s="101" t="s">
        <v>198</v>
      </c>
      <c r="K104" s="77"/>
      <c r="L104" s="69">
        <f t="shared" si="14"/>
        <v>0</v>
      </c>
      <c r="M104" s="77"/>
      <c r="N104" s="70">
        <f t="shared" si="15"/>
        <v>0</v>
      </c>
      <c r="O104" s="71" t="e">
        <f t="shared" si="16"/>
        <v>#DIV/0!</v>
      </c>
      <c r="P104" s="72"/>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59"/>
      <c r="AZ104" s="59"/>
      <c r="BA104" s="59"/>
      <c r="BB104" s="59"/>
      <c r="BC104" s="59"/>
      <c r="BD104" s="59"/>
      <c r="BE104" s="59"/>
      <c r="BF104" s="59"/>
      <c r="BG104" s="59"/>
      <c r="BH104" s="59"/>
      <c r="BI104" s="59"/>
      <c r="BJ104" s="59"/>
      <c r="BK104" s="59"/>
      <c r="BL104" s="59"/>
      <c r="BM104" s="59"/>
      <c r="BN104" s="59"/>
      <c r="BO104" s="59"/>
      <c r="BP104" s="59"/>
      <c r="BQ104" s="59"/>
      <c r="BR104" s="59"/>
      <c r="BS104" s="59"/>
    </row>
    <row r="105" spans="1:71" s="18" customFormat="1" ht="13.2" x14ac:dyDescent="0.3">
      <c r="A105" s="90">
        <v>294</v>
      </c>
      <c r="B105" s="39"/>
      <c r="C105" s="45"/>
      <c r="D105" s="37"/>
      <c r="E105" s="45" t="s">
        <v>218</v>
      </c>
      <c r="F105" s="114" t="s">
        <v>219</v>
      </c>
      <c r="G105" s="127"/>
      <c r="H105" s="128"/>
      <c r="I105" s="129"/>
      <c r="J105" s="101" t="s">
        <v>198</v>
      </c>
      <c r="K105" s="82"/>
      <c r="L105" s="69">
        <f t="shared" si="14"/>
        <v>0</v>
      </c>
      <c r="M105" s="82"/>
      <c r="N105" s="70">
        <f t="shared" si="15"/>
        <v>0</v>
      </c>
      <c r="O105" s="71" t="e">
        <f t="shared" si="16"/>
        <v>#DIV/0!</v>
      </c>
      <c r="P105" s="83"/>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c r="BA105" s="59"/>
      <c r="BB105" s="59"/>
      <c r="BC105" s="59"/>
      <c r="BD105" s="59"/>
      <c r="BE105" s="59"/>
      <c r="BF105" s="59"/>
      <c r="BG105" s="59"/>
      <c r="BH105" s="59"/>
      <c r="BI105" s="59"/>
      <c r="BJ105" s="59"/>
      <c r="BK105" s="59"/>
      <c r="BL105" s="59"/>
      <c r="BM105" s="59"/>
      <c r="BN105" s="59"/>
      <c r="BO105" s="59"/>
      <c r="BP105" s="59"/>
      <c r="BQ105" s="59"/>
      <c r="BR105" s="59"/>
      <c r="BS105" s="59"/>
    </row>
    <row r="106" spans="1:71" s="18" customFormat="1" ht="13.2" x14ac:dyDescent="0.3">
      <c r="A106" s="90">
        <v>262</v>
      </c>
      <c r="B106" s="36"/>
      <c r="C106" s="52"/>
      <c r="D106" s="36"/>
      <c r="E106" s="45" t="s">
        <v>220</v>
      </c>
      <c r="F106" s="114" t="s">
        <v>221</v>
      </c>
      <c r="G106" s="127"/>
      <c r="H106" s="128"/>
      <c r="I106" s="129"/>
      <c r="J106" s="101" t="s">
        <v>198</v>
      </c>
      <c r="K106" s="82"/>
      <c r="L106" s="69">
        <f t="shared" si="14"/>
        <v>0</v>
      </c>
      <c r="M106" s="82"/>
      <c r="N106" s="70">
        <f t="shared" si="15"/>
        <v>0</v>
      </c>
      <c r="O106" s="71" t="e">
        <f t="shared" si="16"/>
        <v>#DIV/0!</v>
      </c>
      <c r="P106" s="84"/>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59"/>
      <c r="BQ106" s="59"/>
      <c r="BR106" s="59"/>
      <c r="BS106" s="59"/>
    </row>
    <row r="107" spans="1:71" s="18" customFormat="1" ht="13.2" x14ac:dyDescent="0.3">
      <c r="A107" s="90">
        <v>146</v>
      </c>
      <c r="B107" s="36"/>
      <c r="C107" s="52"/>
      <c r="D107" s="36"/>
      <c r="E107" s="45" t="s">
        <v>222</v>
      </c>
      <c r="F107" s="114" t="s">
        <v>223</v>
      </c>
      <c r="G107" s="127"/>
      <c r="H107" s="128"/>
      <c r="I107" s="129"/>
      <c r="J107" s="101" t="s">
        <v>198</v>
      </c>
      <c r="K107" s="82"/>
      <c r="L107" s="69">
        <f t="shared" si="14"/>
        <v>0</v>
      </c>
      <c r="M107" s="82"/>
      <c r="N107" s="70">
        <f t="shared" si="15"/>
        <v>0</v>
      </c>
      <c r="O107" s="71" t="e">
        <f t="shared" si="16"/>
        <v>#DIV/0!</v>
      </c>
      <c r="P107" s="84"/>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59"/>
      <c r="AY107" s="59"/>
      <c r="AZ107" s="59"/>
      <c r="BA107" s="59"/>
      <c r="BB107" s="59"/>
      <c r="BC107" s="59"/>
      <c r="BD107" s="59"/>
      <c r="BE107" s="59"/>
      <c r="BF107" s="59"/>
      <c r="BG107" s="59"/>
      <c r="BH107" s="59"/>
      <c r="BI107" s="59"/>
      <c r="BJ107" s="59"/>
      <c r="BK107" s="59"/>
      <c r="BL107" s="59"/>
      <c r="BM107" s="59"/>
      <c r="BN107" s="59"/>
      <c r="BO107" s="59"/>
      <c r="BP107" s="59"/>
      <c r="BQ107" s="59"/>
      <c r="BR107" s="59"/>
      <c r="BS107" s="59"/>
    </row>
    <row r="108" spans="1:71" s="38" customFormat="1" ht="13.2" x14ac:dyDescent="0.3">
      <c r="A108" s="90">
        <v>89</v>
      </c>
      <c r="B108" s="19"/>
      <c r="C108" s="51"/>
      <c r="D108" s="19"/>
      <c r="E108" s="43" t="s">
        <v>222</v>
      </c>
      <c r="F108" s="114" t="s">
        <v>224</v>
      </c>
      <c r="G108" s="127"/>
      <c r="H108" s="128"/>
      <c r="I108" s="129"/>
      <c r="J108" s="101" t="s">
        <v>198</v>
      </c>
      <c r="K108" s="77"/>
      <c r="L108" s="69">
        <f t="shared" si="14"/>
        <v>0</v>
      </c>
      <c r="M108" s="77"/>
      <c r="N108" s="70">
        <f t="shared" si="15"/>
        <v>0</v>
      </c>
      <c r="O108" s="71" t="e">
        <f t="shared" si="16"/>
        <v>#DIV/0!</v>
      </c>
      <c r="P108" s="78"/>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c r="AQ108" s="59"/>
      <c r="AR108" s="59"/>
      <c r="AS108" s="59"/>
      <c r="AT108" s="59"/>
      <c r="AU108" s="59"/>
      <c r="AV108" s="59"/>
      <c r="AW108" s="59"/>
      <c r="AX108" s="59"/>
      <c r="AY108" s="59"/>
      <c r="AZ108" s="59"/>
      <c r="BA108" s="59"/>
      <c r="BB108" s="59"/>
      <c r="BC108" s="59"/>
      <c r="BD108" s="59"/>
      <c r="BE108" s="59"/>
      <c r="BF108" s="59"/>
      <c r="BG108" s="59"/>
      <c r="BH108" s="59"/>
      <c r="BI108" s="59"/>
      <c r="BJ108" s="59"/>
      <c r="BK108" s="59"/>
      <c r="BL108" s="59"/>
      <c r="BM108" s="59"/>
      <c r="BN108" s="59"/>
      <c r="BO108" s="59"/>
      <c r="BP108" s="59"/>
      <c r="BQ108" s="59"/>
      <c r="BR108" s="59"/>
      <c r="BS108" s="59"/>
    </row>
    <row r="109" spans="1:71" s="38" customFormat="1" ht="14.4" customHeight="1" thickBot="1" x14ac:dyDescent="0.35">
      <c r="A109" s="91">
        <v>52</v>
      </c>
      <c r="B109" s="19"/>
      <c r="C109" s="51"/>
      <c r="D109" s="19"/>
      <c r="E109" s="43" t="s">
        <v>155</v>
      </c>
      <c r="F109" s="114" t="s">
        <v>225</v>
      </c>
      <c r="G109" s="130"/>
      <c r="H109" s="131"/>
      <c r="I109" s="132"/>
      <c r="J109" s="101" t="s">
        <v>198</v>
      </c>
      <c r="K109" s="77"/>
      <c r="L109" s="69">
        <f t="shared" si="14"/>
        <v>0</v>
      </c>
      <c r="M109" s="77"/>
      <c r="N109" s="70">
        <f>M109*A109</f>
        <v>0</v>
      </c>
      <c r="O109" s="71" t="e">
        <f t="shared" si="16"/>
        <v>#DIV/0!</v>
      </c>
      <c r="P109" s="78"/>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c r="AO109" s="59"/>
      <c r="AP109" s="59"/>
      <c r="AQ109" s="59"/>
      <c r="AR109" s="59"/>
      <c r="AS109" s="59"/>
      <c r="AT109" s="59"/>
      <c r="AU109" s="59"/>
      <c r="AV109" s="59"/>
      <c r="AW109" s="59"/>
      <c r="AX109" s="59"/>
      <c r="AY109" s="59"/>
      <c r="AZ109" s="59"/>
      <c r="BA109" s="59"/>
      <c r="BB109" s="59"/>
      <c r="BC109" s="59"/>
      <c r="BD109" s="59"/>
      <c r="BE109" s="59"/>
      <c r="BF109" s="59"/>
      <c r="BG109" s="59"/>
      <c r="BH109" s="59"/>
      <c r="BI109" s="59"/>
      <c r="BJ109" s="59"/>
      <c r="BK109" s="59"/>
      <c r="BL109" s="59"/>
      <c r="BM109" s="59"/>
      <c r="BN109" s="59"/>
      <c r="BO109" s="59"/>
      <c r="BP109" s="59"/>
      <c r="BQ109" s="59"/>
      <c r="BR109" s="59"/>
      <c r="BS109" s="59"/>
    </row>
    <row r="110" spans="1:71" s="32" customFormat="1" ht="13.2" thickBot="1" x14ac:dyDescent="0.25">
      <c r="A110" s="158" t="s">
        <v>226</v>
      </c>
      <c r="B110" s="159"/>
      <c r="C110" s="159"/>
      <c r="D110" s="159"/>
      <c r="E110" s="159"/>
      <c r="F110" s="159"/>
      <c r="G110" s="159"/>
      <c r="H110" s="159"/>
      <c r="I110" s="159"/>
      <c r="J110" s="160"/>
      <c r="K110" s="85"/>
      <c r="L110" s="85">
        <f>SUM(L91:L109)</f>
        <v>0</v>
      </c>
      <c r="M110" s="85"/>
      <c r="N110" s="85">
        <f>SUM(N91:N109)</f>
        <v>0</v>
      </c>
      <c r="O110" s="86"/>
      <c r="P110" s="87" t="e">
        <f>1-(N110/L110)</f>
        <v>#DIV/0!</v>
      </c>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c r="BC110" s="60"/>
      <c r="BD110" s="60"/>
      <c r="BE110" s="60"/>
      <c r="BF110" s="60"/>
      <c r="BG110" s="60"/>
      <c r="BH110" s="60"/>
      <c r="BI110" s="60"/>
      <c r="BJ110" s="60"/>
      <c r="BK110" s="60"/>
      <c r="BL110" s="60"/>
      <c r="BM110" s="60"/>
      <c r="BN110" s="60"/>
      <c r="BO110" s="60"/>
      <c r="BP110" s="60"/>
      <c r="BQ110" s="60"/>
      <c r="BR110" s="60"/>
      <c r="BS110" s="60"/>
    </row>
    <row r="111" spans="1:71" s="18" customFormat="1" ht="13.2" x14ac:dyDescent="0.25">
      <c r="A111" s="46"/>
      <c r="B111" s="20"/>
      <c r="C111" s="53"/>
      <c r="D111" s="21"/>
      <c r="E111" s="46"/>
      <c r="F111" s="21"/>
      <c r="G111" s="21"/>
      <c r="H111" s="21"/>
      <c r="I111" s="21"/>
      <c r="J111" s="21"/>
      <c r="K111" s="21"/>
      <c r="L111" s="21"/>
      <c r="M111" s="21"/>
      <c r="N111" s="21"/>
      <c r="O111" s="22"/>
      <c r="P111" s="23"/>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c r="BA111" s="59"/>
      <c r="BB111" s="59"/>
      <c r="BC111" s="59"/>
      <c r="BD111" s="59"/>
      <c r="BE111" s="59"/>
      <c r="BF111" s="59"/>
      <c r="BG111" s="59"/>
      <c r="BH111" s="59"/>
      <c r="BI111" s="59"/>
      <c r="BJ111" s="59"/>
      <c r="BK111" s="59"/>
      <c r="BL111" s="59"/>
      <c r="BM111" s="59"/>
      <c r="BN111" s="59"/>
      <c r="BO111" s="59"/>
      <c r="BP111" s="59"/>
      <c r="BQ111" s="59"/>
      <c r="BR111" s="59"/>
      <c r="BS111" s="59"/>
    </row>
    <row r="112" spans="1:71" ht="39.6" customHeight="1" thickBot="1" x14ac:dyDescent="0.35"/>
    <row r="113" spans="3:9" ht="28.8" customHeight="1" x14ac:dyDescent="0.3">
      <c r="C113" s="24" t="s">
        <v>227</v>
      </c>
      <c r="D113" s="54"/>
      <c r="E113" s="25"/>
      <c r="F113" s="48"/>
      <c r="G113" s="26" t="s">
        <v>228</v>
      </c>
      <c r="H113" s="163" t="s">
        <v>229</v>
      </c>
      <c r="I113" s="164"/>
    </row>
    <row r="114" spans="3:9" x14ac:dyDescent="0.3">
      <c r="C114" s="174" t="s">
        <v>46</v>
      </c>
      <c r="D114" s="175"/>
      <c r="E114" s="175"/>
      <c r="F114" s="176"/>
      <c r="G114" s="27">
        <f>N12</f>
        <v>0</v>
      </c>
      <c r="H114" s="161" t="e">
        <f>P12</f>
        <v>#DIV/0!</v>
      </c>
      <c r="I114" s="162"/>
    </row>
    <row r="115" spans="3:9" x14ac:dyDescent="0.3">
      <c r="C115" s="177" t="s">
        <v>57</v>
      </c>
      <c r="D115" s="178"/>
      <c r="E115" s="178"/>
      <c r="F115" s="179"/>
      <c r="G115" s="27">
        <f>N24</f>
        <v>0</v>
      </c>
      <c r="H115" s="161" t="e">
        <f>P24</f>
        <v>#DIV/0!</v>
      </c>
      <c r="I115" s="162"/>
    </row>
    <row r="116" spans="3:9" x14ac:dyDescent="0.3">
      <c r="C116" s="177" t="s">
        <v>87</v>
      </c>
      <c r="D116" s="178"/>
      <c r="E116" s="178"/>
      <c r="F116" s="179"/>
      <c r="G116" s="27">
        <f>N39</f>
        <v>0</v>
      </c>
      <c r="H116" s="161" t="e">
        <f>P39</f>
        <v>#DIV/0!</v>
      </c>
      <c r="I116" s="162"/>
    </row>
    <row r="117" spans="3:9" x14ac:dyDescent="0.3">
      <c r="C117" s="155" t="s">
        <v>115</v>
      </c>
      <c r="D117" s="156"/>
      <c r="E117" s="156"/>
      <c r="F117" s="157"/>
      <c r="G117" s="27">
        <f>N67</f>
        <v>0</v>
      </c>
      <c r="H117" s="161" t="e">
        <f>P67</f>
        <v>#DIV/0!</v>
      </c>
      <c r="I117" s="162"/>
    </row>
    <row r="118" spans="3:9" x14ac:dyDescent="0.3">
      <c r="C118" s="155" t="s">
        <v>153</v>
      </c>
      <c r="D118" s="156"/>
      <c r="E118" s="156"/>
      <c r="F118" s="157"/>
      <c r="G118" s="27">
        <f>N69</f>
        <v>0</v>
      </c>
      <c r="H118" s="161" t="e">
        <f>P69</f>
        <v>#DIV/0!</v>
      </c>
      <c r="I118" s="162"/>
    </row>
    <row r="119" spans="3:9" x14ac:dyDescent="0.3">
      <c r="C119" s="155" t="s">
        <v>230</v>
      </c>
      <c r="D119" s="156"/>
      <c r="E119" s="156"/>
      <c r="F119" s="157"/>
      <c r="G119" s="27">
        <f>N80</f>
        <v>0</v>
      </c>
      <c r="H119" s="161" t="e">
        <f>P80</f>
        <v>#DIV/0!</v>
      </c>
      <c r="I119" s="162"/>
    </row>
    <row r="120" spans="3:9" x14ac:dyDescent="0.3">
      <c r="C120" s="155" t="s">
        <v>231</v>
      </c>
      <c r="D120" s="156"/>
      <c r="E120" s="156"/>
      <c r="F120" s="157"/>
      <c r="G120" s="27">
        <f>N90</f>
        <v>0</v>
      </c>
      <c r="H120" s="161" t="e">
        <f>P90</f>
        <v>#DIV/0!</v>
      </c>
      <c r="I120" s="162"/>
    </row>
    <row r="121" spans="3:9" ht="15" thickBot="1" x14ac:dyDescent="0.35">
      <c r="C121" s="168" t="s">
        <v>232</v>
      </c>
      <c r="D121" s="169"/>
      <c r="E121" s="169"/>
      <c r="F121" s="170"/>
      <c r="G121" s="27">
        <f>N110</f>
        <v>0</v>
      </c>
      <c r="H121" s="180" t="e">
        <f>P110</f>
        <v>#DIV/0!</v>
      </c>
      <c r="I121" s="181"/>
    </row>
    <row r="122" spans="3:9" ht="15" thickBot="1" x14ac:dyDescent="0.35">
      <c r="C122" s="33" t="s">
        <v>233</v>
      </c>
      <c r="D122" s="55"/>
      <c r="E122" s="34"/>
      <c r="F122" s="49"/>
      <c r="G122" s="35">
        <f>SUM(G114:G121)</f>
        <v>0</v>
      </c>
      <c r="H122" s="133" t="s">
        <v>234</v>
      </c>
      <c r="I122" s="134"/>
    </row>
  </sheetData>
  <mergeCells count="30">
    <mergeCell ref="C121:F121"/>
    <mergeCell ref="A1:P1"/>
    <mergeCell ref="H119:I119"/>
    <mergeCell ref="C114:F114"/>
    <mergeCell ref="C115:F115"/>
    <mergeCell ref="C116:F116"/>
    <mergeCell ref="C117:F117"/>
    <mergeCell ref="C118:F118"/>
    <mergeCell ref="C119:F119"/>
    <mergeCell ref="H120:I120"/>
    <mergeCell ref="H121:I121"/>
    <mergeCell ref="A69:J69"/>
    <mergeCell ref="A2:P2"/>
    <mergeCell ref="A3:P3"/>
    <mergeCell ref="A67:J67"/>
    <mergeCell ref="A90:J90"/>
    <mergeCell ref="A4:P4"/>
    <mergeCell ref="A12:J12"/>
    <mergeCell ref="A24:J24"/>
    <mergeCell ref="A39:J39"/>
    <mergeCell ref="C120:F120"/>
    <mergeCell ref="A80:J80"/>
    <mergeCell ref="A110:J110"/>
    <mergeCell ref="H115:I115"/>
    <mergeCell ref="H116:I116"/>
    <mergeCell ref="H117:I117"/>
    <mergeCell ref="H118:I118"/>
    <mergeCell ref="H113:I113"/>
    <mergeCell ref="H114:I114"/>
    <mergeCell ref="G6:I6"/>
  </mergeCells>
  <pageMargins left="0.7" right="0.7" top="0.75" bottom="0.75" header="0.3" footer="0.3"/>
  <pageSetup paperSize="9" scale="25" orientation="portrait" r:id="rId1"/>
  <colBreaks count="2" manualBreakCount="2">
    <brk id="16" max="126" man="1"/>
    <brk id="17" max="126" man="1"/>
  </colBreaks>
  <drawing r:id="rId2"/>
  <legacyDrawing r:id="rId3"/>
  <oleObjects>
    <mc:AlternateContent xmlns:mc="http://schemas.openxmlformats.org/markup-compatibility/2006">
      <mc:Choice Requires="x14">
        <oleObject shapeId="2049" r:id="rId4">
          <objectPr defaultSize="0" autoPict="0" r:id="rId5">
            <anchor moveWithCells="1" sizeWithCells="1">
              <from>
                <xdr:col>0</xdr:col>
                <xdr:colOff>175260</xdr:colOff>
                <xdr:row>0</xdr:row>
                <xdr:rowOff>228600</xdr:rowOff>
              </from>
              <to>
                <xdr:col>4</xdr:col>
                <xdr:colOff>60960</xdr:colOff>
                <xdr:row>0</xdr:row>
                <xdr:rowOff>769620</xdr:rowOff>
              </to>
            </anchor>
          </objectPr>
        </oleObject>
      </mc:Choice>
      <mc:Fallback>
        <oleObject shapeId="20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Invulinstructie</vt:lpstr>
      <vt:lpstr>Prijzenblad</vt:lpstr>
      <vt:lpstr>Prijzenblad!Afdrukbereik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Querine van Wirdum</dc:creator>
  <cp:keywords/>
  <dc:description/>
  <cp:lastModifiedBy>Marielle Hintzen</cp:lastModifiedBy>
  <cp:revision/>
  <cp:lastPrinted>2021-06-21T07:16:18Z</cp:lastPrinted>
  <dcterms:created xsi:type="dcterms:W3CDTF">2021-05-05T08:25:38Z</dcterms:created>
  <dcterms:modified xsi:type="dcterms:W3CDTF">2021-09-03T10:15:24Z</dcterms:modified>
  <cp:category/>
  <cp:contentStatus/>
</cp:coreProperties>
</file>