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filterPrivacy="1"/>
  <xr:revisionPtr revIDLastSave="0" documentId="13_ncr:1_{DDAE0452-E224-ED40-BEDB-12C39B6D86DC}" xr6:coauthVersionLast="46" xr6:coauthVersionMax="46" xr10:uidLastSave="{00000000-0000-0000-0000-000000000000}"/>
  <bookViews>
    <workbookView xWindow="100" yWindow="500" windowWidth="34200" windowHeight="15980" xr2:uid="{00000000-000D-0000-FFFF-FFFF00000000}"/>
  </bookViews>
  <sheets>
    <sheet name="Prijzenblad" sheetId="7" r:id="rId1"/>
  </sheets>
  <definedNames>
    <definedName name="_xlnm.Print_Area" localSheetId="0">Prijzenblad!$A$1:$J$63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2" i="7" l="1"/>
  <c r="D30" i="7"/>
  <c r="D31" i="7"/>
  <c r="E45" i="7"/>
  <c r="E44" i="7"/>
  <c r="E43" i="7"/>
  <c r="C25" i="7"/>
  <c r="B25" i="7"/>
  <c r="B20" i="7"/>
  <c r="C20" i="7"/>
  <c r="D20" i="7"/>
  <c r="D9" i="7"/>
  <c r="C9" i="7"/>
  <c r="B9" i="7"/>
  <c r="B27" i="7" l="1"/>
  <c r="E51" i="7"/>
  <c r="E50" i="7"/>
  <c r="E46" i="7"/>
  <c r="E52" i="7" s="1"/>
  <c r="E49" i="7"/>
  <c r="E48" i="7"/>
  <c r="E47" i="7"/>
  <c r="D33" i="7"/>
  <c r="D34" i="7"/>
  <c r="B40" i="7"/>
  <c r="C37" i="7"/>
  <c r="B37" i="7"/>
  <c r="D57" i="7"/>
  <c r="D55" i="7"/>
  <c r="D56" i="7"/>
  <c r="B35" i="7" l="1"/>
  <c r="B58" i="7"/>
  <c r="B60" i="7" l="1"/>
</calcChain>
</file>

<file path=xl/sharedStrings.xml><?xml version="1.0" encoding="utf-8"?>
<sst xmlns="http://schemas.openxmlformats.org/spreadsheetml/2006/main" count="89" uniqueCount="60">
  <si>
    <t>Naam Inschrijver</t>
  </si>
  <si>
    <t>Totaal som ten behoeve van prijsbeoordeling</t>
  </si>
  <si>
    <t>Beeldschermen</t>
  </si>
  <si>
    <t>Optionele eisen</t>
  </si>
  <si>
    <t>opgave prijs per eenheid</t>
  </si>
  <si>
    <t>SOM kosten opleveringen</t>
  </si>
  <si>
    <t>totale wegingsprijs</t>
  </si>
  <si>
    <t>&lt;&lt;&gt;&gt;</t>
  </si>
  <si>
    <t>Totaal kosten beeldschermen</t>
  </si>
  <si>
    <t>Aantal schermen</t>
  </si>
  <si>
    <t>Overig</t>
  </si>
  <si>
    <t>Totaal kosten overig</t>
  </si>
  <si>
    <t>Alle lichtgroene cellen dienen door inschrijver te worden ingevuld</t>
  </si>
  <si>
    <t>De totaalsom is opgebouwd uit de som van de kosten van de beeldschermen + overig + de optionele eisen + kosten fictieve praktijkopdracht</t>
  </si>
  <si>
    <t>Extra instructie (4 uur) conform eis 3</t>
  </si>
  <si>
    <t>Type 1: Prowise touchscreen 86"</t>
  </si>
  <si>
    <t>Type 2: Prowise touchscreen 75"</t>
  </si>
  <si>
    <t>Aangeboden type:</t>
  </si>
  <si>
    <t>Aanschafprijs per eenheid</t>
  </si>
  <si>
    <t>Kosten installatie per scherm</t>
  </si>
  <si>
    <t>Kosten wandmontage per scherm</t>
  </si>
  <si>
    <t>Service en onderhoud, per scherm, per maand</t>
  </si>
  <si>
    <t>Software Prowise MOVE</t>
  </si>
  <si>
    <t>Software Prowise Presenter 10</t>
  </si>
  <si>
    <t>Liftsysteem Prowise iPro Mobile lift</t>
  </si>
  <si>
    <t>Prijzenblad Wartburg College</t>
  </si>
  <si>
    <t>Software Prowise Central 3.0</t>
  </si>
  <si>
    <t>Tijdelijke huur</t>
  </si>
  <si>
    <t>Wegingsfactor</t>
  </si>
  <si>
    <t>Kosten advies inrichting leslokaal (conform bijlage kwaliteit)</t>
  </si>
  <si>
    <t>Kosten advies inrichting vergaderruimte (conform bijlage kwaliteit)</t>
  </si>
  <si>
    <t>2 jaar extra garantie conform eis 7</t>
  </si>
  <si>
    <t xml:space="preserve">Randapparatuur </t>
  </si>
  <si>
    <t>Type</t>
  </si>
  <si>
    <t>opgave aanschafprijs per eenheid</t>
  </si>
  <si>
    <t>wegingsfactor</t>
  </si>
  <si>
    <t>Reinigingskit scherm</t>
  </si>
  <si>
    <t>Draadloze toetsenbord/muis combinatie (inclusief ontvanger)</t>
  </si>
  <si>
    <t>Prowise iPro Keyboard-tray</t>
  </si>
  <si>
    <t>Prowise MOVE-camera</t>
  </si>
  <si>
    <t>Prowise iPro Whiteboard Extension</t>
  </si>
  <si>
    <t>Software Prowise Screen Control</t>
  </si>
  <si>
    <t>Prowise ProWrite pen</t>
  </si>
  <si>
    <t>Type 3: non touchscreen 55"</t>
  </si>
  <si>
    <t>N.V.T.</t>
  </si>
  <si>
    <t>Liftsysteem Prowise iPro Wall lift (meerprijs ten opzichte van kosten wandmontage per scherm)</t>
  </si>
  <si>
    <r>
      <t xml:space="preserve">Subtotaal aanschafprijs, kosten installatie en wandmontage
</t>
    </r>
    <r>
      <rPr>
        <i/>
        <sz val="10"/>
        <color rgb="FFFF0000"/>
        <rFont val="Verdana"/>
        <family val="2"/>
      </rPr>
      <t>Voor type 1 is dit bedrag gemaximaliseerd op € 500.000,-</t>
    </r>
  </si>
  <si>
    <t>Subtotaal kosten service, opties en liftsysteem</t>
  </si>
  <si>
    <t>Subtotaal kosten pc-modules</t>
  </si>
  <si>
    <t>Aanschafprijs per eenheid Prowise pc-module (conform eis 46 t/m 48)</t>
  </si>
  <si>
    <t xml:space="preserve"> Aangeboden type Prowise pc-module (conform eis 46 t/m 48)</t>
  </si>
  <si>
    <t>Opgave tijdelijke huur scherm per 24 uur (conform eis 40)</t>
  </si>
  <si>
    <t>USB-A kabel 10 m</t>
  </si>
  <si>
    <t>USB-A kabel 15 m</t>
  </si>
  <si>
    <t>HDMI fiber kabel 10 m</t>
  </si>
  <si>
    <t>HDMI fiber kabel 15 m</t>
  </si>
  <si>
    <t>Uurtarief monteur</t>
  </si>
  <si>
    <t>Aanvullende kosten intern transport PER VERDIEPING</t>
  </si>
  <si>
    <t>Kosten oplossing 'fictieve praktijkopdracht'</t>
  </si>
  <si>
    <t>Kosten demonteren en meenemen oude hardware en wipen van aanwezige harde schijf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</si>
</sst>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23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22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indexed="9"/>
      <name val="Verdana"/>
      <family val="2"/>
    </font>
    <font>
      <b/>
      <sz val="11"/>
      <color theme="0"/>
      <name val="Verdana"/>
      <family val="2"/>
    </font>
    <font>
      <b/>
      <sz val="10"/>
      <name val="Arial"/>
      <family val="2"/>
    </font>
    <font>
      <b/>
      <i/>
      <sz val="12"/>
      <color rgb="FFFF0000"/>
      <name val="Verdana"/>
      <family val="2"/>
    </font>
    <font>
      <i/>
      <sz val="10"/>
      <color theme="0"/>
      <name val="Verdana"/>
      <family val="2"/>
    </font>
    <font>
      <b/>
      <i/>
      <sz val="10"/>
      <color theme="0"/>
      <name val="Verdana"/>
      <family val="2"/>
    </font>
    <font>
      <b/>
      <i/>
      <sz val="10"/>
      <name val="Verdana"/>
      <family val="2"/>
    </font>
    <font>
      <b/>
      <i/>
      <sz val="10"/>
      <name val="Arial"/>
      <family val="2"/>
    </font>
    <font>
      <sz val="12"/>
      <name val="Arial"/>
      <family val="2"/>
    </font>
    <font>
      <sz val="10"/>
      <color theme="0"/>
      <name val="Verdana"/>
      <family val="2"/>
    </font>
    <font>
      <i/>
      <sz val="10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center" indent="1"/>
    </xf>
  </cellStyleXfs>
  <cellXfs count="71">
    <xf numFmtId="0" fontId="0" fillId="0" borderId="0" xfId="0"/>
    <xf numFmtId="0" fontId="7" fillId="0" borderId="0" xfId="0" applyFont="1" applyFill="1" applyBorder="1" applyAlignment="1" applyProtection="1">
      <alignment vertical="center" wrapText="1"/>
    </xf>
    <xf numFmtId="164" fontId="5" fillId="0" borderId="0" xfId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164" fontId="5" fillId="0" borderId="0" xfId="1" applyFont="1" applyFill="1" applyBorder="1" applyAlignment="1" applyProtection="1">
      <alignment wrapText="1"/>
    </xf>
    <xf numFmtId="164" fontId="5" fillId="0" borderId="0" xfId="1" applyFont="1" applyFill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0" fontId="12" fillId="5" borderId="0" xfId="0" applyFont="1" applyFill="1" applyBorder="1" applyAlignment="1" applyProtection="1">
      <alignment vertical="center" wrapText="1"/>
    </xf>
    <xf numFmtId="164" fontId="3" fillId="5" borderId="0" xfId="1" applyFont="1" applyFill="1" applyBorder="1" applyAlignment="1" applyProtection="1">
      <alignment wrapText="1"/>
    </xf>
    <xf numFmtId="164" fontId="4" fillId="0" borderId="0" xfId="1" applyFont="1" applyBorder="1" applyAlignment="1" applyProtection="1">
      <alignment wrapText="1"/>
    </xf>
    <xf numFmtId="0" fontId="0" fillId="0" borderId="0" xfId="0" applyBorder="1" applyAlignment="1">
      <alignment wrapText="1"/>
    </xf>
    <xf numFmtId="165" fontId="4" fillId="3" borderId="0" xfId="1" applyNumberFormat="1" applyFont="1" applyFill="1" applyBorder="1" applyAlignment="1" applyProtection="1">
      <alignment horizontal="center" vertical="center" wrapText="1"/>
      <protection locked="0"/>
    </xf>
    <xf numFmtId="165" fontId="7" fillId="0" borderId="0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>
      <alignment wrapText="1"/>
    </xf>
    <xf numFmtId="164" fontId="4" fillId="0" borderId="0" xfId="1" applyFont="1" applyBorder="1" applyAlignment="1" applyProtection="1">
      <alignment horizontal="center" wrapText="1"/>
    </xf>
    <xf numFmtId="0" fontId="0" fillId="5" borderId="0" xfId="0" applyFill="1" applyBorder="1" applyAlignment="1" applyProtection="1">
      <alignment horizontal="center" wrapText="1"/>
    </xf>
    <xf numFmtId="0" fontId="0" fillId="0" borderId="0" xfId="0" applyFill="1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 wrapText="1"/>
    </xf>
    <xf numFmtId="0" fontId="0" fillId="5" borderId="0" xfId="0" applyFill="1" applyBorder="1" applyAlignment="1" applyProtection="1">
      <alignment wrapText="1"/>
    </xf>
    <xf numFmtId="165" fontId="10" fillId="5" borderId="0" xfId="0" applyNumberFormat="1" applyFont="1" applyFill="1" applyBorder="1" applyAlignment="1" applyProtection="1">
      <alignment vertical="center" wrapText="1"/>
    </xf>
    <xf numFmtId="0" fontId="0" fillId="5" borderId="0" xfId="0" applyFill="1" applyBorder="1" applyAlignment="1">
      <alignment wrapText="1"/>
    </xf>
    <xf numFmtId="0" fontId="14" fillId="0" borderId="0" xfId="0" applyFont="1" applyBorder="1" applyAlignment="1" applyProtection="1">
      <alignment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11" fillId="5" borderId="0" xfId="0" applyFont="1" applyFill="1" applyBorder="1" applyAlignment="1" applyProtection="1">
      <alignment vertical="center" wrapText="1"/>
    </xf>
    <xf numFmtId="0" fontId="19" fillId="0" borderId="0" xfId="0" applyFont="1" applyBorder="1" applyAlignment="1" applyProtection="1">
      <alignment wrapText="1"/>
    </xf>
    <xf numFmtId="0" fontId="19" fillId="0" borderId="0" xfId="0" applyFont="1" applyBorder="1" applyAlignment="1">
      <alignment wrapText="1"/>
    </xf>
    <xf numFmtId="0" fontId="20" fillId="5" borderId="0" xfId="0" applyFont="1" applyFill="1" applyBorder="1" applyAlignment="1" applyProtection="1">
      <alignment horizontal="center" wrapText="1"/>
    </xf>
    <xf numFmtId="0" fontId="20" fillId="0" borderId="0" xfId="0" applyFont="1" applyFill="1" applyBorder="1" applyAlignment="1" applyProtection="1">
      <alignment wrapText="1"/>
    </xf>
    <xf numFmtId="165" fontId="20" fillId="0" borderId="0" xfId="0" applyNumberFormat="1" applyFont="1" applyFill="1" applyBorder="1" applyAlignment="1" applyProtection="1">
      <alignment wrapText="1"/>
    </xf>
    <xf numFmtId="0" fontId="8" fillId="6" borderId="2" xfId="0" applyFont="1" applyFill="1" applyBorder="1" applyAlignment="1" applyProtection="1">
      <alignment vertical="center" wrapText="1"/>
    </xf>
    <xf numFmtId="0" fontId="7" fillId="6" borderId="3" xfId="0" applyFont="1" applyFill="1" applyBorder="1" applyAlignment="1" applyProtection="1">
      <alignment horizontal="center" vertical="center" wrapText="1"/>
    </xf>
    <xf numFmtId="164" fontId="7" fillId="6" borderId="3" xfId="1" applyFont="1" applyFill="1" applyBorder="1" applyAlignment="1" applyProtection="1">
      <alignment horizontal="center" vertical="center" wrapText="1"/>
    </xf>
    <xf numFmtId="164" fontId="7" fillId="6" borderId="4" xfId="1" applyFont="1" applyFill="1" applyBorder="1" applyAlignment="1" applyProtection="1">
      <alignment horizontal="center" vertical="center" wrapText="1"/>
    </xf>
    <xf numFmtId="165" fontId="4" fillId="2" borderId="6" xfId="2" applyNumberFormat="1" applyFont="1" applyFill="1" applyBorder="1" applyAlignment="1" applyProtection="1">
      <alignment horizontal="center" vertical="center" wrapText="1"/>
    </xf>
    <xf numFmtId="164" fontId="8" fillId="7" borderId="7" xfId="1" applyFont="1" applyFill="1" applyBorder="1" applyAlignment="1" applyProtection="1">
      <alignment vertical="center" wrapText="1"/>
    </xf>
    <xf numFmtId="165" fontId="4" fillId="3" borderId="1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2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17" fillId="2" borderId="2" xfId="0" applyFont="1" applyFill="1" applyBorder="1" applyAlignment="1" applyProtection="1">
      <alignment vertical="center" wrapText="1"/>
    </xf>
    <xf numFmtId="0" fontId="18" fillId="2" borderId="3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vertical="center" wrapText="1"/>
    </xf>
    <xf numFmtId="0" fontId="13" fillId="6" borderId="3" xfId="0" applyFont="1" applyFill="1" applyBorder="1" applyAlignment="1" applyProtection="1">
      <alignment horizontal="center" vertical="center" wrapText="1"/>
    </xf>
    <xf numFmtId="0" fontId="13" fillId="6" borderId="4" xfId="0" applyFont="1" applyFill="1" applyBorder="1" applyAlignment="1" applyProtection="1">
      <alignment horizontal="center" vertical="center" wrapText="1"/>
    </xf>
    <xf numFmtId="165" fontId="9" fillId="2" borderId="3" xfId="1" applyNumberFormat="1" applyFont="1" applyFill="1" applyBorder="1" applyAlignment="1" applyProtection="1">
      <alignment horizontal="center" vertical="center" wrapText="1"/>
    </xf>
    <xf numFmtId="0" fontId="2" fillId="7" borderId="0" xfId="0" applyFont="1" applyFill="1" applyBorder="1" applyAlignment="1" applyProtection="1">
      <alignment vertical="center" wrapText="1"/>
    </xf>
    <xf numFmtId="0" fontId="21" fillId="6" borderId="10" xfId="0" applyFont="1" applyFill="1" applyBorder="1" applyAlignment="1" applyProtection="1">
      <alignment vertical="center" wrapText="1"/>
    </xf>
    <xf numFmtId="0" fontId="21" fillId="6" borderId="5" xfId="0" applyFont="1" applyFill="1" applyBorder="1" applyAlignment="1" applyProtection="1">
      <alignment vertical="center" wrapText="1"/>
    </xf>
    <xf numFmtId="165" fontId="8" fillId="7" borderId="8" xfId="1" applyNumberFormat="1" applyFont="1" applyFill="1" applyBorder="1" applyAlignment="1" applyProtection="1">
      <alignment horizontal="center" vertical="center" wrapText="1"/>
    </xf>
    <xf numFmtId="165" fontId="8" fillId="7" borderId="8" xfId="1" applyNumberFormat="1" applyFont="1" applyFill="1" applyBorder="1" applyAlignment="1" applyProtection="1">
      <alignment vertical="center" wrapText="1"/>
    </xf>
    <xf numFmtId="165" fontId="4" fillId="2" borderId="0" xfId="0" applyNumberFormat="1" applyFont="1" applyFill="1" applyBorder="1" applyAlignment="1" applyProtection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 wrapText="1"/>
    </xf>
    <xf numFmtId="0" fontId="18" fillId="2" borderId="4" xfId="0" applyFont="1" applyFill="1" applyBorder="1" applyAlignment="1" applyProtection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 wrapText="1"/>
    </xf>
    <xf numFmtId="0" fontId="18" fillId="2" borderId="4" xfId="0" applyFont="1" applyFill="1" applyBorder="1" applyAlignment="1" applyProtection="1">
      <alignment horizontal="center" vertical="center" wrapText="1"/>
    </xf>
    <xf numFmtId="0" fontId="8" fillId="7" borderId="2" xfId="0" applyFont="1" applyFill="1" applyBorder="1" applyAlignment="1" applyProtection="1">
      <alignment vertical="center" wrapText="1"/>
    </xf>
    <xf numFmtId="0" fontId="21" fillId="7" borderId="5" xfId="0" applyFont="1" applyFill="1" applyBorder="1" applyAlignment="1" applyProtection="1">
      <alignment vertical="center" wrapText="1"/>
    </xf>
    <xf numFmtId="165" fontId="7" fillId="7" borderId="0" xfId="1" applyNumberFormat="1" applyFont="1" applyFill="1" applyBorder="1" applyAlignment="1" applyProtection="1">
      <alignment horizontal="center" vertical="center" wrapText="1"/>
    </xf>
    <xf numFmtId="165" fontId="4" fillId="8" borderId="6" xfId="1" applyNumberFormat="1" applyFont="1" applyFill="1" applyBorder="1" applyAlignment="1" applyProtection="1">
      <alignment horizontal="center" vertical="center" wrapText="1"/>
    </xf>
    <xf numFmtId="0" fontId="15" fillId="7" borderId="13" xfId="0" applyFont="1" applyFill="1" applyBorder="1" applyAlignment="1" applyProtection="1">
      <alignment horizontal="center" vertical="center" wrapText="1"/>
    </xf>
    <xf numFmtId="0" fontId="15" fillId="7" borderId="14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165" fontId="8" fillId="7" borderId="8" xfId="1" applyNumberFormat="1" applyFont="1" applyFill="1" applyBorder="1" applyAlignment="1" applyProtection="1">
      <alignment horizontal="center" vertical="center" wrapText="1"/>
    </xf>
    <xf numFmtId="165" fontId="8" fillId="7" borderId="9" xfId="1" applyNumberFormat="1" applyFont="1" applyFill="1" applyBorder="1" applyAlignment="1" applyProtection="1">
      <alignment horizontal="center" vertical="center" wrapText="1"/>
    </xf>
    <xf numFmtId="0" fontId="16" fillId="2" borderId="3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 wrapText="1"/>
    </xf>
    <xf numFmtId="0" fontId="18" fillId="2" borderId="4" xfId="0" applyFont="1" applyFill="1" applyBorder="1" applyAlignment="1" applyProtection="1">
      <alignment horizontal="center" vertical="center" wrapText="1"/>
    </xf>
    <xf numFmtId="165" fontId="8" fillId="7" borderId="2" xfId="0" applyNumberFormat="1" applyFont="1" applyFill="1" applyBorder="1" applyAlignment="1" applyProtection="1">
      <alignment horizontal="center" vertical="center" wrapText="1"/>
    </xf>
    <xf numFmtId="165" fontId="8" fillId="7" borderId="3" xfId="0" applyNumberFormat="1" applyFont="1" applyFill="1" applyBorder="1" applyAlignment="1" applyProtection="1">
      <alignment horizontal="center" vertical="center" wrapText="1"/>
    </xf>
    <xf numFmtId="165" fontId="8" fillId="7" borderId="4" xfId="0" applyNumberFormat="1" applyFont="1" applyFill="1" applyBorder="1" applyAlignment="1" applyProtection="1">
      <alignment horizontal="center" vertical="center" wrapText="1"/>
    </xf>
  </cellXfs>
  <cellStyles count="6">
    <cellStyle name="Euro" xfId="1" xr:uid="{00000000-0005-0000-0000-000000000000}"/>
    <cellStyle name="SAPBEXchaText" xfId="4" xr:uid="{00000000-0005-0000-0000-000001000000}"/>
    <cellStyle name="SAPBEXstdItem" xfId="5" xr:uid="{00000000-0005-0000-0000-000002000000}"/>
    <cellStyle name="Standaard" xfId="0" builtinId="0"/>
    <cellStyle name="Standaard 2" xfId="3" xr:uid="{00000000-0005-0000-0000-000004000000}"/>
    <cellStyle name="Valuta" xfId="2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showGridLines="0" tabSelected="1" topLeftCell="A23" zoomScale="120" zoomScaleNormal="120" zoomScalePageLayoutView="85" workbookViewId="0">
      <selection activeCell="C38" sqref="C38"/>
    </sheetView>
  </sheetViews>
  <sheetFormatPr baseColWidth="10" defaultColWidth="9.1640625" defaultRowHeight="25" customHeight="1" x14ac:dyDescent="0.15"/>
  <cols>
    <col min="1" max="1" width="82.1640625" style="21" customWidth="1"/>
    <col min="2" max="2" width="36.83203125" style="6" customWidth="1"/>
    <col min="3" max="3" width="36.83203125" style="17" customWidth="1"/>
    <col min="4" max="5" width="36.83203125" style="6" customWidth="1"/>
    <col min="6" max="6" width="52.5" style="6" customWidth="1"/>
    <col min="7" max="7" width="47.5" style="6" customWidth="1"/>
    <col min="8" max="8" width="24" style="6" customWidth="1"/>
    <col min="9" max="9" width="3.5" style="6" customWidth="1"/>
    <col min="10" max="10" width="27" style="6" customWidth="1"/>
    <col min="11" max="11" width="3.5" style="6" customWidth="1"/>
    <col min="12" max="12" width="27" style="6" customWidth="1"/>
    <col min="13" max="16384" width="9.1640625" style="6"/>
  </cols>
  <sheetData>
    <row r="1" spans="1:11" ht="50" customHeight="1" x14ac:dyDescent="0.15">
      <c r="A1" s="44" t="s">
        <v>25</v>
      </c>
      <c r="B1" s="58" t="s">
        <v>12</v>
      </c>
      <c r="C1" s="59"/>
      <c r="F1" s="7"/>
      <c r="G1" s="7"/>
      <c r="H1" s="8"/>
      <c r="I1" s="8"/>
      <c r="J1" s="8"/>
      <c r="K1" s="8"/>
    </row>
    <row r="2" spans="1:11" s="20" customFormat="1" ht="7" customHeight="1" thickBot="1" x14ac:dyDescent="0.2">
      <c r="A2" s="23"/>
      <c r="B2" s="19"/>
      <c r="C2" s="19"/>
      <c r="D2" s="19"/>
      <c r="E2" s="18"/>
    </row>
    <row r="3" spans="1:11" s="10" customFormat="1" ht="25" customHeight="1" thickBot="1" x14ac:dyDescent="0.2">
      <c r="A3" s="29" t="s">
        <v>2</v>
      </c>
      <c r="B3" s="41" t="s">
        <v>15</v>
      </c>
      <c r="C3" s="42" t="s">
        <v>16</v>
      </c>
      <c r="D3" s="42" t="s">
        <v>43</v>
      </c>
    </row>
    <row r="4" spans="1:11" s="10" customFormat="1" ht="25" customHeight="1" x14ac:dyDescent="0.15">
      <c r="A4" s="45" t="s">
        <v>17</v>
      </c>
      <c r="B4" s="35" t="s">
        <v>7</v>
      </c>
      <c r="C4" s="35" t="s">
        <v>7</v>
      </c>
      <c r="D4" s="36" t="s">
        <v>7</v>
      </c>
    </row>
    <row r="5" spans="1:11" s="10" customFormat="1" ht="25" customHeight="1" x14ac:dyDescent="0.15">
      <c r="A5" s="46" t="s">
        <v>18</v>
      </c>
      <c r="B5" s="11">
        <v>0</v>
      </c>
      <c r="C5" s="11">
        <v>0</v>
      </c>
      <c r="D5" s="37">
        <v>0</v>
      </c>
    </row>
    <row r="6" spans="1:11" s="10" customFormat="1" ht="25" customHeight="1" x14ac:dyDescent="0.15">
      <c r="A6" s="46" t="s">
        <v>19</v>
      </c>
      <c r="B6" s="11">
        <v>0</v>
      </c>
      <c r="C6" s="11">
        <v>0</v>
      </c>
      <c r="D6" s="37">
        <v>0</v>
      </c>
    </row>
    <row r="7" spans="1:11" s="10" customFormat="1" ht="25" customHeight="1" thickBot="1" x14ac:dyDescent="0.2">
      <c r="A7" s="46" t="s">
        <v>20</v>
      </c>
      <c r="B7" s="11">
        <v>0</v>
      </c>
      <c r="C7" s="11">
        <v>0</v>
      </c>
      <c r="D7" s="37">
        <v>0</v>
      </c>
    </row>
    <row r="8" spans="1:11" s="25" customFormat="1" ht="25" customHeight="1" thickBot="1" x14ac:dyDescent="0.2">
      <c r="A8" s="38" t="s">
        <v>9</v>
      </c>
      <c r="B8" s="52">
        <v>102</v>
      </c>
      <c r="C8" s="52">
        <v>8</v>
      </c>
      <c r="D8" s="53">
        <v>5</v>
      </c>
    </row>
    <row r="9" spans="1:11" s="10" customFormat="1" ht="28" customHeight="1" x14ac:dyDescent="0.15">
      <c r="A9" s="55" t="s">
        <v>46</v>
      </c>
      <c r="B9" s="56">
        <f>SUM(B5:B7)*B8</f>
        <v>0</v>
      </c>
      <c r="C9" s="56">
        <f>SUM(C5:C7)*C8</f>
        <v>0</v>
      </c>
      <c r="D9" s="56">
        <f>SUM(D5:D7)*D8</f>
        <v>0</v>
      </c>
    </row>
    <row r="10" spans="1:11" s="20" customFormat="1" ht="7" customHeight="1" x14ac:dyDescent="0.15">
      <c r="A10" s="23"/>
      <c r="B10" s="19"/>
      <c r="C10" s="19"/>
      <c r="D10" s="19"/>
      <c r="E10" s="18"/>
    </row>
    <row r="11" spans="1:11" s="10" customFormat="1" ht="25" customHeight="1" x14ac:dyDescent="0.15">
      <c r="A11" s="46" t="s">
        <v>21</v>
      </c>
      <c r="B11" s="11">
        <v>0</v>
      </c>
      <c r="C11" s="11">
        <v>0</v>
      </c>
      <c r="D11" s="37">
        <v>0</v>
      </c>
    </row>
    <row r="12" spans="1:11" s="10" customFormat="1" ht="25" customHeight="1" x14ac:dyDescent="0.15">
      <c r="A12" s="46" t="s">
        <v>39</v>
      </c>
      <c r="B12" s="11">
        <v>0</v>
      </c>
      <c r="C12" s="11">
        <v>0</v>
      </c>
      <c r="D12" s="57" t="s">
        <v>44</v>
      </c>
    </row>
    <row r="13" spans="1:11" s="10" customFormat="1" ht="25" customHeight="1" x14ac:dyDescent="0.15">
      <c r="A13" s="46" t="s">
        <v>26</v>
      </c>
      <c r="B13" s="11">
        <v>0</v>
      </c>
      <c r="C13" s="11">
        <v>0</v>
      </c>
      <c r="D13" s="57" t="s">
        <v>44</v>
      </c>
    </row>
    <row r="14" spans="1:11" s="10" customFormat="1" ht="25" customHeight="1" x14ac:dyDescent="0.15">
      <c r="A14" s="46" t="s">
        <v>22</v>
      </c>
      <c r="B14" s="11">
        <v>0</v>
      </c>
      <c r="C14" s="11">
        <v>0</v>
      </c>
      <c r="D14" s="57" t="s">
        <v>44</v>
      </c>
    </row>
    <row r="15" spans="1:11" s="10" customFormat="1" ht="25" customHeight="1" x14ac:dyDescent="0.15">
      <c r="A15" s="46" t="s">
        <v>23</v>
      </c>
      <c r="B15" s="11">
        <v>0</v>
      </c>
      <c r="C15" s="11">
        <v>0</v>
      </c>
      <c r="D15" s="57" t="s">
        <v>44</v>
      </c>
    </row>
    <row r="16" spans="1:11" s="10" customFormat="1" ht="25" customHeight="1" x14ac:dyDescent="0.15">
      <c r="A16" s="46" t="s">
        <v>41</v>
      </c>
      <c r="B16" s="11">
        <v>0</v>
      </c>
      <c r="C16" s="11">
        <v>0</v>
      </c>
      <c r="D16" s="57" t="s">
        <v>44</v>
      </c>
    </row>
    <row r="17" spans="1:12" s="10" customFormat="1" ht="25" customHeight="1" x14ac:dyDescent="0.15">
      <c r="A17" s="46" t="s">
        <v>45</v>
      </c>
      <c r="B17" s="11">
        <v>0</v>
      </c>
      <c r="C17" s="11">
        <v>0</v>
      </c>
      <c r="D17" s="57" t="s">
        <v>44</v>
      </c>
    </row>
    <row r="18" spans="1:12" s="10" customFormat="1" ht="25" customHeight="1" thickBot="1" x14ac:dyDescent="0.2">
      <c r="A18" s="46" t="s">
        <v>24</v>
      </c>
      <c r="B18" s="11">
        <v>0</v>
      </c>
      <c r="C18" s="11">
        <v>0</v>
      </c>
      <c r="D18" s="57" t="s">
        <v>44</v>
      </c>
    </row>
    <row r="19" spans="1:12" s="25" customFormat="1" ht="25" customHeight="1" thickBot="1" x14ac:dyDescent="0.2">
      <c r="A19" s="38" t="s">
        <v>9</v>
      </c>
      <c r="B19" s="52">
        <v>6</v>
      </c>
      <c r="C19" s="52">
        <v>1</v>
      </c>
      <c r="D19" s="53">
        <v>1</v>
      </c>
    </row>
    <row r="20" spans="1:12" s="10" customFormat="1" ht="28" customHeight="1" x14ac:dyDescent="0.15">
      <c r="A20" s="55" t="s">
        <v>47</v>
      </c>
      <c r="B20" s="56">
        <f>SUM(B11:B18)*B19</f>
        <v>0</v>
      </c>
      <c r="C20" s="56">
        <f>SUM(C11:C18)*C19</f>
        <v>0</v>
      </c>
      <c r="D20" s="56">
        <f>SUM(D11:D18)*D19</f>
        <v>0</v>
      </c>
    </row>
    <row r="21" spans="1:12" s="20" customFormat="1" ht="7" customHeight="1" x14ac:dyDescent="0.15">
      <c r="A21" s="23"/>
      <c r="B21" s="19"/>
      <c r="C21" s="19"/>
      <c r="D21" s="19"/>
      <c r="E21" s="18"/>
    </row>
    <row r="22" spans="1:12" s="10" customFormat="1" ht="25" customHeight="1" x14ac:dyDescent="0.15">
      <c r="A22" s="46" t="s">
        <v>50</v>
      </c>
      <c r="B22" s="11" t="s">
        <v>7</v>
      </c>
      <c r="C22" s="11" t="s">
        <v>7</v>
      </c>
      <c r="D22" s="57" t="s">
        <v>44</v>
      </c>
    </row>
    <row r="23" spans="1:12" s="10" customFormat="1" ht="25" customHeight="1" thickBot="1" x14ac:dyDescent="0.2">
      <c r="A23" s="46" t="s">
        <v>49</v>
      </c>
      <c r="B23" s="11">
        <v>0</v>
      </c>
      <c r="C23" s="11">
        <v>0</v>
      </c>
      <c r="D23" s="57" t="s">
        <v>44</v>
      </c>
    </row>
    <row r="24" spans="1:12" s="25" customFormat="1" ht="25" customHeight="1" thickBot="1" x14ac:dyDescent="0.2">
      <c r="A24" s="38" t="s">
        <v>28</v>
      </c>
      <c r="B24" s="39">
        <v>5</v>
      </c>
      <c r="C24" s="50">
        <v>5</v>
      </c>
      <c r="D24" s="51">
        <v>1</v>
      </c>
    </row>
    <row r="25" spans="1:12" s="10" customFormat="1" ht="28" customHeight="1" x14ac:dyDescent="0.15">
      <c r="A25" s="55" t="s">
        <v>48</v>
      </c>
      <c r="B25" s="56">
        <f>B23*B24</f>
        <v>0</v>
      </c>
      <c r="C25" s="56">
        <f>C23*C24</f>
        <v>0</v>
      </c>
      <c r="D25" s="56">
        <v>0</v>
      </c>
    </row>
    <row r="26" spans="1:12" s="20" customFormat="1" ht="7" customHeight="1" thickBot="1" x14ac:dyDescent="0.2">
      <c r="A26" s="23"/>
      <c r="B26" s="19"/>
      <c r="C26" s="19"/>
      <c r="D26" s="19"/>
      <c r="E26" s="18"/>
    </row>
    <row r="27" spans="1:12" s="10" customFormat="1" ht="25" customHeight="1" thickBot="1" x14ac:dyDescent="0.2">
      <c r="A27" s="54" t="s">
        <v>8</v>
      </c>
      <c r="B27" s="68">
        <f>B9+C9+D9+D20+C20+B20+B25+C25+D25</f>
        <v>0</v>
      </c>
      <c r="C27" s="69"/>
      <c r="D27" s="70"/>
      <c r="E27" s="6"/>
      <c r="F27" s="12"/>
      <c r="G27" s="12"/>
      <c r="H27" s="13"/>
    </row>
    <row r="28" spans="1:12" s="20" customFormat="1" ht="7" customHeight="1" thickBot="1" x14ac:dyDescent="0.2">
      <c r="A28" s="23"/>
      <c r="B28" s="19"/>
      <c r="C28" s="19"/>
      <c r="D28" s="19"/>
      <c r="E28" s="18"/>
    </row>
    <row r="29" spans="1:12" ht="25" customHeight="1" thickBot="1" x14ac:dyDescent="0.2">
      <c r="A29" s="29" t="s">
        <v>10</v>
      </c>
      <c r="B29" s="30" t="s">
        <v>35</v>
      </c>
      <c r="C29" s="31" t="s">
        <v>4</v>
      </c>
      <c r="D29" s="32" t="s">
        <v>6</v>
      </c>
      <c r="F29" s="9"/>
      <c r="G29" s="9"/>
      <c r="H29" s="14"/>
      <c r="I29" s="9"/>
      <c r="J29" s="9"/>
      <c r="K29" s="9"/>
      <c r="L29" s="9"/>
    </row>
    <row r="30" spans="1:12" ht="25" customHeight="1" x14ac:dyDescent="0.15">
      <c r="A30" s="46" t="s">
        <v>57</v>
      </c>
      <c r="B30" s="22">
        <v>10</v>
      </c>
      <c r="C30" s="11">
        <v>0</v>
      </c>
      <c r="D30" s="33">
        <f>B30*C30</f>
        <v>0</v>
      </c>
    </row>
    <row r="31" spans="1:12" ht="25" customHeight="1" x14ac:dyDescent="0.15">
      <c r="A31" s="46" t="s">
        <v>56</v>
      </c>
      <c r="B31" s="22">
        <v>10</v>
      </c>
      <c r="C31" s="11">
        <v>0</v>
      </c>
      <c r="D31" s="33">
        <f>B31*C31</f>
        <v>0</v>
      </c>
    </row>
    <row r="32" spans="1:12" ht="25" customHeight="1" x14ac:dyDescent="0.15">
      <c r="A32" s="46" t="s">
        <v>58</v>
      </c>
      <c r="B32" s="22">
        <v>1</v>
      </c>
      <c r="C32" s="11">
        <v>0</v>
      </c>
      <c r="D32" s="33">
        <f>B32*C32</f>
        <v>0</v>
      </c>
    </row>
    <row r="33" spans="1:12" ht="25" customHeight="1" x14ac:dyDescent="0.15">
      <c r="A33" s="46" t="s">
        <v>29</v>
      </c>
      <c r="B33" s="22">
        <v>1</v>
      </c>
      <c r="C33" s="11">
        <v>0</v>
      </c>
      <c r="D33" s="33">
        <f>B33*C33</f>
        <v>0</v>
      </c>
    </row>
    <row r="34" spans="1:12" ht="25" customHeight="1" x14ac:dyDescent="0.15">
      <c r="A34" s="46" t="s">
        <v>30</v>
      </c>
      <c r="B34" s="22">
        <v>1</v>
      </c>
      <c r="C34" s="11">
        <v>0</v>
      </c>
      <c r="D34" s="33">
        <f>B34*C34</f>
        <v>0</v>
      </c>
    </row>
    <row r="35" spans="1:12" s="27" customFormat="1" ht="25" customHeight="1" thickBot="1" x14ac:dyDescent="0.25">
      <c r="A35" s="34" t="s">
        <v>11</v>
      </c>
      <c r="B35" s="62">
        <f>SUM(D30:D34)</f>
        <v>0</v>
      </c>
      <c r="C35" s="62"/>
      <c r="D35" s="63"/>
      <c r="F35" s="26"/>
      <c r="G35" s="28"/>
    </row>
    <row r="36" spans="1:12" s="20" customFormat="1" ht="7" customHeight="1" thickBot="1" x14ac:dyDescent="0.2">
      <c r="A36" s="23"/>
      <c r="B36" s="19"/>
      <c r="C36" s="19"/>
      <c r="D36" s="19"/>
      <c r="E36" s="18"/>
    </row>
    <row r="37" spans="1:12" ht="25" customHeight="1" thickBot="1" x14ac:dyDescent="0.2">
      <c r="A37" s="29" t="s">
        <v>27</v>
      </c>
      <c r="B37" s="30" t="str">
        <f>B3</f>
        <v>Type 1: Prowise touchscreen 86"</v>
      </c>
      <c r="C37" s="30" t="str">
        <f>C3</f>
        <v>Type 2: Prowise touchscreen 75"</v>
      </c>
      <c r="E37" s="9"/>
      <c r="F37" s="9"/>
      <c r="G37" s="14"/>
      <c r="H37" s="9"/>
      <c r="I37" s="9"/>
      <c r="J37" s="9"/>
      <c r="K37" s="9"/>
    </row>
    <row r="38" spans="1:12" ht="25" customHeight="1" thickBot="1" x14ac:dyDescent="0.2">
      <c r="A38" s="46" t="s">
        <v>51</v>
      </c>
      <c r="B38" s="35">
        <v>0</v>
      </c>
      <c r="C38" s="36">
        <v>0</v>
      </c>
    </row>
    <row r="39" spans="1:12" s="25" customFormat="1" ht="25" customHeight="1" thickBot="1" x14ac:dyDescent="0.2">
      <c r="A39" s="38" t="s">
        <v>28</v>
      </c>
      <c r="B39" s="66">
        <v>5</v>
      </c>
      <c r="C39" s="67"/>
      <c r="D39" s="24"/>
    </row>
    <row r="40" spans="1:12" s="27" customFormat="1" ht="25" customHeight="1" thickBot="1" x14ac:dyDescent="0.25">
      <c r="A40" s="34"/>
      <c r="B40" s="62">
        <f>(B38+C38)*B39</f>
        <v>0</v>
      </c>
      <c r="C40" s="62"/>
      <c r="E40" s="26"/>
      <c r="F40" s="28"/>
    </row>
    <row r="41" spans="1:12" s="20" customFormat="1" ht="7" customHeight="1" thickBot="1" x14ac:dyDescent="0.2">
      <c r="A41" s="23"/>
      <c r="B41" s="19"/>
      <c r="C41" s="19"/>
      <c r="D41" s="19"/>
      <c r="E41" s="18"/>
    </row>
    <row r="42" spans="1:12" ht="25" customHeight="1" thickBot="1" x14ac:dyDescent="0.2">
      <c r="A42" s="29" t="s">
        <v>32</v>
      </c>
      <c r="B42" s="30" t="s">
        <v>33</v>
      </c>
      <c r="C42" s="30" t="s">
        <v>35</v>
      </c>
      <c r="D42" s="30" t="s">
        <v>34</v>
      </c>
      <c r="E42" s="30" t="s">
        <v>6</v>
      </c>
      <c r="F42" s="9"/>
      <c r="G42" s="9"/>
      <c r="H42" s="14"/>
      <c r="I42" s="9"/>
      <c r="J42" s="9"/>
      <c r="K42" s="9"/>
      <c r="L42" s="9"/>
    </row>
    <row r="43" spans="1:12" ht="25" customHeight="1" x14ac:dyDescent="0.15">
      <c r="A43" s="46" t="s">
        <v>52</v>
      </c>
      <c r="B43" s="11" t="s">
        <v>7</v>
      </c>
      <c r="C43" s="22">
        <v>55</v>
      </c>
      <c r="D43" s="11">
        <v>0</v>
      </c>
      <c r="E43" s="49">
        <f>C43*D43</f>
        <v>0</v>
      </c>
    </row>
    <row r="44" spans="1:12" ht="25" customHeight="1" x14ac:dyDescent="0.15">
      <c r="A44" s="46" t="s">
        <v>53</v>
      </c>
      <c r="B44" s="11" t="s">
        <v>7</v>
      </c>
      <c r="C44" s="22">
        <v>55</v>
      </c>
      <c r="D44" s="11">
        <v>0</v>
      </c>
      <c r="E44" s="49">
        <f>C44*D44</f>
        <v>0</v>
      </c>
    </row>
    <row r="45" spans="1:12" ht="25" customHeight="1" x14ac:dyDescent="0.15">
      <c r="A45" s="46" t="s">
        <v>54</v>
      </c>
      <c r="B45" s="11" t="s">
        <v>7</v>
      </c>
      <c r="C45" s="22">
        <v>55</v>
      </c>
      <c r="D45" s="11">
        <v>0</v>
      </c>
      <c r="E45" s="49">
        <f>C45*D45</f>
        <v>0</v>
      </c>
    </row>
    <row r="46" spans="1:12" ht="25" customHeight="1" x14ac:dyDescent="0.15">
      <c r="A46" s="46" t="s">
        <v>55</v>
      </c>
      <c r="B46" s="11" t="s">
        <v>7</v>
      </c>
      <c r="C46" s="22">
        <v>55</v>
      </c>
      <c r="D46" s="11">
        <v>0</v>
      </c>
      <c r="E46" s="49">
        <f t="shared" ref="E46" si="0">C46*D46</f>
        <v>0</v>
      </c>
    </row>
    <row r="47" spans="1:12" ht="25" customHeight="1" x14ac:dyDescent="0.15">
      <c r="A47" s="46" t="s">
        <v>36</v>
      </c>
      <c r="B47" s="11" t="s">
        <v>7</v>
      </c>
      <c r="C47" s="22">
        <v>5</v>
      </c>
      <c r="D47" s="11">
        <v>0</v>
      </c>
      <c r="E47" s="49">
        <f t="shared" ref="E47:E51" si="1">C47*D47</f>
        <v>0</v>
      </c>
    </row>
    <row r="48" spans="1:12" ht="25" customHeight="1" x14ac:dyDescent="0.15">
      <c r="A48" s="46" t="s">
        <v>37</v>
      </c>
      <c r="B48" s="11" t="s">
        <v>7</v>
      </c>
      <c r="C48" s="22">
        <v>5</v>
      </c>
      <c r="D48" s="11">
        <v>0</v>
      </c>
      <c r="E48" s="49">
        <f t="shared" si="1"/>
        <v>0</v>
      </c>
    </row>
    <row r="49" spans="1:8" ht="25" customHeight="1" x14ac:dyDescent="0.15">
      <c r="A49" s="46" t="s">
        <v>38</v>
      </c>
      <c r="B49" s="11" t="s">
        <v>7</v>
      </c>
      <c r="C49" s="22">
        <v>5</v>
      </c>
      <c r="D49" s="11">
        <v>0</v>
      </c>
      <c r="E49" s="49">
        <f t="shared" si="1"/>
        <v>0</v>
      </c>
    </row>
    <row r="50" spans="1:8" ht="25" customHeight="1" x14ac:dyDescent="0.15">
      <c r="A50" s="46" t="s">
        <v>40</v>
      </c>
      <c r="B50" s="11" t="s">
        <v>7</v>
      </c>
      <c r="C50" s="22">
        <v>5</v>
      </c>
      <c r="D50" s="11">
        <v>0</v>
      </c>
      <c r="E50" s="49">
        <f t="shared" si="1"/>
        <v>0</v>
      </c>
    </row>
    <row r="51" spans="1:8" ht="25" customHeight="1" x14ac:dyDescent="0.15">
      <c r="A51" s="46" t="s">
        <v>42</v>
      </c>
      <c r="B51" s="11" t="s">
        <v>7</v>
      </c>
      <c r="C51" s="22">
        <v>20</v>
      </c>
      <c r="D51" s="11">
        <v>0</v>
      </c>
      <c r="E51" s="49">
        <f t="shared" si="1"/>
        <v>0</v>
      </c>
    </row>
    <row r="52" spans="1:8" s="27" customFormat="1" ht="25" customHeight="1" thickBot="1" x14ac:dyDescent="0.25">
      <c r="A52" s="34"/>
      <c r="B52" s="48"/>
      <c r="C52" s="48"/>
      <c r="D52" s="48"/>
      <c r="E52" s="47">
        <f>SUM(E43:E51)</f>
        <v>0</v>
      </c>
      <c r="F52" s="28"/>
    </row>
    <row r="53" spans="1:8" s="20" customFormat="1" ht="7" customHeight="1" thickBot="1" x14ac:dyDescent="0.2">
      <c r="A53" s="23"/>
      <c r="B53" s="19"/>
      <c r="C53" s="19"/>
      <c r="D53" s="19"/>
      <c r="E53" s="18"/>
    </row>
    <row r="54" spans="1:8" ht="25" customHeight="1" thickBot="1" x14ac:dyDescent="0.2">
      <c r="A54" s="29" t="s">
        <v>3</v>
      </c>
      <c r="B54" s="30" t="s">
        <v>35</v>
      </c>
      <c r="C54" s="31" t="s">
        <v>4</v>
      </c>
      <c r="D54" s="32" t="s">
        <v>6</v>
      </c>
      <c r="E54" s="15"/>
    </row>
    <row r="55" spans="1:8" ht="25" customHeight="1" x14ac:dyDescent="0.15">
      <c r="A55" s="46" t="s">
        <v>59</v>
      </c>
      <c r="B55" s="22">
        <v>50</v>
      </c>
      <c r="C55" s="11">
        <v>0</v>
      </c>
      <c r="D55" s="33">
        <f>B55*C55</f>
        <v>0</v>
      </c>
    </row>
    <row r="56" spans="1:8" ht="25" customHeight="1" x14ac:dyDescent="0.15">
      <c r="A56" s="46" t="s">
        <v>14</v>
      </c>
      <c r="B56" s="22">
        <v>10</v>
      </c>
      <c r="C56" s="11">
        <v>0</v>
      </c>
      <c r="D56" s="33">
        <f>B56*C56</f>
        <v>0</v>
      </c>
      <c r="E56" s="15"/>
    </row>
    <row r="57" spans="1:8" ht="25" customHeight="1" x14ac:dyDescent="0.15">
      <c r="A57" s="46" t="s">
        <v>31</v>
      </c>
      <c r="B57" s="22">
        <v>110</v>
      </c>
      <c r="C57" s="11">
        <v>0</v>
      </c>
      <c r="D57" s="33">
        <f>C57*B57</f>
        <v>0</v>
      </c>
      <c r="E57" s="15"/>
    </row>
    <row r="58" spans="1:8" s="27" customFormat="1" ht="25" customHeight="1" thickBot="1" x14ac:dyDescent="0.25">
      <c r="A58" s="34" t="s">
        <v>5</v>
      </c>
      <c r="B58" s="62">
        <f>SUM(D55:D57)</f>
        <v>0</v>
      </c>
      <c r="C58" s="62"/>
      <c r="D58" s="63"/>
      <c r="E58" s="26"/>
      <c r="G58" s="28"/>
    </row>
    <row r="59" spans="1:8" s="20" customFormat="1" ht="7" customHeight="1" thickBot="1" x14ac:dyDescent="0.2">
      <c r="A59" s="23"/>
      <c r="B59" s="19"/>
      <c r="C59" s="19"/>
      <c r="D59" s="19"/>
      <c r="E59" s="18"/>
    </row>
    <row r="60" spans="1:8" ht="50" customHeight="1" thickBot="1" x14ac:dyDescent="0.2">
      <c r="A60" s="40" t="s">
        <v>1</v>
      </c>
      <c r="B60" s="43">
        <f>B27+B35+B58+E52+B40</f>
        <v>0</v>
      </c>
      <c r="C60" s="64" t="s">
        <v>13</v>
      </c>
      <c r="D60" s="65"/>
      <c r="E60" s="15"/>
      <c r="F60" s="2"/>
      <c r="G60" s="16"/>
    </row>
    <row r="61" spans="1:8" ht="7" customHeight="1" thickBot="1" x14ac:dyDescent="0.2">
      <c r="A61" s="1"/>
      <c r="B61" s="3"/>
      <c r="C61" s="3"/>
    </row>
    <row r="62" spans="1:8" ht="50" customHeight="1" thickBot="1" x14ac:dyDescent="0.2">
      <c r="A62" s="40" t="s">
        <v>0</v>
      </c>
      <c r="B62" s="60" t="s">
        <v>7</v>
      </c>
      <c r="C62" s="60"/>
      <c r="D62" s="61"/>
      <c r="E62" s="4"/>
      <c r="F62" s="4"/>
      <c r="G62" s="4"/>
      <c r="H62" s="5"/>
    </row>
    <row r="63" spans="1:8" ht="25" customHeight="1" x14ac:dyDescent="0.15">
      <c r="A63" s="1"/>
      <c r="B63" s="3"/>
      <c r="C63" s="3"/>
    </row>
  </sheetData>
  <sheetProtection algorithmName="SHA-512" hashValue="64isctvsp8TB/H1GPxqedXZeacY/0Y3lpC/dA+r4lsCE9DG5/PR+MJhrasG6cgqu1OHUcNp2vUmA1aK3VIO2CA==" saltValue="9sRU6bFiVVZhib4apctpow==" spinCount="100000" sheet="1" selectLockedCells="1"/>
  <mergeCells count="8">
    <mergeCell ref="B1:C1"/>
    <mergeCell ref="B62:D62"/>
    <mergeCell ref="B35:D35"/>
    <mergeCell ref="B58:D58"/>
    <mergeCell ref="C60:D60"/>
    <mergeCell ref="B40:C40"/>
    <mergeCell ref="B39:C39"/>
    <mergeCell ref="B27:D27"/>
  </mergeCells>
  <phoneticPr fontId="6" type="noConversion"/>
  <conditionalFormatting sqref="B9">
    <cfRule type="cellIs" dxfId="0" priority="2" operator="greaterThan">
      <formula>500000</formula>
    </cfRule>
  </conditionalFormatting>
  <pageMargins left="0.75" right="0.75" top="1" bottom="1" header="0.5" footer="0.5"/>
  <pageSetup paperSize="8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2014-10-31T15:34:42Z</dcterms:created>
  <dcterms:modified xsi:type="dcterms:W3CDTF">2021-03-04T11:17:31Z</dcterms:modified>
  <cp:category/>
</cp:coreProperties>
</file>