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F&amp;c\Inkoop F&amp;C\1. Tactische inkoop\Maud 48-1082 Verzekeringen\4. Nota van inlichtingen\BAV-AVB\"/>
    </mc:Choice>
  </mc:AlternateContent>
  <bookViews>
    <workbookView xWindow="0" yWindow="0" windowWidth="28800" windowHeight="12300"/>
  </bookViews>
  <sheets>
    <sheet name="BAV 2016-hed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C54" i="1"/>
  <c r="F54" i="1"/>
  <c r="E54" i="1"/>
  <c r="G44" i="1"/>
  <c r="F53" i="1"/>
  <c r="E53" i="1"/>
  <c r="E52" i="1"/>
  <c r="D53" i="1"/>
  <c r="C53" i="1"/>
  <c r="B54" i="1" l="1"/>
  <c r="D52" i="1" l="1"/>
  <c r="C52" i="1"/>
  <c r="E51" i="1"/>
  <c r="D51" i="1"/>
  <c r="C51" i="1"/>
  <c r="E50" i="1"/>
  <c r="D50" i="1"/>
  <c r="C50" i="1"/>
  <c r="E49" i="1"/>
  <c r="D49" i="1"/>
  <c r="C49" i="1"/>
  <c r="E48" i="1"/>
  <c r="D48" i="1"/>
  <c r="C48" i="1"/>
  <c r="F44" i="1"/>
  <c r="E44" i="1"/>
  <c r="D44" i="1"/>
  <c r="F48" i="1" l="1"/>
  <c r="F52" i="1"/>
  <c r="F50" i="1"/>
  <c r="F49" i="1"/>
  <c r="F51" i="1"/>
</calcChain>
</file>

<file path=xl/sharedStrings.xml><?xml version="1.0" encoding="utf-8"?>
<sst xmlns="http://schemas.openxmlformats.org/spreadsheetml/2006/main" count="108" uniqueCount="59">
  <si>
    <t>Schadeoverzicht beroepsaansprakelijkheid RDW</t>
  </si>
  <si>
    <t>Schadedatum</t>
  </si>
  <si>
    <t>Schadenr</t>
  </si>
  <si>
    <t>Oorzaak</t>
  </si>
  <si>
    <t>JER</t>
  </si>
  <si>
    <t>Betaalde schade</t>
  </si>
  <si>
    <t>Kosten</t>
  </si>
  <si>
    <t>Reserve</t>
  </si>
  <si>
    <t>Schade toedracht</t>
  </si>
  <si>
    <t>Afgewerkt</t>
  </si>
  <si>
    <t>Beroepsfout</t>
  </si>
  <si>
    <t>M1711054</t>
  </si>
  <si>
    <t>M1711523</t>
  </si>
  <si>
    <t>Schadejaar</t>
  </si>
  <si>
    <t>Totaal</t>
  </si>
  <si>
    <t>Totalen</t>
  </si>
  <si>
    <t>Leasemaatschappij had mede RDW gedagvaard vanwege leaseovereenkomst waarbij auto in beslag is genomen en door Domeinen aan derde is verkocht.</t>
  </si>
  <si>
    <t>Door rechtbank geoordeeld dat sanctie voor de duur van zes weken ten onrechte was opgelegd waardoor bedrijf  gedurende zes weken geen APK heeft kunnen verrichten. In hoger beroep geoordeeld dat sanctie terecht was.</t>
  </si>
  <si>
    <t>Diverse claims i.v.m. de bijzondere
terugroepactie van voertuigen van bedrijf</t>
  </si>
  <si>
    <t>Omstandighedenmelding. Gegrond verklaring bob. Onrechtmatig beslui dat heeft heeft geleid tot schade.</t>
  </si>
  <si>
    <t>2016/2204-Claim van dhr. X  op grond van "onrechtmatige punitieve verwerking.</t>
  </si>
  <si>
    <t>2016/2205-Claim van dhr. X  op grond van "onrechtmatige punitieve verwerking</t>
  </si>
  <si>
    <t>Omstandighedenmelding. Autobedrijf heeft een langere periode geen gebruik kunnen maken van de erkenning.</t>
  </si>
  <si>
    <t xml:space="preserve">Omstandighedenmelding.  Wijziging  sanctiezwaarte. </t>
  </si>
  <si>
    <t>Melding mogelijke aansprakelijkheidstelling  ivm emissiewaarden van de Opel Zafira.</t>
  </si>
  <si>
    <t>Erkenning ingetrokken. In bezwaar gegrond verklaard.</t>
  </si>
  <si>
    <t>Omstandighedenmelding, RDW heeft besluit gestuurd dat bevoegdheid wordt ingetrokken, omdat aanbieder verdacht is. Die aanbieder stelde RDW aansprakelijk voor schade door aantasting goede naam. Gesloten wegens geen reactie.</t>
  </si>
  <si>
    <t>Voertuig kreeg  andere DET kreeg, waardoor deze twee jaar ouder was. Voertuig moest worden teruggekocht en claim zag op waardeverschil.</t>
  </si>
  <si>
    <t>(Her)afgifte kentekenbewijs geweigerd. Voorafgaand aan uitspraak RvS al aansprakelijk gesteld. Naar aanleiding  uitspraak RvS toch kenteken, claim van tafel.</t>
  </si>
  <si>
    <t>Op achterlicht Jumbo-vrachtwagen zit beschermrooster. In eerste instantie goedgekeurd, maar later bleek dat dit afgekeurd moest worden. Aanpassing alle 78 voertuigen.</t>
  </si>
  <si>
    <t>Ontheffing exceptioneel vervoer ten onrechte niet nagevraagd bij gemeente Eindhoven</t>
  </si>
  <si>
    <t>RDW berekende aan klanten die op
rekening betaalden een opslag.</t>
  </si>
  <si>
    <t>Door de Raad van State is aan verzekerde opgedragen om een verval tenaamstelling.</t>
  </si>
  <si>
    <t>Schade als gevolg van niet-verlenen ontheffing aanhangwagen</t>
  </si>
  <si>
    <t>Voertuig voldeed niet aan voorwaarden ontheffing. Voorafgaand was echter principeakkoord gegeven.</t>
  </si>
  <si>
    <t>Mogelijke claim i.v.m. door verzekerde in
rekening gebrachte tarieven voor inschrijving en identificatie.</t>
  </si>
  <si>
    <t>Claim i.v.m. door RDW gewekt
vertrouwen dat de ter keuring aangeboden bijzondere voertuigen.</t>
  </si>
  <si>
    <t>claim na vervallen tenaamstelling. Voertuig eerder ten onrechte door keuring heengekomen.</t>
  </si>
  <si>
    <t>Claim i.v.m.
vermeend onrechtmatig ongeldig verklaring.</t>
  </si>
  <si>
    <t>Verkeerde selectie informatie naar buitenland waardoor ten onrechte boetes zijn opgelegd.</t>
  </si>
  <si>
    <t>Omstandighedenmelding ivm ten onrechte afgifte Europese typegoedkeuring.</t>
  </si>
  <si>
    <t xml:space="preserve">Ten onrechte geen kenteken afgegeven. Na prejuiciele vragen nieuwe aanvraag en wel kenteken afgegeven. Ziet op advocaatkosten. </t>
  </si>
  <si>
    <t>Ongeval met Stint in Oss</t>
  </si>
  <si>
    <t>Aansprakelijkheidsstelling ten onrechte opgelegde sanctie van 6 weken.</t>
  </si>
  <si>
    <t>Verkeerde registratie geimporteerde vervuilende dieselvoertuigen</t>
  </si>
  <si>
    <t>Afwijzing buitenlands vakbekwaamheidsdocument. Aansprakelijkheidsstelling onrechtmatig besluit.</t>
  </si>
  <si>
    <t>Claim i.v.m. het zoekraken van een chip van een Tesla
tijdens het terugplaatsen.</t>
  </si>
  <si>
    <t>Zoekgeraakt Duits kenteken waardoor auto voor minder is verkocht.</t>
  </si>
  <si>
    <t>Menselijke fout, keurmeester heeft motorkap niet goed dicht gedaan en deze is met het rijden tegen de vooruit gekomen.</t>
  </si>
  <si>
    <t>Mogelijke claims in verband met het verkrijgen van
WOK-status/ongeldig verklaren van de tenaamstelling.</t>
  </si>
  <si>
    <t>Schadevoertuigen geïmporteerd. gekeurd met wok-melding. na registratie geregistreerd met wok. wp wil vergoeding, want werkwijze rondom wok zou onrechtmatig zijn. RvS heeft RDW in het gelijk gesteld.</t>
  </si>
  <si>
    <t>€                   -</t>
  </si>
  <si>
    <t>€                 -</t>
  </si>
  <si>
    <t>€                     -</t>
  </si>
  <si>
    <t>Omstandighedenmelding: Melding van mogelijke claim i.v.m. onjuiste wijze van testen van veiligheidsgordels.</t>
  </si>
  <si>
    <t>Omstandighedenmelding: Mogelijk verkeerde toepassing van Europees recht door de RDW bij de verlening van typegoedkeuringen en het toezicht daarop.</t>
  </si>
  <si>
    <t>Claim i.v.m. het niet direct beëindigen van de registratie van de gestolen auto op naam van de wederpartij, nadat hij daarvoor een verzoek had ingediend</t>
  </si>
  <si>
    <t>Periode 01-01-2016 tot en met maart 2021</t>
  </si>
  <si>
    <t>Claim naar aanleiding uitspraak RvS over opgelegde sanctie.  De RDW heeft een erkenning van DIGO
ingetrokken en daarbij bepaald dat er een wachttijd geldt van 30 maanden voordat een nieuwe erkenning aangevraagd kan worden. De Afdeling heeft bepaald dat de wachttijd onredelijk is en heeft dit teruggebracht naar 15 maanden. Dat betekent dat het bedrijf 15 maanden lang ten onrechte en onnodig geen erkenning
heeft gehad. Status: Het dossier is heropend.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</si>
</sst>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d/m/yyyy;@"/>
  </numFmts>
  <fonts count="10" x14ac:knownFonts="1">
    <font>
      <sz val="11"/>
      <color theme="1"/>
      <name val="Calibri"/>
      <family val="2"/>
      <scheme val="minor"/>
    </font>
    <font>
      <b/>
      <sz val="16"/>
      <color rgb="FF000000"/>
      <name val="Calibri"/>
      <family val="2"/>
      <scheme val="minor"/>
    </font>
    <font>
      <b/>
      <sz val="16"/>
      <color rgb="FF000000"/>
      <name val="Times New Roman"/>
      <family val="1"/>
    </font>
    <font>
      <b/>
      <sz val="10"/>
      <color rgb="FF000000"/>
      <name val="Calibri"/>
      <family val="2"/>
      <scheme val="minor"/>
    </font>
    <font>
      <sz val="10"/>
      <color rgb="FF000000"/>
      <name val="Calibri"/>
      <family val="2"/>
      <scheme val="minor"/>
    </font>
    <font>
      <b/>
      <i/>
      <sz val="10"/>
      <color rgb="FF000000"/>
      <name val="Calibri"/>
      <family val="2"/>
      <scheme val="minor"/>
    </font>
    <font>
      <b/>
      <sz val="11"/>
      <color theme="1"/>
      <name val="Calibri"/>
      <family val="2"/>
      <scheme val="minor"/>
    </font>
    <font>
      <sz val="10"/>
      <name val="Calibri"/>
      <family val="2"/>
      <scheme val="minor"/>
    </font>
    <font>
      <sz val="10"/>
      <color rgb="FF000000"/>
      <name val="Calibri"/>
      <family val="2"/>
    </font>
    <font>
      <sz val="10"/>
      <color theme="1"/>
      <name val="Calibri"/>
      <family val="2"/>
      <scheme val="minor"/>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1" xfId="0" applyFont="1" applyBorder="1" applyAlignment="1">
      <alignment horizontal="center" vertical="top"/>
    </xf>
    <xf numFmtId="0" fontId="5" fillId="0" borderId="2" xfId="0" applyFont="1" applyBorder="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164" fontId="4" fillId="0" borderId="5" xfId="0" applyNumberFormat="1" applyFont="1" applyBorder="1" applyAlignment="1">
      <alignment horizontal="right" vertical="top" wrapText="1"/>
    </xf>
    <xf numFmtId="0" fontId="4" fillId="0" borderId="5" xfId="0" applyFont="1" applyBorder="1" applyAlignment="1">
      <alignment horizontal="right" vertical="top" wrapText="1"/>
    </xf>
    <xf numFmtId="0" fontId="4" fillId="0" borderId="5" xfId="0" applyFont="1" applyBorder="1" applyAlignment="1">
      <alignment horizontal="left" vertical="top" wrapText="1"/>
    </xf>
    <xf numFmtId="44" fontId="4" fillId="0" borderId="5" xfId="0" applyNumberFormat="1" applyFont="1" applyBorder="1" applyAlignment="1">
      <alignment horizontal="left" vertical="top" wrapText="1"/>
    </xf>
    <xf numFmtId="164" fontId="4" fillId="0" borderId="6" xfId="0" applyNumberFormat="1" applyFont="1" applyBorder="1" applyAlignment="1">
      <alignment horizontal="right" vertical="top" wrapText="1"/>
    </xf>
    <xf numFmtId="0" fontId="4" fillId="0" borderId="6" xfId="0" applyFont="1" applyBorder="1" applyAlignment="1">
      <alignment horizontal="right" vertical="top" wrapText="1"/>
    </xf>
    <xf numFmtId="44" fontId="4" fillId="0" borderId="6" xfId="0" applyNumberFormat="1" applyFont="1" applyBorder="1" applyAlignment="1">
      <alignment horizontal="left" vertical="top" wrapText="1"/>
    </xf>
    <xf numFmtId="0" fontId="4" fillId="0" borderId="6" xfId="0" applyFont="1" applyBorder="1" applyAlignment="1">
      <alignment horizontal="left" vertical="top" wrapText="1"/>
    </xf>
    <xf numFmtId="44" fontId="3" fillId="0" borderId="6" xfId="0" applyNumberFormat="1"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center" vertical="top"/>
    </xf>
    <xf numFmtId="0" fontId="5" fillId="0" borderId="9" xfId="0" applyFont="1" applyBorder="1" applyAlignment="1">
      <alignment horizontal="center" vertical="top" wrapText="1"/>
    </xf>
    <xf numFmtId="0" fontId="5" fillId="0" borderId="9" xfId="0" applyFont="1" applyBorder="1" applyAlignment="1">
      <alignment horizontal="center" vertical="top"/>
    </xf>
    <xf numFmtId="0" fontId="3" fillId="0" borderId="6" xfId="0" applyFont="1" applyBorder="1" applyAlignment="1">
      <alignment horizontal="left" vertical="top"/>
    </xf>
    <xf numFmtId="44" fontId="4" fillId="0" borderId="6" xfId="0" applyNumberFormat="1" applyFont="1" applyBorder="1" applyAlignment="1">
      <alignment horizontal="left" vertical="top"/>
    </xf>
    <xf numFmtId="44" fontId="0" fillId="0" borderId="0" xfId="0" applyNumberFormat="1" applyAlignment="1">
      <alignment horizontal="left" vertical="top"/>
    </xf>
    <xf numFmtId="44" fontId="4" fillId="0" borderId="10" xfId="0" applyNumberFormat="1" applyFont="1" applyBorder="1" applyAlignment="1">
      <alignment horizontal="left" vertical="top"/>
    </xf>
    <xf numFmtId="0" fontId="6" fillId="0" borderId="11" xfId="0" applyFont="1" applyBorder="1" applyAlignment="1">
      <alignment horizontal="left" vertical="top"/>
    </xf>
    <xf numFmtId="44" fontId="6" fillId="0" borderId="12" xfId="0" applyNumberFormat="1" applyFont="1" applyBorder="1" applyAlignment="1">
      <alignment horizontal="left" vertical="top"/>
    </xf>
    <xf numFmtId="44" fontId="6" fillId="0" borderId="13" xfId="0" applyNumberFormat="1" applyFont="1" applyBorder="1" applyAlignment="1">
      <alignment horizontal="left" vertical="top"/>
    </xf>
    <xf numFmtId="44" fontId="3" fillId="0" borderId="10" xfId="0" applyNumberFormat="1" applyFont="1" applyBorder="1" applyAlignment="1">
      <alignment horizontal="left" vertical="top"/>
    </xf>
    <xf numFmtId="0" fontId="7" fillId="0" borderId="0" xfId="0" applyFont="1"/>
    <xf numFmtId="164" fontId="4" fillId="0" borderId="0" xfId="0" applyNumberFormat="1" applyFont="1" applyBorder="1" applyAlignment="1">
      <alignment horizontal="right" vertical="top" wrapText="1"/>
    </xf>
    <xf numFmtId="44" fontId="8" fillId="0" borderId="6" xfId="0" applyNumberFormat="1" applyFont="1" applyBorder="1" applyAlignment="1">
      <alignment horizontal="left" vertical="top" wrapText="1"/>
    </xf>
    <xf numFmtId="44" fontId="3" fillId="0" borderId="5" xfId="0" applyNumberFormat="1" applyFont="1" applyBorder="1" applyAlignment="1">
      <alignment horizontal="left" vertical="top"/>
    </xf>
    <xf numFmtId="14" fontId="4" fillId="0" borderId="6" xfId="0" applyNumberFormat="1" applyFont="1" applyBorder="1"/>
    <xf numFmtId="0" fontId="9" fillId="0" borderId="6" xfId="0" applyFont="1" applyBorder="1"/>
    <xf numFmtId="0" fontId="3" fillId="0" borderId="14"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abSelected="1" workbookViewId="0">
      <selection activeCell="L23" sqref="L23"/>
    </sheetView>
  </sheetViews>
  <sheetFormatPr defaultColWidth="8.85546875" defaultRowHeight="15" x14ac:dyDescent="0.25"/>
  <cols>
    <col min="1" max="1" width="12.28515625" style="3" customWidth="1"/>
    <col min="2" max="2" width="13.28515625" style="3" customWidth="1"/>
    <col min="3" max="3" width="18.42578125" style="3" customWidth="1"/>
    <col min="4" max="4" width="11.28515625" style="3" customWidth="1"/>
    <col min="5" max="6" width="12.5703125" style="3" customWidth="1"/>
    <col min="7" max="7" width="13.42578125" style="3" customWidth="1"/>
    <col min="8" max="8" width="44.7109375" style="3" customWidth="1"/>
    <col min="9" max="9" width="11.28515625" style="3" customWidth="1"/>
    <col min="10" max="16384" width="8.85546875" style="3"/>
  </cols>
  <sheetData>
    <row r="1" spans="1:9" ht="21" x14ac:dyDescent="0.25">
      <c r="A1" s="1" t="s">
        <v>0</v>
      </c>
      <c r="B1" s="1"/>
      <c r="C1" s="1"/>
      <c r="D1" s="1"/>
      <c r="E1" s="1"/>
      <c r="F1" s="2"/>
    </row>
    <row r="2" spans="1:9" x14ac:dyDescent="0.25">
      <c r="A2" s="4" t="s">
        <v>57</v>
      </c>
      <c r="B2" s="4"/>
      <c r="C2" s="4"/>
      <c r="D2" s="4"/>
      <c r="E2" s="4"/>
    </row>
    <row r="3" spans="1:9" ht="15.75" thickBot="1" x14ac:dyDescent="0.3">
      <c r="A3" s="5"/>
      <c r="B3" s="5"/>
      <c r="C3" s="5"/>
      <c r="D3" s="5"/>
      <c r="E3" s="5"/>
    </row>
    <row r="4" spans="1:9" ht="26.25" thickBot="1" x14ac:dyDescent="0.3">
      <c r="A4" s="6" t="s">
        <v>1</v>
      </c>
      <c r="B4" s="7" t="s">
        <v>2</v>
      </c>
      <c r="C4" s="7" t="s">
        <v>3</v>
      </c>
      <c r="D4" s="7" t="s">
        <v>4</v>
      </c>
      <c r="E4" s="8" t="s">
        <v>5</v>
      </c>
      <c r="F4" s="7" t="s">
        <v>6</v>
      </c>
      <c r="G4" s="7" t="s">
        <v>7</v>
      </c>
      <c r="H4" s="9" t="s">
        <v>8</v>
      </c>
      <c r="I4" s="10" t="s">
        <v>9</v>
      </c>
    </row>
    <row r="5" spans="1:9" ht="49.5" customHeight="1" x14ac:dyDescent="0.25">
      <c r="A5" s="11">
        <v>42416</v>
      </c>
      <c r="B5" s="12">
        <v>1072689</v>
      </c>
      <c r="C5" s="13" t="s">
        <v>10</v>
      </c>
      <c r="D5" s="14">
        <v>0</v>
      </c>
      <c r="E5" s="14">
        <v>0</v>
      </c>
      <c r="F5" s="14">
        <v>0</v>
      </c>
      <c r="G5" s="14">
        <v>0</v>
      </c>
      <c r="H5" s="13" t="s">
        <v>16</v>
      </c>
      <c r="I5" s="11">
        <v>43454</v>
      </c>
    </row>
    <row r="6" spans="1:9" ht="63.75" x14ac:dyDescent="0.25">
      <c r="A6" s="15">
        <v>42481</v>
      </c>
      <c r="B6" s="16">
        <v>1074092</v>
      </c>
      <c r="C6" s="13" t="s">
        <v>10</v>
      </c>
      <c r="D6" s="17">
        <v>0</v>
      </c>
      <c r="E6" s="17">
        <v>0</v>
      </c>
      <c r="F6" s="14">
        <v>0</v>
      </c>
      <c r="G6" s="14">
        <v>10000</v>
      </c>
      <c r="H6" s="13" t="s">
        <v>17</v>
      </c>
      <c r="I6" s="11">
        <v>43133</v>
      </c>
    </row>
    <row r="7" spans="1:9" ht="38.25" x14ac:dyDescent="0.25">
      <c r="A7" s="15">
        <v>42520</v>
      </c>
      <c r="B7" s="16">
        <v>1074607</v>
      </c>
      <c r="C7" s="13" t="s">
        <v>10</v>
      </c>
      <c r="D7" s="17">
        <v>0</v>
      </c>
      <c r="E7" s="17">
        <v>0</v>
      </c>
      <c r="F7" s="14">
        <v>0</v>
      </c>
      <c r="G7" s="14">
        <v>0</v>
      </c>
      <c r="H7" s="13" t="s">
        <v>49</v>
      </c>
      <c r="I7" s="11">
        <v>43166</v>
      </c>
    </row>
    <row r="8" spans="1:9" ht="25.5" x14ac:dyDescent="0.25">
      <c r="A8" s="15">
        <v>42541</v>
      </c>
      <c r="B8" s="16">
        <v>1075177</v>
      </c>
      <c r="C8" s="13" t="s">
        <v>10</v>
      </c>
      <c r="D8" s="17">
        <v>0</v>
      </c>
      <c r="E8" s="17">
        <v>14732.1</v>
      </c>
      <c r="F8" s="14">
        <v>0</v>
      </c>
      <c r="G8" s="14">
        <v>0</v>
      </c>
      <c r="H8" s="13" t="s">
        <v>18</v>
      </c>
      <c r="I8" s="11">
        <v>43350</v>
      </c>
    </row>
    <row r="9" spans="1:9" ht="25.5" x14ac:dyDescent="0.25">
      <c r="A9" s="15">
        <v>42542</v>
      </c>
      <c r="B9" s="16">
        <v>1075303</v>
      </c>
      <c r="C9" s="13" t="s">
        <v>10</v>
      </c>
      <c r="D9" s="17">
        <v>0</v>
      </c>
      <c r="E9" s="17">
        <v>0</v>
      </c>
      <c r="F9" s="14">
        <v>0</v>
      </c>
      <c r="G9" s="14">
        <v>0</v>
      </c>
      <c r="H9" s="18" t="s">
        <v>20</v>
      </c>
      <c r="I9" s="11">
        <v>43502</v>
      </c>
    </row>
    <row r="10" spans="1:9" ht="25.5" x14ac:dyDescent="0.25">
      <c r="A10" s="15">
        <v>42542</v>
      </c>
      <c r="B10" s="16">
        <v>1075306</v>
      </c>
      <c r="C10" s="13" t="s">
        <v>10</v>
      </c>
      <c r="D10" s="17">
        <v>0</v>
      </c>
      <c r="E10" s="17">
        <v>0</v>
      </c>
      <c r="F10" s="14">
        <v>0</v>
      </c>
      <c r="G10" s="14">
        <v>0</v>
      </c>
      <c r="H10" s="18" t="s">
        <v>21</v>
      </c>
      <c r="I10" s="11">
        <v>43454</v>
      </c>
    </row>
    <row r="11" spans="1:9" ht="46.5" customHeight="1" x14ac:dyDescent="0.25">
      <c r="A11" s="15">
        <v>42507</v>
      </c>
      <c r="B11" s="16">
        <v>1075375</v>
      </c>
      <c r="C11" s="13" t="s">
        <v>10</v>
      </c>
      <c r="D11" s="17">
        <v>0</v>
      </c>
      <c r="E11" s="17">
        <v>0</v>
      </c>
      <c r="F11" s="14">
        <v>0</v>
      </c>
      <c r="G11" s="14">
        <v>0</v>
      </c>
      <c r="H11" s="13" t="s">
        <v>19</v>
      </c>
      <c r="I11" s="11">
        <v>43469</v>
      </c>
    </row>
    <row r="12" spans="1:9" ht="38.25" x14ac:dyDescent="0.25">
      <c r="A12" s="15">
        <v>42507</v>
      </c>
      <c r="B12" s="16">
        <v>1075376</v>
      </c>
      <c r="C12" s="13" t="s">
        <v>10</v>
      </c>
      <c r="D12" s="17">
        <v>0</v>
      </c>
      <c r="E12" s="17">
        <v>0</v>
      </c>
      <c r="F12" s="14">
        <v>0</v>
      </c>
      <c r="G12" s="14">
        <v>0</v>
      </c>
      <c r="H12" s="13" t="s">
        <v>22</v>
      </c>
      <c r="I12" s="11">
        <v>43507</v>
      </c>
    </row>
    <row r="13" spans="1:9" x14ac:dyDescent="0.25">
      <c r="A13" s="15">
        <v>42507</v>
      </c>
      <c r="B13" s="16">
        <v>1075377</v>
      </c>
      <c r="C13" s="13" t="s">
        <v>10</v>
      </c>
      <c r="D13" s="17">
        <v>0</v>
      </c>
      <c r="E13" s="17">
        <v>0</v>
      </c>
      <c r="F13" s="14">
        <v>0</v>
      </c>
      <c r="G13" s="14">
        <v>0</v>
      </c>
      <c r="H13" s="13" t="s">
        <v>23</v>
      </c>
      <c r="I13" s="11">
        <v>43507</v>
      </c>
    </row>
    <row r="14" spans="1:9" ht="25.5" x14ac:dyDescent="0.25">
      <c r="A14" s="15">
        <v>42528</v>
      </c>
      <c r="B14" s="16">
        <v>1075378</v>
      </c>
      <c r="C14" s="13" t="s">
        <v>10</v>
      </c>
      <c r="D14" s="17">
        <v>0</v>
      </c>
      <c r="E14" s="17">
        <v>0</v>
      </c>
      <c r="F14" s="14">
        <v>0</v>
      </c>
      <c r="G14" s="14">
        <v>0</v>
      </c>
      <c r="H14" s="13" t="s">
        <v>24</v>
      </c>
      <c r="I14" s="11">
        <v>43507</v>
      </c>
    </row>
    <row r="15" spans="1:9" x14ac:dyDescent="0.25">
      <c r="A15" s="15">
        <v>42691</v>
      </c>
      <c r="B15" s="16">
        <v>1077554</v>
      </c>
      <c r="C15" s="13" t="s">
        <v>10</v>
      </c>
      <c r="D15" s="17">
        <v>0</v>
      </c>
      <c r="E15" s="17">
        <v>5000</v>
      </c>
      <c r="F15" s="14">
        <v>0</v>
      </c>
      <c r="G15" s="14">
        <v>0</v>
      </c>
      <c r="H15" s="13" t="s">
        <v>25</v>
      </c>
      <c r="I15" s="11">
        <v>42859</v>
      </c>
    </row>
    <row r="16" spans="1:9" ht="63.75" x14ac:dyDescent="0.25">
      <c r="A16" s="15">
        <v>42723</v>
      </c>
      <c r="B16" s="16">
        <v>1078050</v>
      </c>
      <c r="C16" s="13" t="s">
        <v>10</v>
      </c>
      <c r="D16" s="17">
        <v>0</v>
      </c>
      <c r="E16" s="17">
        <v>0</v>
      </c>
      <c r="F16" s="14">
        <v>0</v>
      </c>
      <c r="G16" s="14">
        <v>0</v>
      </c>
      <c r="H16" s="13" t="s">
        <v>26</v>
      </c>
      <c r="I16" s="11">
        <v>43622</v>
      </c>
    </row>
    <row r="17" spans="1:9" ht="38.25" x14ac:dyDescent="0.25">
      <c r="A17" s="15">
        <v>42760</v>
      </c>
      <c r="B17" s="16">
        <v>1078614</v>
      </c>
      <c r="C17" s="13" t="s">
        <v>10</v>
      </c>
      <c r="D17" s="17">
        <v>0</v>
      </c>
      <c r="E17" s="17">
        <v>1500</v>
      </c>
      <c r="F17" s="14">
        <v>0</v>
      </c>
      <c r="G17" s="14">
        <v>0</v>
      </c>
      <c r="H17" s="13" t="s">
        <v>27</v>
      </c>
      <c r="I17" s="11">
        <v>43052</v>
      </c>
    </row>
    <row r="18" spans="1:9" ht="51" x14ac:dyDescent="0.25">
      <c r="A18" s="15">
        <v>42795</v>
      </c>
      <c r="B18" s="16">
        <v>1079224</v>
      </c>
      <c r="C18" s="13" t="s">
        <v>10</v>
      </c>
      <c r="D18" s="17">
        <v>0</v>
      </c>
      <c r="E18" s="17">
        <v>0</v>
      </c>
      <c r="F18" s="14">
        <v>0</v>
      </c>
      <c r="G18" s="14">
        <v>0</v>
      </c>
      <c r="H18" s="13" t="s">
        <v>28</v>
      </c>
      <c r="I18" s="11">
        <v>43131</v>
      </c>
    </row>
    <row r="19" spans="1:9" ht="51" x14ac:dyDescent="0.25">
      <c r="A19" s="15">
        <v>42807</v>
      </c>
      <c r="B19" s="16">
        <v>1079432</v>
      </c>
      <c r="C19" s="13" t="s">
        <v>10</v>
      </c>
      <c r="D19" s="17">
        <v>0</v>
      </c>
      <c r="E19" s="17">
        <v>0</v>
      </c>
      <c r="F19" s="17">
        <v>3168.99</v>
      </c>
      <c r="G19" s="14">
        <v>0</v>
      </c>
      <c r="H19" s="13" t="s">
        <v>29</v>
      </c>
      <c r="I19" s="11">
        <v>43472</v>
      </c>
    </row>
    <row r="20" spans="1:9" ht="25.5" x14ac:dyDescent="0.25">
      <c r="A20" s="15">
        <v>42823</v>
      </c>
      <c r="B20" s="16">
        <v>1079680</v>
      </c>
      <c r="C20" s="13" t="s">
        <v>10</v>
      </c>
      <c r="D20" s="17">
        <v>0</v>
      </c>
      <c r="E20" s="17">
        <v>0</v>
      </c>
      <c r="F20" s="17">
        <v>0</v>
      </c>
      <c r="G20" s="14">
        <v>0</v>
      </c>
      <c r="H20" s="13" t="s">
        <v>30</v>
      </c>
      <c r="I20" s="11">
        <v>43136</v>
      </c>
    </row>
    <row r="21" spans="1:9" ht="25.5" x14ac:dyDescent="0.25">
      <c r="A21" s="15">
        <v>42829</v>
      </c>
      <c r="B21" s="16">
        <v>1079789</v>
      </c>
      <c r="C21" s="13" t="s">
        <v>10</v>
      </c>
      <c r="D21" s="17">
        <v>0</v>
      </c>
      <c r="E21" s="17">
        <v>0</v>
      </c>
      <c r="F21" s="17">
        <v>0</v>
      </c>
      <c r="G21" s="14">
        <v>0</v>
      </c>
      <c r="H21" s="13" t="s">
        <v>31</v>
      </c>
      <c r="I21" s="11">
        <v>43052</v>
      </c>
    </row>
    <row r="22" spans="1:9" ht="25.5" x14ac:dyDescent="0.25">
      <c r="A22" s="15">
        <v>42921</v>
      </c>
      <c r="B22" s="16">
        <v>1081742</v>
      </c>
      <c r="C22" s="13" t="s">
        <v>10</v>
      </c>
      <c r="D22" s="17">
        <v>0</v>
      </c>
      <c r="E22" s="17">
        <v>0</v>
      </c>
      <c r="F22" s="17">
        <v>0</v>
      </c>
      <c r="G22" s="14">
        <v>0</v>
      </c>
      <c r="H22" s="18" t="s">
        <v>32</v>
      </c>
      <c r="I22" s="11">
        <v>43507</v>
      </c>
    </row>
    <row r="23" spans="1:9" ht="25.5" x14ac:dyDescent="0.25">
      <c r="A23" s="15">
        <v>42943</v>
      </c>
      <c r="B23" s="16">
        <v>1082082</v>
      </c>
      <c r="C23" s="13" t="s">
        <v>10</v>
      </c>
      <c r="D23" s="17">
        <v>0</v>
      </c>
      <c r="E23" s="17">
        <v>29211.41</v>
      </c>
      <c r="F23" s="17">
        <v>3757.04</v>
      </c>
      <c r="G23" s="14">
        <v>0</v>
      </c>
      <c r="H23" s="13" t="s">
        <v>33</v>
      </c>
      <c r="I23" s="11">
        <v>43935</v>
      </c>
    </row>
    <row r="24" spans="1:9" ht="51" x14ac:dyDescent="0.25">
      <c r="A24" s="15">
        <v>43005</v>
      </c>
      <c r="B24" s="16">
        <v>1083525</v>
      </c>
      <c r="C24" s="13" t="s">
        <v>10</v>
      </c>
      <c r="D24" s="17">
        <v>0</v>
      </c>
      <c r="E24" s="17">
        <v>0</v>
      </c>
      <c r="F24" s="17">
        <v>0</v>
      </c>
      <c r="G24" s="14">
        <v>0</v>
      </c>
      <c r="H24" s="13" t="s">
        <v>50</v>
      </c>
      <c r="I24" s="11">
        <v>43081</v>
      </c>
    </row>
    <row r="25" spans="1:9" ht="25.5" x14ac:dyDescent="0.25">
      <c r="A25" s="15">
        <v>42943</v>
      </c>
      <c r="B25" s="16">
        <v>201827483</v>
      </c>
      <c r="C25" s="13" t="s">
        <v>10</v>
      </c>
      <c r="D25" s="17">
        <v>0</v>
      </c>
      <c r="E25" s="17">
        <v>4365.28</v>
      </c>
      <c r="F25" s="17">
        <v>882.08</v>
      </c>
      <c r="G25" s="14">
        <v>0</v>
      </c>
      <c r="H25" s="13" t="s">
        <v>34</v>
      </c>
      <c r="I25" s="11">
        <v>43749</v>
      </c>
    </row>
    <row r="26" spans="1:9" ht="38.25" x14ac:dyDescent="0.25">
      <c r="A26" s="15">
        <v>43040</v>
      </c>
      <c r="B26" s="16" t="s">
        <v>11</v>
      </c>
      <c r="C26" s="13" t="s">
        <v>10</v>
      </c>
      <c r="D26" s="17">
        <v>0</v>
      </c>
      <c r="E26" s="17">
        <v>0</v>
      </c>
      <c r="F26" s="17">
        <v>0</v>
      </c>
      <c r="G26" s="14">
        <v>0</v>
      </c>
      <c r="H26" s="13" t="s">
        <v>35</v>
      </c>
      <c r="I26" s="11"/>
    </row>
    <row r="27" spans="1:9" ht="38.25" x14ac:dyDescent="0.25">
      <c r="A27" s="15">
        <v>43060</v>
      </c>
      <c r="B27" s="16" t="s">
        <v>12</v>
      </c>
      <c r="C27" s="13" t="s">
        <v>10</v>
      </c>
      <c r="D27" s="17">
        <v>0</v>
      </c>
      <c r="E27" s="17">
        <v>71447.03</v>
      </c>
      <c r="F27" s="17">
        <v>0</v>
      </c>
      <c r="G27" s="14">
        <v>0</v>
      </c>
      <c r="H27" s="13" t="s">
        <v>36</v>
      </c>
      <c r="I27" s="11">
        <v>43682</v>
      </c>
    </row>
    <row r="28" spans="1:9" ht="25.5" x14ac:dyDescent="0.25">
      <c r="A28" s="15">
        <v>43178</v>
      </c>
      <c r="B28" s="16">
        <v>201826480</v>
      </c>
      <c r="C28" s="13" t="s">
        <v>10</v>
      </c>
      <c r="D28" s="17">
        <v>4350</v>
      </c>
      <c r="E28" s="17">
        <v>3120.76</v>
      </c>
      <c r="F28" s="17">
        <v>0</v>
      </c>
      <c r="G28" s="14">
        <v>0</v>
      </c>
      <c r="H28" s="13" t="s">
        <v>37</v>
      </c>
      <c r="I28" s="11">
        <v>43546</v>
      </c>
    </row>
    <row r="29" spans="1:9" ht="127.5" x14ac:dyDescent="0.25">
      <c r="A29" s="15">
        <v>43325</v>
      </c>
      <c r="B29" s="16">
        <v>201829907</v>
      </c>
      <c r="C29" s="13" t="s">
        <v>10</v>
      </c>
      <c r="D29" s="17">
        <v>1346.13</v>
      </c>
      <c r="E29" s="17">
        <v>20367</v>
      </c>
      <c r="F29" s="17">
        <v>0</v>
      </c>
      <c r="G29" s="17">
        <v>100000</v>
      </c>
      <c r="H29" s="13" t="s">
        <v>58</v>
      </c>
      <c r="I29" s="11"/>
    </row>
    <row r="30" spans="1:9" ht="25.5" x14ac:dyDescent="0.25">
      <c r="A30" s="15">
        <v>43410</v>
      </c>
      <c r="B30" s="16">
        <v>201831491</v>
      </c>
      <c r="C30" s="13" t="s">
        <v>10</v>
      </c>
      <c r="D30" s="17">
        <v>0</v>
      </c>
      <c r="E30" s="17"/>
      <c r="F30" s="14">
        <v>0</v>
      </c>
      <c r="G30" s="14">
        <v>0</v>
      </c>
      <c r="H30" s="13" t="s">
        <v>38</v>
      </c>
      <c r="I30" s="11">
        <v>43749</v>
      </c>
    </row>
    <row r="31" spans="1:9" x14ac:dyDescent="0.2">
      <c r="A31" s="15">
        <v>43418</v>
      </c>
      <c r="B31" s="16">
        <v>201831516</v>
      </c>
      <c r="C31" s="13" t="s">
        <v>10</v>
      </c>
      <c r="D31" s="17">
        <v>0</v>
      </c>
      <c r="E31" s="17"/>
      <c r="F31" s="14">
        <v>0</v>
      </c>
      <c r="G31" s="14">
        <v>0</v>
      </c>
      <c r="H31" s="32" t="s">
        <v>39</v>
      </c>
      <c r="I31" s="11">
        <v>43536</v>
      </c>
    </row>
    <row r="32" spans="1:9" ht="25.5" x14ac:dyDescent="0.25">
      <c r="A32" s="15">
        <v>43517</v>
      </c>
      <c r="B32" s="16">
        <v>201936292</v>
      </c>
      <c r="C32" s="13" t="s">
        <v>10</v>
      </c>
      <c r="D32" s="17">
        <v>0</v>
      </c>
      <c r="E32" s="17">
        <v>0</v>
      </c>
      <c r="F32" s="14">
        <v>0</v>
      </c>
      <c r="G32" s="14">
        <v>0</v>
      </c>
      <c r="H32" s="13" t="s">
        <v>40</v>
      </c>
      <c r="I32" s="11"/>
    </row>
    <row r="33" spans="1:9" ht="38.25" x14ac:dyDescent="0.25">
      <c r="A33" s="15">
        <v>43605</v>
      </c>
      <c r="B33" s="16">
        <v>201938065</v>
      </c>
      <c r="C33" s="13" t="s">
        <v>10</v>
      </c>
      <c r="D33" s="17">
        <v>0</v>
      </c>
      <c r="E33" s="17">
        <v>24571.85</v>
      </c>
      <c r="F33" s="14">
        <v>0</v>
      </c>
      <c r="G33" s="14">
        <v>0</v>
      </c>
      <c r="H33" s="13" t="s">
        <v>41</v>
      </c>
      <c r="I33" s="11">
        <v>43749</v>
      </c>
    </row>
    <row r="34" spans="1:9" x14ac:dyDescent="0.25">
      <c r="A34" s="15">
        <v>43755</v>
      </c>
      <c r="B34" s="16">
        <v>201941179</v>
      </c>
      <c r="C34" s="13" t="s">
        <v>10</v>
      </c>
      <c r="D34" s="17">
        <v>0</v>
      </c>
      <c r="E34" s="17">
        <v>0</v>
      </c>
      <c r="F34" s="14">
        <v>0</v>
      </c>
      <c r="G34" s="14">
        <v>100000</v>
      </c>
      <c r="H34" s="13" t="s">
        <v>42</v>
      </c>
      <c r="I34" s="11"/>
    </row>
    <row r="35" spans="1:9" ht="25.5" x14ac:dyDescent="0.25">
      <c r="A35" s="15">
        <v>43678</v>
      </c>
      <c r="B35" s="16">
        <v>20202872</v>
      </c>
      <c r="C35" s="13" t="s">
        <v>10</v>
      </c>
      <c r="D35" s="17">
        <v>0</v>
      </c>
      <c r="E35" s="17">
        <v>0</v>
      </c>
      <c r="F35" s="14">
        <v>5130.3500000000004</v>
      </c>
      <c r="G35" s="14">
        <v>0</v>
      </c>
      <c r="H35" s="13" t="s">
        <v>43</v>
      </c>
      <c r="I35" s="11"/>
    </row>
    <row r="36" spans="1:9" ht="25.5" x14ac:dyDescent="0.25">
      <c r="A36" s="15">
        <v>43858</v>
      </c>
      <c r="B36" s="16">
        <v>20203025</v>
      </c>
      <c r="C36" s="13" t="s">
        <v>10</v>
      </c>
      <c r="D36" s="17">
        <v>0</v>
      </c>
      <c r="E36" s="17">
        <v>0</v>
      </c>
      <c r="F36" s="14">
        <v>0</v>
      </c>
      <c r="G36" s="14">
        <v>0</v>
      </c>
      <c r="H36" s="13" t="s">
        <v>44</v>
      </c>
      <c r="I36" s="11"/>
    </row>
    <row r="37" spans="1:9" ht="25.5" x14ac:dyDescent="0.25">
      <c r="A37" s="15">
        <v>43938</v>
      </c>
      <c r="B37" s="16">
        <v>20204279</v>
      </c>
      <c r="C37" s="13" t="s">
        <v>10</v>
      </c>
      <c r="D37" s="17">
        <v>0</v>
      </c>
      <c r="E37" s="17">
        <v>0</v>
      </c>
      <c r="F37" s="14">
        <v>0</v>
      </c>
      <c r="G37" s="17">
        <v>20000</v>
      </c>
      <c r="H37" s="13" t="s">
        <v>45</v>
      </c>
      <c r="I37" s="11"/>
    </row>
    <row r="38" spans="1:9" ht="25.5" x14ac:dyDescent="0.25">
      <c r="A38" s="15">
        <v>43993</v>
      </c>
      <c r="B38" s="16">
        <v>20204942</v>
      </c>
      <c r="C38" s="13" t="s">
        <v>10</v>
      </c>
      <c r="D38" s="17">
        <v>0</v>
      </c>
      <c r="E38" s="17">
        <v>0</v>
      </c>
      <c r="F38" s="14">
        <v>0</v>
      </c>
      <c r="G38" s="17">
        <v>0</v>
      </c>
      <c r="H38" s="13" t="s">
        <v>46</v>
      </c>
      <c r="I38" s="11"/>
    </row>
    <row r="39" spans="1:9" ht="25.5" x14ac:dyDescent="0.25">
      <c r="A39" s="15">
        <v>44000</v>
      </c>
      <c r="B39" s="16">
        <v>20205029</v>
      </c>
      <c r="C39" s="13" t="s">
        <v>10</v>
      </c>
      <c r="D39" s="17">
        <v>0</v>
      </c>
      <c r="E39" s="17">
        <v>0</v>
      </c>
      <c r="F39" s="14">
        <v>0</v>
      </c>
      <c r="G39" s="17">
        <v>0</v>
      </c>
      <c r="H39" s="13" t="s">
        <v>47</v>
      </c>
      <c r="I39" s="11"/>
    </row>
    <row r="40" spans="1:9" ht="38.25" x14ac:dyDescent="0.25">
      <c r="A40" s="15">
        <v>44032</v>
      </c>
      <c r="B40" s="16">
        <v>20205465</v>
      </c>
      <c r="C40" s="13" t="s">
        <v>10</v>
      </c>
      <c r="D40" s="34" t="s">
        <v>52</v>
      </c>
      <c r="E40" s="17">
        <v>0</v>
      </c>
      <c r="F40" s="14">
        <v>0</v>
      </c>
      <c r="G40" s="17">
        <v>0</v>
      </c>
      <c r="H40" s="13" t="s">
        <v>48</v>
      </c>
      <c r="I40" s="11">
        <v>44034</v>
      </c>
    </row>
    <row r="41" spans="1:9" ht="51" x14ac:dyDescent="0.25">
      <c r="A41" s="15">
        <v>44117</v>
      </c>
      <c r="B41" s="16">
        <v>20206500</v>
      </c>
      <c r="C41" s="18" t="s">
        <v>10</v>
      </c>
      <c r="D41" s="34" t="s">
        <v>52</v>
      </c>
      <c r="E41" s="34" t="s">
        <v>52</v>
      </c>
      <c r="F41" s="34" t="s">
        <v>52</v>
      </c>
      <c r="G41" s="34">
        <v>30000</v>
      </c>
      <c r="H41" s="18" t="s">
        <v>56</v>
      </c>
      <c r="I41" s="15"/>
    </row>
    <row r="42" spans="1:9" ht="38.25" x14ac:dyDescent="0.25">
      <c r="A42" s="15">
        <v>44126</v>
      </c>
      <c r="B42" s="16">
        <v>20206685</v>
      </c>
      <c r="C42" s="18" t="s">
        <v>10</v>
      </c>
      <c r="D42" s="34" t="s">
        <v>51</v>
      </c>
      <c r="E42" s="34" t="s">
        <v>53</v>
      </c>
      <c r="F42" s="34" t="s">
        <v>53</v>
      </c>
      <c r="G42" s="34">
        <v>4998</v>
      </c>
      <c r="H42" s="18" t="s">
        <v>54</v>
      </c>
      <c r="I42" s="15"/>
    </row>
    <row r="43" spans="1:9" ht="51" x14ac:dyDescent="0.2">
      <c r="A43" s="36">
        <v>44236</v>
      </c>
      <c r="B43" s="37">
        <v>20211210365</v>
      </c>
      <c r="C43" s="18" t="s">
        <v>10</v>
      </c>
      <c r="D43" s="34" t="s">
        <v>51</v>
      </c>
      <c r="E43" s="34" t="s">
        <v>51</v>
      </c>
      <c r="F43" s="34" t="s">
        <v>51</v>
      </c>
      <c r="G43" s="34">
        <v>9999</v>
      </c>
      <c r="H43" s="18" t="s">
        <v>55</v>
      </c>
      <c r="I43" s="15"/>
    </row>
    <row r="44" spans="1:9" x14ac:dyDescent="0.25">
      <c r="A44" s="33"/>
      <c r="D44" s="35">
        <f>SUM(D5:D40)</f>
        <v>5696.13</v>
      </c>
      <c r="E44" s="35">
        <f>SUM(E5:E40)</f>
        <v>174315.43</v>
      </c>
      <c r="F44" s="35">
        <f>SUM(F5:F40)</f>
        <v>12938.46</v>
      </c>
      <c r="G44" s="35">
        <f>SUM(G5:G43)</f>
        <v>274997</v>
      </c>
    </row>
    <row r="45" spans="1:9" x14ac:dyDescent="0.25">
      <c r="A45" s="33"/>
    </row>
    <row r="46" spans="1:9" ht="15.75" thickBot="1" x14ac:dyDescent="0.3"/>
    <row r="47" spans="1:9" x14ac:dyDescent="0.25">
      <c r="A47" s="20" t="s">
        <v>13</v>
      </c>
      <c r="B47" s="21" t="s">
        <v>4</v>
      </c>
      <c r="C47" s="22" t="s">
        <v>5</v>
      </c>
      <c r="D47" s="23" t="s">
        <v>6</v>
      </c>
      <c r="E47" s="23" t="s">
        <v>7</v>
      </c>
      <c r="F47" s="23" t="s">
        <v>14</v>
      </c>
    </row>
    <row r="48" spans="1:9" x14ac:dyDescent="0.25">
      <c r="A48" s="24">
        <v>2016</v>
      </c>
      <c r="B48" s="25">
        <v>0</v>
      </c>
      <c r="C48" s="25">
        <f>SUM(E5:E16)</f>
        <v>19732.099999999999</v>
      </c>
      <c r="D48" s="25">
        <f>SUM(F5:F16)</f>
        <v>0</v>
      </c>
      <c r="E48" s="25">
        <f>SUM(G5:G16)</f>
        <v>10000</v>
      </c>
      <c r="F48" s="19">
        <f>B48+C48+D48+E48</f>
        <v>29732.1</v>
      </c>
    </row>
    <row r="49" spans="1:6" x14ac:dyDescent="0.25">
      <c r="A49" s="24">
        <v>2017</v>
      </c>
      <c r="B49" s="25">
        <v>0</v>
      </c>
      <c r="C49" s="25">
        <f>SUM(E17:E27)</f>
        <v>106523.72</v>
      </c>
      <c r="D49" s="25">
        <f>SUM(F17:F27)</f>
        <v>7808.11</v>
      </c>
      <c r="E49" s="25">
        <f>SUM(G17:G27)</f>
        <v>0</v>
      </c>
      <c r="F49" s="19">
        <f t="shared" ref="F49:F53" si="0">B49+C49+D49+E49</f>
        <v>114331.83</v>
      </c>
    </row>
    <row r="50" spans="1:6" x14ac:dyDescent="0.25">
      <c r="A50" s="24">
        <v>2018</v>
      </c>
      <c r="B50" s="25">
        <v>5696.13</v>
      </c>
      <c r="C50" s="25">
        <f>SUM(E28:E31)</f>
        <v>23487.760000000002</v>
      </c>
      <c r="D50" s="25">
        <f>SUM(F28:F31)</f>
        <v>0</v>
      </c>
      <c r="E50" s="25">
        <f>SUM(G28:G31)</f>
        <v>100000</v>
      </c>
      <c r="F50" s="19">
        <f t="shared" si="0"/>
        <v>129183.89</v>
      </c>
    </row>
    <row r="51" spans="1:6" x14ac:dyDescent="0.25">
      <c r="A51" s="24">
        <v>2019</v>
      </c>
      <c r="B51" s="25">
        <v>0</v>
      </c>
      <c r="C51" s="25">
        <f>SUM(E32:E35)</f>
        <v>24571.85</v>
      </c>
      <c r="D51" s="25">
        <f>SUM(F32:F35)</f>
        <v>5130.3500000000004</v>
      </c>
      <c r="E51" s="25">
        <f>SUM(G32:G35)</f>
        <v>100000</v>
      </c>
      <c r="F51" s="19">
        <f t="shared" si="0"/>
        <v>129702.2</v>
      </c>
    </row>
    <row r="52" spans="1:6" x14ac:dyDescent="0.25">
      <c r="A52" s="24">
        <v>2020</v>
      </c>
      <c r="B52" s="27">
        <v>0</v>
      </c>
      <c r="C52" s="27">
        <f>SUM(E36:E40)</f>
        <v>0</v>
      </c>
      <c r="D52" s="27">
        <f>SUM(F36:F40)</f>
        <v>0</v>
      </c>
      <c r="E52" s="27">
        <f>SUM(G36:G42)</f>
        <v>54998</v>
      </c>
      <c r="F52" s="31">
        <f t="shared" si="0"/>
        <v>54998</v>
      </c>
    </row>
    <row r="53" spans="1:6" ht="15.75" thickBot="1" x14ac:dyDescent="0.3">
      <c r="A53" s="38">
        <v>2021</v>
      </c>
      <c r="B53" s="27">
        <v>0</v>
      </c>
      <c r="C53" s="27">
        <f>SUM(E37:E41)</f>
        <v>0</v>
      </c>
      <c r="D53" s="27">
        <f>SUM(F37:F41)</f>
        <v>0</v>
      </c>
      <c r="E53" s="27">
        <f>SUM(G43:G43)</f>
        <v>9999</v>
      </c>
      <c r="F53" s="31">
        <f t="shared" si="0"/>
        <v>9999</v>
      </c>
    </row>
    <row r="54" spans="1:6" ht="15.75" thickBot="1" x14ac:dyDescent="0.3">
      <c r="A54" s="28" t="s">
        <v>15</v>
      </c>
      <c r="B54" s="29">
        <f>SUM(B48:B52)</f>
        <v>5696.13</v>
      </c>
      <c r="C54" s="29">
        <f>SUM(C48:C53)</f>
        <v>174315.43000000002</v>
      </c>
      <c r="D54" s="29">
        <f>SUM(D48:D53)</f>
        <v>12938.46</v>
      </c>
      <c r="E54" s="29">
        <f>SUM(E48:E53)</f>
        <v>274997</v>
      </c>
      <c r="F54" s="30">
        <f>SUM(F48:F53)</f>
        <v>467947.02</v>
      </c>
    </row>
    <row r="55" spans="1:6" x14ac:dyDescent="0.25">
      <c r="B55" s="26"/>
      <c r="C55" s="26"/>
      <c r="D55" s="26"/>
      <c r="E55" s="26"/>
      <c r="F55" s="26"/>
    </row>
  </sheetData>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BAV 2016-heden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Rini Pasman</dc:creator>
  <cp:lastModifiedBy>Vliet, Maud van</cp:lastModifiedBy>
  <dcterms:created xsi:type="dcterms:W3CDTF">2021-03-04T09:17:22Z</dcterms:created>
  <dcterms:modified xsi:type="dcterms:W3CDTF">2021-04-16T14:55:11Z</dcterms:modified>
</cp:coreProperties>
</file>