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arten Schenkelaars\CloudStation Gezamenlijk Bij-Zaak\08. Commercie\1. Klanten\NZa\Meubilair\NvI\"/>
    </mc:Choice>
  </mc:AlternateContent>
  <xr:revisionPtr revIDLastSave="0" documentId="13_ncr:1_{5C1565EC-7303-4D07-9F6A-8982BEBF3FBA}" xr6:coauthVersionLast="47" xr6:coauthVersionMax="47" xr10:uidLastSave="{00000000-0000-0000-0000-000000000000}"/>
  <bookViews>
    <workbookView xWindow="-120" yWindow="-120" windowWidth="29040" windowHeight="15840" tabRatio="587" xr2:uid="{00000000-000D-0000-FFFF-FFFF00000000}"/>
  </bookViews>
  <sheets>
    <sheet name="Prijzenblad NZa" sheetId="4" r:id="rId1"/>
    <sheet name="Prijzenblad IKZ" sheetId="6" r:id="rId2"/>
  </sheets>
  <definedNames>
    <definedName name="_xlnm.Print_Titles" localSheetId="0">'Prijzenblad NZa'!$5:$5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" i="4" l="1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6" i="4"/>
  <c r="U41" i="4"/>
  <c r="K22" i="6"/>
  <c r="K24" i="6" s="1"/>
  <c r="J21" i="6"/>
  <c r="I9" i="6"/>
  <c r="I11" i="6"/>
  <c r="I13" i="6"/>
  <c r="I15" i="6"/>
  <c r="I16" i="6"/>
  <c r="I17" i="6"/>
  <c r="I18" i="6"/>
  <c r="I7" i="6"/>
  <c r="G9" i="6"/>
  <c r="G11" i="6"/>
  <c r="G13" i="6"/>
  <c r="G15" i="6"/>
  <c r="G17" i="6"/>
  <c r="G18" i="6"/>
  <c r="G7" i="6"/>
  <c r="T40" i="4"/>
  <c r="M6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I20" i="6" l="1"/>
  <c r="G19" i="6"/>
  <c r="S16" i="4"/>
  <c r="S28" i="4"/>
  <c r="S12" i="4"/>
  <c r="S24" i="4"/>
  <c r="S8" i="4"/>
  <c r="S32" i="4"/>
  <c r="S36" i="4"/>
  <c r="S20" i="4"/>
  <c r="S35" i="4"/>
  <c r="S31" i="4"/>
  <c r="S27" i="4"/>
  <c r="S23" i="4"/>
  <c r="S19" i="4"/>
  <c r="S15" i="4"/>
  <c r="S11" i="4"/>
  <c r="S7" i="4"/>
  <c r="S6" i="4"/>
  <c r="S34" i="4"/>
  <c r="S30" i="4"/>
  <c r="S26" i="4"/>
  <c r="S22" i="4"/>
  <c r="S18" i="4"/>
  <c r="S14" i="4"/>
  <c r="S10" i="4"/>
  <c r="S37" i="4"/>
  <c r="S33" i="4"/>
  <c r="S29" i="4"/>
  <c r="S25" i="4"/>
  <c r="S21" i="4"/>
  <c r="S17" i="4"/>
  <c r="S13" i="4"/>
  <c r="S9" i="4"/>
  <c r="P38" i="4"/>
  <c r="S39" i="4" l="1"/>
  <c r="U43" i="4" s="1"/>
</calcChain>
</file>

<file path=xl/sharedStrings.xml><?xml version="1.0" encoding="utf-8"?>
<sst xmlns="http://schemas.openxmlformats.org/spreadsheetml/2006/main" count="152" uniqueCount="119">
  <si>
    <t>Positie</t>
  </si>
  <si>
    <t>Merk en model/maten</t>
  </si>
  <si>
    <t>Afwerking/kleur</t>
  </si>
  <si>
    <r>
      <t xml:space="preserve">Afbeelding 
</t>
    </r>
    <r>
      <rPr>
        <i/>
        <sz val="8"/>
        <rFont val="Futura PT Medium"/>
        <family val="2"/>
      </rPr>
      <t>(afbeeldingen zijn indicatief!)</t>
    </r>
  </si>
  <si>
    <t>BUREAUS</t>
  </si>
  <si>
    <t>Aantal BG</t>
  </si>
  <si>
    <t>Aantal V1</t>
  </si>
  <si>
    <t>Aantal V2</t>
  </si>
  <si>
    <t>Aantal V3</t>
  </si>
  <si>
    <t>Aantal V4</t>
  </si>
  <si>
    <t>Aantal V5</t>
  </si>
  <si>
    <t>Aantal V6</t>
  </si>
  <si>
    <t>Bureau werkplek balie 1800x700 mm, gebruik bestaand onderstel (in hoogte verstelbaar) met nieuw werkblad</t>
  </si>
  <si>
    <t>Bureau werkplek secretariaat directie 2800x800 mm, gebruik bestaand onderstel (in hoogte verstelbaar) met nieuw werkblad</t>
  </si>
  <si>
    <t>STOELEN</t>
  </si>
  <si>
    <t>TAFELS</t>
  </si>
  <si>
    <t>Hoge bartafel koffiebar 4500x900x900 mm</t>
  </si>
  <si>
    <t>Wit blad, stalen kolompoot</t>
  </si>
  <si>
    <t>Aantal totaal</t>
  </si>
  <si>
    <t>KRUKKEN</t>
  </si>
  <si>
    <t>BANKEN</t>
  </si>
  <si>
    <t>B&amp;B Italia Bend Sofa bank 2050x1100 mm</t>
  </si>
  <si>
    <t>B&amp;B Italia Bend Sofa lounge 1100x1100 mm</t>
  </si>
  <si>
    <t>Moduplus element met rug en kussen</t>
  </si>
  <si>
    <t>Moduplus element alleen zitting</t>
  </si>
  <si>
    <t>Gestoffeerd in Desso&amp;Ex collectie</t>
  </si>
  <si>
    <t>WHITEBOARD</t>
  </si>
  <si>
    <t>Pierre Paulin, Osaka sofa, rond</t>
  </si>
  <si>
    <t>Hout</t>
  </si>
  <si>
    <t>Aantal CSZ</t>
  </si>
  <si>
    <t>Lage kruk scrumruimte | Vitra Stool-Tool</t>
  </si>
  <si>
    <t>Kunststof, kleuren groen, oranje, grijs</t>
  </si>
  <si>
    <t>Gestoffeerd, kleur bruin</t>
  </si>
  <si>
    <t>Gestoffeerd, kleur oranje</t>
  </si>
  <si>
    <t>Grijs, RAL 7035</t>
  </si>
  <si>
    <t>Losse tafel aan bank 1200x800x750 mm | Lapalma Rondo</t>
  </si>
  <si>
    <t>Werkblad hout</t>
  </si>
  <si>
    <t xml:space="preserve">Werkblad RAL 7035 </t>
  </si>
  <si>
    <t>Klaptafel 2000x800 mm | Akaba Carma tafel</t>
  </si>
  <si>
    <t>Hoge tafel rond d=700 mm | Offecct Ezy</t>
  </si>
  <si>
    <t>Zwart blad en kolompoot</t>
  </si>
  <si>
    <t>Hoge rug met armleuningen</t>
  </si>
  <si>
    <t>Diverse kleuren, materialen en hoogtes</t>
  </si>
  <si>
    <t>Eettafel rond, d=600 mm, H=750 mm (slanke vormgeving, bv. deVorm)</t>
  </si>
  <si>
    <t>Eettafel vierkant 800x800x750 mm (slanke vormgeving, bv. deVorm)</t>
  </si>
  <si>
    <t>Gekleurde zitting matchend bij palet betreffende verdieping</t>
  </si>
  <si>
    <t>Naturel hout</t>
  </si>
  <si>
    <t>Bijzettafel | Serax Pawn</t>
  </si>
  <si>
    <t>Barkruk pantry | Mattiazzi Osso, Muuto Nerd</t>
  </si>
  <si>
    <t>Lage kruk standup ruimte | Vitra Cork Family</t>
  </si>
  <si>
    <t>Kurk</t>
  </si>
  <si>
    <t>Lounge stoel verdieping 5 | Vitra Eames Fiberglass lounge</t>
  </si>
  <si>
    <t>Verrijdbaar whiteboard | Lintex Mono Mobile</t>
  </si>
  <si>
    <t>Achterzijde eventueel nog voorzien van akoestisch paneel, apart aan te brengen</t>
  </si>
  <si>
    <t>Lage stoel ankerpunt &amp; secretariaat  | Fritz Hansen N01</t>
  </si>
  <si>
    <t>Lage stoel restaurant | Fritz Hansen N01</t>
  </si>
  <si>
    <t>Lounge stoel ankerpunt | Vitra Eames Fiberglass lounge</t>
  </si>
  <si>
    <t>Barkruk café | Mattiazzi Osso</t>
  </si>
  <si>
    <t>Kruk bij treinzit | Artek Aalto kruk</t>
  </si>
  <si>
    <t>Lage stoel café | NORR11 NY11</t>
  </si>
  <si>
    <t>Donker hout</t>
  </si>
  <si>
    <t>Vergaderstoel directiekamers | Andreu World Flex Executive Chair 1860</t>
  </si>
  <si>
    <t>Vergaderstoel dialoogruimte | Thonet S64</t>
  </si>
  <si>
    <t>Slede model, lichte kleur</t>
  </si>
  <si>
    <t>Vergaderstoel 4-6p ruimtes | Vitra Eames Fiberglass</t>
  </si>
  <si>
    <t xml:space="preserve">Vergadertafel boardroom 10000x1600x750 mm </t>
  </si>
  <si>
    <t>Op maat gemaakte tafel, betoncire blad, houten onderstel</t>
  </si>
  <si>
    <t>Op maat gemaakte bartafel, betoncire blad, stalen onderstel</t>
  </si>
  <si>
    <t xml:space="preserve">Houten blad, stalen kolompoot gepoedercoat in messing kleur. </t>
  </si>
  <si>
    <t xml:space="preserve">Betoncire blad met messing rand, stalen kolompoot gepoedercoat in messing kleur. </t>
  </si>
  <si>
    <t>Lounge stoel hout | Hans Wegner CH077 Shell, Mattiazzi Medici</t>
  </si>
  <si>
    <t>Zwart</t>
  </si>
  <si>
    <t>Grote vergaderruimte</t>
  </si>
  <si>
    <t>Verlichting</t>
  </si>
  <si>
    <t>Staal zwart poeder coated</t>
  </si>
  <si>
    <t>Bijzet tafel</t>
  </si>
  <si>
    <t>Dalia PB Q</t>
  </si>
  <si>
    <t xml:space="preserve">Frame staal in kleur zwart. 
Kleurcode: Gabriel Morph 8101. </t>
  </si>
  <si>
    <t>Lounge stoel achter bij terras</t>
  </si>
  <si>
    <t>Frame staal in kleur zwart. 
Kleurcode: Gabriel Breeze Fusion 4810.</t>
  </si>
  <si>
    <t>Vergaderzaalstoelen + directiekamer</t>
  </si>
  <si>
    <t>IKZ licht groen-blauw: Gabriel Breeze Fusion 4871</t>
  </si>
  <si>
    <t xml:space="preserve">Frame staal in kleur zwart. 
Kleurcode: Gabriel breeze fusion 4934 </t>
  </si>
  <si>
    <t xml:space="preserve">Restaurant stoelen: </t>
  </si>
  <si>
    <t xml:space="preserve">Hoge stoelen (krukken): </t>
  </si>
  <si>
    <t>NZa Utrecht - los meubilair</t>
  </si>
  <si>
    <t>In te vullen door inschrijver</t>
  </si>
  <si>
    <t>Tussentijdse vervanging **</t>
  </si>
  <si>
    <t>** Tussentijdse vervanging: inschrijver geeft hier alleen een prijs op indien deze afwijkt van de initiele aanschafwaarde van het object.</t>
  </si>
  <si>
    <t>* Inschrijver geeft hier de onderhoudskosten per jaar per object op. Deze onderhoudskosten zijn vast (exclusief afgesproken indexeringen) gedurende de contracttermijn.</t>
  </si>
  <si>
    <t>Totaalprijs aanschaf</t>
  </si>
  <si>
    <t>Subtotaal</t>
  </si>
  <si>
    <t>Aanschaf per stuk</t>
  </si>
  <si>
    <t>*** Alle opgegeven prijzen zijn exclusief btw.</t>
  </si>
  <si>
    <t>Totaalprijs onderhoud</t>
  </si>
  <si>
    <t>Totaalprijs tussentijdse vervanging</t>
  </si>
  <si>
    <t>Onderhoud per jaar per object *</t>
  </si>
  <si>
    <t>Subtotaal onderhoud per jaar</t>
  </si>
  <si>
    <t>Beoordelingsprijs Nza</t>
  </si>
  <si>
    <t>IKZ Utrecht - los meubilair</t>
  </si>
  <si>
    <t>Sonny H75 Black Steel (ronde hoge / achterleuning)</t>
  </si>
  <si>
    <t>Sonny SMNTS - QR - poten zwart</t>
  </si>
  <si>
    <r>
      <t>Sonny</t>
    </r>
    <r>
      <rPr>
        <sz val="10"/>
        <color theme="1"/>
        <rFont val="Calibri"/>
        <family val="2"/>
        <scheme val="minor"/>
      </rPr>
      <t xml:space="preserve"> - Medi dsts S1520DT</t>
    </r>
  </si>
  <si>
    <t>Northern Stilk</t>
  </si>
  <si>
    <t>Petite Friture - vertigo hanglamp - 140 cm</t>
  </si>
  <si>
    <t>QAZQA - turbo</t>
  </si>
  <si>
    <t>Locatie/ opmerkingen</t>
  </si>
  <si>
    <t>Grote vergader ruimte + directiekamer (14 +4). Licht blauw: Gabriel_Breeze Fusion 4601</t>
  </si>
  <si>
    <t>Zitje bij terras. Gabriel Breeze Fusion 4810 (dan wel: Gabriel Morph 8101).</t>
  </si>
  <si>
    <t>2x Keukenblok
2x Badkamer meubel
1x Boven belcel
Eventueel 3 extra voor bij oorstoelen worden later bekeken en nu niet uitgevraagd.</t>
  </si>
  <si>
    <t>Beoordelingsprijs IKZ</t>
  </si>
  <si>
    <t>Totaalprijs overige benodigde kosten</t>
  </si>
  <si>
    <t>Overige benodigde kosten ****</t>
  </si>
  <si>
    <t>**** In deze kolom kan Inschrijver alle overige benodigde (eenmalige of jaarlijkse kosten kwijt. Indien in deze kolom kosten opgenomen worden dienen deze uitgelegd/ gespecificieerd te worden.</t>
  </si>
  <si>
    <t>Specificatie overige kosten</t>
  </si>
  <si>
    <t>Specificatie omschrijving aangeboden meubelstuk</t>
  </si>
  <si>
    <t>**** De NZa wil de mogelijkheid behouden om meer meubilair in een later stadium aan te kunnen schaffen tegen de in dit prijzenblad afgegeven prijzen.</t>
  </si>
  <si>
    <t>***** De NZa wil de mogelijkheid behouden om meer meubilair in een later stadium aan te kunnen schaffen tegen de in dit prijzenblad afgegeven prijzen.</t>
  </si>
  <si>
    <t xml:space="preserve">Aanschaf alternatief per stuk (alleen invullen wanneer Kolom N niet ingevuld is)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</si>
</sst>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23">
    <font>
      <sz val="11"/>
      <color theme="1"/>
      <name val="Calibri"/>
      <family val="2"/>
      <scheme val="minor"/>
    </font>
    <font>
      <sz val="10"/>
      <name val="Futura PT Medium"/>
      <family val="2"/>
    </font>
    <font>
      <b/>
      <sz val="8"/>
      <name val="Futura PT Medium"/>
      <family val="2"/>
    </font>
    <font>
      <i/>
      <sz val="8"/>
      <name val="Futura PT Medium"/>
      <family val="2"/>
    </font>
    <font>
      <sz val="8"/>
      <name val="Futura PT Medium"/>
      <family val="2"/>
    </font>
    <font>
      <sz val="8"/>
      <color indexed="8"/>
      <name val="Futura PT Medium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Futura PT Medium"/>
      <family val="2"/>
    </font>
    <font>
      <sz val="10"/>
      <color theme="1"/>
      <name val="Futura PT Medium"/>
      <family val="2"/>
    </font>
    <font>
      <b/>
      <sz val="8"/>
      <color theme="1"/>
      <name val="Futura PT Medium"/>
      <family val="2"/>
    </font>
    <font>
      <sz val="8"/>
      <color rgb="FFFF0000"/>
      <name val="Futura PT Medium"/>
      <family val="2"/>
    </font>
    <font>
      <b/>
      <sz val="14"/>
      <color theme="1"/>
      <name val="Futura PT Medium"/>
      <family val="2"/>
    </font>
    <font>
      <b/>
      <sz val="12"/>
      <color theme="1"/>
      <name val="Futura PT Medium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color rgb="FF2962FF"/>
      <name val="Roboto"/>
    </font>
    <font>
      <b/>
      <sz val="10"/>
      <color theme="1"/>
      <name val="Futura PT Medium"/>
      <family val="2"/>
    </font>
    <font>
      <b/>
      <sz val="8"/>
      <color theme="1"/>
      <name val="Futura PT Medium"/>
    </font>
    <font>
      <sz val="8"/>
      <name val="Futura PT Medium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6" fillId="0" borderId="0" applyFont="0" applyFill="0" applyBorder="0" applyAlignment="0" applyProtection="0"/>
    <xf numFmtId="0" fontId="17" fillId="0" borderId="0"/>
    <xf numFmtId="0" fontId="18" fillId="0" borderId="0"/>
  </cellStyleXfs>
  <cellXfs count="82">
    <xf numFmtId="0" fontId="0" fillId="0" borderId="0" xfId="0"/>
    <xf numFmtId="0" fontId="6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0" fontId="8" fillId="0" borderId="0" xfId="0" applyFont="1" applyFill="1" applyAlignment="1">
      <alignment vertical="top"/>
    </xf>
    <xf numFmtId="0" fontId="6" fillId="0" borderId="0" xfId="0" applyFont="1" applyBorder="1" applyAlignment="1">
      <alignment vertical="top"/>
    </xf>
    <xf numFmtId="0" fontId="10" fillId="0" borderId="1" xfId="0" applyFont="1" applyFill="1" applyBorder="1" applyAlignment="1">
      <alignment vertical="top" wrapText="1"/>
    </xf>
    <xf numFmtId="0" fontId="10" fillId="0" borderId="1" xfId="0" applyFont="1" applyFill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vertical="top"/>
    </xf>
    <xf numFmtId="0" fontId="10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/>
    </xf>
    <xf numFmtId="0" fontId="10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12" fillId="3" borderId="1" xfId="0" applyFont="1" applyFill="1" applyBorder="1" applyAlignment="1">
      <alignment vertical="top" wrapText="1"/>
    </xf>
    <xf numFmtId="1" fontId="4" fillId="0" borderId="1" xfId="0" applyNumberFormat="1" applyFont="1" applyFill="1" applyBorder="1" applyAlignment="1">
      <alignment horizontal="center" vertical="top" wrapText="1"/>
    </xf>
    <xf numFmtId="1" fontId="10" fillId="0" borderId="1" xfId="0" applyNumberFormat="1" applyFont="1" applyFill="1" applyBorder="1" applyAlignment="1">
      <alignment horizontal="center" vertical="top" wrapText="1"/>
    </xf>
    <xf numFmtId="1" fontId="10" fillId="0" borderId="0" xfId="0" applyNumberFormat="1" applyFont="1" applyAlignment="1">
      <alignment horizontal="center" vertical="top" wrapText="1"/>
    </xf>
    <xf numFmtId="0" fontId="12" fillId="3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top" wrapText="1"/>
    </xf>
    <xf numFmtId="1" fontId="4" fillId="4" borderId="1" xfId="0" applyNumberFormat="1" applyFont="1" applyFill="1" applyBorder="1" applyAlignment="1">
      <alignment horizontal="center" vertical="top" wrapText="1"/>
    </xf>
    <xf numFmtId="0" fontId="10" fillId="0" borderId="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/>
    </xf>
    <xf numFmtId="1" fontId="10" fillId="0" borderId="0" xfId="0" applyNumberFormat="1" applyFont="1" applyBorder="1" applyAlignment="1">
      <alignment horizontal="center" vertical="top" wrapText="1"/>
    </xf>
    <xf numFmtId="49" fontId="14" fillId="0" borderId="0" xfId="0" applyNumberFormat="1" applyFont="1" applyBorder="1" applyAlignment="1">
      <alignment vertical="top"/>
    </xf>
    <xf numFmtId="49" fontId="11" fillId="0" borderId="0" xfId="0" applyNumberFormat="1" applyFont="1" applyBorder="1" applyAlignment="1">
      <alignment vertical="top" wrapText="1"/>
    </xf>
    <xf numFmtId="0" fontId="17" fillId="0" borderId="0" xfId="2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1" fontId="2" fillId="2" borderId="1" xfId="0" applyNumberFormat="1" applyFont="1" applyFill="1" applyBorder="1" applyAlignment="1">
      <alignment horizontal="left" vertical="top" wrapText="1"/>
    </xf>
    <xf numFmtId="0" fontId="11" fillId="0" borderId="0" xfId="0" applyFont="1" applyBorder="1" applyAlignment="1">
      <alignment horizontal="left" vertical="center" wrapText="1"/>
    </xf>
    <xf numFmtId="1" fontId="11" fillId="0" borderId="0" xfId="0" applyNumberFormat="1" applyFont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quotePrefix="1" applyFont="1" applyAlignment="1">
      <alignment horizontal="left" vertical="top"/>
    </xf>
    <xf numFmtId="1" fontId="4" fillId="0" borderId="0" xfId="0" applyNumberFormat="1" applyFont="1" applyFill="1" applyBorder="1" applyAlignment="1">
      <alignment horizontal="center" vertical="center"/>
    </xf>
    <xf numFmtId="164" fontId="4" fillId="7" borderId="1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164" fontId="21" fillId="2" borderId="2" xfId="0" applyNumberFormat="1" applyFont="1" applyFill="1" applyBorder="1" applyAlignment="1">
      <alignment horizontal="center" vertical="center"/>
    </xf>
    <xf numFmtId="164" fontId="21" fillId="2" borderId="1" xfId="0" applyNumberFormat="1" applyFont="1" applyFill="1" applyBorder="1" applyAlignment="1">
      <alignment horizontal="center" vertical="center"/>
    </xf>
    <xf numFmtId="1" fontId="10" fillId="0" borderId="0" xfId="0" applyNumberFormat="1" applyFont="1" applyBorder="1" applyAlignment="1">
      <alignment horizontal="center" vertical="center" wrapText="1"/>
    </xf>
    <xf numFmtId="0" fontId="17" fillId="0" borderId="0" xfId="2" applyAlignment="1">
      <alignment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0" fontId="17" fillId="0" borderId="0" xfId="2" applyAlignment="1">
      <alignment horizontal="center" vertical="center"/>
    </xf>
    <xf numFmtId="0" fontId="17" fillId="0" borderId="0" xfId="2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7" fillId="5" borderId="0" xfId="2" applyFill="1" applyAlignment="1">
      <alignment horizontal="center" vertical="center"/>
    </xf>
    <xf numFmtId="0" fontId="18" fillId="0" borderId="1" xfId="3" applyBorder="1"/>
    <xf numFmtId="44" fontId="17" fillId="5" borderId="1" xfId="1" applyFont="1" applyFill="1" applyBorder="1" applyAlignment="1">
      <alignment horizontal="center" vertical="center"/>
    </xf>
    <xf numFmtId="0" fontId="17" fillId="0" borderId="1" xfId="2" applyBorder="1"/>
    <xf numFmtId="0" fontId="19" fillId="0" borderId="1" xfId="2" applyFont="1" applyBorder="1"/>
    <xf numFmtId="44" fontId="17" fillId="7" borderId="1" xfId="1" applyFont="1" applyFill="1" applyBorder="1" applyAlignment="1">
      <alignment horizontal="center" vertical="center"/>
    </xf>
    <xf numFmtId="44" fontId="15" fillId="2" borderId="1" xfId="1" applyFont="1" applyFill="1" applyBorder="1" applyAlignment="1">
      <alignment vertical="center" wrapText="1"/>
    </xf>
    <xf numFmtId="44" fontId="15" fillId="2" borderId="1" xfId="0" applyNumberFormat="1" applyFont="1" applyFill="1" applyBorder="1" applyAlignment="1">
      <alignment vertical="center" wrapText="1"/>
    </xf>
    <xf numFmtId="44" fontId="15" fillId="2" borderId="2" xfId="0" applyNumberFormat="1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center" vertical="center" wrapText="1"/>
    </xf>
    <xf numFmtId="44" fontId="15" fillId="0" borderId="0" xfId="0" applyNumberFormat="1" applyFont="1" applyFill="1" applyBorder="1" applyAlignment="1">
      <alignment vertical="center" wrapText="1"/>
    </xf>
    <xf numFmtId="1" fontId="10" fillId="0" borderId="0" xfId="0" applyNumberFormat="1" applyFont="1" applyFill="1" applyBorder="1" applyAlignment="1">
      <alignment horizontal="center" vertical="top" wrapText="1"/>
    </xf>
    <xf numFmtId="44" fontId="15" fillId="0" borderId="0" xfId="1" applyFont="1" applyFill="1" applyBorder="1" applyAlignment="1">
      <alignment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49" fontId="20" fillId="7" borderId="0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 wrapText="1"/>
    </xf>
    <xf numFmtId="0" fontId="17" fillId="6" borderId="1" xfId="2" applyFill="1" applyBorder="1" applyAlignment="1">
      <alignment horizontal="left" vertical="center"/>
    </xf>
  </cellXfs>
  <cellStyles count="4">
    <cellStyle name="Standaard" xfId="0" builtinId="0"/>
    <cellStyle name="Standaard 2" xfId="2" xr:uid="{F18DF9B1-C9E0-4268-BAA8-B9EF7E0A7986}"/>
    <cellStyle name="Standaard 3" xfId="3" xr:uid="{508A8150-72B8-4835-9AFA-9CE63607ACB4}"/>
    <cellStyle name="Valuta" xfId="1" builtinId="4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3" Type="http://schemas.openxmlformats.org/officeDocument/2006/relationships/image" Target="../media/image28.jpeg"/><Relationship Id="rId7" Type="http://schemas.openxmlformats.org/officeDocument/2006/relationships/image" Target="cid:image004.png@01D75623.24EE7390" TargetMode="External"/><Relationship Id="rId2" Type="http://schemas.openxmlformats.org/officeDocument/2006/relationships/image" Target="../media/image27.jpeg"/><Relationship Id="rId1" Type="http://schemas.openxmlformats.org/officeDocument/2006/relationships/image" Target="../media/image26.jpeg"/><Relationship Id="rId6" Type="http://schemas.openxmlformats.org/officeDocument/2006/relationships/image" Target="../media/image30.png"/><Relationship Id="rId11" Type="http://schemas.openxmlformats.org/officeDocument/2006/relationships/image" Target="cid:image003.png@01D75623.24EE7390" TargetMode="External"/><Relationship Id="rId5" Type="http://schemas.openxmlformats.org/officeDocument/2006/relationships/image" Target="cid:image001.png@01D75623.24EE7390" TargetMode="External"/><Relationship Id="rId10" Type="http://schemas.openxmlformats.org/officeDocument/2006/relationships/image" Target="../media/image32.png"/><Relationship Id="rId4" Type="http://schemas.openxmlformats.org/officeDocument/2006/relationships/image" Target="../media/image29.png"/><Relationship Id="rId9" Type="http://schemas.openxmlformats.org/officeDocument/2006/relationships/image" Target="cid:image002.png@01D75623.24EE739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30</xdr:row>
      <xdr:rowOff>30480</xdr:rowOff>
    </xdr:from>
    <xdr:to>
      <xdr:col>2</xdr:col>
      <xdr:colOff>1905</xdr:colOff>
      <xdr:row>30</xdr:row>
      <xdr:rowOff>571500</xdr:rowOff>
    </xdr:to>
    <xdr:pic>
      <xdr:nvPicPr>
        <xdr:cNvPr id="6" name="Afbeelding 10">
          <a:extLst>
            <a:ext uri="{FF2B5EF4-FFF2-40B4-BE49-F238E27FC236}">
              <a16:creationId xmlns:a16="http://schemas.microsoft.com/office/drawing/2014/main" id="{BFB86A9F-7370-4127-8A68-56C0AEE1E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" y="29500830"/>
          <a:ext cx="136017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358140</xdr:colOff>
      <xdr:row>32</xdr:row>
      <xdr:rowOff>30480</xdr:rowOff>
    </xdr:from>
    <xdr:to>
      <xdr:col>1</xdr:col>
      <xdr:colOff>998220</xdr:colOff>
      <xdr:row>32</xdr:row>
      <xdr:rowOff>594360</xdr:rowOff>
    </xdr:to>
    <xdr:pic>
      <xdr:nvPicPr>
        <xdr:cNvPr id="7" name="Afbeelding 12">
          <a:extLst>
            <a:ext uri="{FF2B5EF4-FFF2-40B4-BE49-F238E27FC236}">
              <a16:creationId xmlns:a16="http://schemas.microsoft.com/office/drawing/2014/main" id="{4C52AA92-CD45-4A32-8261-24ABDD4CE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940" y="31415355"/>
          <a:ext cx="64008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</xdr:colOff>
      <xdr:row>28</xdr:row>
      <xdr:rowOff>30480</xdr:rowOff>
    </xdr:from>
    <xdr:to>
      <xdr:col>2</xdr:col>
      <xdr:colOff>3810</xdr:colOff>
      <xdr:row>28</xdr:row>
      <xdr:rowOff>579120</xdr:rowOff>
    </xdr:to>
    <xdr:pic>
      <xdr:nvPicPr>
        <xdr:cNvPr id="8" name="Afbeelding 16">
          <a:extLst>
            <a:ext uri="{FF2B5EF4-FFF2-40B4-BE49-F238E27FC236}">
              <a16:creationId xmlns:a16="http://schemas.microsoft.com/office/drawing/2014/main" id="{7D78B161-6B53-46FF-B0D2-F05A978BC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" y="28224480"/>
          <a:ext cx="1362075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297180</xdr:colOff>
      <xdr:row>27</xdr:row>
      <xdr:rowOff>15240</xdr:rowOff>
    </xdr:from>
    <xdr:to>
      <xdr:col>1</xdr:col>
      <xdr:colOff>1082040</xdr:colOff>
      <xdr:row>27</xdr:row>
      <xdr:rowOff>609600</xdr:rowOff>
    </xdr:to>
    <xdr:pic>
      <xdr:nvPicPr>
        <xdr:cNvPr id="9" name="Afbeelding 20">
          <a:extLst>
            <a:ext uri="{FF2B5EF4-FFF2-40B4-BE49-F238E27FC236}">
              <a16:creationId xmlns:a16="http://schemas.microsoft.com/office/drawing/2014/main" id="{2531B40B-1F0E-4716-895C-AA1C8510E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" y="27571065"/>
          <a:ext cx="784860" cy="594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320040</xdr:colOff>
      <xdr:row>25</xdr:row>
      <xdr:rowOff>22860</xdr:rowOff>
    </xdr:from>
    <xdr:to>
      <xdr:col>1</xdr:col>
      <xdr:colOff>1104900</xdr:colOff>
      <xdr:row>25</xdr:row>
      <xdr:rowOff>617220</xdr:rowOff>
    </xdr:to>
    <xdr:pic>
      <xdr:nvPicPr>
        <xdr:cNvPr id="10" name="Afbeelding 25">
          <a:extLst>
            <a:ext uri="{FF2B5EF4-FFF2-40B4-BE49-F238E27FC236}">
              <a16:creationId xmlns:a16="http://schemas.microsoft.com/office/drawing/2014/main" id="{DB23D224-9BE3-4AF5-93A6-E1DD53BA4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" y="25025985"/>
          <a:ext cx="784860" cy="594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457200</xdr:colOff>
      <xdr:row>21</xdr:row>
      <xdr:rowOff>45720</xdr:rowOff>
    </xdr:from>
    <xdr:to>
      <xdr:col>1</xdr:col>
      <xdr:colOff>960120</xdr:colOff>
      <xdr:row>21</xdr:row>
      <xdr:rowOff>594360</xdr:rowOff>
    </xdr:to>
    <xdr:pic>
      <xdr:nvPicPr>
        <xdr:cNvPr id="11" name="Afbeelding 36">
          <a:extLst>
            <a:ext uri="{FF2B5EF4-FFF2-40B4-BE49-F238E27FC236}">
              <a16:creationId xmlns:a16="http://schemas.microsoft.com/office/drawing/2014/main" id="{ACB6BB3B-CDED-4755-86AE-51FA24408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98" r="16335" b="2888"/>
        <a:stretch>
          <a:fillRect/>
        </a:stretch>
      </xdr:blipFill>
      <xdr:spPr bwMode="auto">
        <a:xfrm>
          <a:off x="1143000" y="21857970"/>
          <a:ext cx="50292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419100</xdr:colOff>
      <xdr:row>7</xdr:row>
      <xdr:rowOff>0</xdr:rowOff>
    </xdr:from>
    <xdr:to>
      <xdr:col>1</xdr:col>
      <xdr:colOff>883920</xdr:colOff>
      <xdr:row>7</xdr:row>
      <xdr:rowOff>609600</xdr:rowOff>
    </xdr:to>
    <xdr:pic>
      <xdr:nvPicPr>
        <xdr:cNvPr id="17" name="Afbeelding 8">
          <a:extLst>
            <a:ext uri="{FF2B5EF4-FFF2-40B4-BE49-F238E27FC236}">
              <a16:creationId xmlns:a16="http://schemas.microsoft.com/office/drawing/2014/main" id="{BEBA318C-2881-475B-8D74-59B5F4B72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7149465"/>
          <a:ext cx="46482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220980</xdr:colOff>
      <xdr:row>33</xdr:row>
      <xdr:rowOff>15240</xdr:rowOff>
    </xdr:from>
    <xdr:to>
      <xdr:col>1</xdr:col>
      <xdr:colOff>1234440</xdr:colOff>
      <xdr:row>34</xdr:row>
      <xdr:rowOff>617220</xdr:rowOff>
    </xdr:to>
    <xdr:pic>
      <xdr:nvPicPr>
        <xdr:cNvPr id="20" name="Afbeelding 14">
          <a:extLst>
            <a:ext uri="{FF2B5EF4-FFF2-40B4-BE49-F238E27FC236}">
              <a16:creationId xmlns:a16="http://schemas.microsoft.com/office/drawing/2014/main" id="{6CC6289D-9F2B-47BD-8279-1503D53C4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780" y="32038290"/>
          <a:ext cx="1013460" cy="1240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</xdr:colOff>
      <xdr:row>31</xdr:row>
      <xdr:rowOff>60960</xdr:rowOff>
    </xdr:from>
    <xdr:to>
      <xdr:col>2</xdr:col>
      <xdr:colOff>3810</xdr:colOff>
      <xdr:row>31</xdr:row>
      <xdr:rowOff>601980</xdr:rowOff>
    </xdr:to>
    <xdr:pic>
      <xdr:nvPicPr>
        <xdr:cNvPr id="21" name="Afbeelding 10">
          <a:extLst>
            <a:ext uri="{FF2B5EF4-FFF2-40B4-BE49-F238E27FC236}">
              <a16:creationId xmlns:a16="http://schemas.microsoft.com/office/drawing/2014/main" id="{93BB6BA5-AF7B-4F76-B949-8704EEFD2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" y="30169485"/>
          <a:ext cx="1369695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243840</xdr:colOff>
      <xdr:row>13</xdr:row>
      <xdr:rowOff>7620</xdr:rowOff>
    </xdr:from>
    <xdr:to>
      <xdr:col>1</xdr:col>
      <xdr:colOff>1188720</xdr:colOff>
      <xdr:row>13</xdr:row>
      <xdr:rowOff>632460</xdr:rowOff>
    </xdr:to>
    <xdr:pic>
      <xdr:nvPicPr>
        <xdr:cNvPr id="22" name="Afbeelding 16">
          <a:extLst>
            <a:ext uri="{FF2B5EF4-FFF2-40B4-BE49-F238E27FC236}">
              <a16:creationId xmlns:a16="http://schemas.microsoft.com/office/drawing/2014/main" id="{9BD2B046-45C7-45A9-A502-48D36027B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640" y="13523595"/>
          <a:ext cx="94488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7</xdr:row>
      <xdr:rowOff>7620</xdr:rowOff>
    </xdr:from>
    <xdr:to>
      <xdr:col>1</xdr:col>
      <xdr:colOff>1089660</xdr:colOff>
      <xdr:row>7</xdr:row>
      <xdr:rowOff>609600</xdr:rowOff>
    </xdr:to>
    <xdr:pic>
      <xdr:nvPicPr>
        <xdr:cNvPr id="23" name="Afbeelding 26">
          <a:extLst>
            <a:ext uri="{FF2B5EF4-FFF2-40B4-BE49-F238E27FC236}">
              <a16:creationId xmlns:a16="http://schemas.microsoft.com/office/drawing/2014/main" id="{B6A33999-9810-49B2-9271-907E43D5A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7780020"/>
          <a:ext cx="899160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251460</xdr:colOff>
      <xdr:row>14</xdr:row>
      <xdr:rowOff>38100</xdr:rowOff>
    </xdr:from>
    <xdr:to>
      <xdr:col>1</xdr:col>
      <xdr:colOff>1150620</xdr:colOff>
      <xdr:row>14</xdr:row>
      <xdr:rowOff>632460</xdr:rowOff>
    </xdr:to>
    <xdr:pic>
      <xdr:nvPicPr>
        <xdr:cNvPr id="24" name="Afbeelding 28">
          <a:extLst>
            <a:ext uri="{FF2B5EF4-FFF2-40B4-BE49-F238E27FC236}">
              <a16:creationId xmlns:a16="http://schemas.microsoft.com/office/drawing/2014/main" id="{0060C753-D202-4AA7-AE77-A806E3A1E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260" y="14192250"/>
          <a:ext cx="899160" cy="594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365760</xdr:colOff>
      <xdr:row>16</xdr:row>
      <xdr:rowOff>22860</xdr:rowOff>
    </xdr:from>
    <xdr:to>
      <xdr:col>1</xdr:col>
      <xdr:colOff>876300</xdr:colOff>
      <xdr:row>16</xdr:row>
      <xdr:rowOff>624840</xdr:rowOff>
    </xdr:to>
    <xdr:pic>
      <xdr:nvPicPr>
        <xdr:cNvPr id="26" name="Afbeelding 34">
          <a:extLst>
            <a:ext uri="{FF2B5EF4-FFF2-40B4-BE49-F238E27FC236}">
              <a16:creationId xmlns:a16="http://schemas.microsoft.com/office/drawing/2014/main" id="{22F543E6-F932-4801-8824-1DA6A0359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06" t="13409" r="20000"/>
        <a:stretch>
          <a:fillRect/>
        </a:stretch>
      </xdr:blipFill>
      <xdr:spPr bwMode="auto">
        <a:xfrm>
          <a:off x="1051560" y="18006060"/>
          <a:ext cx="510540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251460</xdr:colOff>
      <xdr:row>12</xdr:row>
      <xdr:rowOff>22860</xdr:rowOff>
    </xdr:from>
    <xdr:to>
      <xdr:col>1</xdr:col>
      <xdr:colOff>1196340</xdr:colOff>
      <xdr:row>12</xdr:row>
      <xdr:rowOff>594360</xdr:rowOff>
    </xdr:to>
    <xdr:pic>
      <xdr:nvPicPr>
        <xdr:cNvPr id="27" name="Afbeelding 2">
          <a:extLst>
            <a:ext uri="{FF2B5EF4-FFF2-40B4-BE49-F238E27FC236}">
              <a16:creationId xmlns:a16="http://schemas.microsoft.com/office/drawing/2014/main" id="{F7F8D580-B70F-4610-A9C2-2854EF4C4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260" y="12900660"/>
          <a:ext cx="94488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426720</xdr:colOff>
      <xdr:row>10</xdr:row>
      <xdr:rowOff>38100</xdr:rowOff>
    </xdr:from>
    <xdr:to>
      <xdr:col>1</xdr:col>
      <xdr:colOff>876300</xdr:colOff>
      <xdr:row>10</xdr:row>
      <xdr:rowOff>617220</xdr:rowOff>
    </xdr:to>
    <xdr:pic>
      <xdr:nvPicPr>
        <xdr:cNvPr id="28" name="Afbeelding 4">
          <a:extLst>
            <a:ext uri="{FF2B5EF4-FFF2-40B4-BE49-F238E27FC236}">
              <a16:creationId xmlns:a16="http://schemas.microsoft.com/office/drawing/2014/main" id="{75AE4328-B532-425B-BEEE-7F2B672A7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602" t="15263" r="30357" b="9193"/>
        <a:stretch>
          <a:fillRect/>
        </a:stretch>
      </xdr:blipFill>
      <xdr:spPr bwMode="auto">
        <a:xfrm>
          <a:off x="1112520" y="11639550"/>
          <a:ext cx="44958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289560</xdr:colOff>
      <xdr:row>9</xdr:row>
      <xdr:rowOff>22860</xdr:rowOff>
    </xdr:from>
    <xdr:to>
      <xdr:col>1</xdr:col>
      <xdr:colOff>1013460</xdr:colOff>
      <xdr:row>9</xdr:row>
      <xdr:rowOff>624840</xdr:rowOff>
    </xdr:to>
    <xdr:pic>
      <xdr:nvPicPr>
        <xdr:cNvPr id="29" name="Afbeelding 6">
          <a:extLst>
            <a:ext uri="{FF2B5EF4-FFF2-40B4-BE49-F238E27FC236}">
              <a16:creationId xmlns:a16="http://schemas.microsoft.com/office/drawing/2014/main" id="{79043D79-2054-4CF1-912F-4CE473561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99" t="18846" r="10001" b="14615"/>
        <a:stretch>
          <a:fillRect/>
        </a:stretch>
      </xdr:blipFill>
      <xdr:spPr bwMode="auto">
        <a:xfrm>
          <a:off x="975360" y="10986135"/>
          <a:ext cx="723900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365760</xdr:colOff>
      <xdr:row>18</xdr:row>
      <xdr:rowOff>22860</xdr:rowOff>
    </xdr:from>
    <xdr:to>
      <xdr:col>1</xdr:col>
      <xdr:colOff>876300</xdr:colOff>
      <xdr:row>18</xdr:row>
      <xdr:rowOff>624840</xdr:rowOff>
    </xdr:to>
    <xdr:pic>
      <xdr:nvPicPr>
        <xdr:cNvPr id="30" name="Afbeelding 34">
          <a:extLst>
            <a:ext uri="{FF2B5EF4-FFF2-40B4-BE49-F238E27FC236}">
              <a16:creationId xmlns:a16="http://schemas.microsoft.com/office/drawing/2014/main" id="{64289E7F-198E-41F3-BABA-9F7DB9DE6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06" t="13409" r="20000"/>
        <a:stretch>
          <a:fillRect/>
        </a:stretch>
      </xdr:blipFill>
      <xdr:spPr bwMode="auto">
        <a:xfrm>
          <a:off x="1051560" y="19282410"/>
          <a:ext cx="510540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472440</xdr:colOff>
      <xdr:row>22</xdr:row>
      <xdr:rowOff>30480</xdr:rowOff>
    </xdr:from>
    <xdr:to>
      <xdr:col>1</xdr:col>
      <xdr:colOff>960120</xdr:colOff>
      <xdr:row>22</xdr:row>
      <xdr:rowOff>601980</xdr:rowOff>
    </xdr:to>
    <xdr:pic>
      <xdr:nvPicPr>
        <xdr:cNvPr id="31" name="Afbeelding 22">
          <a:extLst>
            <a:ext uri="{FF2B5EF4-FFF2-40B4-BE49-F238E27FC236}">
              <a16:creationId xmlns:a16="http://schemas.microsoft.com/office/drawing/2014/main" id="{7F4907DA-FA4F-4507-AC27-13E762E7D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" y="22480905"/>
          <a:ext cx="48768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426720</xdr:colOff>
      <xdr:row>23</xdr:row>
      <xdr:rowOff>45720</xdr:rowOff>
    </xdr:from>
    <xdr:to>
      <xdr:col>1</xdr:col>
      <xdr:colOff>929640</xdr:colOff>
      <xdr:row>23</xdr:row>
      <xdr:rowOff>624840</xdr:rowOff>
    </xdr:to>
    <xdr:pic>
      <xdr:nvPicPr>
        <xdr:cNvPr id="32" name="Afbeelding 28">
          <a:extLst>
            <a:ext uri="{FF2B5EF4-FFF2-40B4-BE49-F238E27FC236}">
              <a16:creationId xmlns:a16="http://schemas.microsoft.com/office/drawing/2014/main" id="{DF434A2B-25A2-4DCF-85B8-654C31FD3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520" y="23134320"/>
          <a:ext cx="50292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342900</xdr:colOff>
      <xdr:row>29</xdr:row>
      <xdr:rowOff>7620</xdr:rowOff>
    </xdr:from>
    <xdr:to>
      <xdr:col>1</xdr:col>
      <xdr:colOff>952500</xdr:colOff>
      <xdr:row>29</xdr:row>
      <xdr:rowOff>624840</xdr:rowOff>
    </xdr:to>
    <xdr:pic>
      <xdr:nvPicPr>
        <xdr:cNvPr id="35" name="Afbeelding 36">
          <a:extLst>
            <a:ext uri="{FF2B5EF4-FFF2-40B4-BE49-F238E27FC236}">
              <a16:creationId xmlns:a16="http://schemas.microsoft.com/office/drawing/2014/main" id="{F0D4B15D-CCE5-4C7D-B7A4-601B26CCA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28839795"/>
          <a:ext cx="6096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106680</xdr:colOff>
      <xdr:row>5</xdr:row>
      <xdr:rowOff>31750</xdr:rowOff>
    </xdr:from>
    <xdr:to>
      <xdr:col>1</xdr:col>
      <xdr:colOff>1211580</xdr:colOff>
      <xdr:row>5</xdr:row>
      <xdr:rowOff>618490</xdr:rowOff>
    </xdr:to>
    <xdr:pic>
      <xdr:nvPicPr>
        <xdr:cNvPr id="36" name="Afbeelding 38">
          <a:extLst>
            <a:ext uri="{FF2B5EF4-FFF2-40B4-BE49-F238E27FC236}">
              <a16:creationId xmlns:a16="http://schemas.microsoft.com/office/drawing/2014/main" id="{A4A66AC3-D5BA-4F9D-AEA4-2DCDF5642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095" b="19698"/>
        <a:stretch>
          <a:fillRect/>
        </a:stretch>
      </xdr:blipFill>
      <xdr:spPr bwMode="auto">
        <a:xfrm>
          <a:off x="789305" y="936625"/>
          <a:ext cx="110490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426720</xdr:colOff>
      <xdr:row>24</xdr:row>
      <xdr:rowOff>38100</xdr:rowOff>
    </xdr:from>
    <xdr:to>
      <xdr:col>1</xdr:col>
      <xdr:colOff>929640</xdr:colOff>
      <xdr:row>24</xdr:row>
      <xdr:rowOff>609600</xdr:rowOff>
    </xdr:to>
    <xdr:pic>
      <xdr:nvPicPr>
        <xdr:cNvPr id="38" name="Afbeelding 94">
          <a:extLst>
            <a:ext uri="{FF2B5EF4-FFF2-40B4-BE49-F238E27FC236}">
              <a16:creationId xmlns:a16="http://schemas.microsoft.com/office/drawing/2014/main" id="{69C55BCF-4450-45F3-849F-C7BEE7C67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520" y="24403050"/>
          <a:ext cx="50292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198120</xdr:colOff>
      <xdr:row>34</xdr:row>
      <xdr:rowOff>563880</xdr:rowOff>
    </xdr:from>
    <xdr:to>
      <xdr:col>1</xdr:col>
      <xdr:colOff>1219200</xdr:colOff>
      <xdr:row>36</xdr:row>
      <xdr:rowOff>38100</xdr:rowOff>
    </xdr:to>
    <xdr:pic>
      <xdr:nvPicPr>
        <xdr:cNvPr id="39" name="Afbeelding 42">
          <a:extLst>
            <a:ext uri="{FF2B5EF4-FFF2-40B4-BE49-F238E27FC236}">
              <a16:creationId xmlns:a16="http://schemas.microsoft.com/office/drawing/2014/main" id="{37311F07-15E6-4771-B304-89DBAE9AC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33225105"/>
          <a:ext cx="1021080" cy="750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213360</xdr:colOff>
      <xdr:row>35</xdr:row>
      <xdr:rowOff>556260</xdr:rowOff>
    </xdr:from>
    <xdr:to>
      <xdr:col>1</xdr:col>
      <xdr:colOff>1234440</xdr:colOff>
      <xdr:row>37</xdr:row>
      <xdr:rowOff>30480</xdr:rowOff>
    </xdr:to>
    <xdr:pic>
      <xdr:nvPicPr>
        <xdr:cNvPr id="40" name="Afbeelding 97">
          <a:extLst>
            <a:ext uri="{FF2B5EF4-FFF2-40B4-BE49-F238E27FC236}">
              <a16:creationId xmlns:a16="http://schemas.microsoft.com/office/drawing/2014/main" id="{B60664E9-8F56-4B6E-A607-5DD1F149D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" y="33855660"/>
          <a:ext cx="1021080" cy="750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419100</xdr:colOff>
      <xdr:row>20</xdr:row>
      <xdr:rowOff>38100</xdr:rowOff>
    </xdr:from>
    <xdr:to>
      <xdr:col>1</xdr:col>
      <xdr:colOff>906780</xdr:colOff>
      <xdr:row>20</xdr:row>
      <xdr:rowOff>609600</xdr:rowOff>
    </xdr:to>
    <xdr:pic>
      <xdr:nvPicPr>
        <xdr:cNvPr id="41" name="Afbeelding 22">
          <a:extLst>
            <a:ext uri="{FF2B5EF4-FFF2-40B4-BE49-F238E27FC236}">
              <a16:creationId xmlns:a16="http://schemas.microsoft.com/office/drawing/2014/main" id="{13BB9508-CDE3-45ED-B65E-4A2AA2B40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20574000"/>
          <a:ext cx="48768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26</xdr:row>
      <xdr:rowOff>30480</xdr:rowOff>
    </xdr:from>
    <xdr:to>
      <xdr:col>1</xdr:col>
      <xdr:colOff>967740</xdr:colOff>
      <xdr:row>26</xdr:row>
      <xdr:rowOff>617220</xdr:rowOff>
    </xdr:to>
    <xdr:pic>
      <xdr:nvPicPr>
        <xdr:cNvPr id="42" name="Afbeelding 41">
          <a:extLst>
            <a:ext uri="{FF2B5EF4-FFF2-40B4-BE49-F238E27FC236}">
              <a16:creationId xmlns:a16="http://schemas.microsoft.com/office/drawing/2014/main" id="{DCBE0E90-2F5C-4B80-B561-5B8E99CBD6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25671780"/>
          <a:ext cx="586740" cy="586740"/>
        </a:xfrm>
        <a:prstGeom prst="rect">
          <a:avLst/>
        </a:prstGeom>
      </xdr:spPr>
    </xdr:pic>
    <xdr:clientData/>
  </xdr:twoCellAnchor>
  <xdr:twoCellAnchor editAs="oneCell">
    <xdr:from>
      <xdr:col>1</xdr:col>
      <xdr:colOff>198120</xdr:colOff>
      <xdr:row>19</xdr:row>
      <xdr:rowOff>53340</xdr:rowOff>
    </xdr:from>
    <xdr:to>
      <xdr:col>1</xdr:col>
      <xdr:colOff>1051560</xdr:colOff>
      <xdr:row>19</xdr:row>
      <xdr:rowOff>622300</xdr:rowOff>
    </xdr:to>
    <xdr:pic>
      <xdr:nvPicPr>
        <xdr:cNvPr id="43" name="Afbeelding 42">
          <a:extLst>
            <a:ext uri="{FF2B5EF4-FFF2-40B4-BE49-F238E27FC236}">
              <a16:creationId xmlns:a16="http://schemas.microsoft.com/office/drawing/2014/main" id="{38CD8334-C184-4D73-919F-3511D73BB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3920" y="19951065"/>
          <a:ext cx="853440" cy="568960"/>
        </a:xfrm>
        <a:prstGeom prst="rect">
          <a:avLst/>
        </a:prstGeom>
      </xdr:spPr>
    </xdr:pic>
    <xdr:clientData/>
  </xdr:twoCellAnchor>
  <xdr:twoCellAnchor editAs="oneCell">
    <xdr:from>
      <xdr:col>1</xdr:col>
      <xdr:colOff>373380</xdr:colOff>
      <xdr:row>17</xdr:row>
      <xdr:rowOff>53340</xdr:rowOff>
    </xdr:from>
    <xdr:to>
      <xdr:col>1</xdr:col>
      <xdr:colOff>922020</xdr:colOff>
      <xdr:row>17</xdr:row>
      <xdr:rowOff>601980</xdr:rowOff>
    </xdr:to>
    <xdr:pic>
      <xdr:nvPicPr>
        <xdr:cNvPr id="44" name="Afbeelding 43">
          <a:extLst>
            <a:ext uri="{FF2B5EF4-FFF2-40B4-BE49-F238E27FC236}">
              <a16:creationId xmlns:a16="http://schemas.microsoft.com/office/drawing/2014/main" id="{13E28C2C-BFC2-49EE-B5DF-C90A19FCE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9180" y="18674715"/>
          <a:ext cx="548640" cy="548640"/>
        </a:xfrm>
        <a:prstGeom prst="rect">
          <a:avLst/>
        </a:prstGeom>
      </xdr:spPr>
    </xdr:pic>
    <xdr:clientData/>
  </xdr:twoCellAnchor>
  <xdr:twoCellAnchor editAs="oneCell">
    <xdr:from>
      <xdr:col>1</xdr:col>
      <xdr:colOff>37782</xdr:colOff>
      <xdr:row>15</xdr:row>
      <xdr:rowOff>76517</xdr:rowOff>
    </xdr:from>
    <xdr:to>
      <xdr:col>1</xdr:col>
      <xdr:colOff>1373187</xdr:colOff>
      <xdr:row>15</xdr:row>
      <xdr:rowOff>553910</xdr:rowOff>
    </xdr:to>
    <xdr:pic>
      <xdr:nvPicPr>
        <xdr:cNvPr id="46" name="Afbeelding 45">
          <a:extLst>
            <a:ext uri="{FF2B5EF4-FFF2-40B4-BE49-F238E27FC236}">
              <a16:creationId xmlns:a16="http://schemas.microsoft.com/office/drawing/2014/main" id="{EBA6E361-67EF-4149-9EFF-39B8A8D3C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407" y="17332642"/>
          <a:ext cx="1335405" cy="4773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28</xdr:row>
      <xdr:rowOff>0</xdr:rowOff>
    </xdr:from>
    <xdr:ext cx="304800" cy="310741"/>
    <xdr:sp macro="" textlink="">
      <xdr:nvSpPr>
        <xdr:cNvPr id="2" name="AutoShape 9">
          <a:extLst>
            <a:ext uri="{FF2B5EF4-FFF2-40B4-BE49-F238E27FC236}">
              <a16:creationId xmlns:a16="http://schemas.microsoft.com/office/drawing/2014/main" id="{49469B3F-E63F-4322-B915-45613E19408E}"/>
            </a:ext>
          </a:extLst>
        </xdr:cNvPr>
        <xdr:cNvSpPr>
          <a:spLocks noChangeAspect="1" noChangeArrowheads="1"/>
        </xdr:cNvSpPr>
      </xdr:nvSpPr>
      <xdr:spPr bwMode="auto">
        <a:xfrm>
          <a:off x="0" y="3400425"/>
          <a:ext cx="304800" cy="3107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577625</xdr:colOff>
      <xdr:row>16</xdr:row>
      <xdr:rowOff>368658</xdr:rowOff>
    </xdr:from>
    <xdr:ext cx="1573905" cy="1278607"/>
    <xdr:pic>
      <xdr:nvPicPr>
        <xdr:cNvPr id="3" name="Afbeelding 2" descr="Petite Friture Vertigo hanglamp Small (140 cm)">
          <a:extLst>
            <a:ext uri="{FF2B5EF4-FFF2-40B4-BE49-F238E27FC236}">
              <a16:creationId xmlns:a16="http://schemas.microsoft.com/office/drawing/2014/main" id="{426499EF-BF04-4FDC-85B5-6BA1AEFE57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587"/>
        <a:stretch/>
      </xdr:blipFill>
      <xdr:spPr bwMode="auto">
        <a:xfrm>
          <a:off x="577625" y="14409629"/>
          <a:ext cx="1573905" cy="1278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542443</xdr:colOff>
      <xdr:row>17</xdr:row>
      <xdr:rowOff>324971</xdr:rowOff>
    </xdr:from>
    <xdr:ext cx="1723410" cy="1742150"/>
    <xdr:pic>
      <xdr:nvPicPr>
        <xdr:cNvPr id="4" name="Afbeelding 3" descr="Design-hanglamp-zwart---Tubo">
          <a:extLst>
            <a:ext uri="{FF2B5EF4-FFF2-40B4-BE49-F238E27FC236}">
              <a16:creationId xmlns:a16="http://schemas.microsoft.com/office/drawing/2014/main" id="{705E4A8D-2FFD-47E4-A376-DE2397848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443" y="16170089"/>
          <a:ext cx="1723410" cy="174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803482</xdr:colOff>
      <xdr:row>14</xdr:row>
      <xdr:rowOff>537883</xdr:rowOff>
    </xdr:from>
    <xdr:ext cx="1097731" cy="1098790"/>
    <xdr:pic>
      <xdr:nvPicPr>
        <xdr:cNvPr id="5" name="Afbeelding 4" descr="Northern Stilk bijzettafel medium">
          <a:extLst>
            <a:ext uri="{FF2B5EF4-FFF2-40B4-BE49-F238E27FC236}">
              <a16:creationId xmlns:a16="http://schemas.microsoft.com/office/drawing/2014/main" id="{406EC7F9-7FFB-411A-9B55-5C0C025CE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482" y="12360089"/>
          <a:ext cx="1097731" cy="1098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28</xdr:row>
      <xdr:rowOff>0</xdr:rowOff>
    </xdr:from>
    <xdr:ext cx="304800" cy="307640"/>
    <xdr:sp macro="" textlink="">
      <xdr:nvSpPr>
        <xdr:cNvPr id="6" name="AutoShape 9">
          <a:extLst>
            <a:ext uri="{FF2B5EF4-FFF2-40B4-BE49-F238E27FC236}">
              <a16:creationId xmlns:a16="http://schemas.microsoft.com/office/drawing/2014/main" id="{C5C25776-92F7-4C31-879C-339C1EC8999F}"/>
            </a:ext>
          </a:extLst>
        </xdr:cNvPr>
        <xdr:cNvSpPr>
          <a:spLocks noChangeAspect="1" noChangeArrowheads="1"/>
        </xdr:cNvSpPr>
      </xdr:nvSpPr>
      <xdr:spPr bwMode="auto">
        <a:xfrm>
          <a:off x="0" y="3600450"/>
          <a:ext cx="304800" cy="30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0</xdr:col>
      <xdr:colOff>717175</xdr:colOff>
      <xdr:row>12</xdr:row>
      <xdr:rowOff>336175</xdr:rowOff>
    </xdr:from>
    <xdr:to>
      <xdr:col>0</xdr:col>
      <xdr:colOff>1885562</xdr:colOff>
      <xdr:row>12</xdr:row>
      <xdr:rowOff>1736912</xdr:rowOff>
    </xdr:to>
    <xdr:pic>
      <xdr:nvPicPr>
        <xdr:cNvPr id="7" name="Afbeelding 2" descr="cid:image001.png@01D75623.24EE7390">
          <a:extLst>
            <a:ext uri="{FF2B5EF4-FFF2-40B4-BE49-F238E27FC236}">
              <a16:creationId xmlns:a16="http://schemas.microsoft.com/office/drawing/2014/main" id="{C1235513-7DD7-4210-BA57-6C825FA7AB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355"/>
        <a:stretch>
          <a:fillRect/>
        </a:stretch>
      </xdr:blipFill>
      <xdr:spPr bwMode="auto">
        <a:xfrm>
          <a:off x="717175" y="9737910"/>
          <a:ext cx="1168387" cy="14007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661148</xdr:colOff>
      <xdr:row>10</xdr:row>
      <xdr:rowOff>51858</xdr:rowOff>
    </xdr:from>
    <xdr:to>
      <xdr:col>0</xdr:col>
      <xdr:colOff>1544884</xdr:colOff>
      <xdr:row>10</xdr:row>
      <xdr:rowOff>1467969</xdr:rowOff>
    </xdr:to>
    <xdr:pic>
      <xdr:nvPicPr>
        <xdr:cNvPr id="8" name="Afbeelding 6" descr="cid:image004.png@01D75623.24EE7390">
          <a:extLst>
            <a:ext uri="{FF2B5EF4-FFF2-40B4-BE49-F238E27FC236}">
              <a16:creationId xmlns:a16="http://schemas.microsoft.com/office/drawing/2014/main" id="{B1B9E09D-D220-4D08-8457-1DF7CFFA08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7016"/>
        <a:stretch>
          <a:fillRect/>
        </a:stretch>
      </xdr:blipFill>
      <xdr:spPr bwMode="auto">
        <a:xfrm>
          <a:off x="661148" y="7414123"/>
          <a:ext cx="883736" cy="14161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762002</xdr:colOff>
      <xdr:row>8</xdr:row>
      <xdr:rowOff>249078</xdr:rowOff>
    </xdr:from>
    <xdr:to>
      <xdr:col>0</xdr:col>
      <xdr:colOff>1658471</xdr:colOff>
      <xdr:row>8</xdr:row>
      <xdr:rowOff>1467972</xdr:rowOff>
    </xdr:to>
    <xdr:pic>
      <xdr:nvPicPr>
        <xdr:cNvPr id="9" name="Afbeelding 4" descr="cid:image002.png@01D75623.24EE7390">
          <a:extLst>
            <a:ext uri="{FF2B5EF4-FFF2-40B4-BE49-F238E27FC236}">
              <a16:creationId xmlns:a16="http://schemas.microsoft.com/office/drawing/2014/main" id="{5F35577C-6D5F-4314-9FAE-D3C28D4BCF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r:link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0104"/>
        <a:stretch>
          <a:fillRect/>
        </a:stretch>
      </xdr:blipFill>
      <xdr:spPr bwMode="auto">
        <a:xfrm>
          <a:off x="762002" y="5426196"/>
          <a:ext cx="896469" cy="12188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705970</xdr:colOff>
      <xdr:row>6</xdr:row>
      <xdr:rowOff>67235</xdr:rowOff>
    </xdr:from>
    <xdr:to>
      <xdr:col>0</xdr:col>
      <xdr:colOff>1501588</xdr:colOff>
      <xdr:row>6</xdr:row>
      <xdr:rowOff>1855133</xdr:rowOff>
    </xdr:to>
    <xdr:pic>
      <xdr:nvPicPr>
        <xdr:cNvPr id="10" name="Afbeelding 5" descr="cid:image003.png@01D75623.24EE7390">
          <a:extLst>
            <a:ext uri="{FF2B5EF4-FFF2-40B4-BE49-F238E27FC236}">
              <a16:creationId xmlns:a16="http://schemas.microsoft.com/office/drawing/2014/main" id="{34DCC0C0-D0D2-4472-83E0-13651FDDD1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r:link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976" r="61865"/>
        <a:stretch>
          <a:fillRect/>
        </a:stretch>
      </xdr:blipFill>
      <xdr:spPr bwMode="auto">
        <a:xfrm>
          <a:off x="705970" y="3092823"/>
          <a:ext cx="795618" cy="17878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deprojectinrichter.com/mid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FC716-B02F-4E06-802C-B1E926438610}">
  <sheetPr>
    <pageSetUpPr fitToPage="1"/>
  </sheetPr>
  <dimension ref="A1:W48"/>
  <sheetViews>
    <sheetView tabSelected="1" zoomScaleNormal="100" zoomScaleSheetLayoutView="85" workbookViewId="0"/>
  </sheetViews>
  <sheetFormatPr defaultColWidth="9.140625" defaultRowHeight="11.25"/>
  <cols>
    <col min="1" max="1" width="10.28515625" style="18" customWidth="1"/>
    <col min="2" max="2" width="20.7109375" style="19" customWidth="1"/>
    <col min="3" max="3" width="31.85546875" style="19" customWidth="1"/>
    <col min="4" max="4" width="28.42578125" style="18" customWidth="1"/>
    <col min="5" max="13" width="5.85546875" style="23" customWidth="1"/>
    <col min="14" max="15" width="14.7109375" style="43" customWidth="1"/>
    <col min="16" max="16" width="14.7109375" style="49" customWidth="1"/>
    <col min="17" max="17" width="3.140625" style="1" customWidth="1"/>
    <col min="18" max="18" width="14.7109375" style="43" customWidth="1"/>
    <col min="19" max="19" width="14.7109375" style="49" customWidth="1"/>
    <col min="20" max="21" width="14.7109375" style="43" customWidth="1"/>
    <col min="22" max="23" width="36.28515625" style="1" customWidth="1"/>
    <col min="24" max="16384" width="9.140625" style="1"/>
  </cols>
  <sheetData>
    <row r="1" spans="1:23" ht="21" customHeight="1">
      <c r="A1" s="30" t="s">
        <v>85</v>
      </c>
      <c r="B1" s="28"/>
      <c r="C1" s="28"/>
      <c r="D1" s="27"/>
      <c r="E1" s="29"/>
      <c r="F1" s="29"/>
      <c r="G1" s="29"/>
      <c r="H1" s="29"/>
      <c r="I1" s="29"/>
      <c r="J1" s="29"/>
      <c r="K1" s="29"/>
      <c r="L1" s="29"/>
      <c r="M1" s="29"/>
      <c r="N1" s="41"/>
      <c r="O1" s="41"/>
      <c r="P1" s="45"/>
      <c r="R1" s="41"/>
      <c r="S1" s="45"/>
      <c r="T1" s="41"/>
      <c r="U1" s="41"/>
    </row>
    <row r="2" spans="1:23" ht="21" customHeight="1">
      <c r="A2" s="30"/>
      <c r="B2" s="28"/>
      <c r="C2" s="28"/>
      <c r="D2" s="27"/>
      <c r="E2" s="29"/>
      <c r="F2" s="29"/>
      <c r="G2" s="29"/>
      <c r="H2" s="29"/>
      <c r="I2" s="29"/>
      <c r="J2" s="29"/>
      <c r="K2" s="29"/>
      <c r="L2" s="29"/>
      <c r="M2" s="29"/>
      <c r="N2" s="41"/>
      <c r="O2" s="41"/>
      <c r="P2" s="45"/>
      <c r="R2" s="41"/>
      <c r="S2" s="45"/>
      <c r="T2" s="41"/>
      <c r="U2" s="41"/>
    </row>
    <row r="3" spans="1:23" s="39" customFormat="1" ht="21" customHeight="1">
      <c r="A3" s="79" t="s">
        <v>86</v>
      </c>
      <c r="B3" s="79"/>
      <c r="C3" s="79"/>
      <c r="D3" s="36"/>
      <c r="E3" s="37"/>
      <c r="F3" s="37"/>
      <c r="G3" s="37"/>
      <c r="H3" s="37"/>
      <c r="I3" s="37"/>
      <c r="J3" s="37"/>
      <c r="K3" s="37"/>
      <c r="L3" s="37"/>
      <c r="M3" s="37"/>
      <c r="N3" s="38"/>
      <c r="O3" s="38"/>
      <c r="P3" s="46"/>
      <c r="R3" s="38"/>
      <c r="S3" s="46"/>
      <c r="T3" s="38"/>
      <c r="U3" s="38"/>
    </row>
    <row r="4" spans="1:23" ht="13.35" customHeight="1">
      <c r="A4" s="31"/>
      <c r="B4" s="28"/>
      <c r="C4" s="28"/>
      <c r="D4" s="27"/>
      <c r="E4" s="29"/>
      <c r="F4" s="29"/>
      <c r="G4" s="29"/>
      <c r="H4" s="29"/>
      <c r="I4" s="29"/>
      <c r="J4" s="29"/>
      <c r="K4" s="29"/>
      <c r="L4" s="29"/>
      <c r="M4" s="29"/>
      <c r="N4" s="41"/>
      <c r="O4" s="41"/>
      <c r="P4" s="45"/>
      <c r="R4" s="41"/>
      <c r="S4" s="45"/>
      <c r="T4" s="41"/>
      <c r="U4" s="41"/>
    </row>
    <row r="5" spans="1:23" s="2" customFormat="1" ht="67.5">
      <c r="A5" s="33" t="s">
        <v>0</v>
      </c>
      <c r="B5" s="33" t="s">
        <v>3</v>
      </c>
      <c r="C5" s="34" t="s">
        <v>1</v>
      </c>
      <c r="D5" s="33" t="s">
        <v>2</v>
      </c>
      <c r="E5" s="35" t="s">
        <v>5</v>
      </c>
      <c r="F5" s="35" t="s">
        <v>6</v>
      </c>
      <c r="G5" s="35" t="s">
        <v>7</v>
      </c>
      <c r="H5" s="35" t="s">
        <v>8</v>
      </c>
      <c r="I5" s="35" t="s">
        <v>9</v>
      </c>
      <c r="J5" s="35" t="s">
        <v>10</v>
      </c>
      <c r="K5" s="35" t="s">
        <v>11</v>
      </c>
      <c r="L5" s="35" t="s">
        <v>29</v>
      </c>
      <c r="M5" s="35" t="s">
        <v>18</v>
      </c>
      <c r="N5" s="47" t="s">
        <v>92</v>
      </c>
      <c r="O5" s="47" t="s">
        <v>118</v>
      </c>
      <c r="P5" s="47" t="s">
        <v>91</v>
      </c>
      <c r="R5" s="47" t="s">
        <v>96</v>
      </c>
      <c r="S5" s="47" t="s">
        <v>97</v>
      </c>
      <c r="T5" s="47" t="s">
        <v>87</v>
      </c>
      <c r="U5" s="47" t="s">
        <v>112</v>
      </c>
      <c r="V5" s="47" t="s">
        <v>114</v>
      </c>
      <c r="W5" s="47" t="s">
        <v>115</v>
      </c>
    </row>
    <row r="6" spans="1:23" ht="50.45" customHeight="1">
      <c r="A6" s="20" t="s">
        <v>4</v>
      </c>
      <c r="B6" s="8"/>
      <c r="C6" s="7" t="s">
        <v>12</v>
      </c>
      <c r="D6" s="9" t="s">
        <v>37</v>
      </c>
      <c r="E6" s="21">
        <v>2</v>
      </c>
      <c r="F6" s="21">
        <v>2</v>
      </c>
      <c r="G6" s="21"/>
      <c r="H6" s="21"/>
      <c r="I6" s="21"/>
      <c r="J6" s="21"/>
      <c r="K6" s="21"/>
      <c r="L6" s="21"/>
      <c r="M6" s="26">
        <f>SUM(E6:L6)</f>
        <v>4</v>
      </c>
      <c r="N6" s="42">
        <v>0</v>
      </c>
      <c r="O6" s="42">
        <v>0</v>
      </c>
      <c r="P6" s="48">
        <f>M6*(N6+O6)</f>
        <v>0</v>
      </c>
      <c r="R6" s="42">
        <v>0</v>
      </c>
      <c r="S6" s="48">
        <f>M6*R6</f>
        <v>0</v>
      </c>
      <c r="T6" s="42">
        <v>0</v>
      </c>
      <c r="U6" s="42">
        <v>0</v>
      </c>
      <c r="V6" s="42"/>
      <c r="W6" s="42"/>
    </row>
    <row r="7" spans="1:23" ht="50.45" customHeight="1">
      <c r="A7" s="5"/>
      <c r="B7" s="6"/>
      <c r="C7" s="7" t="s">
        <v>13</v>
      </c>
      <c r="D7" s="9" t="s">
        <v>36</v>
      </c>
      <c r="E7" s="21"/>
      <c r="F7" s="21"/>
      <c r="G7" s="21"/>
      <c r="H7" s="21"/>
      <c r="I7" s="21">
        <v>2</v>
      </c>
      <c r="J7" s="21"/>
      <c r="K7" s="21"/>
      <c r="L7" s="21"/>
      <c r="M7" s="26">
        <f t="shared" ref="M7:M37" si="0">SUM(E7:L7)</f>
        <v>2</v>
      </c>
      <c r="N7" s="42">
        <v>0</v>
      </c>
      <c r="O7" s="42">
        <v>0</v>
      </c>
      <c r="P7" s="48">
        <f t="shared" ref="P7:P37" si="1">M7*(N7+O7)</f>
        <v>0</v>
      </c>
      <c r="R7" s="42">
        <v>0</v>
      </c>
      <c r="S7" s="48">
        <f t="shared" ref="S7:S37" si="2">M7*R7</f>
        <v>0</v>
      </c>
      <c r="T7" s="42">
        <v>0</v>
      </c>
      <c r="U7" s="42">
        <v>0</v>
      </c>
      <c r="V7" s="42"/>
      <c r="W7" s="42"/>
    </row>
    <row r="8" spans="1:23" ht="50.45" customHeight="1">
      <c r="A8" s="20" t="s">
        <v>15</v>
      </c>
      <c r="B8" s="8"/>
      <c r="C8" s="7" t="s">
        <v>38</v>
      </c>
      <c r="D8" s="7" t="s">
        <v>34</v>
      </c>
      <c r="E8" s="21">
        <v>22</v>
      </c>
      <c r="F8" s="21"/>
      <c r="G8" s="21"/>
      <c r="H8" s="21"/>
      <c r="I8" s="21"/>
      <c r="J8" s="21"/>
      <c r="K8" s="21"/>
      <c r="L8" s="21"/>
      <c r="M8" s="26">
        <f t="shared" si="0"/>
        <v>22</v>
      </c>
      <c r="N8" s="42">
        <v>0</v>
      </c>
      <c r="O8" s="42">
        <v>0</v>
      </c>
      <c r="P8" s="48">
        <f t="shared" si="1"/>
        <v>0</v>
      </c>
      <c r="R8" s="42">
        <v>0</v>
      </c>
      <c r="S8" s="48">
        <f t="shared" si="2"/>
        <v>0</v>
      </c>
      <c r="T8" s="42">
        <v>0</v>
      </c>
      <c r="U8" s="42">
        <v>0</v>
      </c>
      <c r="V8" s="42"/>
      <c r="W8" s="42"/>
    </row>
    <row r="9" spans="1:23" ht="50.45" customHeight="1">
      <c r="A9" s="5"/>
      <c r="B9" s="8"/>
      <c r="C9" s="7" t="s">
        <v>65</v>
      </c>
      <c r="D9" s="7" t="s">
        <v>66</v>
      </c>
      <c r="E9" s="21"/>
      <c r="F9" s="21"/>
      <c r="G9" s="21"/>
      <c r="H9" s="21"/>
      <c r="I9" s="21">
        <v>1</v>
      </c>
      <c r="J9" s="21"/>
      <c r="K9" s="21"/>
      <c r="L9" s="21"/>
      <c r="M9" s="26">
        <f>SUM(E9:L9)</f>
        <v>1</v>
      </c>
      <c r="N9" s="42">
        <v>0</v>
      </c>
      <c r="O9" s="42">
        <v>0</v>
      </c>
      <c r="P9" s="48">
        <f t="shared" si="1"/>
        <v>0</v>
      </c>
      <c r="R9" s="42">
        <v>0</v>
      </c>
      <c r="S9" s="48">
        <f t="shared" si="2"/>
        <v>0</v>
      </c>
      <c r="T9" s="42">
        <v>0</v>
      </c>
      <c r="U9" s="42">
        <v>0</v>
      </c>
      <c r="V9" s="42"/>
      <c r="W9" s="42"/>
    </row>
    <row r="10" spans="1:23" ht="50.45" customHeight="1">
      <c r="A10" s="11"/>
      <c r="B10" s="6"/>
      <c r="C10" s="7" t="s">
        <v>44</v>
      </c>
      <c r="D10" s="7" t="s">
        <v>68</v>
      </c>
      <c r="E10" s="21">
        <v>12</v>
      </c>
      <c r="F10" s="21"/>
      <c r="G10" s="21"/>
      <c r="H10" s="21"/>
      <c r="I10" s="21"/>
      <c r="J10" s="21"/>
      <c r="K10" s="21"/>
      <c r="L10" s="21"/>
      <c r="M10" s="26">
        <f t="shared" si="0"/>
        <v>12</v>
      </c>
      <c r="N10" s="42">
        <v>0</v>
      </c>
      <c r="O10" s="42">
        <v>0</v>
      </c>
      <c r="P10" s="48">
        <f t="shared" si="1"/>
        <v>0</v>
      </c>
      <c r="R10" s="42">
        <v>0</v>
      </c>
      <c r="S10" s="48">
        <f t="shared" si="2"/>
        <v>0</v>
      </c>
      <c r="T10" s="42">
        <v>0</v>
      </c>
      <c r="U10" s="42">
        <v>0</v>
      </c>
      <c r="V10" s="42"/>
      <c r="W10" s="42"/>
    </row>
    <row r="11" spans="1:23" ht="50.45" customHeight="1">
      <c r="A11" s="11"/>
      <c r="B11" s="6"/>
      <c r="C11" s="7" t="s">
        <v>43</v>
      </c>
      <c r="D11" s="7" t="s">
        <v>69</v>
      </c>
      <c r="E11" s="22">
        <v>41</v>
      </c>
      <c r="F11" s="22"/>
      <c r="G11" s="22"/>
      <c r="H11" s="22"/>
      <c r="I11" s="22"/>
      <c r="J11" s="22"/>
      <c r="K11" s="22"/>
      <c r="L11" s="22"/>
      <c r="M11" s="26">
        <f t="shared" si="0"/>
        <v>41</v>
      </c>
      <c r="N11" s="42">
        <v>0</v>
      </c>
      <c r="O11" s="42">
        <v>0</v>
      </c>
      <c r="P11" s="48">
        <f t="shared" si="1"/>
        <v>0</v>
      </c>
      <c r="Q11" s="4"/>
      <c r="R11" s="42">
        <v>0</v>
      </c>
      <c r="S11" s="48">
        <f t="shared" si="2"/>
        <v>0</v>
      </c>
      <c r="T11" s="42">
        <v>0</v>
      </c>
      <c r="U11" s="42">
        <v>0</v>
      </c>
      <c r="V11" s="42"/>
      <c r="W11" s="42"/>
    </row>
    <row r="12" spans="1:23" ht="50.45" customHeight="1">
      <c r="A12" s="11"/>
      <c r="B12" s="6"/>
      <c r="C12" s="12" t="s">
        <v>16</v>
      </c>
      <c r="D12" s="9" t="s">
        <v>67</v>
      </c>
      <c r="E12" s="22">
        <v>1</v>
      </c>
      <c r="F12" s="22"/>
      <c r="G12" s="22"/>
      <c r="H12" s="22"/>
      <c r="I12" s="22"/>
      <c r="J12" s="22"/>
      <c r="K12" s="22"/>
      <c r="L12" s="22"/>
      <c r="M12" s="26">
        <f t="shared" si="0"/>
        <v>1</v>
      </c>
      <c r="N12" s="42">
        <v>0</v>
      </c>
      <c r="O12" s="42">
        <v>0</v>
      </c>
      <c r="P12" s="48">
        <f t="shared" si="1"/>
        <v>0</v>
      </c>
      <c r="Q12" s="4"/>
      <c r="R12" s="42">
        <v>0</v>
      </c>
      <c r="S12" s="48">
        <f t="shared" si="2"/>
        <v>0</v>
      </c>
      <c r="T12" s="42">
        <v>0</v>
      </c>
      <c r="U12" s="42">
        <v>0</v>
      </c>
      <c r="V12" s="42"/>
      <c r="W12" s="42"/>
    </row>
    <row r="13" spans="1:23" ht="50.45" customHeight="1">
      <c r="A13" s="11"/>
      <c r="B13" s="13"/>
      <c r="C13" s="11" t="s">
        <v>47</v>
      </c>
      <c r="D13" s="9" t="s">
        <v>42</v>
      </c>
      <c r="E13" s="22">
        <v>10</v>
      </c>
      <c r="F13" s="22">
        <v>4</v>
      </c>
      <c r="G13" s="22"/>
      <c r="H13" s="22"/>
      <c r="I13" s="22">
        <v>4</v>
      </c>
      <c r="J13" s="22"/>
      <c r="K13" s="22"/>
      <c r="L13" s="22"/>
      <c r="M13" s="26">
        <f t="shared" si="0"/>
        <v>18</v>
      </c>
      <c r="N13" s="42">
        <v>0</v>
      </c>
      <c r="O13" s="42">
        <v>0</v>
      </c>
      <c r="P13" s="48">
        <f t="shared" si="1"/>
        <v>0</v>
      </c>
      <c r="R13" s="42">
        <v>0</v>
      </c>
      <c r="S13" s="48">
        <f t="shared" si="2"/>
        <v>0</v>
      </c>
      <c r="T13" s="42">
        <v>0</v>
      </c>
      <c r="U13" s="42">
        <v>0</v>
      </c>
      <c r="V13" s="42"/>
      <c r="W13" s="42"/>
    </row>
    <row r="14" spans="1:23" ht="50.45" customHeight="1">
      <c r="A14" s="5"/>
      <c r="B14" s="10"/>
      <c r="C14" s="7" t="s">
        <v>35</v>
      </c>
      <c r="D14" s="7" t="s">
        <v>17</v>
      </c>
      <c r="E14" s="21"/>
      <c r="F14" s="21"/>
      <c r="G14" s="21">
        <v>3</v>
      </c>
      <c r="H14" s="21">
        <v>2</v>
      </c>
      <c r="I14" s="21"/>
      <c r="J14" s="21"/>
      <c r="K14" s="21"/>
      <c r="L14" s="21"/>
      <c r="M14" s="26">
        <f t="shared" si="0"/>
        <v>5</v>
      </c>
      <c r="N14" s="42">
        <v>0</v>
      </c>
      <c r="O14" s="42">
        <v>0</v>
      </c>
      <c r="P14" s="48">
        <f t="shared" si="1"/>
        <v>0</v>
      </c>
      <c r="R14" s="42">
        <v>0</v>
      </c>
      <c r="S14" s="48">
        <f t="shared" si="2"/>
        <v>0</v>
      </c>
      <c r="T14" s="42">
        <v>0</v>
      </c>
      <c r="U14" s="42">
        <v>0</v>
      </c>
      <c r="V14" s="42"/>
      <c r="W14" s="42"/>
    </row>
    <row r="15" spans="1:23" ht="50.45" customHeight="1">
      <c r="A15" s="5"/>
      <c r="B15" s="8"/>
      <c r="C15" s="7" t="s">
        <v>39</v>
      </c>
      <c r="D15" s="7" t="s">
        <v>40</v>
      </c>
      <c r="E15" s="21"/>
      <c r="F15" s="21"/>
      <c r="G15" s="21"/>
      <c r="H15" s="21"/>
      <c r="I15" s="21"/>
      <c r="J15" s="21">
        <v>4</v>
      </c>
      <c r="K15" s="21"/>
      <c r="L15" s="21"/>
      <c r="M15" s="26">
        <f t="shared" si="0"/>
        <v>4</v>
      </c>
      <c r="N15" s="42">
        <v>0</v>
      </c>
      <c r="O15" s="42">
        <v>0</v>
      </c>
      <c r="P15" s="48">
        <f t="shared" si="1"/>
        <v>0</v>
      </c>
      <c r="R15" s="42">
        <v>0</v>
      </c>
      <c r="S15" s="48">
        <f t="shared" si="2"/>
        <v>0</v>
      </c>
      <c r="T15" s="42">
        <v>0</v>
      </c>
      <c r="U15" s="42">
        <v>0</v>
      </c>
      <c r="V15" s="42"/>
      <c r="W15" s="42"/>
    </row>
    <row r="16" spans="1:23" ht="50.45" customHeight="1">
      <c r="A16" s="24" t="s">
        <v>14</v>
      </c>
      <c r="B16" s="6"/>
      <c r="C16" s="12" t="s">
        <v>64</v>
      </c>
      <c r="D16" s="9" t="s">
        <v>45</v>
      </c>
      <c r="E16" s="22"/>
      <c r="F16" s="22"/>
      <c r="G16" s="22">
        <v>14</v>
      </c>
      <c r="H16" s="22">
        <v>14</v>
      </c>
      <c r="I16" s="22">
        <v>4</v>
      </c>
      <c r="J16" s="22"/>
      <c r="K16" s="22"/>
      <c r="L16" s="22"/>
      <c r="M16" s="26">
        <f t="shared" si="0"/>
        <v>32</v>
      </c>
      <c r="N16" s="42">
        <v>0</v>
      </c>
      <c r="O16" s="42">
        <v>0</v>
      </c>
      <c r="P16" s="48">
        <f t="shared" si="1"/>
        <v>0</v>
      </c>
      <c r="R16" s="42">
        <v>0</v>
      </c>
      <c r="S16" s="48">
        <f t="shared" si="2"/>
        <v>0</v>
      </c>
      <c r="T16" s="42">
        <v>0</v>
      </c>
      <c r="U16" s="42">
        <v>0</v>
      </c>
      <c r="V16" s="42"/>
      <c r="W16" s="42"/>
    </row>
    <row r="17" spans="1:23" ht="50.45" customHeight="1">
      <c r="A17" s="11"/>
      <c r="B17" s="6"/>
      <c r="C17" s="12" t="s">
        <v>61</v>
      </c>
      <c r="D17" s="12" t="s">
        <v>41</v>
      </c>
      <c r="E17" s="22"/>
      <c r="F17" s="22"/>
      <c r="G17" s="22"/>
      <c r="H17" s="22"/>
      <c r="I17" s="22">
        <v>16</v>
      </c>
      <c r="J17" s="22"/>
      <c r="K17" s="22"/>
      <c r="L17" s="22"/>
      <c r="M17" s="26">
        <f t="shared" si="0"/>
        <v>16</v>
      </c>
      <c r="N17" s="42">
        <v>0</v>
      </c>
      <c r="O17" s="42">
        <v>0</v>
      </c>
      <c r="P17" s="48">
        <f t="shared" si="1"/>
        <v>0</v>
      </c>
      <c r="R17" s="42">
        <v>0</v>
      </c>
      <c r="S17" s="48">
        <f t="shared" si="2"/>
        <v>0</v>
      </c>
      <c r="T17" s="42">
        <v>0</v>
      </c>
      <c r="U17" s="42">
        <v>0</v>
      </c>
      <c r="V17" s="42"/>
      <c r="W17" s="42"/>
    </row>
    <row r="18" spans="1:23" ht="50.45" customHeight="1">
      <c r="A18" s="11"/>
      <c r="B18" s="6"/>
      <c r="C18" s="11" t="s">
        <v>62</v>
      </c>
      <c r="D18" s="9" t="s">
        <v>63</v>
      </c>
      <c r="E18" s="22"/>
      <c r="F18" s="22">
        <v>8</v>
      </c>
      <c r="G18" s="22">
        <v>12</v>
      </c>
      <c r="H18" s="22">
        <v>12</v>
      </c>
      <c r="I18" s="22">
        <v>2</v>
      </c>
      <c r="J18" s="22"/>
      <c r="K18" s="22"/>
      <c r="L18" s="22">
        <v>2</v>
      </c>
      <c r="M18" s="26">
        <f t="shared" si="0"/>
        <v>36</v>
      </c>
      <c r="N18" s="42">
        <v>0</v>
      </c>
      <c r="O18" s="42">
        <v>0</v>
      </c>
      <c r="P18" s="48">
        <f t="shared" si="1"/>
        <v>0</v>
      </c>
      <c r="R18" s="42">
        <v>0</v>
      </c>
      <c r="S18" s="48">
        <f t="shared" si="2"/>
        <v>0</v>
      </c>
      <c r="T18" s="42">
        <v>0</v>
      </c>
      <c r="U18" s="42">
        <v>0</v>
      </c>
      <c r="V18" s="42"/>
      <c r="W18" s="42"/>
    </row>
    <row r="19" spans="1:23" ht="50.45" customHeight="1">
      <c r="A19" s="11"/>
      <c r="B19" s="6"/>
      <c r="C19" s="12" t="s">
        <v>61</v>
      </c>
      <c r="D19" s="12" t="s">
        <v>41</v>
      </c>
      <c r="E19" s="22"/>
      <c r="F19" s="22"/>
      <c r="G19" s="22"/>
      <c r="H19" s="22"/>
      <c r="I19" s="22">
        <v>14</v>
      </c>
      <c r="J19" s="22"/>
      <c r="K19" s="22"/>
      <c r="L19" s="22"/>
      <c r="M19" s="26">
        <f t="shared" si="0"/>
        <v>14</v>
      </c>
      <c r="N19" s="42">
        <v>0</v>
      </c>
      <c r="O19" s="42">
        <v>0</v>
      </c>
      <c r="P19" s="48">
        <f t="shared" si="1"/>
        <v>0</v>
      </c>
      <c r="R19" s="42">
        <v>0</v>
      </c>
      <c r="S19" s="48">
        <f t="shared" si="2"/>
        <v>0</v>
      </c>
      <c r="T19" s="42">
        <v>0</v>
      </c>
      <c r="U19" s="42">
        <v>0</v>
      </c>
      <c r="V19" s="42"/>
      <c r="W19" s="42"/>
    </row>
    <row r="20" spans="1:23" ht="50.45" customHeight="1">
      <c r="A20" s="11"/>
      <c r="B20" s="14"/>
      <c r="C20" s="12" t="s">
        <v>59</v>
      </c>
      <c r="D20" s="9" t="s">
        <v>60</v>
      </c>
      <c r="E20" s="22">
        <v>57</v>
      </c>
      <c r="F20" s="22"/>
      <c r="G20" s="22"/>
      <c r="H20" s="22"/>
      <c r="I20" s="22"/>
      <c r="J20" s="22"/>
      <c r="K20" s="22"/>
      <c r="L20" s="22"/>
      <c r="M20" s="26">
        <f t="shared" si="0"/>
        <v>57</v>
      </c>
      <c r="N20" s="42">
        <v>0</v>
      </c>
      <c r="O20" s="42">
        <v>0</v>
      </c>
      <c r="P20" s="48">
        <f t="shared" si="1"/>
        <v>0</v>
      </c>
      <c r="R20" s="42">
        <v>0</v>
      </c>
      <c r="S20" s="48">
        <f t="shared" si="2"/>
        <v>0</v>
      </c>
      <c r="T20" s="42">
        <v>0</v>
      </c>
      <c r="U20" s="42">
        <v>0</v>
      </c>
      <c r="V20" s="42"/>
      <c r="W20" s="42"/>
    </row>
    <row r="21" spans="1:23" ht="50.45" customHeight="1">
      <c r="A21" s="11"/>
      <c r="B21" s="14"/>
      <c r="C21" s="12" t="s">
        <v>55</v>
      </c>
      <c r="D21" s="9" t="s">
        <v>28</v>
      </c>
      <c r="E21" s="22">
        <v>12</v>
      </c>
      <c r="F21" s="22"/>
      <c r="G21" s="22"/>
      <c r="H21" s="22"/>
      <c r="I21" s="22"/>
      <c r="J21" s="22"/>
      <c r="K21" s="22"/>
      <c r="L21" s="22"/>
      <c r="M21" s="26">
        <f t="shared" si="0"/>
        <v>12</v>
      </c>
      <c r="N21" s="42">
        <v>0</v>
      </c>
      <c r="O21" s="42">
        <v>0</v>
      </c>
      <c r="P21" s="48">
        <f t="shared" si="1"/>
        <v>0</v>
      </c>
      <c r="R21" s="42">
        <v>0</v>
      </c>
      <c r="S21" s="48">
        <f t="shared" si="2"/>
        <v>0</v>
      </c>
      <c r="T21" s="42">
        <v>0</v>
      </c>
      <c r="U21" s="42">
        <v>0</v>
      </c>
      <c r="V21" s="42"/>
      <c r="W21" s="42"/>
    </row>
    <row r="22" spans="1:23" ht="50.45" customHeight="1">
      <c r="A22" s="11"/>
      <c r="B22" s="14"/>
      <c r="C22" s="11" t="s">
        <v>70</v>
      </c>
      <c r="D22" s="9" t="s">
        <v>28</v>
      </c>
      <c r="E22" s="22">
        <v>3</v>
      </c>
      <c r="F22" s="22"/>
      <c r="G22" s="22"/>
      <c r="H22" s="22"/>
      <c r="I22" s="22">
        <v>8</v>
      </c>
      <c r="J22" s="22"/>
      <c r="K22" s="22"/>
      <c r="L22" s="22"/>
      <c r="M22" s="26">
        <f t="shared" si="0"/>
        <v>11</v>
      </c>
      <c r="N22" s="42">
        <v>0</v>
      </c>
      <c r="O22" s="42">
        <v>0</v>
      </c>
      <c r="P22" s="48">
        <f t="shared" si="1"/>
        <v>0</v>
      </c>
      <c r="Q22" s="4"/>
      <c r="R22" s="42">
        <v>0</v>
      </c>
      <c r="S22" s="48">
        <f t="shared" si="2"/>
        <v>0</v>
      </c>
      <c r="T22" s="42">
        <v>0</v>
      </c>
      <c r="U22" s="42">
        <v>0</v>
      </c>
      <c r="V22" s="42"/>
      <c r="W22" s="42"/>
    </row>
    <row r="23" spans="1:23" ht="50.45" customHeight="1">
      <c r="A23" s="11"/>
      <c r="B23" s="14"/>
      <c r="C23" s="7" t="s">
        <v>54</v>
      </c>
      <c r="D23" s="7" t="s">
        <v>28</v>
      </c>
      <c r="E23" s="22"/>
      <c r="F23" s="22"/>
      <c r="G23" s="22">
        <v>12</v>
      </c>
      <c r="H23" s="22">
        <v>10</v>
      </c>
      <c r="I23" s="22"/>
      <c r="J23" s="22"/>
      <c r="K23" s="22"/>
      <c r="L23" s="22"/>
      <c r="M23" s="26">
        <f t="shared" si="0"/>
        <v>22</v>
      </c>
      <c r="N23" s="42">
        <v>0</v>
      </c>
      <c r="O23" s="42">
        <v>0</v>
      </c>
      <c r="P23" s="48">
        <f t="shared" si="1"/>
        <v>0</v>
      </c>
      <c r="R23" s="42">
        <v>0</v>
      </c>
      <c r="S23" s="48">
        <f t="shared" si="2"/>
        <v>0</v>
      </c>
      <c r="T23" s="42">
        <v>0</v>
      </c>
      <c r="U23" s="42">
        <v>0</v>
      </c>
      <c r="V23" s="42"/>
      <c r="W23" s="42"/>
    </row>
    <row r="24" spans="1:23" ht="50.45" customHeight="1">
      <c r="A24" s="15"/>
      <c r="B24" s="16"/>
      <c r="C24" s="9" t="s">
        <v>56</v>
      </c>
      <c r="D24" s="9" t="s">
        <v>45</v>
      </c>
      <c r="E24" s="22"/>
      <c r="F24" s="22"/>
      <c r="G24" s="22">
        <v>8</v>
      </c>
      <c r="H24" s="22">
        <v>8</v>
      </c>
      <c r="I24" s="22"/>
      <c r="J24" s="22"/>
      <c r="K24" s="22"/>
      <c r="L24" s="22"/>
      <c r="M24" s="26">
        <f t="shared" si="0"/>
        <v>16</v>
      </c>
      <c r="N24" s="42">
        <v>0</v>
      </c>
      <c r="O24" s="42">
        <v>0</v>
      </c>
      <c r="P24" s="48">
        <f t="shared" si="1"/>
        <v>0</v>
      </c>
      <c r="R24" s="42">
        <v>0</v>
      </c>
      <c r="S24" s="48">
        <f t="shared" si="2"/>
        <v>0</v>
      </c>
      <c r="T24" s="42">
        <v>0</v>
      </c>
      <c r="U24" s="42">
        <v>0</v>
      </c>
      <c r="V24" s="42"/>
      <c r="W24" s="42"/>
    </row>
    <row r="25" spans="1:23" ht="50.45" customHeight="1">
      <c r="A25" s="11"/>
      <c r="B25" s="17"/>
      <c r="C25" s="9" t="s">
        <v>51</v>
      </c>
      <c r="D25" s="9" t="s">
        <v>45</v>
      </c>
      <c r="E25" s="22"/>
      <c r="F25" s="22"/>
      <c r="G25" s="22"/>
      <c r="H25" s="22"/>
      <c r="I25" s="22"/>
      <c r="J25" s="22">
        <v>4</v>
      </c>
      <c r="K25" s="22"/>
      <c r="L25" s="22"/>
      <c r="M25" s="26">
        <f t="shared" si="0"/>
        <v>4</v>
      </c>
      <c r="N25" s="42">
        <v>0</v>
      </c>
      <c r="O25" s="42">
        <v>0</v>
      </c>
      <c r="P25" s="48">
        <f t="shared" si="1"/>
        <v>0</v>
      </c>
      <c r="R25" s="42">
        <v>0</v>
      </c>
      <c r="S25" s="48">
        <f t="shared" si="2"/>
        <v>0</v>
      </c>
      <c r="T25" s="42">
        <v>0</v>
      </c>
      <c r="U25" s="42">
        <v>0</v>
      </c>
      <c r="V25" s="42"/>
      <c r="W25" s="42"/>
    </row>
    <row r="26" spans="1:23" ht="50.45" customHeight="1">
      <c r="A26" s="24" t="s">
        <v>19</v>
      </c>
      <c r="B26" s="6"/>
      <c r="C26" s="9" t="s">
        <v>57</v>
      </c>
      <c r="D26" s="9" t="s">
        <v>28</v>
      </c>
      <c r="E26" s="22">
        <v>8</v>
      </c>
      <c r="F26" s="22"/>
      <c r="G26" s="22"/>
      <c r="H26" s="22"/>
      <c r="I26" s="22"/>
      <c r="J26" s="22"/>
      <c r="K26" s="22"/>
      <c r="L26" s="22"/>
      <c r="M26" s="26">
        <f t="shared" si="0"/>
        <v>8</v>
      </c>
      <c r="N26" s="42">
        <v>0</v>
      </c>
      <c r="O26" s="42">
        <v>0</v>
      </c>
      <c r="P26" s="48">
        <f t="shared" si="1"/>
        <v>0</v>
      </c>
      <c r="R26" s="42">
        <v>0</v>
      </c>
      <c r="S26" s="48">
        <f t="shared" si="2"/>
        <v>0</v>
      </c>
      <c r="T26" s="42">
        <v>0</v>
      </c>
      <c r="U26" s="42">
        <v>0</v>
      </c>
      <c r="V26" s="42"/>
      <c r="W26" s="42"/>
    </row>
    <row r="27" spans="1:23" ht="50.45" customHeight="1">
      <c r="A27" s="11"/>
      <c r="B27" s="8"/>
      <c r="C27" s="12" t="s">
        <v>58</v>
      </c>
      <c r="D27" s="12" t="s">
        <v>46</v>
      </c>
      <c r="E27" s="22">
        <v>6</v>
      </c>
      <c r="F27" s="22"/>
      <c r="G27" s="22"/>
      <c r="H27" s="22"/>
      <c r="I27" s="22"/>
      <c r="J27" s="22"/>
      <c r="K27" s="22"/>
      <c r="L27" s="22"/>
      <c r="M27" s="26">
        <f>SUM(E27:L27)</f>
        <v>6</v>
      </c>
      <c r="N27" s="42">
        <v>0</v>
      </c>
      <c r="O27" s="42">
        <v>0</v>
      </c>
      <c r="P27" s="48">
        <f t="shared" si="1"/>
        <v>0</v>
      </c>
      <c r="R27" s="42">
        <v>0</v>
      </c>
      <c r="S27" s="48">
        <f t="shared" si="2"/>
        <v>0</v>
      </c>
      <c r="T27" s="42">
        <v>0</v>
      </c>
      <c r="U27" s="42">
        <v>0</v>
      </c>
      <c r="V27" s="42"/>
      <c r="W27" s="42"/>
    </row>
    <row r="28" spans="1:23" ht="50.45" customHeight="1">
      <c r="A28" s="11"/>
      <c r="B28" s="17"/>
      <c r="C28" s="9" t="s">
        <v>48</v>
      </c>
      <c r="D28" s="11" t="s">
        <v>28</v>
      </c>
      <c r="E28" s="22"/>
      <c r="F28" s="22">
        <v>6</v>
      </c>
      <c r="G28" s="22">
        <v>6</v>
      </c>
      <c r="H28" s="22">
        <v>6</v>
      </c>
      <c r="I28" s="22">
        <v>4</v>
      </c>
      <c r="J28" s="22"/>
      <c r="K28" s="22">
        <v>6</v>
      </c>
      <c r="L28" s="22"/>
      <c r="M28" s="26">
        <f t="shared" si="0"/>
        <v>28</v>
      </c>
      <c r="N28" s="42">
        <v>0</v>
      </c>
      <c r="O28" s="42">
        <v>0</v>
      </c>
      <c r="P28" s="48">
        <f t="shared" si="1"/>
        <v>0</v>
      </c>
      <c r="R28" s="42">
        <v>0</v>
      </c>
      <c r="S28" s="48">
        <f t="shared" si="2"/>
        <v>0</v>
      </c>
      <c r="T28" s="42">
        <v>0</v>
      </c>
      <c r="U28" s="42">
        <v>0</v>
      </c>
      <c r="V28" s="42"/>
      <c r="W28" s="42"/>
    </row>
    <row r="29" spans="1:23" ht="50.45" customHeight="1">
      <c r="A29" s="11"/>
      <c r="B29" s="17"/>
      <c r="C29" s="9" t="s">
        <v>30</v>
      </c>
      <c r="D29" s="11" t="s">
        <v>31</v>
      </c>
      <c r="E29" s="22"/>
      <c r="F29" s="22"/>
      <c r="G29" s="22"/>
      <c r="H29" s="22"/>
      <c r="I29" s="22"/>
      <c r="J29" s="22">
        <v>15</v>
      </c>
      <c r="K29" s="22"/>
      <c r="L29" s="22"/>
      <c r="M29" s="26">
        <f t="shared" si="0"/>
        <v>15</v>
      </c>
      <c r="N29" s="42">
        <v>0</v>
      </c>
      <c r="O29" s="42">
        <v>0</v>
      </c>
      <c r="P29" s="48">
        <f t="shared" si="1"/>
        <v>0</v>
      </c>
      <c r="R29" s="42">
        <v>0</v>
      </c>
      <c r="S29" s="48">
        <f t="shared" si="2"/>
        <v>0</v>
      </c>
      <c r="T29" s="42">
        <v>0</v>
      </c>
      <c r="U29" s="42">
        <v>0</v>
      </c>
      <c r="V29" s="42"/>
      <c r="W29" s="42"/>
    </row>
    <row r="30" spans="1:23" ht="50.45" customHeight="1">
      <c r="A30" s="11"/>
      <c r="B30" s="17"/>
      <c r="C30" s="9" t="s">
        <v>49</v>
      </c>
      <c r="D30" s="7" t="s">
        <v>50</v>
      </c>
      <c r="E30" s="22"/>
      <c r="F30" s="22"/>
      <c r="G30" s="22"/>
      <c r="H30" s="22"/>
      <c r="I30" s="22"/>
      <c r="J30" s="22">
        <v>15</v>
      </c>
      <c r="K30" s="22"/>
      <c r="L30" s="22"/>
      <c r="M30" s="26">
        <f t="shared" si="0"/>
        <v>15</v>
      </c>
      <c r="N30" s="42">
        <v>0</v>
      </c>
      <c r="O30" s="42">
        <v>0</v>
      </c>
      <c r="P30" s="48">
        <f t="shared" si="1"/>
        <v>0</v>
      </c>
      <c r="R30" s="42">
        <v>0</v>
      </c>
      <c r="S30" s="48">
        <f t="shared" si="2"/>
        <v>0</v>
      </c>
      <c r="T30" s="42">
        <v>0</v>
      </c>
      <c r="U30" s="42">
        <v>0</v>
      </c>
      <c r="V30" s="42"/>
      <c r="W30" s="42"/>
    </row>
    <row r="31" spans="1:23" ht="50.45" customHeight="1">
      <c r="A31" s="24" t="s">
        <v>20</v>
      </c>
      <c r="B31" s="17"/>
      <c r="C31" s="9" t="s">
        <v>21</v>
      </c>
      <c r="D31" s="9" t="s">
        <v>32</v>
      </c>
      <c r="E31" s="22">
        <v>4</v>
      </c>
      <c r="F31" s="22"/>
      <c r="G31" s="22"/>
      <c r="H31" s="22"/>
      <c r="I31" s="22">
        <v>2</v>
      </c>
      <c r="J31" s="22"/>
      <c r="K31" s="22"/>
      <c r="L31" s="22"/>
      <c r="M31" s="26">
        <f t="shared" si="0"/>
        <v>6</v>
      </c>
      <c r="N31" s="42">
        <v>0</v>
      </c>
      <c r="O31" s="42">
        <v>0</v>
      </c>
      <c r="P31" s="48">
        <f t="shared" si="1"/>
        <v>0</v>
      </c>
      <c r="R31" s="42">
        <v>0</v>
      </c>
      <c r="S31" s="48">
        <f t="shared" si="2"/>
        <v>0</v>
      </c>
      <c r="T31" s="42">
        <v>0</v>
      </c>
      <c r="U31" s="42">
        <v>0</v>
      </c>
      <c r="V31" s="42"/>
      <c r="W31" s="42"/>
    </row>
    <row r="32" spans="1:23" ht="50.45" customHeight="1">
      <c r="A32" s="11"/>
      <c r="B32" s="14"/>
      <c r="C32" s="12" t="s">
        <v>22</v>
      </c>
      <c r="D32" s="9" t="s">
        <v>32</v>
      </c>
      <c r="E32" s="22">
        <v>8</v>
      </c>
      <c r="F32" s="22"/>
      <c r="G32" s="22"/>
      <c r="H32" s="22"/>
      <c r="I32" s="22">
        <v>2</v>
      </c>
      <c r="J32" s="22"/>
      <c r="K32" s="22"/>
      <c r="L32" s="22"/>
      <c r="M32" s="26">
        <f t="shared" si="0"/>
        <v>10</v>
      </c>
      <c r="N32" s="42">
        <v>0</v>
      </c>
      <c r="O32" s="42">
        <v>0</v>
      </c>
      <c r="P32" s="48">
        <f t="shared" si="1"/>
        <v>0</v>
      </c>
      <c r="R32" s="42">
        <v>0</v>
      </c>
      <c r="S32" s="48">
        <f t="shared" si="2"/>
        <v>0</v>
      </c>
      <c r="T32" s="42">
        <v>0</v>
      </c>
      <c r="U32" s="42">
        <v>0</v>
      </c>
      <c r="V32" s="42"/>
      <c r="W32" s="42"/>
    </row>
    <row r="33" spans="1:23" ht="50.45" customHeight="1">
      <c r="A33" s="11"/>
      <c r="B33" s="14"/>
      <c r="C33" s="12" t="s">
        <v>27</v>
      </c>
      <c r="D33" s="9" t="s">
        <v>33</v>
      </c>
      <c r="E33" s="22"/>
      <c r="F33" s="22"/>
      <c r="G33" s="22"/>
      <c r="H33" s="22"/>
      <c r="I33" s="22"/>
      <c r="J33" s="22">
        <v>1</v>
      </c>
      <c r="K33" s="22"/>
      <c r="L33" s="22"/>
      <c r="M33" s="26">
        <f t="shared" si="0"/>
        <v>1</v>
      </c>
      <c r="N33" s="42">
        <v>0</v>
      </c>
      <c r="O33" s="42">
        <v>0</v>
      </c>
      <c r="P33" s="48">
        <f t="shared" si="1"/>
        <v>0</v>
      </c>
      <c r="R33" s="42">
        <v>0</v>
      </c>
      <c r="S33" s="48">
        <f t="shared" si="2"/>
        <v>0</v>
      </c>
      <c r="T33" s="42">
        <v>0</v>
      </c>
      <c r="U33" s="42">
        <v>0</v>
      </c>
      <c r="V33" s="42"/>
      <c r="W33" s="42"/>
    </row>
    <row r="34" spans="1:23" ht="50.45" customHeight="1">
      <c r="A34" s="11"/>
      <c r="B34" s="14"/>
      <c r="C34" s="7" t="s">
        <v>23</v>
      </c>
      <c r="D34" s="7" t="s">
        <v>25</v>
      </c>
      <c r="E34" s="22"/>
      <c r="F34" s="22"/>
      <c r="G34" s="22"/>
      <c r="H34" s="22"/>
      <c r="I34" s="22"/>
      <c r="J34" s="22"/>
      <c r="K34" s="22">
        <v>26</v>
      </c>
      <c r="L34" s="22"/>
      <c r="M34" s="26">
        <f t="shared" si="0"/>
        <v>26</v>
      </c>
      <c r="N34" s="42">
        <v>0</v>
      </c>
      <c r="O34" s="42">
        <v>0</v>
      </c>
      <c r="P34" s="48">
        <f t="shared" si="1"/>
        <v>0</v>
      </c>
      <c r="R34" s="42">
        <v>0</v>
      </c>
      <c r="S34" s="48">
        <f t="shared" si="2"/>
        <v>0</v>
      </c>
      <c r="T34" s="42">
        <v>0</v>
      </c>
      <c r="U34" s="42">
        <v>0</v>
      </c>
      <c r="V34" s="42"/>
      <c r="W34" s="42"/>
    </row>
    <row r="35" spans="1:23" ht="50.45" customHeight="1">
      <c r="A35" s="11"/>
      <c r="B35" s="14"/>
      <c r="C35" s="9" t="s">
        <v>24</v>
      </c>
      <c r="D35" s="7" t="s">
        <v>25</v>
      </c>
      <c r="E35" s="22"/>
      <c r="F35" s="22"/>
      <c r="G35" s="22"/>
      <c r="H35" s="22"/>
      <c r="I35" s="22"/>
      <c r="J35" s="22"/>
      <c r="K35" s="22">
        <v>3</v>
      </c>
      <c r="L35" s="22"/>
      <c r="M35" s="26">
        <f t="shared" si="0"/>
        <v>3</v>
      </c>
      <c r="N35" s="42">
        <v>0</v>
      </c>
      <c r="O35" s="42">
        <v>0</v>
      </c>
      <c r="P35" s="48">
        <f t="shared" si="1"/>
        <v>0</v>
      </c>
      <c r="R35" s="42">
        <v>0</v>
      </c>
      <c r="S35" s="48">
        <f t="shared" si="2"/>
        <v>0</v>
      </c>
      <c r="T35" s="42">
        <v>0</v>
      </c>
      <c r="U35" s="42">
        <v>0</v>
      </c>
      <c r="V35" s="42"/>
      <c r="W35" s="42"/>
    </row>
    <row r="36" spans="1:23" s="3" customFormat="1" ht="50.45" customHeight="1">
      <c r="A36" s="24" t="s">
        <v>26</v>
      </c>
      <c r="B36" s="6"/>
      <c r="C36" s="9" t="s">
        <v>52</v>
      </c>
      <c r="D36" s="9" t="s">
        <v>53</v>
      </c>
      <c r="E36" s="21"/>
      <c r="F36" s="21"/>
      <c r="G36" s="21"/>
      <c r="H36" s="21"/>
      <c r="I36" s="21"/>
      <c r="J36" s="21">
        <v>7</v>
      </c>
      <c r="K36" s="21"/>
      <c r="L36" s="21"/>
      <c r="M36" s="26">
        <f t="shared" si="0"/>
        <v>7</v>
      </c>
      <c r="N36" s="42">
        <v>0</v>
      </c>
      <c r="O36" s="42">
        <v>0</v>
      </c>
      <c r="P36" s="48">
        <f t="shared" si="1"/>
        <v>0</v>
      </c>
      <c r="R36" s="42">
        <v>0</v>
      </c>
      <c r="S36" s="48">
        <f t="shared" si="2"/>
        <v>0</v>
      </c>
      <c r="T36" s="42">
        <v>0</v>
      </c>
      <c r="U36" s="42">
        <v>0</v>
      </c>
      <c r="V36" s="42"/>
      <c r="W36" s="42"/>
    </row>
    <row r="37" spans="1:23" s="3" customFormat="1" ht="50.45" customHeight="1">
      <c r="A37" s="25"/>
      <c r="B37" s="6"/>
      <c r="C37" s="9" t="s">
        <v>52</v>
      </c>
      <c r="D37" s="9"/>
      <c r="E37" s="21"/>
      <c r="F37" s="21"/>
      <c r="G37" s="21"/>
      <c r="H37" s="21"/>
      <c r="I37" s="21"/>
      <c r="J37" s="21">
        <v>12</v>
      </c>
      <c r="K37" s="21"/>
      <c r="L37" s="21"/>
      <c r="M37" s="26">
        <f t="shared" si="0"/>
        <v>12</v>
      </c>
      <c r="N37" s="42">
        <v>0</v>
      </c>
      <c r="O37" s="42">
        <v>0</v>
      </c>
      <c r="P37" s="48">
        <f t="shared" si="1"/>
        <v>0</v>
      </c>
      <c r="R37" s="42">
        <v>0</v>
      </c>
      <c r="S37" s="48">
        <f t="shared" si="2"/>
        <v>0</v>
      </c>
      <c r="T37" s="42">
        <v>0</v>
      </c>
      <c r="U37" s="42">
        <v>0</v>
      </c>
      <c r="V37" s="42"/>
      <c r="W37" s="42"/>
    </row>
    <row r="38" spans="1:23" ht="24.75" customHeight="1">
      <c r="A38" s="78" t="s">
        <v>90</v>
      </c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4"/>
      <c r="P38" s="51">
        <f>SUM(P6:P37)</f>
        <v>0</v>
      </c>
      <c r="R38" s="1"/>
      <c r="S38" s="1"/>
      <c r="T38" s="1"/>
      <c r="U38" s="1"/>
    </row>
    <row r="39" spans="1:23" ht="24.75" customHeight="1">
      <c r="A39" s="80" t="s">
        <v>94</v>
      </c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52">
        <f>SUM(S6:S37)</f>
        <v>0</v>
      </c>
      <c r="T39" s="1"/>
      <c r="U39" s="1"/>
    </row>
    <row r="40" spans="1:23" ht="24.75" customHeight="1">
      <c r="A40" s="80" t="s">
        <v>95</v>
      </c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52">
        <f>SUM(T6:T37)</f>
        <v>0</v>
      </c>
      <c r="U40" s="1"/>
    </row>
    <row r="41" spans="1:23" ht="24.75" customHeight="1">
      <c r="A41" s="75" t="s">
        <v>111</v>
      </c>
      <c r="B41" s="76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7"/>
      <c r="U41" s="52">
        <f>SUM(U6:U37)</f>
        <v>0</v>
      </c>
    </row>
    <row r="43" spans="1:23" ht="24.75" customHeight="1">
      <c r="A43" s="75" t="s">
        <v>98</v>
      </c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7"/>
      <c r="U43" s="52">
        <f>P38+S39+T40+U41</f>
        <v>0</v>
      </c>
    </row>
    <row r="45" spans="1:23">
      <c r="A45" s="40" t="s">
        <v>89</v>
      </c>
    </row>
    <row r="46" spans="1:23">
      <c r="A46" s="40" t="s">
        <v>88</v>
      </c>
      <c r="N46" s="44"/>
      <c r="O46" s="44"/>
      <c r="P46" s="50"/>
      <c r="R46" s="44"/>
      <c r="S46" s="50"/>
      <c r="T46" s="44"/>
      <c r="U46" s="44"/>
    </row>
    <row r="47" spans="1:23">
      <c r="A47" s="40" t="s">
        <v>93</v>
      </c>
      <c r="P47" s="50"/>
      <c r="S47" s="50"/>
    </row>
    <row r="48" spans="1:23">
      <c r="A48" s="40" t="s">
        <v>116</v>
      </c>
      <c r="P48" s="50"/>
      <c r="S48" s="50"/>
    </row>
  </sheetData>
  <mergeCells count="6">
    <mergeCell ref="A43:T43"/>
    <mergeCell ref="A38:N38"/>
    <mergeCell ref="A3:C3"/>
    <mergeCell ref="A39:R39"/>
    <mergeCell ref="A40:S40"/>
    <mergeCell ref="A41:T41"/>
  </mergeCells>
  <pageMargins left="0.25" right="0.25" top="0.75" bottom="0.75" header="0.3" footer="0.3"/>
  <pageSetup paperSize="9" scale="7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8F110-60EC-438C-8F6F-A9E25FD907CF}">
  <dimension ref="A1:M30"/>
  <sheetViews>
    <sheetView zoomScale="85" zoomScaleNormal="85" workbookViewId="0">
      <pane xSplit="1" ySplit="5" topLeftCell="B18" activePane="bottomRight" state="frozen"/>
      <selection pane="topRight" activeCell="B1" sqref="B1"/>
      <selection pane="bottomLeft" activeCell="A3" sqref="A3"/>
      <selection pane="bottomRight" activeCell="A31" sqref="A31"/>
    </sheetView>
  </sheetViews>
  <sheetFormatPr defaultColWidth="10.140625" defaultRowHeight="12.75"/>
  <cols>
    <col min="1" max="1" width="40.85546875" style="32" customWidth="1"/>
    <col min="2" max="2" width="22.5703125" style="57" customWidth="1"/>
    <col min="3" max="3" width="23.140625" style="57" customWidth="1"/>
    <col min="4" max="4" width="7.5703125" style="57" customWidth="1"/>
    <col min="5" max="5" width="18.42578125" style="56" customWidth="1"/>
    <col min="6" max="11" width="14.7109375" style="61" customWidth="1"/>
    <col min="12" max="13" width="54.85546875" style="61" customWidth="1"/>
    <col min="14" max="16384" width="10.140625" style="32"/>
  </cols>
  <sheetData>
    <row r="1" spans="1:13" s="1" customFormat="1" ht="21" customHeight="1">
      <c r="A1" s="30" t="s">
        <v>99</v>
      </c>
      <c r="B1" s="45"/>
      <c r="C1" s="59"/>
      <c r="D1" s="53"/>
      <c r="E1" s="53"/>
      <c r="F1" s="41"/>
      <c r="G1" s="45"/>
      <c r="H1" s="41"/>
      <c r="I1" s="45"/>
      <c r="J1" s="41"/>
      <c r="K1" s="41"/>
      <c r="L1" s="41"/>
      <c r="M1" s="41"/>
    </row>
    <row r="2" spans="1:13" s="1" customFormat="1" ht="21" customHeight="1">
      <c r="A2" s="30"/>
      <c r="B2" s="45"/>
      <c r="C2" s="59"/>
      <c r="D2" s="53"/>
      <c r="E2" s="53"/>
      <c r="F2" s="41"/>
      <c r="G2" s="45"/>
      <c r="H2" s="41"/>
      <c r="I2" s="45"/>
      <c r="J2" s="41"/>
      <c r="K2" s="41"/>
      <c r="L2" s="41"/>
      <c r="M2" s="41"/>
    </row>
    <row r="3" spans="1:13" s="39" customFormat="1" ht="21" customHeight="1">
      <c r="A3" s="79" t="s">
        <v>86</v>
      </c>
      <c r="B3" s="79"/>
      <c r="C3" s="58"/>
      <c r="D3" s="37"/>
      <c r="E3" s="37"/>
      <c r="F3" s="38"/>
      <c r="G3" s="46"/>
      <c r="H3" s="38"/>
      <c r="I3" s="46"/>
      <c r="J3" s="38"/>
      <c r="K3" s="38"/>
      <c r="L3" s="38"/>
      <c r="M3" s="38"/>
    </row>
    <row r="4" spans="1:13" s="1" customFormat="1" ht="13.35" customHeight="1">
      <c r="A4" s="31"/>
      <c r="B4" s="45"/>
      <c r="C4" s="59"/>
      <c r="D4" s="53"/>
      <c r="E4" s="53"/>
      <c r="F4" s="41"/>
      <c r="G4" s="45"/>
      <c r="H4" s="41"/>
      <c r="I4" s="45"/>
      <c r="J4" s="41"/>
      <c r="K4" s="41"/>
      <c r="L4" s="41"/>
      <c r="M4" s="41"/>
    </row>
    <row r="5" spans="1:13" s="2" customFormat="1" ht="37.5" customHeight="1">
      <c r="A5" s="60" t="s">
        <v>0</v>
      </c>
      <c r="B5" s="60" t="s">
        <v>1</v>
      </c>
      <c r="C5" s="47" t="s">
        <v>2</v>
      </c>
      <c r="D5" s="55" t="s">
        <v>18</v>
      </c>
      <c r="E5" s="55" t="s">
        <v>106</v>
      </c>
      <c r="F5" s="47" t="s">
        <v>92</v>
      </c>
      <c r="G5" s="47" t="s">
        <v>91</v>
      </c>
      <c r="H5" s="47" t="s">
        <v>96</v>
      </c>
      <c r="I5" s="47" t="s">
        <v>97</v>
      </c>
      <c r="J5" s="47" t="s">
        <v>87</v>
      </c>
      <c r="K5" s="47" t="s">
        <v>112</v>
      </c>
      <c r="L5" s="47" t="s">
        <v>114</v>
      </c>
      <c r="M5" s="47" t="s">
        <v>115</v>
      </c>
    </row>
    <row r="6" spans="1:13" s="54" customFormat="1" ht="24" customHeight="1">
      <c r="A6" s="81" t="s">
        <v>84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</row>
    <row r="7" spans="1:13" ht="150.75" customHeight="1">
      <c r="A7" s="62"/>
      <c r="B7" s="70" t="s">
        <v>100</v>
      </c>
      <c r="C7" s="70" t="s">
        <v>82</v>
      </c>
      <c r="D7" s="70">
        <v>12</v>
      </c>
      <c r="E7" s="70"/>
      <c r="F7" s="66">
        <v>0</v>
      </c>
      <c r="G7" s="63">
        <f>D7*F7</f>
        <v>0</v>
      </c>
      <c r="H7" s="66">
        <v>0</v>
      </c>
      <c r="I7" s="63">
        <f>D7*H7</f>
        <v>0</v>
      </c>
      <c r="J7" s="66">
        <v>0</v>
      </c>
      <c r="K7" s="66">
        <v>0</v>
      </c>
      <c r="L7" s="66"/>
      <c r="M7" s="66"/>
    </row>
    <row r="8" spans="1:13" s="54" customFormat="1" ht="24" customHeight="1">
      <c r="A8" s="81" t="s">
        <v>83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</row>
    <row r="9" spans="1:13" ht="149.25" customHeight="1">
      <c r="A9" s="64"/>
      <c r="B9" s="70" t="s">
        <v>101</v>
      </c>
      <c r="C9" s="70" t="s">
        <v>82</v>
      </c>
      <c r="D9" s="70">
        <v>16</v>
      </c>
      <c r="E9" s="70" t="s">
        <v>81</v>
      </c>
      <c r="F9" s="66">
        <v>0</v>
      </c>
      <c r="G9" s="63">
        <f t="shared" ref="G9:G18" si="0">D9*F9</f>
        <v>0</v>
      </c>
      <c r="H9" s="66">
        <v>0</v>
      </c>
      <c r="I9" s="63">
        <f>D9*H9</f>
        <v>0</v>
      </c>
      <c r="J9" s="66">
        <v>0</v>
      </c>
      <c r="K9" s="66">
        <v>0</v>
      </c>
      <c r="L9" s="66"/>
      <c r="M9" s="66"/>
    </row>
    <row r="10" spans="1:13" s="54" customFormat="1" ht="24" customHeight="1">
      <c r="A10" s="81" t="s">
        <v>80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</row>
    <row r="11" spans="1:13" ht="137.25" customHeight="1">
      <c r="A11" s="65"/>
      <c r="B11" s="70" t="s">
        <v>102</v>
      </c>
      <c r="C11" s="70" t="s">
        <v>79</v>
      </c>
      <c r="D11" s="70">
        <v>18</v>
      </c>
      <c r="E11" s="70" t="s">
        <v>107</v>
      </c>
      <c r="F11" s="66">
        <v>0</v>
      </c>
      <c r="G11" s="63">
        <f t="shared" si="0"/>
        <v>0</v>
      </c>
      <c r="H11" s="66">
        <v>0</v>
      </c>
      <c r="I11" s="63">
        <f>D11*H11</f>
        <v>0</v>
      </c>
      <c r="J11" s="66">
        <v>0</v>
      </c>
      <c r="K11" s="66">
        <v>0</v>
      </c>
      <c r="L11" s="66"/>
      <c r="M11" s="66"/>
    </row>
    <row r="12" spans="1:13" s="54" customFormat="1" ht="24" customHeight="1">
      <c r="A12" s="81" t="s">
        <v>78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</row>
    <row r="13" spans="1:13" ht="166.5" customHeight="1">
      <c r="A13" s="64"/>
      <c r="B13" s="70" t="s">
        <v>76</v>
      </c>
      <c r="C13" s="70" t="s">
        <v>77</v>
      </c>
      <c r="D13" s="70">
        <v>3</v>
      </c>
      <c r="E13" s="70" t="s">
        <v>108</v>
      </c>
      <c r="F13" s="66">
        <v>0</v>
      </c>
      <c r="G13" s="63">
        <f t="shared" si="0"/>
        <v>0</v>
      </c>
      <c r="H13" s="66">
        <v>0</v>
      </c>
      <c r="I13" s="63">
        <f>D13*H13</f>
        <v>0</v>
      </c>
      <c r="J13" s="66">
        <v>0</v>
      </c>
      <c r="K13" s="66">
        <v>0</v>
      </c>
      <c r="L13" s="66"/>
      <c r="M13" s="66"/>
    </row>
    <row r="14" spans="1:13" s="54" customFormat="1" ht="24" customHeight="1">
      <c r="A14" s="81" t="s">
        <v>75</v>
      </c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</row>
    <row r="15" spans="1:13" ht="162" customHeight="1">
      <c r="A15" s="62"/>
      <c r="B15" s="70" t="s">
        <v>103</v>
      </c>
      <c r="C15" s="70" t="s">
        <v>74</v>
      </c>
      <c r="D15" s="70">
        <v>1</v>
      </c>
      <c r="E15" s="70"/>
      <c r="F15" s="66">
        <v>0</v>
      </c>
      <c r="G15" s="63">
        <f t="shared" si="0"/>
        <v>0</v>
      </c>
      <c r="H15" s="66">
        <v>0</v>
      </c>
      <c r="I15" s="63">
        <f>D15*H15</f>
        <v>0</v>
      </c>
      <c r="J15" s="66">
        <v>0</v>
      </c>
      <c r="K15" s="66">
        <v>0</v>
      </c>
      <c r="L15" s="66"/>
      <c r="M15" s="66"/>
    </row>
    <row r="16" spans="1:13" s="54" customFormat="1" ht="24" customHeight="1">
      <c r="A16" s="81" t="s">
        <v>73</v>
      </c>
      <c r="B16" s="81"/>
      <c r="C16" s="81"/>
      <c r="D16" s="81"/>
      <c r="E16" s="81"/>
      <c r="F16" s="81"/>
      <c r="G16" s="81"/>
      <c r="H16" s="81"/>
      <c r="I16" s="81">
        <f>D16*H16</f>
        <v>0</v>
      </c>
      <c r="J16" s="81"/>
      <c r="K16" s="81"/>
      <c r="L16" s="81"/>
      <c r="M16" s="81"/>
    </row>
    <row r="17" spans="1:13" ht="141.75" customHeight="1">
      <c r="A17" s="64"/>
      <c r="B17" s="70" t="s">
        <v>104</v>
      </c>
      <c r="C17" s="70" t="s">
        <v>71</v>
      </c>
      <c r="D17" s="70">
        <v>1</v>
      </c>
      <c r="E17" s="70" t="s">
        <v>72</v>
      </c>
      <c r="F17" s="66">
        <v>0</v>
      </c>
      <c r="G17" s="63">
        <f t="shared" si="0"/>
        <v>0</v>
      </c>
      <c r="H17" s="66">
        <v>0</v>
      </c>
      <c r="I17" s="63">
        <f>D17*H17</f>
        <v>0</v>
      </c>
      <c r="J17" s="66">
        <v>0</v>
      </c>
      <c r="K17" s="66">
        <v>0</v>
      </c>
      <c r="L17" s="66"/>
      <c r="M17" s="66"/>
    </row>
    <row r="18" spans="1:13" ht="170.25" customHeight="1">
      <c r="A18" s="64"/>
      <c r="B18" s="70" t="s">
        <v>105</v>
      </c>
      <c r="C18" s="70" t="s">
        <v>71</v>
      </c>
      <c r="D18" s="70">
        <v>5</v>
      </c>
      <c r="E18" s="70" t="s">
        <v>109</v>
      </c>
      <c r="F18" s="66">
        <v>0</v>
      </c>
      <c r="G18" s="63">
        <f t="shared" si="0"/>
        <v>0</v>
      </c>
      <c r="H18" s="66">
        <v>0</v>
      </c>
      <c r="I18" s="63">
        <f>D18*H18</f>
        <v>0</v>
      </c>
      <c r="J18" s="66">
        <v>0</v>
      </c>
      <c r="K18" s="66">
        <v>0</v>
      </c>
      <c r="L18" s="66"/>
      <c r="M18" s="66"/>
    </row>
    <row r="19" spans="1:13" s="1" customFormat="1" ht="24.75" customHeight="1">
      <c r="A19" s="75" t="s">
        <v>90</v>
      </c>
      <c r="B19" s="76"/>
      <c r="C19" s="76"/>
      <c r="D19" s="76"/>
      <c r="E19" s="76"/>
      <c r="F19" s="77"/>
      <c r="G19" s="69">
        <f>G7+G9+G11+G13+G15+G17+G18</f>
        <v>0</v>
      </c>
    </row>
    <row r="20" spans="1:13" s="1" customFormat="1" ht="24.75" customHeight="1">
      <c r="A20" s="75" t="s">
        <v>94</v>
      </c>
      <c r="B20" s="76"/>
      <c r="C20" s="76"/>
      <c r="D20" s="76"/>
      <c r="E20" s="76"/>
      <c r="F20" s="76"/>
      <c r="G20" s="76"/>
      <c r="H20" s="77"/>
      <c r="I20" s="68">
        <f>I7+I9+I11+I13+I15+I17+I18</f>
        <v>0</v>
      </c>
    </row>
    <row r="21" spans="1:13" s="1" customFormat="1" ht="24.75" customHeight="1">
      <c r="A21" s="75" t="s">
        <v>95</v>
      </c>
      <c r="B21" s="76"/>
      <c r="C21" s="76"/>
      <c r="D21" s="76"/>
      <c r="E21" s="76"/>
      <c r="F21" s="76"/>
      <c r="G21" s="76"/>
      <c r="H21" s="76"/>
      <c r="I21" s="77"/>
      <c r="J21" s="68">
        <f>J7+J9+J11+J13+J15+J17+J18</f>
        <v>0</v>
      </c>
    </row>
    <row r="22" spans="1:13" s="1" customFormat="1" ht="24.75" customHeight="1">
      <c r="A22" s="75" t="s">
        <v>111</v>
      </c>
      <c r="B22" s="76"/>
      <c r="C22" s="76"/>
      <c r="D22" s="76"/>
      <c r="E22" s="76"/>
      <c r="F22" s="76"/>
      <c r="G22" s="76"/>
      <c r="H22" s="76"/>
      <c r="I22" s="76"/>
      <c r="J22" s="77"/>
      <c r="K22" s="68">
        <f>K7+K9+K11+K13+K15+K17+K18</f>
        <v>0</v>
      </c>
      <c r="L22" s="71"/>
      <c r="M22" s="71"/>
    </row>
    <row r="23" spans="1:13" s="1" customFormat="1" ht="11.25">
      <c r="A23" s="18"/>
      <c r="B23" s="19"/>
      <c r="C23" s="19"/>
      <c r="D23" s="18"/>
      <c r="E23" s="23"/>
      <c r="F23" s="23"/>
      <c r="G23" s="23"/>
      <c r="H23" s="23"/>
      <c r="I23" s="23"/>
      <c r="J23" s="23"/>
      <c r="K23" s="23"/>
      <c r="L23" s="72"/>
      <c r="M23" s="72"/>
    </row>
    <row r="24" spans="1:13" s="1" customFormat="1" ht="24.75" customHeight="1">
      <c r="A24" s="80" t="s">
        <v>110</v>
      </c>
      <c r="B24" s="80"/>
      <c r="C24" s="80"/>
      <c r="D24" s="80"/>
      <c r="E24" s="80"/>
      <c r="F24" s="80"/>
      <c r="G24" s="80"/>
      <c r="H24" s="80"/>
      <c r="I24" s="80"/>
      <c r="J24" s="80"/>
      <c r="K24" s="67">
        <f>G19+I20+J21+K22</f>
        <v>0</v>
      </c>
      <c r="L24" s="73"/>
      <c r="M24" s="73"/>
    </row>
    <row r="25" spans="1:13" s="1" customFormat="1" ht="11.25">
      <c r="A25" s="18"/>
      <c r="B25" s="19"/>
      <c r="C25" s="19"/>
      <c r="D25" s="18"/>
      <c r="E25" s="23"/>
      <c r="F25" s="23"/>
      <c r="G25" s="23"/>
      <c r="H25" s="23"/>
      <c r="I25" s="23"/>
      <c r="J25" s="23"/>
      <c r="K25" s="23"/>
      <c r="L25" s="23"/>
      <c r="M25" s="23"/>
    </row>
    <row r="26" spans="1:13" s="1" customFormat="1" ht="11.25">
      <c r="A26" s="40" t="s">
        <v>89</v>
      </c>
      <c r="B26" s="19"/>
      <c r="C26" s="19"/>
      <c r="D26" s="18"/>
      <c r="E26" s="23"/>
      <c r="F26" s="23"/>
      <c r="G26" s="23"/>
      <c r="H26" s="23"/>
      <c r="I26" s="23"/>
      <c r="J26" s="23"/>
      <c r="K26" s="23"/>
      <c r="L26" s="23"/>
      <c r="M26" s="23"/>
    </row>
    <row r="27" spans="1:13" s="1" customFormat="1" ht="11.25">
      <c r="A27" s="40" t="s">
        <v>88</v>
      </c>
      <c r="B27" s="19"/>
      <c r="C27" s="19"/>
      <c r="D27" s="18"/>
      <c r="E27" s="23"/>
      <c r="F27" s="23"/>
      <c r="G27" s="23"/>
      <c r="H27" s="23"/>
      <c r="I27" s="23"/>
      <c r="J27" s="23"/>
      <c r="K27" s="23"/>
      <c r="L27" s="23"/>
      <c r="M27" s="23"/>
    </row>
    <row r="28" spans="1:13" s="1" customFormat="1" ht="11.25">
      <c r="A28" s="40" t="s">
        <v>93</v>
      </c>
      <c r="B28" s="19"/>
      <c r="C28" s="19"/>
      <c r="D28" s="18"/>
      <c r="E28" s="23"/>
      <c r="F28" s="23"/>
      <c r="G28" s="23"/>
      <c r="H28" s="23"/>
      <c r="I28" s="23"/>
      <c r="J28" s="23"/>
      <c r="K28" s="23"/>
      <c r="L28" s="23"/>
      <c r="M28" s="23"/>
    </row>
    <row r="29" spans="1:13">
      <c r="A29" s="40" t="s">
        <v>113</v>
      </c>
    </row>
    <row r="30" spans="1:13">
      <c r="A30" s="40" t="s">
        <v>117</v>
      </c>
    </row>
  </sheetData>
  <mergeCells count="12">
    <mergeCell ref="A22:J22"/>
    <mergeCell ref="A24:J24"/>
    <mergeCell ref="A12:M12"/>
    <mergeCell ref="A14:M14"/>
    <mergeCell ref="A16:M16"/>
    <mergeCell ref="A3:B3"/>
    <mergeCell ref="A6:M6"/>
    <mergeCell ref="A8:M8"/>
    <mergeCell ref="A10:M10"/>
    <mergeCell ref="A21:I21"/>
    <mergeCell ref="A20:H20"/>
    <mergeCell ref="A19:F19"/>
  </mergeCells>
  <hyperlinks>
    <hyperlink ref="B11" r:id="rId1" display="https://www.deprojectinrichter.com/midj" xr:uid="{8DDB95D4-E00C-49B9-8165-35E2DE2F8C2F}"/>
  </hyperlinks>
  <pageMargins left="0.7" right="0.7" top="0.75" bottom="0.75" header="0.3" footer="0.3"/>
  <pageSetup paperSize="9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C1E31D8BDF804BA83A1480423C0A72" ma:contentTypeVersion="12" ma:contentTypeDescription="Een nieuw document maken." ma:contentTypeScope="" ma:versionID="d171fa8919bfbb92c4c7752db26096f8">
  <xsd:schema xmlns:xsd="http://www.w3.org/2001/XMLSchema" xmlns:xs="http://www.w3.org/2001/XMLSchema" xmlns:p="http://schemas.microsoft.com/office/2006/metadata/properties" xmlns:ns2="12ad5b0b-9fe1-40d4-855d-2af531fbdbb3" xmlns:ns3="f2652941-3682-4ae1-b3d2-be8d2edd9ae9" targetNamespace="http://schemas.microsoft.com/office/2006/metadata/properties" ma:root="true" ma:fieldsID="319b9c50fde1acf1282507f948c18043" ns2:_="" ns3:_="">
    <xsd:import namespace="12ad5b0b-9fe1-40d4-855d-2af531fbdbb3"/>
    <xsd:import namespace="f2652941-3682-4ae1-b3d2-be8d2edd9ae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ad5b0b-9fe1-40d4-855d-2af531fbdbb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652941-3682-4ae1-b3d2-be8d2edd9a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1790ECF-E446-4934-AC83-5F93182A2C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ad5b0b-9fe1-40d4-855d-2af531fbdbb3"/>
    <ds:schemaRef ds:uri="f2652941-3682-4ae1-b3d2-be8d2edd9a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C9D38B-CB0F-4B71-B936-7D0A71319D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E5B239-4935-491D-A178-F205A09C52E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Prijzenblad NZa</vt:lpstr>
      <vt:lpstr>Prijzenblad IKZ</vt:lpstr>
      <vt:lpstr>'Prijzenblad NZa'!Afdruktitels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Hetty Keiren</dc:creator>
  <cp:lastModifiedBy>Maarten Schenkelaars</cp:lastModifiedBy>
  <cp:lastPrinted>2020-12-11T16:16:20Z</cp:lastPrinted>
  <dcterms:created xsi:type="dcterms:W3CDTF">2016-09-13T07:21:01Z</dcterms:created>
  <dcterms:modified xsi:type="dcterms:W3CDTF">2021-07-01T11:10:25Z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0x010100D9C1E31D8BDF804BA83A1480423C0A72</vt:lpwstr>
  </property>
</Properties>
</file>