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9"/>
  <workbookPr codeName="ThisWorkbook" defaultThemeVersion="124226"/>
  <mc:AlternateContent xmlns:mc="http://schemas.openxmlformats.org/markup-compatibility/2006">
    <mc:Choice Requires="x15">
      <x15ac:absPath xmlns:x15ac="http://schemas.microsoft.com/office/spreadsheetml/2010/11/ac" url="https://aevesbv.sharepoint.com/teams/GFDNIC/Gedeelde documenten/General/03 Projecten/2021/P211013 - Gem. Noordenveld - EA Flexibele arbeid - MdB/04 Beschrijvend document/Bijlagen BD/"/>
    </mc:Choice>
  </mc:AlternateContent>
  <xr:revisionPtr revIDLastSave="128" documentId="8_{C3CE94A5-F040-444A-8260-E5D59C27E706}" xr6:coauthVersionLast="47" xr6:coauthVersionMax="47" xr10:uidLastSave="{699DFB4E-8652-944F-9F2F-4126C75671DB}"/>
  <bookViews>
    <workbookView xWindow="0" yWindow="500" windowWidth="28800" windowHeight="15820" tabRatio="819" xr2:uid="{00000000-000D-0000-FFFF-FFFF00000000}"/>
  </bookViews>
  <sheets>
    <sheet name="Totaalblad - huidig" sheetId="5" r:id="rId1"/>
    <sheet name="Factor Payroll" sheetId="10" r:id="rId2"/>
    <sheet name="Nominale marge"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0" l="1"/>
  <c r="B17" i="5"/>
  <c r="B23" i="5" s="1"/>
  <c r="E23" i="5" s="1"/>
  <c r="D17" i="10"/>
  <c r="E7" i="10"/>
  <c r="E19" i="10" l="1"/>
  <c r="E21" i="10" s="1"/>
  <c r="E36" i="10" s="1"/>
  <c r="E41" i="10" s="1"/>
  <c r="E43" i="10" s="1"/>
  <c r="B7" i="5" s="1"/>
  <c r="B12" i="5" s="1"/>
  <c r="C12" i="5" s="1"/>
  <c r="E17" i="10"/>
  <c r="B22" i="5" l="1"/>
  <c r="E22" i="5" s="1"/>
  <c r="E25" i="5" s="1"/>
</calcChain>
</file>

<file path=xl/sharedStrings.xml><?xml version="1.0" encoding="utf-8"?>
<sst xmlns="http://schemas.openxmlformats.org/spreadsheetml/2006/main" count="72" uniqueCount="65">
  <si>
    <t>Feestdagen</t>
  </si>
  <si>
    <t>Berekening</t>
  </si>
  <si>
    <t>Soort uren</t>
  </si>
  <si>
    <t>Gem. bruto uurloon</t>
  </si>
  <si>
    <t>*</t>
  </si>
  <si>
    <t>Pensioen</t>
  </si>
  <si>
    <t>Functie</t>
  </si>
  <si>
    <t>Kostprijsfactor</t>
  </si>
  <si>
    <t>Reserveringen</t>
  </si>
  <si>
    <t>Gewogen kostprijsfactor</t>
  </si>
  <si>
    <t xml:space="preserve">Alle door de aanbestedende dienst in dit prijzenblad genoemde bedragen en aantallen zijn slechts bedoeld als indicatie, inschrijver kan hier op geen enkele wijze rechten aan ontlenen. </t>
  </si>
  <si>
    <t>Aangeboden door inschrijver</t>
  </si>
  <si>
    <t>Berekening totaalprijs voor 1 jaar</t>
  </si>
  <si>
    <t>Standaard</t>
  </si>
  <si>
    <t>Normale 
uren</t>
  </si>
  <si>
    <t>Blok 1</t>
  </si>
  <si>
    <t>Basisuurloon:</t>
  </si>
  <si>
    <t>Wachtdagencompensatie</t>
  </si>
  <si>
    <t>(A)</t>
  </si>
  <si>
    <t>Blok 2</t>
  </si>
  <si>
    <t>Werkbare dagen</t>
  </si>
  <si>
    <t>Opleiding</t>
  </si>
  <si>
    <t>Subtotaal in % (Over (A), Blok 1)</t>
  </si>
  <si>
    <t>Subtotaal inclusief reserveringen</t>
  </si>
  <si>
    <t>(B)</t>
  </si>
  <si>
    <t>Totaal inclusief reserveringen</t>
  </si>
  <si>
    <t>(C)</t>
  </si>
  <si>
    <t>Blok 3</t>
  </si>
  <si>
    <t>Sociale Verzekeringen</t>
  </si>
  <si>
    <t>WW Premie Sectorfonds</t>
  </si>
  <si>
    <t>WW Algemeen Werkloosheidsfonds (AWF)</t>
  </si>
  <si>
    <t>Basispremie WAO/IVA/WGA</t>
  </si>
  <si>
    <t>Aanvullende ZW</t>
  </si>
  <si>
    <t>Arbeidsongeschiktheidsfonds (AOF)</t>
  </si>
  <si>
    <t>ZVW</t>
  </si>
  <si>
    <t>Sociaal Fonds  &amp; Calamiteitenverlof</t>
  </si>
  <si>
    <t>Subtotaal in %</t>
  </si>
  <si>
    <t>Totaal inclusief sociale lasten</t>
  </si>
  <si>
    <t>Blok 4</t>
  </si>
  <si>
    <t>Overige directe lasten</t>
  </si>
  <si>
    <t>Kostprijsfactor (Tarief zonder Marge/ Vermenigvuldigingdfactor/Omrekenfactor</t>
  </si>
  <si>
    <t xml:space="preserve">Inschrijver kan geen andere kosten in rekening brengen dan in dit prijzenblad opgenomen. </t>
  </si>
  <si>
    <t>Inschrijver wordt gevraagd alle groen gekleurde velden in te vullen</t>
  </si>
  <si>
    <t>Werkhervattingskas (Whk) gedifferentieerd (WGA) of ERD-situatie</t>
  </si>
  <si>
    <t>Indiviueel keuzebudget</t>
  </si>
  <si>
    <t>Indicatief aantal uren per jaar</t>
  </si>
  <si>
    <t>Externe arbeidskrachten</t>
  </si>
  <si>
    <t>Payroll</t>
  </si>
  <si>
    <t xml:space="preserve">Europese aanbesteding Inhuur externe arbeidskrachten / capaciteit (Derden) - Perceel 1 	</t>
  </si>
  <si>
    <t>Totaalprijs perceel 1</t>
  </si>
  <si>
    <t>Perceel 1 betreft de inzet van Payrollmedewerkers. Hiertoe wordt beoogd een raamovereenkomst af te sluiten met één (1) Opdrachtnemer, met een looptijd van twee (2) jaar met een optie tot verlengen van de overeenkomst met maximaal twee (2) maal één (1) jaar, voor het verzorgen van de payrollcontracten en administratie van payrollmedewerkers (Cao Gemeenten).</t>
  </si>
  <si>
    <t xml:space="preserve">Nominale marge per uur in euro's </t>
  </si>
  <si>
    <t>Nominale marge</t>
  </si>
  <si>
    <t>Wettelijke vakantieuren (fulltime)</t>
  </si>
  <si>
    <t>Bovenwettelijke vakantieuren (fulltime)</t>
  </si>
  <si>
    <t xml:space="preserve">Nominale marge in euro's </t>
  </si>
  <si>
    <t xml:space="preserve">Overige directe lasten mogen enkel de uniek bij de functie behorende directe lasten te betreffen. En dienen expliciet geen lasten te zijn die behoren tot de nominale marge. De aanbestedende dienst is gerechtigd een nadere uitsplitsing van de directe lasten op te vragen. Mocht naar mening van de aanbestedende dienst een deel van de nominale marge zijn opgenomen in de overige directe lasten kan de Inschrijver een nadere toelichting geven. Wanneer deze toelichting niet voldoet komt de Inschrijver niet voor gunning in aanmerking. </t>
  </si>
  <si>
    <t>Europese aanbesteding inhuur externe arbeidskrachten</t>
  </si>
  <si>
    <r>
      <rPr>
        <b/>
        <sz val="10"/>
        <rFont val="Calibri"/>
        <family val="2"/>
      </rPr>
      <t>Beschrijving 1</t>
    </r>
    <r>
      <rPr>
        <sz val="8"/>
        <rFont val="Calibri"/>
        <family val="2"/>
      </rPr>
      <t xml:space="preserve"> </t>
    </r>
    <r>
      <rPr>
        <i/>
        <sz val="8"/>
        <rFont val="Calibri (Hoofdtekst)"/>
      </rPr>
      <t>(Bijv. Sociale aspecten)</t>
    </r>
  </si>
  <si>
    <r>
      <t>Beschrijving 2</t>
    </r>
    <r>
      <rPr>
        <b/>
        <sz val="8"/>
        <rFont val="Calibri"/>
        <family val="2"/>
      </rPr>
      <t xml:space="preserve"> </t>
    </r>
    <r>
      <rPr>
        <i/>
        <sz val="8"/>
        <rFont val="Calibri (Hoofdtekst)"/>
      </rPr>
      <t>(Bijv. Voorfinanciering reiskosten)</t>
    </r>
  </si>
  <si>
    <t>Nominale marge in Euro's</t>
  </si>
  <si>
    <t>Ondertekening</t>
  </si>
  <si>
    <t xml:space="preserve">Naam onderneming: </t>
  </si>
  <si>
    <t>Naam: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</si>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</sst>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_ * #,##0.00_ ;_ * \-#,##0.00_ ;_ * &quot;-&quot;??_ ;_ @_ "/>
    <numFmt numFmtId="166" formatCode="0.0000"/>
    <numFmt numFmtId="167" formatCode="&quot;€&quot;\ #,##0.0000"/>
    <numFmt numFmtId="168" formatCode="_ * #,##0_ ;_ * \-#,##0_ ;_ * &quot;-&quot;??_ ;_ @_ "/>
    <numFmt numFmtId="169" formatCode="&quot;€&quot;\ #,##0.00"/>
  </numFmts>
  <fonts count="4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ahoma"/>
      <family val="2"/>
    </font>
    <font>
      <sz val="11"/>
      <color indexed="8"/>
      <name val="Calibri"/>
      <family val="2"/>
      <scheme val="minor"/>
    </font>
    <font>
      <b/>
      <sz val="11"/>
      <name val="Calibri"/>
      <family val="2"/>
      <scheme val="minor"/>
    </font>
    <font>
      <sz val="11"/>
      <name val="Calibri"/>
      <family val="2"/>
      <scheme val="minor"/>
    </font>
    <font>
      <sz val="10"/>
      <color theme="1"/>
      <name val="Calibri"/>
      <family val="2"/>
    </font>
    <font>
      <sz val="10"/>
      <name val="Arial"/>
      <family val="2"/>
    </font>
    <font>
      <b/>
      <sz val="14"/>
      <color theme="1"/>
      <name val="Calibri"/>
      <family val="2"/>
      <scheme val="minor"/>
    </font>
    <font>
      <sz val="11"/>
      <color indexed="55"/>
      <name val="Calibri"/>
      <family val="2"/>
      <scheme val="minor"/>
    </font>
    <font>
      <sz val="14"/>
      <color theme="1"/>
      <name val="Calibri"/>
      <family val="2"/>
      <scheme val="minor"/>
    </font>
    <font>
      <sz val="9"/>
      <color theme="1"/>
      <name val="Calibri"/>
      <family val="2"/>
      <scheme val="minor"/>
    </font>
    <font>
      <b/>
      <sz val="12"/>
      <color rgb="FFFF0000"/>
      <name val="Calibri"/>
      <family val="2"/>
      <scheme val="minor"/>
    </font>
    <font>
      <b/>
      <sz val="11"/>
      <color rgb="FFFF0000"/>
      <name val="Calibri"/>
      <family val="2"/>
      <scheme val="minor"/>
    </font>
    <font>
      <u/>
      <sz val="12"/>
      <color theme="10"/>
      <name val="Calibri"/>
      <family val="2"/>
      <scheme val="minor"/>
    </font>
    <font>
      <sz val="12"/>
      <color theme="1"/>
      <name val="Calibri"/>
      <family val="2"/>
    </font>
    <font>
      <b/>
      <sz val="12"/>
      <color rgb="FF000000"/>
      <name val="Calibri"/>
      <family val="2"/>
    </font>
    <font>
      <sz val="11"/>
      <color rgb="FF000000"/>
      <name val="Calibri"/>
      <family val="2"/>
    </font>
    <font>
      <b/>
      <sz val="11"/>
      <color rgb="FF000000"/>
      <name val="Calibri"/>
      <family val="2"/>
    </font>
    <font>
      <i/>
      <sz val="11"/>
      <color rgb="FF17375D"/>
      <name val="Calibri"/>
      <family val="2"/>
    </font>
    <font>
      <sz val="11"/>
      <color rgb="FF17375D"/>
      <name val="Calibri"/>
      <family val="2"/>
    </font>
    <font>
      <u/>
      <sz val="11"/>
      <color rgb="FF0000FF"/>
      <name val="Calibri"/>
      <family val="2"/>
    </font>
    <font>
      <b/>
      <sz val="14"/>
      <color rgb="FF000000"/>
      <name val="Calibri"/>
      <family val="2"/>
    </font>
    <font>
      <b/>
      <sz val="12"/>
      <color theme="1"/>
      <name val="Calibri"/>
      <family val="2"/>
    </font>
    <font>
      <i/>
      <sz val="10"/>
      <color theme="1"/>
      <name val="Calibri"/>
      <family val="2"/>
    </font>
    <font>
      <b/>
      <sz val="11"/>
      <color theme="1"/>
      <name val="Calibri"/>
      <family val="2"/>
      <scheme val="minor"/>
    </font>
    <font>
      <b/>
      <sz val="10"/>
      <color theme="1"/>
      <name val="Tahoma"/>
      <family val="2"/>
    </font>
    <font>
      <i/>
      <sz val="11"/>
      <color indexed="8"/>
      <name val="Calibri"/>
      <family val="2"/>
      <scheme val="minor"/>
    </font>
    <font>
      <i/>
      <sz val="10"/>
      <color theme="1"/>
      <name val="Tahoma"/>
      <family val="2"/>
    </font>
    <font>
      <b/>
      <sz val="14"/>
      <color theme="1"/>
      <name val="Calibri"/>
      <family val="2"/>
    </font>
    <font>
      <sz val="11"/>
      <color rgb="FFFF0000"/>
      <name val="Calibri"/>
      <family val="2"/>
      <scheme val="minor"/>
    </font>
    <font>
      <sz val="11"/>
      <color indexed="8"/>
      <name val="Calibri"/>
      <family val="2"/>
    </font>
    <font>
      <sz val="11"/>
      <name val="Calibri"/>
      <family val="2"/>
    </font>
    <font>
      <sz val="12"/>
      <name val="Calibri"/>
      <family val="2"/>
    </font>
    <font>
      <b/>
      <sz val="10"/>
      <name val="Calibri"/>
      <family val="2"/>
    </font>
    <font>
      <sz val="8"/>
      <name val="Calibri"/>
      <family val="2"/>
    </font>
    <font>
      <i/>
      <sz val="8"/>
      <name val="Calibri (Hoofdtekst)"/>
    </font>
    <font>
      <b/>
      <sz val="8"/>
      <name val="Calibri"/>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6E6E6"/>
        <bgColor indexed="64"/>
      </patternFill>
    </fill>
    <fill>
      <patternFill patternType="gray0625">
        <bgColor theme="0"/>
      </patternFill>
    </fill>
    <fill>
      <patternFill patternType="solid">
        <fgColor rgb="FFFFFFFF"/>
        <bgColor rgb="FF000000"/>
      </patternFill>
    </fill>
    <fill>
      <patternFill patternType="solid">
        <fgColor rgb="FF369E38"/>
        <bgColor rgb="FF000000"/>
      </patternFill>
    </fill>
    <fill>
      <patternFill patternType="solid">
        <fgColor theme="0" tint="-0.14999847407452621"/>
        <bgColor rgb="FF000000"/>
      </patternFill>
    </fill>
  </fills>
  <borders count="3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9" fillId="0" borderId="0"/>
    <xf numFmtId="0" fontId="16" fillId="0" borderId="0" applyNumberFormat="0" applyFill="0" applyBorder="0" applyAlignment="0" applyProtection="0"/>
  </cellStyleXfs>
  <cellXfs count="158">
    <xf numFmtId="0" fontId="0" fillId="0" borderId="0" xfId="0"/>
    <xf numFmtId="0" fontId="10" fillId="2" borderId="0" xfId="0" applyFont="1" applyFill="1" applyAlignment="1" applyProtection="1"/>
    <xf numFmtId="0" fontId="3" fillId="2" borderId="0" xfId="0" applyFont="1" applyFill="1" applyAlignment="1" applyProtection="1"/>
    <xf numFmtId="0" fontId="3" fillId="2" borderId="0" xfId="0" applyFont="1" applyFill="1" applyProtection="1"/>
    <xf numFmtId="0" fontId="5" fillId="2" borderId="5" xfId="0" applyFont="1" applyFill="1" applyBorder="1" applyAlignment="1" applyProtection="1">
      <alignment horizontal="left" wrapText="1" readingOrder="1"/>
    </xf>
    <xf numFmtId="166" fontId="5" fillId="2" borderId="0" xfId="0" applyNumberFormat="1" applyFont="1" applyFill="1" applyBorder="1" applyAlignment="1" applyProtection="1">
      <alignment horizontal="center" wrapText="1" readingOrder="1"/>
    </xf>
    <xf numFmtId="0" fontId="6" fillId="2" borderId="0" xfId="0" applyFont="1" applyFill="1" applyBorder="1" applyAlignment="1" applyProtection="1">
      <alignment horizontal="center" vertical="center" wrapText="1" readingOrder="1"/>
    </xf>
    <xf numFmtId="0" fontId="6" fillId="2" borderId="0" xfId="0" applyFont="1" applyFill="1" applyBorder="1" applyAlignment="1" applyProtection="1">
      <alignment vertical="center" wrapText="1" readingOrder="1"/>
    </xf>
    <xf numFmtId="9" fontId="5" fillId="2" borderId="0" xfId="2" applyFont="1" applyFill="1" applyBorder="1" applyAlignment="1" applyProtection="1">
      <alignment horizontal="center" vertical="center" wrapText="1"/>
    </xf>
    <xf numFmtId="0" fontId="5" fillId="2" borderId="0" xfId="0" applyFont="1" applyFill="1" applyBorder="1" applyAlignment="1" applyProtection="1">
      <alignment horizontal="center" vertical="top" wrapText="1" readingOrder="1"/>
    </xf>
    <xf numFmtId="167" fontId="11" fillId="2" borderId="0" xfId="0" applyNumberFormat="1" applyFont="1" applyFill="1" applyBorder="1" applyAlignment="1" applyProtection="1">
      <alignment horizontal="right" wrapText="1" readingOrder="1"/>
    </xf>
    <xf numFmtId="0" fontId="5" fillId="2" borderId="0" xfId="0" applyFont="1" applyFill="1" applyBorder="1" applyAlignment="1" applyProtection="1">
      <alignment horizontal="center" vertical="center" wrapText="1" readingOrder="1"/>
    </xf>
    <xf numFmtId="0" fontId="3" fillId="2" borderId="0" xfId="0" applyFont="1" applyFill="1" applyBorder="1" applyProtection="1"/>
    <xf numFmtId="0" fontId="5" fillId="2" borderId="9" xfId="0" applyFont="1" applyFill="1" applyBorder="1" applyAlignment="1" applyProtection="1">
      <alignment horizontal="left" wrapText="1" readingOrder="1"/>
    </xf>
    <xf numFmtId="169" fontId="5" fillId="0" borderId="10" xfId="3" applyNumberFormat="1" applyFont="1" applyFill="1" applyBorder="1" applyAlignment="1" applyProtection="1">
      <alignment horizontal="right" wrapText="1" readingOrder="1"/>
    </xf>
    <xf numFmtId="165" fontId="5" fillId="2" borderId="0" xfId="1" applyFont="1" applyFill="1" applyBorder="1" applyAlignment="1" applyProtection="1">
      <alignment horizontal="right" wrapText="1" readingOrder="1"/>
    </xf>
    <xf numFmtId="164" fontId="5" fillId="2" borderId="0" xfId="3" applyFont="1" applyFill="1" applyBorder="1" applyAlignment="1" applyProtection="1">
      <alignment horizontal="right" wrapText="1" readingOrder="1"/>
    </xf>
    <xf numFmtId="165" fontId="3" fillId="2" borderId="0" xfId="1" applyFont="1" applyFill="1" applyBorder="1" applyProtection="1"/>
    <xf numFmtId="0" fontId="12" fillId="2" borderId="0" xfId="0" applyFont="1" applyFill="1" applyProtection="1"/>
    <xf numFmtId="164" fontId="12" fillId="2" borderId="0" xfId="3" applyFont="1" applyFill="1" applyBorder="1" applyProtection="1"/>
    <xf numFmtId="0" fontId="12" fillId="2" borderId="0" xfId="0" applyFont="1" applyFill="1" applyBorder="1" applyProtection="1"/>
    <xf numFmtId="0" fontId="5" fillId="2" borderId="0" xfId="0" applyFont="1" applyFill="1" applyBorder="1" applyAlignment="1" applyProtection="1">
      <alignment horizontal="center" vertical="center" wrapText="1"/>
    </xf>
    <xf numFmtId="166" fontId="7" fillId="2" borderId="0" xfId="0" applyNumberFormat="1" applyFont="1" applyFill="1" applyBorder="1" applyAlignment="1" applyProtection="1">
      <alignment horizontal="right" wrapText="1" readingOrder="1"/>
    </xf>
    <xf numFmtId="0" fontId="5" fillId="3" borderId="16" xfId="0" applyFont="1" applyFill="1" applyBorder="1" applyAlignment="1" applyProtection="1">
      <alignment horizontal="center" vertical="center" wrapText="1"/>
    </xf>
    <xf numFmtId="164" fontId="7" fillId="3" borderId="5" xfId="3" applyFont="1" applyFill="1" applyBorder="1" applyAlignment="1" applyProtection="1">
      <alignment horizontal="right" wrapText="1" readingOrder="1"/>
    </xf>
    <xf numFmtId="10" fontId="19" fillId="6" borderId="5" xfId="0" applyNumberFormat="1" applyFont="1" applyFill="1" applyBorder="1" applyAlignment="1" applyProtection="1"/>
    <xf numFmtId="0" fontId="7" fillId="3" borderId="7" xfId="0" applyFont="1" applyFill="1" applyBorder="1" applyAlignment="1" applyProtection="1">
      <alignment horizontal="center" vertical="center" wrapText="1" readingOrder="1"/>
    </xf>
    <xf numFmtId="0" fontId="3" fillId="2" borderId="20" xfId="0" applyFont="1" applyFill="1" applyBorder="1" applyProtection="1"/>
    <xf numFmtId="9" fontId="5" fillId="3" borderId="12" xfId="2" applyFont="1" applyFill="1" applyBorder="1" applyAlignment="1" applyProtection="1">
      <alignment horizontal="center" vertical="center" wrapText="1"/>
    </xf>
    <xf numFmtId="9" fontId="5" fillId="3" borderId="7" xfId="2" applyFont="1" applyFill="1" applyBorder="1" applyAlignment="1" applyProtection="1">
      <alignment horizontal="center" vertical="center" wrapText="1"/>
    </xf>
    <xf numFmtId="9" fontId="5" fillId="3" borderId="19" xfId="2" applyFont="1" applyFill="1" applyBorder="1" applyAlignment="1" applyProtection="1">
      <alignment horizontal="center" vertical="center" wrapText="1"/>
    </xf>
    <xf numFmtId="0" fontId="5" fillId="2" borderId="0" xfId="0" applyFont="1" applyFill="1" applyBorder="1" applyAlignment="1" applyProtection="1">
      <alignment horizontal="left" wrapText="1" readingOrder="1"/>
    </xf>
    <xf numFmtId="169" fontId="7" fillId="2" borderId="0" xfId="0" applyNumberFormat="1" applyFont="1" applyFill="1" applyBorder="1" applyAlignment="1" applyProtection="1">
      <alignment horizontal="right" wrapText="1" readingOrder="1"/>
    </xf>
    <xf numFmtId="164" fontId="5" fillId="2" borderId="11" xfId="3" applyFont="1" applyFill="1" applyBorder="1" applyAlignment="1" applyProtection="1">
      <alignment horizontal="right" wrapText="1" readingOrder="1"/>
    </xf>
    <xf numFmtId="0" fontId="8" fillId="2" borderId="0" xfId="0" applyFont="1" applyFill="1" applyAlignment="1" applyProtection="1">
      <alignment wrapText="1"/>
    </xf>
    <xf numFmtId="0" fontId="8" fillId="2" borderId="0" xfId="0" applyFont="1" applyFill="1" applyAlignment="1" applyProtection="1">
      <alignment vertical="top"/>
    </xf>
    <xf numFmtId="0" fontId="3" fillId="2" borderId="0" xfId="0" applyFont="1" applyFill="1" applyAlignment="1" applyProtection="1">
      <alignment horizontal="left" vertical="top" wrapText="1"/>
    </xf>
    <xf numFmtId="0" fontId="5" fillId="3" borderId="12" xfId="0" applyFont="1" applyFill="1" applyBorder="1" applyAlignment="1" applyProtection="1">
      <alignment horizontal="center" vertical="center" wrapText="1" readingOrder="1"/>
    </xf>
    <xf numFmtId="0" fontId="7" fillId="2" borderId="0" xfId="0" applyFont="1" applyFill="1" applyBorder="1" applyAlignment="1" applyProtection="1">
      <alignment horizontal="center" vertical="center" wrapText="1"/>
    </xf>
    <xf numFmtId="0" fontId="17" fillId="0" borderId="0" xfId="0" applyFont="1" applyBorder="1" applyProtection="1"/>
    <xf numFmtId="0" fontId="17" fillId="0" borderId="4" xfId="0" applyFont="1" applyBorder="1" applyProtection="1"/>
    <xf numFmtId="0" fontId="17" fillId="0" borderId="17" xfId="0" applyFont="1" applyBorder="1" applyProtection="1"/>
    <xf numFmtId="0" fontId="0" fillId="0" borderId="0" xfId="0" applyProtection="1"/>
    <xf numFmtId="0" fontId="17" fillId="0" borderId="19" xfId="0" applyFont="1" applyBorder="1" applyProtection="1"/>
    <xf numFmtId="0" fontId="18" fillId="0" borderId="18" xfId="0" applyFont="1" applyBorder="1" applyProtection="1"/>
    <xf numFmtId="0" fontId="18" fillId="0" borderId="0" xfId="0" applyFont="1" applyBorder="1" applyProtection="1"/>
    <xf numFmtId="0" fontId="18" fillId="0" borderId="19" xfId="0" applyFont="1" applyBorder="1" applyAlignment="1" applyProtection="1">
      <alignment wrapText="1"/>
    </xf>
    <xf numFmtId="0" fontId="19" fillId="0" borderId="18" xfId="0" applyFont="1" applyBorder="1" applyProtection="1"/>
    <xf numFmtId="0" fontId="19" fillId="0" borderId="14" xfId="0" applyFont="1" applyBorder="1" applyProtection="1"/>
    <xf numFmtId="0" fontId="19" fillId="0" borderId="0" xfId="0" applyFont="1" applyBorder="1" applyProtection="1"/>
    <xf numFmtId="2" fontId="18" fillId="0" borderId="19" xfId="0" applyNumberFormat="1" applyFont="1" applyBorder="1" applyProtection="1"/>
    <xf numFmtId="0" fontId="19" fillId="0" borderId="13" xfId="0" applyFont="1" applyBorder="1" applyProtection="1"/>
    <xf numFmtId="0" fontId="20" fillId="0" borderId="13" xfId="0" applyFont="1" applyBorder="1" applyProtection="1"/>
    <xf numFmtId="2" fontId="19" fillId="0" borderId="19" xfId="0" applyNumberFormat="1" applyFont="1" applyBorder="1" applyProtection="1"/>
    <xf numFmtId="0" fontId="19" fillId="0" borderId="19" xfId="0" applyFont="1" applyBorder="1" applyProtection="1"/>
    <xf numFmtId="10" fontId="19" fillId="0" borderId="0" xfId="0" applyNumberFormat="1" applyFont="1" applyFill="1" applyBorder="1" applyProtection="1"/>
    <xf numFmtId="10" fontId="19" fillId="0" borderId="0" xfId="0" applyNumberFormat="1" applyFont="1" applyBorder="1" applyProtection="1"/>
    <xf numFmtId="0" fontId="21" fillId="0" borderId="13" xfId="0" applyFont="1" applyBorder="1" applyProtection="1"/>
    <xf numFmtId="0" fontId="22" fillId="0" borderId="0" xfId="0" applyFont="1" applyBorder="1" applyProtection="1"/>
    <xf numFmtId="0" fontId="22" fillId="0" borderId="13" xfId="0" applyFont="1" applyBorder="1" applyAlignment="1" applyProtection="1">
      <alignment horizontal="right"/>
    </xf>
    <xf numFmtId="2" fontId="21" fillId="0" borderId="19" xfId="0" applyNumberFormat="1" applyFont="1" applyBorder="1" applyProtection="1"/>
    <xf numFmtId="0" fontId="20" fillId="0" borderId="20" xfId="0" applyFont="1" applyBorder="1" applyProtection="1"/>
    <xf numFmtId="0" fontId="19" fillId="0" borderId="21" xfId="0" applyFont="1" applyBorder="1" applyProtection="1"/>
    <xf numFmtId="0" fontId="19" fillId="0" borderId="3" xfId="0" applyFont="1" applyBorder="1" applyProtection="1"/>
    <xf numFmtId="0" fontId="19" fillId="0" borderId="22" xfId="0" applyFont="1" applyBorder="1" applyProtection="1"/>
    <xf numFmtId="0" fontId="21" fillId="0" borderId="3" xfId="0" applyFont="1" applyBorder="1" applyProtection="1"/>
    <xf numFmtId="0" fontId="22" fillId="0" borderId="22" xfId="0" applyFont="1" applyBorder="1" applyProtection="1"/>
    <xf numFmtId="0" fontId="19" fillId="0" borderId="6" xfId="0" applyFont="1" applyBorder="1" applyProtection="1"/>
    <xf numFmtId="0" fontId="19" fillId="0" borderId="7" xfId="0" applyFont="1" applyBorder="1" applyProtection="1"/>
    <xf numFmtId="0" fontId="23" fillId="0" borderId="0" xfId="5" applyFont="1" applyBorder="1" applyProtection="1"/>
    <xf numFmtId="0" fontId="17" fillId="0" borderId="18" xfId="0" applyFont="1" applyBorder="1" applyProtection="1"/>
    <xf numFmtId="0" fontId="17" fillId="0" borderId="23" xfId="0" applyFont="1" applyBorder="1" applyProtection="1"/>
    <xf numFmtId="0" fontId="18" fillId="0" borderId="15" xfId="0" applyFont="1" applyBorder="1" applyProtection="1"/>
    <xf numFmtId="0" fontId="24" fillId="0" borderId="15" xfId="0" applyFont="1" applyBorder="1" applyProtection="1"/>
    <xf numFmtId="2" fontId="18" fillId="0" borderId="24" xfId="0" applyNumberFormat="1" applyFont="1" applyBorder="1" applyProtection="1"/>
    <xf numFmtId="0" fontId="13" fillId="0" borderId="0" xfId="0" applyFont="1" applyProtection="1"/>
    <xf numFmtId="0" fontId="3" fillId="2" borderId="0" xfId="0" applyFont="1" applyFill="1" applyAlignment="1" applyProtection="1">
      <alignment horizontal="left" vertical="top" wrapText="1"/>
    </xf>
    <xf numFmtId="10" fontId="26" fillId="7" borderId="10" xfId="0" applyNumberFormat="1" applyFont="1" applyFill="1" applyBorder="1" applyAlignment="1" applyProtection="1"/>
    <xf numFmtId="10" fontId="17" fillId="7" borderId="10" xfId="0" applyNumberFormat="1" applyFont="1" applyFill="1" applyBorder="1" applyAlignment="1" applyProtection="1"/>
    <xf numFmtId="10" fontId="17" fillId="7" borderId="8" xfId="0" applyNumberFormat="1" applyFont="1" applyFill="1" applyBorder="1" applyAlignment="1" applyProtection="1">
      <alignment horizontal="center"/>
    </xf>
    <xf numFmtId="10" fontId="17" fillId="7" borderId="1" xfId="0" applyNumberFormat="1" applyFont="1" applyFill="1" applyBorder="1" applyAlignment="1" applyProtection="1">
      <alignment horizontal="center"/>
    </xf>
    <xf numFmtId="10" fontId="17" fillId="7" borderId="2" xfId="0" applyNumberFormat="1" applyFont="1" applyFill="1" applyBorder="1" applyAlignment="1" applyProtection="1">
      <alignment horizontal="center"/>
    </xf>
    <xf numFmtId="10" fontId="25" fillId="7" borderId="8" xfId="0" applyNumberFormat="1" applyFont="1" applyFill="1" applyBorder="1" applyAlignment="1" applyProtection="1">
      <alignment horizontal="center"/>
    </xf>
    <xf numFmtId="0" fontId="27" fillId="2" borderId="0" xfId="0" applyFont="1" applyFill="1" applyProtection="1"/>
    <xf numFmtId="10" fontId="25" fillId="7" borderId="1" xfId="0" applyNumberFormat="1" applyFont="1" applyFill="1" applyBorder="1" applyAlignment="1" applyProtection="1">
      <alignment horizontal="center"/>
    </xf>
    <xf numFmtId="10" fontId="25" fillId="7" borderId="2" xfId="0" applyNumberFormat="1" applyFont="1" applyFill="1" applyBorder="1" applyAlignment="1" applyProtection="1">
      <alignment horizontal="center"/>
    </xf>
    <xf numFmtId="0" fontId="25" fillId="0" borderId="0" xfId="0" applyFont="1" applyBorder="1" applyProtection="1"/>
    <xf numFmtId="164" fontId="31" fillId="7" borderId="1" xfId="3" applyFont="1" applyFill="1" applyBorder="1" applyAlignment="1" applyProtection="1">
      <alignment horizontal="center"/>
    </xf>
    <xf numFmtId="10" fontId="31" fillId="7" borderId="1" xfId="0" applyNumberFormat="1" applyFont="1" applyFill="1" applyBorder="1" applyAlignment="1" applyProtection="1">
      <alignment horizontal="left"/>
    </xf>
    <xf numFmtId="0" fontId="32" fillId="2" borderId="0" xfId="0" applyFont="1" applyFill="1" applyProtection="1"/>
    <xf numFmtId="10" fontId="17" fillId="7" borderId="10" xfId="0" applyNumberFormat="1" applyFont="1" applyFill="1" applyBorder="1" applyAlignment="1" applyProtection="1">
      <protection locked="0"/>
    </xf>
    <xf numFmtId="2" fontId="5" fillId="2" borderId="5" xfId="0" applyNumberFormat="1" applyFont="1" applyFill="1" applyBorder="1" applyAlignment="1" applyProtection="1">
      <alignment horizontal="center" wrapText="1" readingOrder="1"/>
    </xf>
    <xf numFmtId="0" fontId="8" fillId="2" borderId="0" xfId="0" applyFont="1" applyFill="1"/>
    <xf numFmtId="0" fontId="2" fillId="2" borderId="0" xfId="0" applyFont="1" applyFill="1"/>
    <xf numFmtId="10" fontId="25" fillId="7" borderId="8" xfId="0" applyNumberFormat="1" applyFont="1" applyFill="1" applyBorder="1" applyAlignment="1">
      <alignment horizontal="center"/>
    </xf>
    <xf numFmtId="10" fontId="26" fillId="7" borderId="10" xfId="0" applyNumberFormat="1" applyFont="1" applyFill="1" applyBorder="1"/>
    <xf numFmtId="10" fontId="17" fillId="7" borderId="10" xfId="0" applyNumberFormat="1" applyFont="1" applyFill="1" applyBorder="1"/>
    <xf numFmtId="0" fontId="33" fillId="3" borderId="5"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8" fillId="0" borderId="6" xfId="0" applyFont="1" applyBorder="1" applyAlignment="1">
      <alignment wrapText="1" readingOrder="1"/>
    </xf>
    <xf numFmtId="164" fontId="17" fillId="7" borderId="10" xfId="3" applyFont="1" applyFill="1" applyBorder="1" applyAlignment="1" applyProtection="1">
      <protection locked="0"/>
    </xf>
    <xf numFmtId="0" fontId="19" fillId="0" borderId="19" xfId="0" applyFont="1" applyBorder="1"/>
    <xf numFmtId="2" fontId="19" fillId="0" borderId="19" xfId="0" applyNumberFormat="1" applyFont="1" applyBorder="1"/>
    <xf numFmtId="0" fontId="19" fillId="0" borderId="13" xfId="0" applyFont="1" applyBorder="1" applyAlignment="1">
      <alignment horizontal="right"/>
    </xf>
    <xf numFmtId="0" fontId="19" fillId="0" borderId="0" xfId="0" applyFont="1"/>
    <xf numFmtId="0" fontId="19" fillId="0" borderId="13" xfId="0" applyFont="1" applyBorder="1"/>
    <xf numFmtId="0" fontId="19" fillId="0" borderId="18" xfId="0" applyFont="1" applyBorder="1"/>
    <xf numFmtId="2" fontId="21" fillId="0" borderId="19" xfId="0" applyNumberFormat="1" applyFont="1" applyBorder="1"/>
    <xf numFmtId="10" fontId="7" fillId="2" borderId="5" xfId="2" applyNumberFormat="1" applyFont="1" applyFill="1" applyBorder="1" applyAlignment="1" applyProtection="1">
      <alignment horizontal="right" wrapText="1" readingOrder="1"/>
    </xf>
    <xf numFmtId="10" fontId="5" fillId="2" borderId="5" xfId="2" applyNumberFormat="1" applyFont="1" applyFill="1" applyBorder="1" applyAlignment="1" applyProtection="1">
      <alignment horizontal="center" wrapText="1" readingOrder="1"/>
    </xf>
    <xf numFmtId="10" fontId="5" fillId="2" borderId="5" xfId="2" applyNumberFormat="1" applyFont="1" applyFill="1" applyBorder="1" applyAlignment="1" applyProtection="1">
      <alignment horizontal="right" wrapText="1" readingOrder="1"/>
    </xf>
    <xf numFmtId="168" fontId="7" fillId="0" borderId="5" xfId="1" applyNumberFormat="1" applyFont="1" applyFill="1" applyBorder="1" applyAlignment="1" applyProtection="1">
      <alignment horizontal="right" wrapText="1" readingOrder="1"/>
    </xf>
    <xf numFmtId="10" fontId="25" fillId="7" borderId="8" xfId="0" applyNumberFormat="1" applyFont="1" applyFill="1" applyBorder="1" applyAlignment="1" applyProtection="1">
      <alignment horizontal="center"/>
    </xf>
    <xf numFmtId="10" fontId="35" fillId="7" borderId="10" xfId="0" applyNumberFormat="1" applyFont="1" applyFill="1" applyBorder="1" applyAlignment="1" applyProtection="1">
      <protection locked="0"/>
    </xf>
    <xf numFmtId="0" fontId="29" fillId="2" borderId="3" xfId="0" applyFont="1" applyFill="1" applyBorder="1" applyAlignment="1" applyProtection="1">
      <alignment horizontal="left" vertical="top" wrapText="1" readingOrder="1"/>
    </xf>
    <xf numFmtId="0" fontId="30" fillId="0" borderId="0" xfId="0" applyFont="1" applyAlignment="1">
      <alignment vertical="top" wrapText="1"/>
    </xf>
    <xf numFmtId="10" fontId="25" fillId="7" borderId="8" xfId="0" applyNumberFormat="1" applyFont="1" applyFill="1" applyBorder="1" applyAlignment="1" applyProtection="1">
      <alignment horizontal="center"/>
    </xf>
    <xf numFmtId="0" fontId="28" fillId="0" borderId="1" xfId="0" applyFont="1" applyBorder="1" applyAlignment="1">
      <alignment horizontal="center"/>
    </xf>
    <xf numFmtId="0" fontId="3" fillId="2" borderId="0" xfId="0" applyFont="1" applyFill="1" applyAlignment="1" applyProtection="1">
      <alignment horizontal="left" vertical="top" wrapText="1"/>
    </xf>
    <xf numFmtId="0" fontId="7" fillId="2" borderId="0" xfId="0" applyFont="1" applyFill="1" applyBorder="1" applyAlignment="1" applyProtection="1">
      <alignment horizontal="center" vertical="center" wrapText="1"/>
    </xf>
    <xf numFmtId="9" fontId="5" fillId="2" borderId="0" xfId="2" applyFont="1" applyFill="1" applyBorder="1" applyAlignment="1" applyProtection="1">
      <alignment horizontal="center" vertical="center" wrapText="1" readingOrder="1"/>
    </xf>
    <xf numFmtId="0" fontId="15" fillId="2" borderId="0" xfId="0" applyFont="1" applyFill="1" applyBorder="1" applyAlignment="1" applyProtection="1">
      <alignment horizontal="center" vertical="center" wrapText="1" readingOrder="1"/>
    </xf>
    <xf numFmtId="0" fontId="7" fillId="2" borderId="0" xfId="0" applyFont="1" applyFill="1" applyBorder="1" applyAlignment="1" applyProtection="1">
      <alignment horizontal="center" vertical="center" wrapText="1" readingOrder="1"/>
    </xf>
    <xf numFmtId="0" fontId="5" fillId="3" borderId="26"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9" fontId="7" fillId="3" borderId="26" xfId="2" applyFont="1" applyFill="1" applyBorder="1" applyAlignment="1" applyProtection="1">
      <alignment horizontal="center" vertical="center" wrapText="1"/>
    </xf>
    <xf numFmtId="9" fontId="7" fillId="3" borderId="12" xfId="2" applyFont="1" applyFill="1" applyBorder="1" applyAlignment="1" applyProtection="1">
      <alignment horizontal="center" vertical="center" wrapText="1"/>
    </xf>
    <xf numFmtId="10" fontId="17" fillId="8" borderId="8" xfId="0" applyNumberFormat="1" applyFont="1" applyFill="1" applyBorder="1" applyAlignment="1">
      <alignment horizontal="center"/>
    </xf>
    <xf numFmtId="10" fontId="17" fillId="8" borderId="1" xfId="0" applyNumberFormat="1" applyFont="1" applyFill="1" applyBorder="1" applyAlignment="1">
      <alignment horizontal="center"/>
    </xf>
    <xf numFmtId="10" fontId="17" fillId="8" borderId="2" xfId="0" applyNumberFormat="1" applyFont="1" applyFill="1" applyBorder="1" applyAlignment="1">
      <alignment horizontal="center"/>
    </xf>
    <xf numFmtId="0" fontId="1" fillId="4" borderId="27" xfId="0" applyFont="1" applyFill="1" applyBorder="1" applyAlignment="1">
      <alignment horizontal="justify" vertical="top" wrapText="1"/>
    </xf>
    <xf numFmtId="0" fontId="1" fillId="4" borderId="28" xfId="0" applyFont="1" applyFill="1" applyBorder="1" applyAlignment="1">
      <alignment horizontal="justify" vertical="top" wrapText="1"/>
    </xf>
    <xf numFmtId="0" fontId="1" fillId="4" borderId="29" xfId="0" applyFont="1" applyFill="1" applyBorder="1" applyAlignment="1">
      <alignment horizontal="justify" vertical="top" wrapText="1"/>
    </xf>
    <xf numFmtId="0" fontId="28" fillId="0" borderId="2" xfId="0" applyFont="1" applyBorder="1" applyAlignment="1">
      <alignment horizontal="center"/>
    </xf>
    <xf numFmtId="0" fontId="1" fillId="2" borderId="30" xfId="0" applyFont="1" applyFill="1" applyBorder="1" applyProtection="1"/>
    <xf numFmtId="0" fontId="3" fillId="5" borderId="11" xfId="0" applyFont="1" applyFill="1" applyBorder="1" applyProtection="1"/>
    <xf numFmtId="0" fontId="1" fillId="5" borderId="11" xfId="0" applyFont="1" applyFill="1" applyBorder="1"/>
    <xf numFmtId="169" fontId="3" fillId="0" borderId="31" xfId="0" applyNumberFormat="1" applyFont="1" applyFill="1" applyBorder="1" applyProtection="1"/>
    <xf numFmtId="0" fontId="5" fillId="3" borderId="32" xfId="0" applyFont="1" applyFill="1" applyBorder="1" applyAlignment="1" applyProtection="1">
      <alignment horizontal="center" vertical="center" wrapText="1" readingOrder="1"/>
    </xf>
    <xf numFmtId="0" fontId="7" fillId="3" borderId="33" xfId="0" applyFont="1" applyFill="1" applyBorder="1" applyAlignment="1" applyProtection="1">
      <alignment horizontal="center" vertical="center" wrapText="1" readingOrder="1"/>
    </xf>
    <xf numFmtId="0" fontId="5" fillId="3" borderId="9" xfId="0" applyFont="1" applyFill="1" applyBorder="1" applyAlignment="1" applyProtection="1">
      <alignment horizontal="center" vertical="center" wrapText="1" readingOrder="1"/>
    </xf>
    <xf numFmtId="0" fontId="7" fillId="3" borderId="10" xfId="0" applyFont="1" applyFill="1" applyBorder="1" applyAlignment="1" applyProtection="1">
      <alignment horizontal="center" vertical="center" wrapText="1" readingOrder="1"/>
    </xf>
    <xf numFmtId="0" fontId="5" fillId="2" borderId="30" xfId="0" applyFont="1" applyFill="1" applyBorder="1" applyAlignment="1" applyProtection="1">
      <alignment horizontal="left" wrapText="1" readingOrder="1"/>
    </xf>
    <xf numFmtId="169" fontId="7" fillId="2" borderId="31" xfId="0" applyNumberFormat="1" applyFont="1" applyFill="1" applyBorder="1" applyAlignment="1" applyProtection="1">
      <alignment horizontal="right" wrapText="1" readingOrder="1"/>
    </xf>
    <xf numFmtId="0" fontId="17" fillId="7" borderId="25" xfId="0" applyNumberFormat="1" applyFont="1" applyFill="1" applyBorder="1" applyAlignment="1" applyProtection="1">
      <protection locked="0"/>
    </xf>
    <xf numFmtId="0" fontId="0" fillId="0" borderId="4" xfId="0" applyNumberFormat="1" applyBorder="1" applyAlignment="1" applyProtection="1">
      <protection locked="0"/>
    </xf>
    <xf numFmtId="0" fontId="0" fillId="0" borderId="17" xfId="0" applyNumberFormat="1" applyBorder="1" applyAlignment="1" applyProtection="1">
      <protection locked="0"/>
    </xf>
    <xf numFmtId="0" fontId="17" fillId="7" borderId="18" xfId="0" applyNumberFormat="1" applyFont="1" applyFill="1" applyBorder="1" applyAlignment="1" applyProtection="1">
      <protection locked="0"/>
    </xf>
    <xf numFmtId="0" fontId="0" fillId="0" borderId="0" xfId="0" applyNumberFormat="1" applyAlignment="1" applyProtection="1">
      <protection locked="0"/>
    </xf>
    <xf numFmtId="0" fontId="0" fillId="0" borderId="19" xfId="0" applyNumberFormat="1" applyBorder="1" applyAlignment="1" applyProtection="1">
      <protection locked="0"/>
    </xf>
    <xf numFmtId="0" fontId="17" fillId="7" borderId="18" xfId="0" applyNumberFormat="1" applyFont="1" applyFill="1" applyBorder="1" applyProtection="1">
      <protection locked="0"/>
    </xf>
    <xf numFmtId="0" fontId="0" fillId="0" borderId="0" xfId="0" applyNumberFormat="1" applyProtection="1">
      <protection locked="0"/>
    </xf>
    <xf numFmtId="0" fontId="0" fillId="0" borderId="19" xfId="0" applyNumberFormat="1" applyBorder="1" applyProtection="1">
      <protection locked="0"/>
    </xf>
    <xf numFmtId="0" fontId="0" fillId="0" borderId="23" xfId="0" applyNumberFormat="1" applyBorder="1" applyProtection="1">
      <protection locked="0"/>
    </xf>
    <xf numFmtId="0" fontId="0" fillId="0" borderId="15" xfId="0" applyNumberFormat="1" applyBorder="1" applyProtection="1">
      <protection locked="0"/>
    </xf>
    <xf numFmtId="0" fontId="0" fillId="0" borderId="24" xfId="0" applyNumberFormat="1" applyBorder="1" applyProtection="1">
      <protection locked="0"/>
    </xf>
  </cellXfs>
  <cellStyles count="6">
    <cellStyle name="Hyperlink" xfId="5" builtinId="8"/>
    <cellStyle name="Komma" xfId="1" builtinId="3"/>
    <cellStyle name="Procent" xfId="2" builtinId="5"/>
    <cellStyle name="Standaard" xfId="0" builtinId="0"/>
    <cellStyle name="Standaard 2" xfId="4" xr:uid="{00000000-0005-0000-0000-000004000000}"/>
    <cellStyle name="Valuta" xfId="3" builtinId="4"/>
  </cellStyles>
  <dxfs count="0"/>
  <tableStyles count="0" defaultTableStyle="TableStyleMedium9" defaultPivotStyle="PivotStyleLight16"/>
  <colors>
    <mruColors>
      <color rgb="FFE0E0E0"/>
      <color rgb="FF369E38"/>
      <color rgb="FFD0E9F0"/>
      <color rgb="FFBEE2EC"/>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google.nl/url?sa=i&amp;rct=j&amp;q=&amp;esrc=s&amp;source=images&amp;cd=&amp;cad=rja&amp;uact=8&amp;ved=0ahUKEwiQle7dnNnSAhWHfhoKHZeXBMwQjRwIBw&amp;url=http://mixfillplus.com/products/uit-de-praktijk/&amp;psig=AFQjCNFkfRxDA82s_RJ6UkvdXPDdSf8XgQ&amp;ust=1489691847940467"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google.nl/url?sa=i&amp;rct=j&amp;q=&amp;esrc=s&amp;source=images&amp;cd=&amp;cad=rja&amp;uact=8&amp;ved=0ahUKEwiQle7dnNnSAhWHfhoKHZeXBMwQjRwIBw&amp;url=http://mixfillplus.com/products/uit-de-praktijk/&amp;psig=AFQjCNFkfRxDA82s_RJ6UkvdXPDdSf8XgQ&amp;ust=1489691847940467"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google.nl/url?sa=i&amp;rct=j&amp;q=&amp;esrc=s&amp;source=images&amp;cd=&amp;cad=rja&amp;uact=8&amp;ved=0ahUKEwiQle7dnNnSAhWHfhoKHZeXBMwQjRwIBw&amp;url=http://mixfillplus.com/products/uit-de-praktijk/&amp;psig=AFQjCNFkfRxDA82s_RJ6UkvdXPDdSf8XgQ&amp;ust=148969184794046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331695</xdr:colOff>
      <xdr:row>0</xdr:row>
      <xdr:rowOff>62754</xdr:rowOff>
    </xdr:from>
    <xdr:to>
      <xdr:col>1</xdr:col>
      <xdr:colOff>779930</xdr:colOff>
      <xdr:row>0</xdr:row>
      <xdr:rowOff>779930</xdr:rowOff>
    </xdr:to>
    <xdr:pic>
      <xdr:nvPicPr>
        <xdr:cNvPr id="6" name="irc_mi" descr="Afbeeldingsresultaat voor gemeente noordenveld">
          <a:hlinkClick xmlns:r="http://schemas.openxmlformats.org/officeDocument/2006/relationships" r:id="rId1"/>
          <a:extLst>
            <a:ext uri="{FF2B5EF4-FFF2-40B4-BE49-F238E27FC236}">
              <a16:creationId xmlns:a16="http://schemas.microsoft.com/office/drawing/2014/main" id="{9B9B4410-096E-4AEF-986A-54D04C7430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1695" y="62754"/>
          <a:ext cx="3155576" cy="71717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3142241</xdr:colOff>
      <xdr:row>1</xdr:row>
      <xdr:rowOff>16136</xdr:rowOff>
    </xdr:to>
    <xdr:pic>
      <xdr:nvPicPr>
        <xdr:cNvPr id="5" name="irc_mi" descr="Afbeeldingsresultaat voor gemeente noordenveld">
          <a:hlinkClick xmlns:r="http://schemas.openxmlformats.org/officeDocument/2006/relationships" r:id="rId1"/>
          <a:extLst>
            <a:ext uri="{FF2B5EF4-FFF2-40B4-BE49-F238E27FC236}">
              <a16:creationId xmlns:a16="http://schemas.microsoft.com/office/drawing/2014/main" id="{EE8D045B-6F67-44DA-9CC8-723D990C88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220" y="0"/>
          <a:ext cx="3155576" cy="71717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0</xdr:row>
      <xdr:rowOff>45720</xdr:rowOff>
    </xdr:from>
    <xdr:to>
      <xdr:col>0</xdr:col>
      <xdr:colOff>3162300</xdr:colOff>
      <xdr:row>1</xdr:row>
      <xdr:rowOff>95250</xdr:rowOff>
    </xdr:to>
    <xdr:pic>
      <xdr:nvPicPr>
        <xdr:cNvPr id="4" name="irc_mi" descr="Afbeeldingsresultaat voor gemeente noordenveld">
          <a:hlinkClick xmlns:r="http://schemas.openxmlformats.org/officeDocument/2006/relationships" r:id="rId1"/>
          <a:extLst>
            <a:ext uri="{FF2B5EF4-FFF2-40B4-BE49-F238E27FC236}">
              <a16:creationId xmlns:a16="http://schemas.microsoft.com/office/drawing/2014/main" id="{C66AAD0A-A3B8-421A-B1C4-02D533E921E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45720"/>
          <a:ext cx="2857500" cy="579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35"/>
  <sheetViews>
    <sheetView tabSelected="1" topLeftCell="A13" zoomScale="85" zoomScaleNormal="85" workbookViewId="0">
      <selection activeCell="B31" sqref="B31:F31"/>
    </sheetView>
  </sheetViews>
  <sheetFormatPr baseColWidth="10" defaultColWidth="9.19921875" defaultRowHeight="15" x14ac:dyDescent="0.2"/>
  <cols>
    <col min="1" max="1" width="39.3984375" style="3" customWidth="1"/>
    <col min="2" max="2" width="22.3984375" style="3" customWidth="1"/>
    <col min="3" max="3" width="21.3984375" style="3" customWidth="1"/>
    <col min="4" max="4" width="17.59765625" style="3" customWidth="1"/>
    <col min="5" max="5" width="26" style="3" customWidth="1"/>
    <col min="6" max="6" width="26.19921875" style="3" customWidth="1"/>
    <col min="7" max="7" width="18.59765625" style="3" customWidth="1"/>
    <col min="8" max="8" width="20.59765625" style="3" customWidth="1"/>
    <col min="9" max="9" width="16" style="3" bestFit="1" customWidth="1"/>
    <col min="10" max="10" width="11.796875" style="3" bestFit="1" customWidth="1"/>
    <col min="11" max="16384" width="9.19921875" style="3"/>
  </cols>
  <sheetData>
    <row r="1" spans="1:12" ht="64.75" customHeight="1" x14ac:dyDescent="0.2"/>
    <row r="2" spans="1:12" ht="19" x14ac:dyDescent="0.25">
      <c r="A2" s="1" t="s">
        <v>48</v>
      </c>
      <c r="B2" s="2"/>
    </row>
    <row r="3" spans="1:12" ht="63" customHeight="1" x14ac:dyDescent="0.2">
      <c r="A3" s="114" t="s">
        <v>50</v>
      </c>
      <c r="B3" s="115"/>
      <c r="C3" s="115"/>
      <c r="D3" s="115"/>
      <c r="E3" s="89"/>
    </row>
    <row r="4" spans="1:12" ht="20" thickBot="1" x14ac:dyDescent="0.3">
      <c r="A4" s="1"/>
      <c r="B4" s="2"/>
    </row>
    <row r="5" spans="1:12" ht="17" thickBot="1" x14ac:dyDescent="0.25">
      <c r="A5" s="82" t="s">
        <v>7</v>
      </c>
      <c r="B5" s="80"/>
      <c r="C5" s="76"/>
      <c r="D5" s="76"/>
    </row>
    <row r="6" spans="1:12" ht="13.5" customHeight="1" x14ac:dyDescent="0.2">
      <c r="A6" s="37"/>
      <c r="B6" s="26" t="s">
        <v>47</v>
      </c>
      <c r="C6" s="76"/>
      <c r="D6" s="76"/>
      <c r="E6" s="76"/>
    </row>
    <row r="7" spans="1:12" ht="16" x14ac:dyDescent="0.2">
      <c r="A7" s="4" t="s">
        <v>46</v>
      </c>
      <c r="B7" s="108">
        <f>'Factor Payroll'!E43/100</f>
        <v>1.1705000000000001</v>
      </c>
    </row>
    <row r="8" spans="1:12" ht="16" thickBot="1" x14ac:dyDescent="0.25">
      <c r="A8" s="27"/>
      <c r="B8" s="22"/>
      <c r="C8" s="22"/>
    </row>
    <row r="9" spans="1:12" ht="17" thickBot="1" x14ac:dyDescent="0.25">
      <c r="A9" s="82" t="s">
        <v>1</v>
      </c>
      <c r="B9" s="80"/>
      <c r="C9" s="79"/>
    </row>
    <row r="10" spans="1:12" ht="12.75" customHeight="1" x14ac:dyDescent="0.2">
      <c r="A10" s="124" t="s">
        <v>2</v>
      </c>
      <c r="B10" s="127">
        <v>1</v>
      </c>
      <c r="C10" s="123" t="s">
        <v>9</v>
      </c>
    </row>
    <row r="11" spans="1:12" ht="15" customHeight="1" x14ac:dyDescent="0.2">
      <c r="A11" s="125"/>
      <c r="B11" s="128"/>
      <c r="C11" s="124"/>
    </row>
    <row r="12" spans="1:12" ht="16" x14ac:dyDescent="0.2">
      <c r="A12" s="4" t="s">
        <v>46</v>
      </c>
      <c r="B12" s="91">
        <f>B7*B10</f>
        <v>1.1705000000000001</v>
      </c>
      <c r="C12" s="109">
        <f>B12</f>
        <v>1.1705000000000001</v>
      </c>
    </row>
    <row r="13" spans="1:12" ht="16" thickBot="1" x14ac:dyDescent="0.25">
      <c r="D13" s="5"/>
    </row>
    <row r="14" spans="1:12" ht="21" customHeight="1" thickBot="1" x14ac:dyDescent="0.25">
      <c r="A14" s="112" t="s">
        <v>55</v>
      </c>
      <c r="B14" s="81"/>
      <c r="C14" s="6"/>
      <c r="D14" s="6"/>
      <c r="E14" s="6"/>
      <c r="F14" s="7"/>
      <c r="G14" s="7"/>
      <c r="H14" s="6"/>
      <c r="I14" s="6"/>
      <c r="J14" s="118"/>
      <c r="K14" s="118"/>
      <c r="L14" s="118"/>
    </row>
    <row r="15" spans="1:12" x14ac:dyDescent="0.2">
      <c r="A15" s="140"/>
      <c r="B15" s="141" t="s">
        <v>47</v>
      </c>
      <c r="C15" s="119"/>
      <c r="D15" s="38"/>
      <c r="E15" s="38"/>
      <c r="F15" s="121"/>
      <c r="G15" s="122"/>
      <c r="H15" s="120"/>
      <c r="I15" s="119"/>
      <c r="J15" s="118"/>
      <c r="K15" s="118"/>
      <c r="L15" s="118"/>
    </row>
    <row r="16" spans="1:12" ht="31.5" customHeight="1" x14ac:dyDescent="0.2">
      <c r="A16" s="142"/>
      <c r="B16" s="143"/>
      <c r="C16" s="119"/>
      <c r="D16" s="38"/>
      <c r="E16" s="126"/>
      <c r="F16" s="121"/>
      <c r="G16" s="122"/>
      <c r="H16" s="120"/>
      <c r="I16" s="119"/>
      <c r="J16" s="118"/>
      <c r="K16" s="118"/>
      <c r="L16" s="118"/>
    </row>
    <row r="17" spans="1:12" ht="17.25" customHeight="1" thickBot="1" x14ac:dyDescent="0.25">
      <c r="A17" s="144" t="s">
        <v>55</v>
      </c>
      <c r="B17" s="145">
        <f>'Nominale marge'!B6</f>
        <v>0</v>
      </c>
      <c r="C17" s="9"/>
      <c r="D17" s="9"/>
      <c r="E17" s="126"/>
      <c r="F17" s="10"/>
      <c r="G17" s="10"/>
      <c r="H17" s="11"/>
      <c r="I17" s="9"/>
      <c r="J17" s="118"/>
      <c r="K17" s="118"/>
      <c r="L17" s="118"/>
    </row>
    <row r="18" spans="1:12" ht="16.25" customHeight="1" x14ac:dyDescent="0.2">
      <c r="A18" s="31"/>
      <c r="B18" s="32"/>
      <c r="C18" s="9"/>
      <c r="D18" s="9"/>
      <c r="E18" s="126"/>
      <c r="F18" s="10"/>
      <c r="G18" s="10"/>
      <c r="H18" s="11"/>
      <c r="I18" s="9"/>
      <c r="J18" s="36"/>
      <c r="K18" s="36"/>
      <c r="L18" s="36"/>
    </row>
    <row r="19" spans="1:12" ht="16" thickBot="1" x14ac:dyDescent="0.25">
      <c r="A19" s="83"/>
      <c r="B19" s="83"/>
      <c r="C19" s="83"/>
      <c r="D19" s="83"/>
      <c r="E19" s="126"/>
      <c r="F19" s="7"/>
      <c r="G19" s="7"/>
    </row>
    <row r="20" spans="1:12" ht="15.75" customHeight="1" thickBot="1" x14ac:dyDescent="0.25">
      <c r="A20" s="112"/>
      <c r="B20" s="84" t="s">
        <v>12</v>
      </c>
      <c r="C20" s="112"/>
      <c r="D20" s="85"/>
      <c r="E20" s="81"/>
      <c r="F20" s="7"/>
      <c r="G20" s="7"/>
      <c r="H20" s="6"/>
      <c r="I20" s="6"/>
      <c r="J20" s="12"/>
      <c r="K20" s="12"/>
      <c r="L20" s="12"/>
    </row>
    <row r="21" spans="1:12" ht="32.25" customHeight="1" x14ac:dyDescent="0.2">
      <c r="A21" s="23"/>
      <c r="B21" s="28" t="s">
        <v>11</v>
      </c>
      <c r="C21" s="28" t="s">
        <v>3</v>
      </c>
      <c r="D21" s="29" t="s">
        <v>45</v>
      </c>
      <c r="E21" s="30"/>
      <c r="F21" s="8"/>
      <c r="G21" s="21"/>
      <c r="H21" s="12"/>
      <c r="I21" s="12"/>
      <c r="J21" s="12"/>
    </row>
    <row r="22" spans="1:12" ht="16" x14ac:dyDescent="0.2">
      <c r="A22" s="13" t="s">
        <v>9</v>
      </c>
      <c r="B22" s="110">
        <f>C12</f>
        <v>1.1705000000000001</v>
      </c>
      <c r="C22" s="24">
        <v>21.44</v>
      </c>
      <c r="D22" s="111">
        <v>10000</v>
      </c>
      <c r="E22" s="14">
        <f>(B22*C22)*D22</f>
        <v>250955.20000000004</v>
      </c>
      <c r="F22" s="15"/>
      <c r="G22" s="16"/>
      <c r="H22" s="12"/>
      <c r="I22" s="12"/>
      <c r="J22" s="12"/>
    </row>
    <row r="23" spans="1:12" ht="16" thickBot="1" x14ac:dyDescent="0.25">
      <c r="A23" s="136" t="s">
        <v>60</v>
      </c>
      <c r="B23" s="33">
        <f>B17</f>
        <v>0</v>
      </c>
      <c r="C23" s="137"/>
      <c r="D23" s="138"/>
      <c r="E23" s="139">
        <f>D22*B23</f>
        <v>0</v>
      </c>
      <c r="F23" s="17"/>
      <c r="G23" s="12"/>
      <c r="H23" s="12"/>
    </row>
    <row r="24" spans="1:12" ht="16" thickBot="1" x14ac:dyDescent="0.25">
      <c r="A24" s="7"/>
      <c r="B24" s="7"/>
      <c r="C24" s="7"/>
      <c r="D24" s="7"/>
      <c r="E24" s="7"/>
      <c r="F24" s="17"/>
      <c r="G24" s="12"/>
      <c r="H24" s="12"/>
    </row>
    <row r="25" spans="1:12" s="18" customFormat="1" ht="20" thickBot="1" x14ac:dyDescent="0.3">
      <c r="E25" s="87">
        <f>SUM(E22:E23)</f>
        <v>250955.20000000004</v>
      </c>
      <c r="F25" s="88" t="s">
        <v>49</v>
      </c>
      <c r="G25" s="20"/>
      <c r="H25" s="20"/>
    </row>
    <row r="26" spans="1:12" s="18" customFormat="1" ht="19" x14ac:dyDescent="0.25">
      <c r="A26" s="75" t="s">
        <v>10</v>
      </c>
      <c r="E26" s="19"/>
      <c r="F26" s="19"/>
      <c r="G26" s="20"/>
      <c r="H26" s="20"/>
    </row>
    <row r="27" spans="1:12" x14ac:dyDescent="0.2">
      <c r="A27" s="75" t="s">
        <v>41</v>
      </c>
      <c r="H27" s="12"/>
      <c r="I27" s="12"/>
      <c r="J27" s="12"/>
      <c r="K27" s="12"/>
      <c r="L27" s="12"/>
    </row>
    <row r="28" spans="1:12" ht="16" thickBot="1" x14ac:dyDescent="0.25">
      <c r="A28" s="75"/>
      <c r="H28" s="12"/>
      <c r="I28" s="12"/>
      <c r="J28" s="12"/>
      <c r="K28" s="12"/>
      <c r="L28" s="12"/>
    </row>
    <row r="29" spans="1:12" ht="17" thickBot="1" x14ac:dyDescent="0.25">
      <c r="A29" s="116" t="s">
        <v>42</v>
      </c>
      <c r="B29" s="117"/>
      <c r="C29" s="117"/>
      <c r="D29" s="117"/>
      <c r="E29" s="135"/>
    </row>
    <row r="30" spans="1:12" ht="17" thickBot="1" x14ac:dyDescent="0.25">
      <c r="A30" s="129" t="s">
        <v>61</v>
      </c>
      <c r="B30" s="130"/>
      <c r="C30" s="130"/>
      <c r="D30" s="130"/>
      <c r="E30" s="130"/>
      <c r="F30" s="131"/>
    </row>
    <row r="31" spans="1:12" ht="16" x14ac:dyDescent="0.2">
      <c r="A31" s="132" t="s">
        <v>62</v>
      </c>
      <c r="B31" s="146"/>
      <c r="C31" s="147"/>
      <c r="D31" s="147"/>
      <c r="E31" s="147"/>
      <c r="F31" s="148"/>
    </row>
    <row r="32" spans="1:12" ht="16" x14ac:dyDescent="0.2">
      <c r="A32" s="132" t="s">
        <v>63</v>
      </c>
      <c r="B32" s="149"/>
      <c r="C32" s="150"/>
      <c r="D32" s="150"/>
      <c r="E32" s="150"/>
      <c r="F32" s="151"/>
    </row>
    <row r="33" spans="1:6" ht="16" x14ac:dyDescent="0.2">
      <c r="A33" s="132" t="s">
        <v>6</v>
      </c>
      <c r="B33" s="149"/>
      <c r="C33" s="150"/>
      <c r="D33" s="150"/>
      <c r="E33" s="150"/>
      <c r="F33" s="151"/>
    </row>
    <row r="34" spans="1:6" ht="16" x14ac:dyDescent="0.2">
      <c r="A34" s="133" t="s">
        <v>64</v>
      </c>
      <c r="B34" s="152"/>
      <c r="C34" s="153"/>
      <c r="D34" s="153"/>
      <c r="E34" s="153"/>
      <c r="F34" s="154"/>
    </row>
    <row r="35" spans="1:6" ht="16" thickBot="1" x14ac:dyDescent="0.25">
      <c r="A35" s="134"/>
      <c r="B35" s="155"/>
      <c r="C35" s="156"/>
      <c r="D35" s="156"/>
      <c r="E35" s="156"/>
      <c r="F35" s="157"/>
    </row>
  </sheetData>
  <sheetProtection algorithmName="SHA-512" hashValue="NjMXMyMOi2k0FqdQvgoIJmLeDWVMnfCoL3/cNUoxJTIsWHTxRfGou63TyVzbVizbYfbSqslfXh6eZMpQglr/KQ==" saltValue="0d+qf4vl1fQJPeoXJYqEPA==" spinCount="100000" sheet="1" objects="1" scenarios="1" selectLockedCells="1"/>
  <mergeCells count="19">
    <mergeCell ref="B30:F30"/>
    <mergeCell ref="B34:F35"/>
    <mergeCell ref="B31:F31"/>
    <mergeCell ref="B32:F32"/>
    <mergeCell ref="B33:F33"/>
    <mergeCell ref="A3:D3"/>
    <mergeCell ref="A29:E29"/>
    <mergeCell ref="J14:L17"/>
    <mergeCell ref="I15:I16"/>
    <mergeCell ref="H15:H16"/>
    <mergeCell ref="F15:F16"/>
    <mergeCell ref="G15:G16"/>
    <mergeCell ref="C10:C11"/>
    <mergeCell ref="A10:A11"/>
    <mergeCell ref="A15:A16"/>
    <mergeCell ref="B15:B16"/>
    <mergeCell ref="C15:C16"/>
    <mergeCell ref="E16:E19"/>
    <mergeCell ref="B10:B11"/>
  </mergeCells>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2C69-068B-3A4B-A291-69EB7D09813C}">
  <dimension ref="A1:E45"/>
  <sheetViews>
    <sheetView zoomScale="85" zoomScaleNormal="85" workbookViewId="0">
      <selection activeCell="E6" sqref="E6"/>
    </sheetView>
  </sheetViews>
  <sheetFormatPr baseColWidth="10" defaultColWidth="8.796875" defaultRowHeight="13" x14ac:dyDescent="0.15"/>
  <cols>
    <col min="1" max="1" width="9" style="42" customWidth="1"/>
    <col min="2" max="2" width="76" style="42" bestFit="1" customWidth="1"/>
    <col min="3" max="3" width="8.796875" style="42"/>
    <col min="4" max="4" width="10.19921875" style="42" bestFit="1" customWidth="1"/>
    <col min="5" max="5" width="10.796875" style="42" customWidth="1"/>
    <col min="6" max="16384" width="8.796875" style="42"/>
  </cols>
  <sheetData>
    <row r="1" spans="1:5" ht="56" customHeight="1" x14ac:dyDescent="0.2">
      <c r="A1" s="39"/>
      <c r="B1" s="39"/>
      <c r="C1" s="39"/>
      <c r="D1" s="40"/>
      <c r="E1" s="41"/>
    </row>
    <row r="2" spans="1:5" ht="16" x14ac:dyDescent="0.2">
      <c r="A2" s="86" t="s">
        <v>57</v>
      </c>
      <c r="B2" s="86"/>
      <c r="C2" s="39"/>
      <c r="D2" s="39"/>
      <c r="E2" s="43"/>
    </row>
    <row r="3" spans="1:5" ht="16" x14ac:dyDescent="0.2">
      <c r="A3" s="77" t="s">
        <v>42</v>
      </c>
      <c r="B3" s="78"/>
      <c r="C3" s="39"/>
      <c r="D3" s="39"/>
      <c r="E3" s="43"/>
    </row>
    <row r="4" spans="1:5" ht="34" x14ac:dyDescent="0.2">
      <c r="A4" s="44"/>
      <c r="B4" s="45" t="s">
        <v>13</v>
      </c>
      <c r="C4" s="45" t="s">
        <v>47</v>
      </c>
      <c r="D4" s="45"/>
      <c r="E4" s="46" t="s">
        <v>14</v>
      </c>
    </row>
    <row r="5" spans="1:5" ht="16" x14ac:dyDescent="0.2">
      <c r="A5" s="47" t="s">
        <v>15</v>
      </c>
      <c r="B5" s="48" t="s">
        <v>16</v>
      </c>
      <c r="C5" s="48"/>
      <c r="D5" s="49"/>
      <c r="E5" s="50">
        <v>100</v>
      </c>
    </row>
    <row r="6" spans="1:5" ht="16" x14ac:dyDescent="0.2">
      <c r="A6" s="47"/>
      <c r="B6" s="51" t="s">
        <v>17</v>
      </c>
      <c r="C6" s="51"/>
      <c r="D6" s="49"/>
      <c r="E6" s="90">
        <v>0</v>
      </c>
    </row>
    <row r="7" spans="1:5" ht="15" x14ac:dyDescent="0.2">
      <c r="A7" s="47"/>
      <c r="B7" s="52"/>
      <c r="C7" s="52" t="s">
        <v>18</v>
      </c>
      <c r="D7" s="49"/>
      <c r="E7" s="53">
        <f>+(1+E6)*E5</f>
        <v>100</v>
      </c>
    </row>
    <row r="8" spans="1:5" ht="15" x14ac:dyDescent="0.2">
      <c r="A8" s="47"/>
      <c r="B8" s="52"/>
      <c r="C8" s="52"/>
      <c r="D8" s="49"/>
      <c r="E8" s="53"/>
    </row>
    <row r="9" spans="1:5" ht="15" x14ac:dyDescent="0.2">
      <c r="A9" s="47" t="s">
        <v>19</v>
      </c>
      <c r="B9" s="52" t="s">
        <v>8</v>
      </c>
      <c r="C9" s="52"/>
      <c r="D9" s="49"/>
      <c r="E9" s="54"/>
    </row>
    <row r="10" spans="1:5" ht="15" x14ac:dyDescent="0.2">
      <c r="A10" s="47"/>
      <c r="B10" s="51" t="s">
        <v>20</v>
      </c>
      <c r="C10" s="52">
        <v>261</v>
      </c>
      <c r="D10" s="49"/>
      <c r="E10" s="54"/>
    </row>
    <row r="11" spans="1:5" ht="16" x14ac:dyDescent="0.2">
      <c r="A11" s="47"/>
      <c r="B11" s="51" t="s">
        <v>53</v>
      </c>
      <c r="C11" s="52">
        <v>144</v>
      </c>
      <c r="D11" s="90">
        <v>0</v>
      </c>
      <c r="E11" s="54"/>
    </row>
    <row r="12" spans="1:5" ht="16" x14ac:dyDescent="0.2">
      <c r="A12" s="47"/>
      <c r="B12" s="51" t="s">
        <v>54</v>
      </c>
      <c r="C12" s="52">
        <v>40.1</v>
      </c>
      <c r="D12" s="90">
        <v>0</v>
      </c>
      <c r="E12" s="54"/>
    </row>
    <row r="13" spans="1:5" ht="16" x14ac:dyDescent="0.2">
      <c r="A13" s="47"/>
      <c r="B13" s="51" t="s">
        <v>0</v>
      </c>
      <c r="C13" s="52">
        <v>5</v>
      </c>
      <c r="D13" s="90">
        <v>0</v>
      </c>
      <c r="E13" s="54"/>
    </row>
    <row r="14" spans="1:5" ht="15" x14ac:dyDescent="0.2">
      <c r="A14" s="47"/>
      <c r="B14" s="51" t="s">
        <v>44</v>
      </c>
      <c r="C14" s="52"/>
      <c r="D14" s="25">
        <v>0.17050000000000001</v>
      </c>
      <c r="E14" s="54"/>
    </row>
    <row r="15" spans="1:5" ht="15" x14ac:dyDescent="0.2">
      <c r="A15" s="47"/>
      <c r="B15" s="51" t="s">
        <v>21</v>
      </c>
      <c r="C15" s="52">
        <v>0</v>
      </c>
      <c r="D15" s="25">
        <v>0</v>
      </c>
      <c r="E15" s="54"/>
    </row>
    <row r="16" spans="1:5" ht="15" x14ac:dyDescent="0.2">
      <c r="A16" s="47"/>
      <c r="B16" s="51"/>
      <c r="C16" s="51"/>
      <c r="D16" s="55"/>
      <c r="E16" s="54"/>
    </row>
    <row r="17" spans="1:5" ht="15" x14ac:dyDescent="0.2">
      <c r="A17" s="47"/>
      <c r="B17" s="51" t="s">
        <v>22</v>
      </c>
      <c r="C17" s="51"/>
      <c r="D17" s="56">
        <f>SUM(D11:D15)</f>
        <v>0.17050000000000001</v>
      </c>
      <c r="E17" s="53">
        <f>SUM(D17)*($E$7)</f>
        <v>17.05</v>
      </c>
    </row>
    <row r="18" spans="1:5" ht="15" x14ac:dyDescent="0.2">
      <c r="A18" s="47"/>
      <c r="B18" s="51"/>
      <c r="C18" s="51"/>
      <c r="D18" s="56"/>
      <c r="E18" s="53"/>
    </row>
    <row r="19" spans="1:5" customFormat="1" ht="15" x14ac:dyDescent="0.2">
      <c r="A19" s="106"/>
      <c r="B19" s="105" t="s">
        <v>23</v>
      </c>
      <c r="C19" s="104"/>
      <c r="D19" s="103" t="s">
        <v>24</v>
      </c>
      <c r="E19" s="102">
        <f>+(1+D17)*E7</f>
        <v>117.05000000000001</v>
      </c>
    </row>
    <row r="20" spans="1:5" customFormat="1" ht="15" x14ac:dyDescent="0.2">
      <c r="A20" s="106"/>
      <c r="B20" s="105"/>
      <c r="C20" s="104"/>
      <c r="D20" s="105"/>
      <c r="E20" s="101"/>
    </row>
    <row r="21" spans="1:5" ht="15" x14ac:dyDescent="0.2">
      <c r="A21" s="47"/>
      <c r="B21" s="57" t="s">
        <v>25</v>
      </c>
      <c r="C21" s="58"/>
      <c r="D21" s="59" t="s">
        <v>26</v>
      </c>
      <c r="E21" s="60">
        <f>E19</f>
        <v>117.05000000000001</v>
      </c>
    </row>
    <row r="22" spans="1:5" ht="15" x14ac:dyDescent="0.2">
      <c r="A22" s="47"/>
      <c r="B22" s="51"/>
      <c r="C22" s="51"/>
      <c r="D22" s="49"/>
      <c r="E22" s="54"/>
    </row>
    <row r="23" spans="1:5" ht="15" x14ac:dyDescent="0.2">
      <c r="A23" s="47" t="s">
        <v>27</v>
      </c>
      <c r="B23" s="61" t="s">
        <v>28</v>
      </c>
      <c r="C23" s="62"/>
      <c r="D23" s="49"/>
      <c r="E23" s="54"/>
    </row>
    <row r="24" spans="1:5" ht="16" x14ac:dyDescent="0.2">
      <c r="A24" s="47"/>
      <c r="B24" s="63" t="s">
        <v>29</v>
      </c>
      <c r="C24" s="64"/>
      <c r="D24" s="90">
        <v>0</v>
      </c>
      <c r="E24" s="54"/>
    </row>
    <row r="25" spans="1:5" ht="16" x14ac:dyDescent="0.2">
      <c r="A25" s="47"/>
      <c r="B25" s="63" t="s">
        <v>30</v>
      </c>
      <c r="C25" s="64"/>
      <c r="D25" s="90">
        <v>0</v>
      </c>
      <c r="E25" s="54"/>
    </row>
    <row r="26" spans="1:5" ht="16" x14ac:dyDescent="0.2">
      <c r="A26" s="47"/>
      <c r="B26" s="63" t="s">
        <v>31</v>
      </c>
      <c r="C26" s="64"/>
      <c r="D26" s="90">
        <v>0</v>
      </c>
      <c r="E26" s="54"/>
    </row>
    <row r="27" spans="1:5" ht="16" x14ac:dyDescent="0.2">
      <c r="A27" s="47"/>
      <c r="B27" s="63" t="s">
        <v>32</v>
      </c>
      <c r="C27" s="64"/>
      <c r="D27" s="90">
        <v>0</v>
      </c>
      <c r="E27" s="54"/>
    </row>
    <row r="28" spans="1:5" ht="16" x14ac:dyDescent="0.2">
      <c r="A28" s="47"/>
      <c r="B28" s="63" t="s">
        <v>33</v>
      </c>
      <c r="C28" s="64"/>
      <c r="D28" s="90">
        <v>0</v>
      </c>
      <c r="E28" s="54"/>
    </row>
    <row r="29" spans="1:5" ht="16" x14ac:dyDescent="0.2">
      <c r="A29" s="47"/>
      <c r="B29" s="63" t="s">
        <v>43</v>
      </c>
      <c r="C29" s="64"/>
      <c r="D29" s="90">
        <v>0</v>
      </c>
      <c r="E29" s="54"/>
    </row>
    <row r="30" spans="1:5" ht="16" x14ac:dyDescent="0.2">
      <c r="A30" s="47"/>
      <c r="B30" s="63" t="s">
        <v>34</v>
      </c>
      <c r="C30" s="64"/>
      <c r="D30" s="90">
        <v>0</v>
      </c>
      <c r="E30" s="54"/>
    </row>
    <row r="31" spans="1:5" ht="16" x14ac:dyDescent="0.2">
      <c r="A31" s="47"/>
      <c r="B31" s="63" t="s">
        <v>5</v>
      </c>
      <c r="C31" s="64"/>
      <c r="D31" s="90">
        <v>0</v>
      </c>
      <c r="E31" s="54"/>
    </row>
    <row r="32" spans="1:5" ht="16" x14ac:dyDescent="0.2">
      <c r="A32" s="47"/>
      <c r="B32" s="63" t="s">
        <v>35</v>
      </c>
      <c r="C32" s="64"/>
      <c r="D32" s="90">
        <v>0</v>
      </c>
      <c r="E32" s="54"/>
    </row>
    <row r="33" spans="1:5" ht="15" x14ac:dyDescent="0.2">
      <c r="A33" s="47"/>
      <c r="B33" s="63"/>
      <c r="C33" s="64"/>
      <c r="D33" s="49"/>
      <c r="E33" s="54"/>
    </row>
    <row r="34" spans="1:5" ht="15" x14ac:dyDescent="0.2">
      <c r="A34" s="47"/>
      <c r="B34" s="63" t="s">
        <v>36</v>
      </c>
      <c r="C34" s="64"/>
      <c r="D34" s="56">
        <f>SUM(D24:D33)</f>
        <v>0</v>
      </c>
      <c r="E34" s="53"/>
    </row>
    <row r="35" spans="1:5" ht="15" x14ac:dyDescent="0.2">
      <c r="A35" s="47"/>
      <c r="B35" s="63"/>
      <c r="C35" s="64"/>
      <c r="D35" s="49"/>
      <c r="E35" s="54"/>
    </row>
    <row r="36" spans="1:5" ht="15" x14ac:dyDescent="0.2">
      <c r="A36" s="47"/>
      <c r="B36" s="65" t="s">
        <v>37</v>
      </c>
      <c r="C36" s="66"/>
      <c r="D36" s="49"/>
      <c r="E36" s="60">
        <f>(1+D34)*E21</f>
        <v>117.05000000000001</v>
      </c>
    </row>
    <row r="37" spans="1:5" ht="15" x14ac:dyDescent="0.2">
      <c r="A37" s="47"/>
      <c r="B37" s="67"/>
      <c r="C37" s="68"/>
      <c r="D37" s="49"/>
      <c r="E37" s="54"/>
    </row>
    <row r="38" spans="1:5" ht="15" x14ac:dyDescent="0.2">
      <c r="A38" s="47" t="s">
        <v>38</v>
      </c>
      <c r="B38" s="61" t="s">
        <v>39</v>
      </c>
      <c r="C38" s="62"/>
      <c r="D38" s="49"/>
      <c r="E38" s="54"/>
    </row>
    <row r="39" spans="1:5" ht="16" x14ac:dyDescent="0.2">
      <c r="A39" s="47"/>
      <c r="B39" s="113" t="s">
        <v>58</v>
      </c>
      <c r="C39" s="64"/>
      <c r="D39" s="90">
        <v>0</v>
      </c>
      <c r="E39" s="54"/>
    </row>
    <row r="40" spans="1:5" ht="16" x14ac:dyDescent="0.2">
      <c r="A40" s="47"/>
      <c r="B40" s="113" t="s">
        <v>59</v>
      </c>
      <c r="C40" s="68"/>
      <c r="D40" s="90">
        <v>0</v>
      </c>
      <c r="E40" s="54"/>
    </row>
    <row r="41" spans="1:5" ht="15" x14ac:dyDescent="0.2">
      <c r="A41" s="47"/>
      <c r="B41" s="69"/>
      <c r="C41" s="49"/>
      <c r="D41" s="49"/>
      <c r="E41" s="107">
        <f>SUM((D39)+(D40))*(E36)</f>
        <v>0</v>
      </c>
    </row>
    <row r="42" spans="1:5" ht="16" x14ac:dyDescent="0.2">
      <c r="A42" s="70"/>
      <c r="B42" s="39"/>
      <c r="C42" s="39"/>
      <c r="D42" s="39"/>
      <c r="E42" s="43"/>
    </row>
    <row r="43" spans="1:5" ht="20" thickBot="1" x14ac:dyDescent="0.3">
      <c r="A43" s="71"/>
      <c r="B43" s="72" t="s">
        <v>40</v>
      </c>
      <c r="C43" s="73"/>
      <c r="D43" s="73"/>
      <c r="E43" s="74">
        <f>SUM(E36)+(E41)</f>
        <v>117.05000000000001</v>
      </c>
    </row>
    <row r="45" spans="1:5" ht="114" customHeight="1" x14ac:dyDescent="0.2">
      <c r="A45" s="35" t="s">
        <v>4</v>
      </c>
      <c r="B45" s="34" t="s">
        <v>56</v>
      </c>
    </row>
  </sheetData>
  <sheetProtection algorithmName="SHA-512" hashValue="BUDYDfks+aV3EkWd3gX8FXk0O66+x3JWlN7xzoDqbtRh2v5odZ7GekKm0frMQ0pbmgvI0p4o+2tjK17VJPGotQ==" saltValue="eQl6pyV/PouXHUkgtiIZ3Q==" spinCount="100000" sheet="1" objects="1" scenarios="1" select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0361-F34E-4EC8-9616-0D761C0FA878}">
  <dimension ref="A1:D10"/>
  <sheetViews>
    <sheetView workbookViewId="0">
      <selection activeCell="B6" sqref="B6"/>
    </sheetView>
  </sheetViews>
  <sheetFormatPr baseColWidth="10" defaultColWidth="9" defaultRowHeight="13" x14ac:dyDescent="0.15"/>
  <cols>
    <col min="1" max="1" width="54.796875" bestFit="1" customWidth="1"/>
    <col min="2" max="2" width="33.59765625" bestFit="1" customWidth="1"/>
  </cols>
  <sheetData>
    <row r="1" spans="1:4" ht="42" customHeight="1" x14ac:dyDescent="0.2">
      <c r="A1" s="92"/>
      <c r="B1" s="92"/>
      <c r="C1" s="92"/>
      <c r="D1" s="92"/>
    </row>
    <row r="2" spans="1:4" ht="16" thickBot="1" x14ac:dyDescent="0.25">
      <c r="A2" s="93"/>
      <c r="B2" s="92"/>
      <c r="C2" s="92"/>
      <c r="D2" s="92"/>
    </row>
    <row r="3" spans="1:4" ht="17" thickBot="1" x14ac:dyDescent="0.25">
      <c r="A3" s="94"/>
      <c r="B3" s="94" t="s">
        <v>51</v>
      </c>
      <c r="C3" s="92"/>
      <c r="D3" s="92"/>
    </row>
    <row r="4" spans="1:4" ht="16" x14ac:dyDescent="0.2">
      <c r="A4" s="95" t="s">
        <v>42</v>
      </c>
      <c r="B4" s="96"/>
      <c r="C4" s="92"/>
      <c r="D4" s="92"/>
    </row>
    <row r="5" spans="1:4" ht="15" x14ac:dyDescent="0.2">
      <c r="A5" s="97"/>
      <c r="B5" s="98"/>
      <c r="C5" s="92"/>
      <c r="D5" s="92"/>
    </row>
    <row r="6" spans="1:4" ht="16" x14ac:dyDescent="0.2">
      <c r="A6" s="99" t="s">
        <v>52</v>
      </c>
      <c r="B6" s="100"/>
      <c r="C6" s="92"/>
      <c r="D6" s="92"/>
    </row>
    <row r="7" spans="1:4" ht="14" x14ac:dyDescent="0.2">
      <c r="A7" s="92"/>
      <c r="B7" s="92"/>
      <c r="C7" s="92"/>
      <c r="D7" s="92"/>
    </row>
    <row r="8" spans="1:4" ht="14" x14ac:dyDescent="0.2">
      <c r="A8" s="92"/>
      <c r="B8" s="92"/>
      <c r="C8" s="92"/>
      <c r="D8" s="92"/>
    </row>
    <row r="9" spans="1:4" ht="14" x14ac:dyDescent="0.2">
      <c r="A9" s="92"/>
      <c r="B9" s="92"/>
      <c r="C9" s="92"/>
      <c r="D9" s="92"/>
    </row>
    <row r="10" spans="1:4" ht="14" x14ac:dyDescent="0.2">
      <c r="A10" s="92"/>
      <c r="B10" s="92"/>
      <c r="C10" s="92"/>
      <c r="D10" s="92"/>
    </row>
  </sheetData>
  <sheetProtection algorithmName="SHA-512" hashValue="wks/r8IsXeizYecfHDQyH9u/tyC4yrbc3HK13gSYQSIDa2hyKDASdsw+fObih2JwZm19Xk5ycuvjCPh4+rQo0A==" saltValue="7FWu/XAFJdR0CaKvNyvzrQ==" spinCount="100000" sheet="1" objects="1" scenarios="1" selectLockedCells="1"/>
  <protectedRanges>
    <protectedRange password="FB90" sqref="B6" name="Bereik1"/>
  </protectedRange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FEBEEE-7D1E-4E5C-A566-94012B7061C2}">
  <ds:schemaRefs>
    <ds:schemaRef ds:uri="http://www.w3.org/XML/1998/namespace"/>
    <ds:schemaRef ds:uri="118699ed-b0bb-4314-a950-7636bf7a902d"/>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elements/1.1/"/>
    <ds:schemaRef ds:uri="df334da4-c630-45b1-95f0-858e998e886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03A1233-CE46-4DF2-BF62-9F71FB4BB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338D68-E916-447B-8448-C9EB57B588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Totaalblad - huidig</vt:lpstr>
      <vt:lpstr>Factor Payroll</vt:lpstr>
      <vt:lpstr>Nominale marge</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spanninga</dc:creator>
  <cp:lastModifiedBy>Ruben Kip</cp:lastModifiedBy>
  <cp:lastPrinted>2015-01-22T12:11:16Z</cp:lastPrinted>
  <dcterms:created xsi:type="dcterms:W3CDTF">2012-07-25T14:01:01Z</dcterms:created>
  <dcterms:modified xsi:type="dcterms:W3CDTF">2021-06-15T10:00:02Z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