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C:\Users\bosgietk\OneDrive - Gemeente Hoeksche Waard\Inkoop gemeente HW\2020\Trajecten\Schoonmaak\1. Publicatie aanbestedingsdocumenten\"/>
    </mc:Choice>
  </mc:AlternateContent>
  <xr:revisionPtr revIDLastSave="0" documentId="13_ncr:1_{9B1E0DB9-E52F-4192-9603-7E52A6CCCFCF}" xr6:coauthVersionLast="45" xr6:coauthVersionMax="45" xr10:uidLastSave="{00000000-0000-0000-0000-000000000000}"/>
  <bookViews>
    <workbookView xWindow="-120" yWindow="-120" windowWidth="29040" windowHeight="15840" tabRatio="892" xr2:uid="{1B9D898F-DF92-4E23-806D-CD39119D3EE7}"/>
  </bookViews>
  <sheets>
    <sheet name="Totale Inschrijfprijs" sheetId="1" r:id="rId1"/>
    <sheet name="Overnamegegevens" sheetId="2" r:id="rId2"/>
    <sheet name="01.gemeentehuis Oud-Beijerland" sheetId="6" r:id="rId3"/>
    <sheet name="02. gemeentehuis Maasdam" sheetId="12" r:id="rId4"/>
    <sheet name="03. HWWerkt!" sheetId="7" r:id="rId5"/>
    <sheet name="04. Buitendienst Mijnsheerenlan" sheetId="10" r:id="rId6"/>
    <sheet name="05. Buitendienst Numansdorp" sheetId="9" r:id="rId7"/>
    <sheet name="06. Buitendienst Strijen" sheetId="8" r:id="rId8"/>
    <sheet name="07. Buitendienst wp Mijnsheeren" sheetId="11" r:id="rId9"/>
    <sheet name="Vloeronderhoud" sheetId="13" r:id="rId10"/>
  </sheets>
  <definedNames>
    <definedName name="_xlnm._FilterDatabase" localSheetId="2" hidden="1">'01.gemeentehuis Oud-Beijerland'!$A$10:$I$10</definedName>
    <definedName name="_xlnm._FilterDatabase" localSheetId="3" hidden="1">'02. gemeentehuis Maasdam'!$A$11:$J$11</definedName>
    <definedName name="_xlnm._FilterDatabase" localSheetId="4" hidden="1">'03. HWWerkt!'!$A$11:$H$11</definedName>
    <definedName name="_xlnm._FilterDatabase" localSheetId="5" hidden="1">'04. Buitendienst Mijnsheerenlan'!$A$10:$I$10</definedName>
    <definedName name="_xlnm._FilterDatabase" localSheetId="6" hidden="1">'05. Buitendienst Numansdorp'!$A$11:$J$11</definedName>
    <definedName name="_xlnm.Print_Area" localSheetId="2">'01.gemeentehuis Oud-Beijerland'!$A$1:$I$135</definedName>
    <definedName name="_xlnm.Print_Area" localSheetId="3">'02. gemeentehuis Maasdam'!$A$1:$J$170</definedName>
    <definedName name="_xlnm.Print_Area" localSheetId="4">'03. HWWerkt!'!$A$11:$H$53</definedName>
    <definedName name="_xlnm.Print_Area" localSheetId="5">'04. Buitendienst Mijnsheerenlan'!$A$1:$I$35</definedName>
    <definedName name="_xlnm.Print_Area" localSheetId="6">'05. Buitendienst Numansdorp'!$A$11:$J$28</definedName>
    <definedName name="_xlnm.Print_Area" localSheetId="0">'Totale Inschrijfprijs'!$A$1:$G$71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3" i="1" l="1"/>
  <c r="F38" i="7" l="1"/>
  <c r="G17" i="6"/>
  <c r="E11" i="1" l="1"/>
  <c r="H12" i="11" l="1"/>
  <c r="H11" i="11"/>
  <c r="H12" i="8"/>
  <c r="H11" i="8"/>
  <c r="J26" i="9"/>
  <c r="J25" i="9"/>
  <c r="J24" i="9"/>
  <c r="J23" i="9"/>
  <c r="J22" i="9"/>
  <c r="J21" i="9"/>
  <c r="J20" i="9"/>
  <c r="J19" i="9"/>
  <c r="J18" i="9"/>
  <c r="J17" i="9"/>
  <c r="J16" i="9"/>
  <c r="J15" i="9"/>
  <c r="J14" i="9"/>
  <c r="J13" i="9"/>
  <c r="J12" i="9"/>
  <c r="I32" i="10"/>
  <c r="I31" i="10"/>
  <c r="I30" i="10"/>
  <c r="I29" i="10"/>
  <c r="I28" i="10"/>
  <c r="I27" i="10"/>
  <c r="I26" i="10"/>
  <c r="I25" i="10"/>
  <c r="I24" i="10"/>
  <c r="I23" i="10"/>
  <c r="I22" i="10"/>
  <c r="I21" i="10"/>
  <c r="I20" i="10"/>
  <c r="I19" i="10"/>
  <c r="I18" i="10"/>
  <c r="I17" i="10"/>
  <c r="I16" i="10"/>
  <c r="I15" i="10"/>
  <c r="I14" i="10"/>
  <c r="I13" i="10"/>
  <c r="I12" i="10"/>
  <c r="I11" i="10"/>
  <c r="H16" i="7"/>
  <c r="H46" i="7"/>
  <c r="H45" i="7"/>
  <c r="H44" i="7"/>
  <c r="H43" i="7"/>
  <c r="H42" i="7"/>
  <c r="H41" i="7"/>
  <c r="H40" i="7"/>
  <c r="H39" i="7"/>
  <c r="H38" i="7"/>
  <c r="H37" i="7"/>
  <c r="H36" i="7"/>
  <c r="H35" i="7"/>
  <c r="H34" i="7"/>
  <c r="H33" i="7"/>
  <c r="H27" i="7"/>
  <c r="H50" i="7"/>
  <c r="H32" i="7"/>
  <c r="H31" i="7"/>
  <c r="H26" i="7"/>
  <c r="H49" i="7"/>
  <c r="H28" i="7"/>
  <c r="H25" i="7"/>
  <c r="H24" i="7"/>
  <c r="H23" i="7"/>
  <c r="H22" i="7"/>
  <c r="H21" i="7"/>
  <c r="H20" i="7"/>
  <c r="H19" i="7"/>
  <c r="H18" i="7"/>
  <c r="H17" i="7"/>
  <c r="H30" i="7"/>
  <c r="H29" i="7"/>
  <c r="H15" i="7"/>
  <c r="H14" i="7"/>
  <c r="H48" i="7"/>
  <c r="H47" i="7"/>
  <c r="H13" i="7"/>
  <c r="H12" i="7"/>
  <c r="I27" i="6"/>
  <c r="I55" i="6"/>
  <c r="I36" i="6"/>
  <c r="I91" i="6"/>
  <c r="I89" i="6"/>
  <c r="I88" i="6"/>
  <c r="I87" i="6"/>
  <c r="I86" i="6"/>
  <c r="I85" i="6"/>
  <c r="I84" i="6"/>
  <c r="I83" i="6"/>
  <c r="I44" i="6"/>
  <c r="I43" i="6"/>
  <c r="I42" i="6"/>
  <c r="I41" i="6"/>
  <c r="I39" i="6"/>
  <c r="I21" i="6"/>
  <c r="I14" i="6"/>
  <c r="I114" i="6"/>
  <c r="I104" i="6"/>
  <c r="I70" i="6"/>
  <c r="I56" i="6"/>
  <c r="I49" i="6"/>
  <c r="I121" i="6"/>
  <c r="I103" i="6"/>
  <c r="I94" i="6"/>
  <c r="I69" i="6"/>
  <c r="I106" i="6"/>
  <c r="I72" i="6"/>
  <c r="I47" i="6"/>
  <c r="I46" i="6"/>
  <c r="I31" i="6"/>
  <c r="I26" i="6"/>
  <c r="I17" i="6"/>
  <c r="I16" i="6"/>
  <c r="I108" i="6"/>
  <c r="I92" i="6"/>
  <c r="I74" i="6"/>
  <c r="I62" i="6"/>
  <c r="I61" i="6"/>
  <c r="I107" i="6"/>
  <c r="I73" i="6"/>
  <c r="I45" i="6"/>
  <c r="I132" i="6"/>
  <c r="I18" i="6"/>
  <c r="I48" i="6"/>
  <c r="I29" i="6"/>
  <c r="I28" i="6"/>
  <c r="I22" i="6"/>
  <c r="I65" i="6"/>
  <c r="I23" i="6"/>
  <c r="I66" i="6"/>
  <c r="I130" i="6"/>
  <c r="I128" i="6"/>
  <c r="I127" i="6"/>
  <c r="I126" i="6"/>
  <c r="I125" i="6"/>
  <c r="I124" i="6"/>
  <c r="I123" i="6"/>
  <c r="I122" i="6"/>
  <c r="I120" i="6"/>
  <c r="I119" i="6"/>
  <c r="I118" i="6"/>
  <c r="I117" i="6"/>
  <c r="I116" i="6"/>
  <c r="I115" i="6"/>
  <c r="I113" i="6"/>
  <c r="I112" i="6"/>
  <c r="I111" i="6"/>
  <c r="I110" i="6"/>
  <c r="I109" i="6"/>
  <c r="I101" i="6"/>
  <c r="I100" i="6"/>
  <c r="I99" i="6"/>
  <c r="I98" i="6"/>
  <c r="I97" i="6"/>
  <c r="I96" i="6"/>
  <c r="I95" i="6"/>
  <c r="I93" i="6"/>
  <c r="I81" i="6"/>
  <c r="I80" i="6"/>
  <c r="I79" i="6"/>
  <c r="I78" i="6"/>
  <c r="I77" i="6"/>
  <c r="I76" i="6"/>
  <c r="I75" i="6"/>
  <c r="I67" i="6"/>
  <c r="I64" i="6"/>
  <c r="I63" i="6"/>
  <c r="I60" i="6"/>
  <c r="I59" i="6"/>
  <c r="I58" i="6"/>
  <c r="I57" i="6"/>
  <c r="I54" i="6"/>
  <c r="I53" i="6"/>
  <c r="I52" i="6"/>
  <c r="I37" i="6"/>
  <c r="I34" i="6"/>
  <c r="I20" i="6"/>
  <c r="I19" i="6"/>
  <c r="I13" i="6"/>
  <c r="I38" i="6"/>
  <c r="I40" i="6"/>
  <c r="I131" i="6"/>
  <c r="I129" i="6"/>
  <c r="I105" i="6"/>
  <c r="I102" i="6"/>
  <c r="I90" i="6"/>
  <c r="I82" i="6"/>
  <c r="I71" i="6"/>
  <c r="I68" i="6"/>
  <c r="I35" i="6"/>
  <c r="I33" i="6"/>
  <c r="I32" i="6"/>
  <c r="I25" i="6"/>
  <c r="I15" i="6"/>
  <c r="I12" i="6"/>
  <c r="I24" i="6"/>
  <c r="I11" i="6"/>
  <c r="I51" i="6"/>
  <c r="I50" i="6"/>
  <c r="I30" i="6"/>
  <c r="J166" i="12"/>
  <c r="J159" i="12"/>
  <c r="J147" i="12"/>
  <c r="J146" i="12"/>
  <c r="J117" i="12"/>
  <c r="J100" i="12"/>
  <c r="J87" i="12"/>
  <c r="J58" i="12"/>
  <c r="J47" i="12"/>
  <c r="J45" i="12"/>
  <c r="J43" i="12"/>
  <c r="J41" i="12"/>
  <c r="J39" i="12"/>
  <c r="J37" i="12"/>
  <c r="J35" i="12"/>
  <c r="J34" i="12"/>
  <c r="J33" i="12"/>
  <c r="J31" i="12"/>
  <c r="J17" i="12"/>
  <c r="J132" i="12"/>
  <c r="J128" i="12"/>
  <c r="J46" i="12"/>
  <c r="J167" i="12"/>
  <c r="J148" i="12"/>
  <c r="J140" i="12"/>
  <c r="J133" i="12"/>
  <c r="J113" i="12"/>
  <c r="J101" i="12"/>
  <c r="J96" i="12"/>
  <c r="J95" i="12"/>
  <c r="J94" i="12"/>
  <c r="J29" i="12"/>
  <c r="J163" i="12"/>
  <c r="J162" i="12"/>
  <c r="J142" i="12"/>
  <c r="J141" i="12"/>
  <c r="J139" i="12"/>
  <c r="J138" i="12"/>
  <c r="J119" i="12"/>
  <c r="J118" i="12"/>
  <c r="J103" i="12"/>
  <c r="J92" i="12"/>
  <c r="J81" i="12"/>
  <c r="J56" i="12"/>
  <c r="J55" i="12"/>
  <c r="J53" i="12"/>
  <c r="J52" i="12"/>
  <c r="J36" i="12"/>
  <c r="J20" i="12"/>
  <c r="J18" i="12"/>
  <c r="J16" i="12"/>
  <c r="J30" i="12"/>
  <c r="J76" i="12"/>
  <c r="J164" i="12"/>
  <c r="J165" i="12"/>
  <c r="J161" i="12"/>
  <c r="J160" i="12"/>
  <c r="J157" i="12"/>
  <c r="J156" i="12"/>
  <c r="J155" i="12"/>
  <c r="J154" i="12"/>
  <c r="J153" i="12"/>
  <c r="J152" i="12"/>
  <c r="J151" i="12"/>
  <c r="J150" i="12"/>
  <c r="J149" i="12"/>
  <c r="J145" i="12"/>
  <c r="J144" i="12"/>
  <c r="J137" i="12"/>
  <c r="J135" i="12"/>
  <c r="J134" i="12"/>
  <c r="J131" i="12"/>
  <c r="J130" i="12"/>
  <c r="J129" i="12"/>
  <c r="J127" i="12"/>
  <c r="J126" i="12"/>
  <c r="J125" i="12"/>
  <c r="J124" i="12"/>
  <c r="J123" i="12"/>
  <c r="J122" i="12"/>
  <c r="J121" i="12"/>
  <c r="J120" i="12"/>
  <c r="J116" i="12"/>
  <c r="J115" i="12"/>
  <c r="J114" i="12"/>
  <c r="J112" i="12"/>
  <c r="J111" i="12"/>
  <c r="J110" i="12"/>
  <c r="J109" i="12"/>
  <c r="J107" i="12"/>
  <c r="J106" i="12"/>
  <c r="J105" i="12"/>
  <c r="J104" i="12"/>
  <c r="J102" i="12"/>
  <c r="J98" i="12"/>
  <c r="J91" i="12"/>
  <c r="J90" i="12"/>
  <c r="J89" i="12"/>
  <c r="J86" i="12"/>
  <c r="J84" i="12"/>
  <c r="J83" i="12"/>
  <c r="J82" i="12"/>
  <c r="J80" i="12"/>
  <c r="J77" i="12"/>
  <c r="J74" i="12"/>
  <c r="J65" i="12"/>
  <c r="J64" i="12"/>
  <c r="J63" i="12"/>
  <c r="J62" i="12"/>
  <c r="J59" i="12"/>
  <c r="J57" i="12"/>
  <c r="J50" i="12"/>
  <c r="J49" i="12"/>
  <c r="J48" i="12"/>
  <c r="J44" i="12"/>
  <c r="J42" i="12"/>
  <c r="J40" i="12"/>
  <c r="J38" i="12"/>
  <c r="J32" i="12"/>
  <c r="J28" i="12"/>
  <c r="J27" i="12"/>
  <c r="J26" i="12"/>
  <c r="J25" i="12"/>
  <c r="J24" i="12"/>
  <c r="J23" i="12"/>
  <c r="J22" i="12"/>
  <c r="J21" i="12"/>
  <c r="J19" i="12"/>
  <c r="J13" i="12"/>
  <c r="J158" i="12"/>
  <c r="J143" i="12"/>
  <c r="J136" i="12"/>
  <c r="J108" i="12"/>
  <c r="J99" i="12"/>
  <c r="J97" i="12"/>
  <c r="J93" i="12"/>
  <c r="J88" i="12"/>
  <c r="J79" i="12"/>
  <c r="J75" i="12"/>
  <c r="J73" i="12"/>
  <c r="J72" i="12"/>
  <c r="J71" i="12"/>
  <c r="J54" i="12"/>
  <c r="J51" i="12"/>
  <c r="J12" i="12"/>
  <c r="J78" i="12"/>
  <c r="J67" i="12"/>
  <c r="J66" i="12"/>
  <c r="J61" i="12"/>
  <c r="J60" i="12"/>
  <c r="J15" i="12"/>
  <c r="J14" i="12"/>
  <c r="J70" i="12"/>
  <c r="J69" i="12"/>
  <c r="J68" i="12"/>
  <c r="J85" i="12"/>
  <c r="E17" i="1"/>
  <c r="C40" i="1"/>
  <c r="I35" i="10" l="1"/>
  <c r="E16" i="1"/>
  <c r="E15" i="1"/>
  <c r="E14" i="1"/>
  <c r="E12" i="1"/>
  <c r="C15" i="1"/>
  <c r="H27" i="9"/>
  <c r="C13" i="11"/>
  <c r="B17" i="1" s="1"/>
  <c r="C13" i="8"/>
  <c r="B16" i="1" s="1"/>
  <c r="B15" i="1"/>
  <c r="D27" i="9"/>
  <c r="D33" i="10"/>
  <c r="B14" i="1" s="1"/>
  <c r="C51" i="7"/>
  <c r="B13" i="1" s="1"/>
  <c r="E168" i="12"/>
  <c r="B12" i="1" s="1"/>
  <c r="D133" i="6"/>
  <c r="B11" i="1" s="1"/>
  <c r="B18" i="1" l="1"/>
  <c r="F12" i="11" l="1"/>
  <c r="F11" i="11"/>
  <c r="F13" i="11" s="1"/>
  <c r="C17" i="1" s="1"/>
  <c r="F12" i="8"/>
  <c r="F11" i="8"/>
  <c r="F13" i="8" s="1"/>
  <c r="C16" i="1" s="1"/>
  <c r="H13" i="9"/>
  <c r="H14" i="9"/>
  <c r="H15" i="9"/>
  <c r="H16" i="9"/>
  <c r="H17" i="9"/>
  <c r="H18" i="9"/>
  <c r="H19" i="9"/>
  <c r="H20" i="9"/>
  <c r="H21" i="9"/>
  <c r="H22" i="9"/>
  <c r="H23" i="9"/>
  <c r="H24" i="9"/>
  <c r="H25" i="9"/>
  <c r="H26" i="9"/>
  <c r="H12" i="9"/>
  <c r="G12" i="10"/>
  <c r="G13" i="10"/>
  <c r="G14" i="10"/>
  <c r="G15" i="10"/>
  <c r="G16" i="10"/>
  <c r="G17" i="10"/>
  <c r="G18" i="10"/>
  <c r="G19" i="10"/>
  <c r="G20" i="10"/>
  <c r="G21" i="10"/>
  <c r="G22" i="10"/>
  <c r="G23" i="10"/>
  <c r="G24" i="10"/>
  <c r="G25" i="10"/>
  <c r="G26" i="10"/>
  <c r="G27" i="10"/>
  <c r="G28" i="10"/>
  <c r="G29" i="10"/>
  <c r="G30" i="10"/>
  <c r="G31" i="10"/>
  <c r="G32" i="10"/>
  <c r="G11" i="10"/>
  <c r="F13" i="7"/>
  <c r="F47" i="7"/>
  <c r="F48" i="7"/>
  <c r="F14" i="7"/>
  <c r="F15" i="7"/>
  <c r="F29" i="7"/>
  <c r="F30" i="7"/>
  <c r="F17" i="7"/>
  <c r="F18" i="7"/>
  <c r="F19" i="7"/>
  <c r="F20" i="7"/>
  <c r="F21" i="7"/>
  <c r="F22" i="7"/>
  <c r="F23" i="7"/>
  <c r="F24" i="7"/>
  <c r="F25" i="7"/>
  <c r="F28" i="7"/>
  <c r="F49" i="7"/>
  <c r="F26" i="7"/>
  <c r="F31" i="7"/>
  <c r="F32" i="7"/>
  <c r="F50" i="7"/>
  <c r="F27" i="7"/>
  <c r="F33" i="7"/>
  <c r="F34" i="7"/>
  <c r="F35" i="7"/>
  <c r="F36" i="7"/>
  <c r="F37" i="7"/>
  <c r="F39" i="7"/>
  <c r="F40" i="7"/>
  <c r="F41" i="7"/>
  <c r="F42" i="7"/>
  <c r="F43" i="7"/>
  <c r="F44" i="7"/>
  <c r="F45" i="7"/>
  <c r="F46" i="7"/>
  <c r="F16" i="7"/>
  <c r="F12" i="7"/>
  <c r="F51" i="7" s="1"/>
  <c r="C13" i="1" s="1"/>
  <c r="G30" i="6"/>
  <c r="G50" i="6"/>
  <c r="G51" i="6"/>
  <c r="G11" i="6"/>
  <c r="G24" i="6"/>
  <c r="G12" i="6"/>
  <c r="G15" i="6"/>
  <c r="G25" i="6"/>
  <c r="G32" i="6"/>
  <c r="G33" i="6"/>
  <c r="G35" i="6"/>
  <c r="G68" i="6"/>
  <c r="G71" i="6"/>
  <c r="G82" i="6"/>
  <c r="G90" i="6"/>
  <c r="G102" i="6"/>
  <c r="G105" i="6"/>
  <c r="G129" i="6"/>
  <c r="G131" i="6"/>
  <c r="G40" i="6"/>
  <c r="G38" i="6"/>
  <c r="G13" i="6"/>
  <c r="G19" i="6"/>
  <c r="G20" i="6"/>
  <c r="G34" i="6"/>
  <c r="G37" i="6"/>
  <c r="G52" i="6"/>
  <c r="G53" i="6"/>
  <c r="G54" i="6"/>
  <c r="G57" i="6"/>
  <c r="G58" i="6"/>
  <c r="G59" i="6"/>
  <c r="G60" i="6"/>
  <c r="G63" i="6"/>
  <c r="G64" i="6"/>
  <c r="G67" i="6"/>
  <c r="G75" i="6"/>
  <c r="G76" i="6"/>
  <c r="G77" i="6"/>
  <c r="G78" i="6"/>
  <c r="G79" i="6"/>
  <c r="G80" i="6"/>
  <c r="G81" i="6"/>
  <c r="G93" i="6"/>
  <c r="G95" i="6"/>
  <c r="G96" i="6"/>
  <c r="G97" i="6"/>
  <c r="G98" i="6"/>
  <c r="G99" i="6"/>
  <c r="G100" i="6"/>
  <c r="G101" i="6"/>
  <c r="G109" i="6"/>
  <c r="G110" i="6"/>
  <c r="G111" i="6"/>
  <c r="G112" i="6"/>
  <c r="G113" i="6"/>
  <c r="G115" i="6"/>
  <c r="G116" i="6"/>
  <c r="G117" i="6"/>
  <c r="G118" i="6"/>
  <c r="G119" i="6"/>
  <c r="G120" i="6"/>
  <c r="G122" i="6"/>
  <c r="G123" i="6"/>
  <c r="G124" i="6"/>
  <c r="G125" i="6"/>
  <c r="G126" i="6"/>
  <c r="G127" i="6"/>
  <c r="G128" i="6"/>
  <c r="G130" i="6"/>
  <c r="G66" i="6"/>
  <c r="G23" i="6"/>
  <c r="G65" i="6"/>
  <c r="G22" i="6"/>
  <c r="G28" i="6"/>
  <c r="G29" i="6"/>
  <c r="G48" i="6"/>
  <c r="G18" i="6"/>
  <c r="G132" i="6"/>
  <c r="G45" i="6"/>
  <c r="G73" i="6"/>
  <c r="G107" i="6"/>
  <c r="G61" i="6"/>
  <c r="G62" i="6"/>
  <c r="G74" i="6"/>
  <c r="G92" i="6"/>
  <c r="G108" i="6"/>
  <c r="G16" i="6"/>
  <c r="G26" i="6"/>
  <c r="G31" i="6"/>
  <c r="G46" i="6"/>
  <c r="G47" i="6"/>
  <c r="G72" i="6"/>
  <c r="G106" i="6"/>
  <c r="G69" i="6"/>
  <c r="G94" i="6"/>
  <c r="G103" i="6"/>
  <c r="G121" i="6"/>
  <c r="G49" i="6"/>
  <c r="G56" i="6"/>
  <c r="G70" i="6"/>
  <c r="G104" i="6"/>
  <c r="G114" i="6"/>
  <c r="G14" i="6"/>
  <c r="G21" i="6"/>
  <c r="G39" i="6"/>
  <c r="G41" i="6"/>
  <c r="G42" i="6"/>
  <c r="G43" i="6"/>
  <c r="G44" i="6"/>
  <c r="G83" i="6"/>
  <c r="G84" i="6"/>
  <c r="G85" i="6"/>
  <c r="G86" i="6"/>
  <c r="G87" i="6"/>
  <c r="G88" i="6"/>
  <c r="G89" i="6"/>
  <c r="G91" i="6"/>
  <c r="G36" i="6"/>
  <c r="G55" i="6"/>
  <c r="G27" i="6"/>
  <c r="H132" i="12"/>
  <c r="H80" i="12"/>
  <c r="H148" i="12"/>
  <c r="H29" i="12"/>
  <c r="H46" i="12"/>
  <c r="H167" i="12"/>
  <c r="H93" i="12"/>
  <c r="H12" i="12"/>
  <c r="H97" i="12"/>
  <c r="H99" i="12"/>
  <c r="H22" i="12"/>
  <c r="H24" i="12"/>
  <c r="H32" i="12"/>
  <c r="H165" i="12"/>
  <c r="H164" i="12"/>
  <c r="H30" i="12"/>
  <c r="H101" i="12"/>
  <c r="H166" i="12"/>
  <c r="H113" i="12"/>
  <c r="H128" i="12"/>
  <c r="H78" i="12"/>
  <c r="H15" i="12"/>
  <c r="H60" i="12"/>
  <c r="H66" i="12"/>
  <c r="H94" i="12"/>
  <c r="H95" i="12"/>
  <c r="H133" i="12"/>
  <c r="H85" i="12"/>
  <c r="H75" i="12"/>
  <c r="H51" i="12"/>
  <c r="H54" i="12"/>
  <c r="H71" i="12"/>
  <c r="H88" i="12"/>
  <c r="H108" i="12"/>
  <c r="H136" i="12"/>
  <c r="H143" i="12"/>
  <c r="H158" i="12"/>
  <c r="H83" i="12"/>
  <c r="H86" i="12"/>
  <c r="H74" i="12"/>
  <c r="H77" i="12"/>
  <c r="H19" i="12"/>
  <c r="H21" i="12"/>
  <c r="H23" i="12"/>
  <c r="H25" i="12"/>
  <c r="H27" i="12"/>
  <c r="H49" i="12"/>
  <c r="H50" i="12"/>
  <c r="H57" i="12"/>
  <c r="H59" i="12"/>
  <c r="H62" i="12"/>
  <c r="H63" i="12"/>
  <c r="H64" i="12"/>
  <c r="H65" i="12"/>
  <c r="H82" i="12"/>
  <c r="H84" i="12"/>
  <c r="H89" i="12"/>
  <c r="H90" i="12"/>
  <c r="H91" i="12"/>
  <c r="H13" i="12"/>
  <c r="H26" i="12"/>
  <c r="H28" i="12"/>
  <c r="H38" i="12"/>
  <c r="H40" i="12"/>
  <c r="H42" i="12"/>
  <c r="H44" i="12"/>
  <c r="H48" i="12"/>
  <c r="H102" i="12"/>
  <c r="H104" i="12"/>
  <c r="H106" i="12"/>
  <c r="H110" i="12"/>
  <c r="H112" i="12"/>
  <c r="H114" i="12"/>
  <c r="H116" i="12"/>
  <c r="H120" i="12"/>
  <c r="H122" i="12"/>
  <c r="H124" i="12"/>
  <c r="H126" i="12"/>
  <c r="H129" i="12"/>
  <c r="H131" i="12"/>
  <c r="H134" i="12"/>
  <c r="H135" i="12"/>
  <c r="H137" i="12"/>
  <c r="H144" i="12"/>
  <c r="H145" i="12"/>
  <c r="H149" i="12"/>
  <c r="H150" i="12"/>
  <c r="H151" i="12"/>
  <c r="H152" i="12"/>
  <c r="H153" i="12"/>
  <c r="H154" i="12"/>
  <c r="H155" i="12"/>
  <c r="H156" i="12"/>
  <c r="H157" i="12"/>
  <c r="H160" i="12"/>
  <c r="H161" i="12"/>
  <c r="H98" i="12"/>
  <c r="H105" i="12"/>
  <c r="H107" i="12"/>
  <c r="H109" i="12"/>
  <c r="H111" i="12"/>
  <c r="H115" i="12"/>
  <c r="H121" i="12"/>
  <c r="H123" i="12"/>
  <c r="H125" i="12"/>
  <c r="H127" i="12"/>
  <c r="H130" i="12"/>
  <c r="H76" i="12"/>
  <c r="H119" i="12"/>
  <c r="H17" i="12"/>
  <c r="H34" i="12"/>
  <c r="H100" i="12"/>
  <c r="H117" i="12"/>
  <c r="H31" i="12"/>
  <c r="H33" i="12"/>
  <c r="H35" i="12"/>
  <c r="H37" i="12"/>
  <c r="H39" i="12"/>
  <c r="H41" i="12"/>
  <c r="H43" i="12"/>
  <c r="H45" i="12"/>
  <c r="H47" i="12"/>
  <c r="H58" i="12"/>
  <c r="H87" i="12"/>
  <c r="H146" i="12"/>
  <c r="H147" i="12"/>
  <c r="H159" i="12"/>
  <c r="H69" i="12"/>
  <c r="H70" i="12"/>
  <c r="H68" i="12"/>
  <c r="H14" i="12"/>
  <c r="H61" i="12"/>
  <c r="H67" i="12"/>
  <c r="H72" i="12"/>
  <c r="H73" i="12"/>
  <c r="H92" i="12"/>
  <c r="H55" i="12"/>
  <c r="H56" i="12"/>
  <c r="H141" i="12"/>
  <c r="H142" i="12"/>
  <c r="H16" i="12"/>
  <c r="H18" i="12"/>
  <c r="H52" i="12"/>
  <c r="H53" i="12"/>
  <c r="H20" i="12"/>
  <c r="H36" i="12"/>
  <c r="H118" i="12"/>
  <c r="H138" i="12"/>
  <c r="H139" i="12"/>
  <c r="H162" i="12"/>
  <c r="H163" i="12"/>
  <c r="H103" i="12"/>
  <c r="H140" i="12"/>
  <c r="H81" i="12"/>
  <c r="H79" i="12"/>
  <c r="H96" i="12"/>
  <c r="H15" i="11" l="1"/>
  <c r="D17" i="1" s="1"/>
  <c r="F17" i="1" s="1"/>
  <c r="H15" i="8"/>
  <c r="D16" i="1" s="1"/>
  <c r="F16" i="1" s="1"/>
  <c r="G33" i="10"/>
  <c r="C14" i="1" s="1"/>
  <c r="H168" i="12"/>
  <c r="C12" i="1" s="1"/>
  <c r="G133" i="6"/>
  <c r="C11" i="1" s="1"/>
  <c r="J28" i="9"/>
  <c r="D15" i="1" s="1"/>
  <c r="F15" i="1" s="1"/>
  <c r="D14" i="1"/>
  <c r="F14" i="1" s="1"/>
  <c r="H53" i="7"/>
  <c r="D13" i="1" s="1"/>
  <c r="F13" i="1" s="1"/>
  <c r="I135" i="6"/>
  <c r="D11" i="1" s="1"/>
  <c r="J170" i="12"/>
  <c r="D12" i="1" l="1"/>
  <c r="F12" i="1" s="1"/>
  <c r="C18" i="1"/>
  <c r="F11" i="1"/>
  <c r="D18" i="1" l="1"/>
  <c r="F18" i="1"/>
</calcChain>
</file>

<file path=xl/sharedStrings.xml><?xml version="1.0" encoding="utf-8"?>
<sst xmlns="http://schemas.openxmlformats.org/spreadsheetml/2006/main" count="1506" uniqueCount="406">
  <si>
    <t>Alle geel gearceerde velden dienen ingevuld te worden, overige cellen mogen niet gewijzigd worden (m.u.v. de tabel Rechtsgeldige Ondertekening)</t>
  </si>
  <si>
    <t>Schoonmaakonderhoud</t>
  </si>
  <si>
    <t>Oppervlakte (m2)</t>
  </si>
  <si>
    <t>Prestatie    (m2 / jaar)</t>
  </si>
  <si>
    <r>
      <t xml:space="preserve">Schoonmaakuren per jaar *
</t>
    </r>
    <r>
      <rPr>
        <sz val="10"/>
        <color theme="0"/>
        <rFont val="Ubuntu Light"/>
        <family val="2"/>
      </rPr>
      <t>(obv prestatienorm, in te voeren in de begeleidende tabbladen)</t>
    </r>
  </si>
  <si>
    <t>Tarief per uur **
(excl btw)</t>
  </si>
  <si>
    <t>Prijs in Euro Per jaar excl. BTW</t>
  </si>
  <si>
    <t>01  Gemeentehuis Oud-Beijerland</t>
  </si>
  <si>
    <t>02  Gemeentehuis Maasdam</t>
  </si>
  <si>
    <t xml:space="preserve">03   HW Werkt! </t>
  </si>
  <si>
    <t>04  Buitendienst Mijnsheerenland</t>
  </si>
  <si>
    <t>05  Buitendienst Numansdorp</t>
  </si>
  <si>
    <t>06  Werkplaats - Begraafplaats Strijen</t>
  </si>
  <si>
    <t>07  Werkplaats - Begraafplaats Mijnsheerenland</t>
  </si>
  <si>
    <t xml:space="preserve">Totaal </t>
  </si>
  <si>
    <t>* Schoonmaakuren per jaar</t>
  </si>
  <si>
    <t xml:space="preserve">Aan de ingegeven data op de tabbladen kunnen geen rechten worden ontleend. </t>
  </si>
  <si>
    <t>** Tarief per uur</t>
  </si>
  <si>
    <t>In het door u op te geven uurtarief zijn alle kosten verwerkt zoals deze genoemd zijn in:</t>
  </si>
  <si>
    <t xml:space="preserve">Tarief afroep extra schoonmaakonderhoud bedraagt: </t>
  </si>
  <si>
    <t>Voor specialistisch schoonmaakonderhoud vraagt de gemeente apart een offerte op. De gemeente is vrij om ook bij de derden offertes op de vragen en de opdracht aan derden te gunnen.</t>
  </si>
  <si>
    <t>Vloeronderhoud</t>
  </si>
  <si>
    <t>Vloeronderhoud wordt niet in de beoordeling van de prijs meegenomen.</t>
  </si>
  <si>
    <t>Prijs 
(excl. Btw)</t>
  </si>
  <si>
    <t>Omschrijving</t>
  </si>
  <si>
    <t>Sprayen/opblokken</t>
  </si>
  <si>
    <t>Prijs per m2 per beurt</t>
  </si>
  <si>
    <t>Topstrippen / conserveren</t>
  </si>
  <si>
    <t xml:space="preserve">Diepstrippen, sealen en conserveren </t>
  </si>
  <si>
    <t>Handmatig schrobben en droogzuigen</t>
  </si>
  <si>
    <t>Machinaal schrobben en droogzuigen</t>
  </si>
  <si>
    <t>Rechtsgeldig ondertekening</t>
  </si>
  <si>
    <t>Door invulling en ondertekening van dit inschrijfbiljet verklaart de inschrijver zich bereid en in staat de dienstverlening te verrichten conform de gestelde voorwaarden en eisen behorende bij deze aanbesteding en dat de opgegeven prijzen inclusief alle logischerwijs tot de opdracht behorende onderdelen/ of zaken zijn:</t>
  </si>
  <si>
    <t>Datum:</t>
  </si>
  <si>
    <t>Functie:</t>
  </si>
  <si>
    <t xml:space="preserve">Ondertekening: </t>
  </si>
  <si>
    <t xml:space="preserve">Overnamegegevens schoonmaakpersoneel </t>
  </si>
  <si>
    <t xml:space="preserve">Medewerker
nr. </t>
  </si>
  <si>
    <t>Datum in 
dienst object</t>
  </si>
  <si>
    <t>Branche
datum</t>
  </si>
  <si>
    <t>Datum 
einde contract</t>
  </si>
  <si>
    <t>Contracturen 
per week</t>
  </si>
  <si>
    <t>Loongroep 
conform CAO</t>
  </si>
  <si>
    <t>Bruto 
uurloon</t>
  </si>
  <si>
    <t>Toeslag/ 
reiskostenvergoeding</t>
  </si>
  <si>
    <t xml:space="preserve">Diploma's </t>
  </si>
  <si>
    <t>Opmerking</t>
  </si>
  <si>
    <t>Onbepaalde tijd</t>
  </si>
  <si>
    <t>€ 100,- per maand 
reiskostenvergoeding</t>
  </si>
  <si>
    <t>Basisopleiding schoonmaak</t>
  </si>
  <si>
    <t>16 uur op andere locaties gemeente Hoeksche Waard, 
deze locaties sluiten in 2021</t>
  </si>
  <si>
    <t>groep 1 20 jaar</t>
  </si>
  <si>
    <t>nvt</t>
  </si>
  <si>
    <t>7 contracturen op ander object van schoonmaakbedrijf</t>
  </si>
  <si>
    <t>groep 1 trede 4</t>
  </si>
  <si>
    <t>5,5 contracturen op ander object van schoonmaakbedrijf</t>
  </si>
  <si>
    <t>groep 1 trede 2</t>
  </si>
  <si>
    <t>03  HWWerkt!</t>
  </si>
  <si>
    <t>Loondispensatie UWV</t>
  </si>
  <si>
    <t>SVS</t>
  </si>
  <si>
    <t>VOG aanwezig</t>
  </si>
  <si>
    <t>€ 0,64 per uur, voor begeleiding medewerker nr 10</t>
  </si>
  <si>
    <t>overname voor deze locatie niet  van toepassing</t>
  </si>
  <si>
    <t>Onderbouwing inschrijfblad</t>
  </si>
  <si>
    <t>Aanbesteding Schoonmaak 2021</t>
  </si>
  <si>
    <t>Adres:</t>
  </si>
  <si>
    <t xml:space="preserve">W. van Vlietstraat 6 </t>
  </si>
  <si>
    <t>3262 GM  Oud-Beijerland</t>
  </si>
  <si>
    <t xml:space="preserve">Etage </t>
  </si>
  <si>
    <t>Nr.</t>
  </si>
  <si>
    <t>Ruimtesoort</t>
  </si>
  <si>
    <t>Oppervlakte (M2)</t>
  </si>
  <si>
    <t>Vloerafwerking</t>
  </si>
  <si>
    <t>Frequentie</t>
  </si>
  <si>
    <t>m2 per jaar</t>
  </si>
  <si>
    <t>Prestatienorm m2 per uur</t>
  </si>
  <si>
    <t>uur per jaar</t>
  </si>
  <si>
    <t>0.20</t>
  </si>
  <si>
    <t>Douche</t>
  </si>
  <si>
    <t>Tegels</t>
  </si>
  <si>
    <t>0.23</t>
  </si>
  <si>
    <t>0.62</t>
  </si>
  <si>
    <t>Entree</t>
  </si>
  <si>
    <t>Schoonloopmat</t>
  </si>
  <si>
    <t>0.63</t>
  </si>
  <si>
    <t>0.01</t>
  </si>
  <si>
    <t>0.16</t>
  </si>
  <si>
    <t>0.03</t>
  </si>
  <si>
    <t>Gang</t>
  </si>
  <si>
    <t>Tapijt</t>
  </si>
  <si>
    <t>0.06</t>
  </si>
  <si>
    <t>0.17</t>
  </si>
  <si>
    <t>0.25</t>
  </si>
  <si>
    <t>Marmoleum</t>
  </si>
  <si>
    <t>0.34</t>
  </si>
  <si>
    <t>0.36</t>
  </si>
  <si>
    <t>0.82</t>
  </si>
  <si>
    <t>Natuursteen Dolomiet</t>
  </si>
  <si>
    <t>1.05</t>
  </si>
  <si>
    <t>1.19</t>
  </si>
  <si>
    <t>1.27</t>
  </si>
  <si>
    <t>1.40</t>
  </si>
  <si>
    <t>2.03</t>
  </si>
  <si>
    <t>2.28</t>
  </si>
  <si>
    <t>2.30</t>
  </si>
  <si>
    <t>0.47</t>
  </si>
  <si>
    <t>0.44b</t>
  </si>
  <si>
    <t>Kantine/ restauratief</t>
  </si>
  <si>
    <t>PVC</t>
  </si>
  <si>
    <t>0.04</t>
  </si>
  <si>
    <t>Kantoor</t>
  </si>
  <si>
    <t>0.10</t>
  </si>
  <si>
    <t>0.11</t>
  </si>
  <si>
    <t>0.35</t>
  </si>
  <si>
    <t>0.39</t>
  </si>
  <si>
    <t>0.66</t>
  </si>
  <si>
    <t>0.67</t>
  </si>
  <si>
    <t>0.68</t>
  </si>
  <si>
    <t>0.71</t>
  </si>
  <si>
    <t>0.72</t>
  </si>
  <si>
    <t>0.73</t>
  </si>
  <si>
    <t>kantoor</t>
  </si>
  <si>
    <t>0.74</t>
  </si>
  <si>
    <t>0.77</t>
  </si>
  <si>
    <t>0.78</t>
  </si>
  <si>
    <t>0.81</t>
  </si>
  <si>
    <t>1.12</t>
  </si>
  <si>
    <t>1.13</t>
  </si>
  <si>
    <t>1.14</t>
  </si>
  <si>
    <t>1.15</t>
  </si>
  <si>
    <t>1.16</t>
  </si>
  <si>
    <t>1.17</t>
  </si>
  <si>
    <t>1.18</t>
  </si>
  <si>
    <t>1.31</t>
  </si>
  <si>
    <t>1.33</t>
  </si>
  <si>
    <t>1.34</t>
  </si>
  <si>
    <t>1.35</t>
  </si>
  <si>
    <t>1.36</t>
  </si>
  <si>
    <t>1.37</t>
  </si>
  <si>
    <t>1.38</t>
  </si>
  <si>
    <t>1.39</t>
  </si>
  <si>
    <t>2.08</t>
  </si>
  <si>
    <t>2.09</t>
  </si>
  <si>
    <t>2.10</t>
  </si>
  <si>
    <t>2.11</t>
  </si>
  <si>
    <t>2.12</t>
  </si>
  <si>
    <t>2.14</t>
  </si>
  <si>
    <t>2.15</t>
  </si>
  <si>
    <t>2.16</t>
  </si>
  <si>
    <t>2.17</t>
  </si>
  <si>
    <t>2.18</t>
  </si>
  <si>
    <t>2.19</t>
  </si>
  <si>
    <t>2.21</t>
  </si>
  <si>
    <t>2.22</t>
  </si>
  <si>
    <t>2.23</t>
  </si>
  <si>
    <t>2.24</t>
  </si>
  <si>
    <t>2.25</t>
  </si>
  <si>
    <t>2.26</t>
  </si>
  <si>
    <t>2.27</t>
  </si>
  <si>
    <t>2.29</t>
  </si>
  <si>
    <t>0.80</t>
  </si>
  <si>
    <t>Kantoor / balies</t>
  </si>
  <si>
    <t>0.14</t>
  </si>
  <si>
    <t>Kantoor / Printruimte</t>
  </si>
  <si>
    <t>0.79</t>
  </si>
  <si>
    <t>Kantoor ruimte</t>
  </si>
  <si>
    <t>0.13</t>
  </si>
  <si>
    <t>Kantoor/  Printruimte</t>
  </si>
  <si>
    <t>0.21</t>
  </si>
  <si>
    <t>Kleedruimte</t>
  </si>
  <si>
    <t>0.22</t>
  </si>
  <si>
    <t>0.60</t>
  </si>
  <si>
    <t>Lift</t>
  </si>
  <si>
    <t>0.09</t>
  </si>
  <si>
    <t>Pantry</t>
  </si>
  <si>
    <t>0.55</t>
  </si>
  <si>
    <t>Toilet</t>
  </si>
  <si>
    <t>1.08</t>
  </si>
  <si>
    <t>2.06</t>
  </si>
  <si>
    <t>0.75</t>
  </si>
  <si>
    <t>0.76</t>
  </si>
  <si>
    <t>1.09</t>
  </si>
  <si>
    <t>1.30</t>
  </si>
  <si>
    <t>2.07</t>
  </si>
  <si>
    <t>0.07</t>
  </si>
  <si>
    <t>0.08</t>
  </si>
  <si>
    <t>0.19</t>
  </si>
  <si>
    <t>0.24</t>
  </si>
  <si>
    <t>0.56</t>
  </si>
  <si>
    <t>0.57</t>
  </si>
  <si>
    <t>1.07</t>
  </si>
  <si>
    <t>2.05</t>
  </si>
  <si>
    <t>1.03</t>
  </si>
  <si>
    <t>Trap</t>
  </si>
  <si>
    <t>1.32</t>
  </si>
  <si>
    <t>metaal</t>
  </si>
  <si>
    <t>2.01</t>
  </si>
  <si>
    <t>2.20</t>
  </si>
  <si>
    <t>Metaal</t>
  </si>
  <si>
    <t>0.61</t>
  </si>
  <si>
    <t>0.70</t>
  </si>
  <si>
    <t>1.04</t>
  </si>
  <si>
    <t>2.02</t>
  </si>
  <si>
    <t>2.13</t>
  </si>
  <si>
    <t>Vergaderruimte</t>
  </si>
  <si>
    <t>0.05</t>
  </si>
  <si>
    <t>0.12</t>
  </si>
  <si>
    <t>0.45</t>
  </si>
  <si>
    <t>Tapijt (hoge pool)</t>
  </si>
  <si>
    <t>0.51</t>
  </si>
  <si>
    <t>0.52</t>
  </si>
  <si>
    <t>0.53</t>
  </si>
  <si>
    <t>0.54</t>
  </si>
  <si>
    <t>1.20</t>
  </si>
  <si>
    <t>1.21</t>
  </si>
  <si>
    <t>1.22</t>
  </si>
  <si>
    <t>1.23</t>
  </si>
  <si>
    <t>1.24</t>
  </si>
  <si>
    <t>1.25</t>
  </si>
  <si>
    <t>1.26</t>
  </si>
  <si>
    <t>1.29</t>
  </si>
  <si>
    <t>0.37</t>
  </si>
  <si>
    <t xml:space="preserve">Vergaderruimte </t>
  </si>
  <si>
    <t>0.69</t>
  </si>
  <si>
    <t>Totaal</t>
  </si>
  <si>
    <t>Totaal aantal uur per jaar</t>
  </si>
  <si>
    <t>Onderbouwing Inschrijfblad</t>
  </si>
  <si>
    <t>02. Gemeenthuis Maasdam</t>
  </si>
  <si>
    <t>Sportlaan 22</t>
  </si>
  <si>
    <t>3299 XG  Maasdam</t>
  </si>
  <si>
    <t>Gebouwdeel</t>
  </si>
  <si>
    <t>Etage</t>
  </si>
  <si>
    <t>Bestaande bouw</t>
  </si>
  <si>
    <t>0.59</t>
  </si>
  <si>
    <t>Balie</t>
  </si>
  <si>
    <t>0.41</t>
  </si>
  <si>
    <t>0.42</t>
  </si>
  <si>
    <t>0.43</t>
  </si>
  <si>
    <t>0.01a</t>
  </si>
  <si>
    <t>0.01b</t>
  </si>
  <si>
    <t>0.35a</t>
  </si>
  <si>
    <t>0.35b</t>
  </si>
  <si>
    <t>0.40a</t>
  </si>
  <si>
    <t>0.40b</t>
  </si>
  <si>
    <t>Portocabin</t>
  </si>
  <si>
    <t>0.28</t>
  </si>
  <si>
    <t>0.44</t>
  </si>
  <si>
    <t>0.46</t>
  </si>
  <si>
    <t>0.48</t>
  </si>
  <si>
    <t>Vinyl</t>
  </si>
  <si>
    <t>1.01</t>
  </si>
  <si>
    <t>1.02</t>
  </si>
  <si>
    <t>1.48</t>
  </si>
  <si>
    <t>0.15</t>
  </si>
  <si>
    <t>0.31</t>
  </si>
  <si>
    <t>0.33</t>
  </si>
  <si>
    <t>0.38</t>
  </si>
  <si>
    <t>0.50</t>
  </si>
  <si>
    <t>0.58</t>
  </si>
  <si>
    <t>0.64</t>
  </si>
  <si>
    <t>1.06</t>
  </si>
  <si>
    <t>1.10</t>
  </si>
  <si>
    <t>1.11</t>
  </si>
  <si>
    <t>1.41</t>
  </si>
  <si>
    <t>1.42</t>
  </si>
  <si>
    <t>1.43</t>
  </si>
  <si>
    <t>1.44</t>
  </si>
  <si>
    <t>1.45</t>
  </si>
  <si>
    <t>1.46</t>
  </si>
  <si>
    <t>1.47</t>
  </si>
  <si>
    <t>1.53</t>
  </si>
  <si>
    <t>1.54</t>
  </si>
  <si>
    <t>1.61</t>
  </si>
  <si>
    <t>Keuken</t>
  </si>
  <si>
    <t>1.60</t>
  </si>
  <si>
    <t>Keuken (berging)</t>
  </si>
  <si>
    <t>0.49</t>
  </si>
  <si>
    <t>0.02</t>
  </si>
  <si>
    <t>0.26</t>
  </si>
  <si>
    <t>0.27</t>
  </si>
  <si>
    <t>0.29</t>
  </si>
  <si>
    <t>0.30</t>
  </si>
  <si>
    <t>1.28</t>
  </si>
  <si>
    <t>1.58</t>
  </si>
  <si>
    <t>1.59</t>
  </si>
  <si>
    <t>Marmoleum/ Hout</t>
  </si>
  <si>
    <t>Staal</t>
  </si>
  <si>
    <t>Beton</t>
  </si>
  <si>
    <t>PVC/Hout</t>
  </si>
  <si>
    <t>Staal/Tegels</t>
  </si>
  <si>
    <t>1.63</t>
  </si>
  <si>
    <t>0.18</t>
  </si>
  <si>
    <t xml:space="preserve">Trap </t>
  </si>
  <si>
    <t>Marmoleum/Hout</t>
  </si>
  <si>
    <t>Hout</t>
  </si>
  <si>
    <t>0.32</t>
  </si>
  <si>
    <t>1.52</t>
  </si>
  <si>
    <t>1.62</t>
  </si>
  <si>
    <t>Jan van der Heijdenstraat 11</t>
  </si>
  <si>
    <t>3261 LE  Oud-Beijerland</t>
  </si>
  <si>
    <t>Entree hal</t>
  </si>
  <si>
    <t>Inloopmat</t>
  </si>
  <si>
    <t>0.56a</t>
  </si>
  <si>
    <t>0,52a</t>
  </si>
  <si>
    <t>Garderobe</t>
  </si>
  <si>
    <t>Kantine</t>
  </si>
  <si>
    <t>Tapijt/Vinyl</t>
  </si>
  <si>
    <t xml:space="preserve">Kantoor </t>
  </si>
  <si>
    <t>Kantoor (receptie)</t>
  </si>
  <si>
    <t xml:space="preserve">Tapijt </t>
  </si>
  <si>
    <t>Kleedkamer</t>
  </si>
  <si>
    <t>Onderbouwing inschrijfbiljet</t>
  </si>
  <si>
    <t>Vrouwehuisjesweg 1-7</t>
  </si>
  <si>
    <t>3271 LX  Mijnsheerenland</t>
  </si>
  <si>
    <t>ntb</t>
  </si>
  <si>
    <t>Gietvloer</t>
  </si>
  <si>
    <t>0.07a</t>
  </si>
  <si>
    <t>0.07b</t>
  </si>
  <si>
    <t>Gang (incl. wachtruimte)</t>
  </si>
  <si>
    <t>Kantine incl. keuken</t>
  </si>
  <si>
    <t>Kleedruimte/ incl douches</t>
  </si>
  <si>
    <t>Portaal</t>
  </si>
  <si>
    <t xml:space="preserve">Toilet  </t>
  </si>
  <si>
    <t>Toilet (dames/miva)</t>
  </si>
  <si>
    <t>Toilet (voorruimte dames)</t>
  </si>
  <si>
    <t>Toilet (voorruimte heren)</t>
  </si>
  <si>
    <t>Jan van der Heydenstraat 17</t>
  </si>
  <si>
    <t>3281 NE  Numansdorp</t>
  </si>
  <si>
    <t>0.1</t>
  </si>
  <si>
    <t>0.2</t>
  </si>
  <si>
    <t>Hal</t>
  </si>
  <si>
    <t>0.3</t>
  </si>
  <si>
    <t>0.4</t>
  </si>
  <si>
    <t>0.5</t>
  </si>
  <si>
    <t>m2, incl 0.17</t>
  </si>
  <si>
    <t>0.6</t>
  </si>
  <si>
    <t>0.7</t>
  </si>
  <si>
    <t>Kleedruimte, incl. toilet/ douches</t>
  </si>
  <si>
    <t>0.8</t>
  </si>
  <si>
    <t>Kleedruimte,  incl. toilet/douches</t>
  </si>
  <si>
    <t>M2 = 0.5 t/m 0.8 + 0.17</t>
  </si>
  <si>
    <t>?</t>
  </si>
  <si>
    <t>Essenhout</t>
  </si>
  <si>
    <t>1.1</t>
  </si>
  <si>
    <t>1.2</t>
  </si>
  <si>
    <t>1.3</t>
  </si>
  <si>
    <t>1.4</t>
  </si>
  <si>
    <t>Berging</t>
  </si>
  <si>
    <t>1.5</t>
  </si>
  <si>
    <t>Kerkstraat 78B</t>
  </si>
  <si>
    <t>3291 AM  Strijen</t>
  </si>
  <si>
    <t>Sanitair</t>
  </si>
  <si>
    <t xml:space="preserve">Totaal   </t>
  </si>
  <si>
    <t>Raadhuislaan 42</t>
  </si>
  <si>
    <t>3271 BT  Mijnsheerenland</t>
  </si>
  <si>
    <t>Keet</t>
  </si>
  <si>
    <t xml:space="preserve">Totaal  </t>
  </si>
  <si>
    <t xml:space="preserve">Optioneel </t>
  </si>
  <si>
    <t>Totale Inschrijfprijs</t>
  </si>
  <si>
    <t>b. Tabblad overnamegegevens schoonmaakpersoneel;</t>
  </si>
  <si>
    <r>
      <t xml:space="preserve">Bijlage </t>
    </r>
    <r>
      <rPr>
        <b/>
        <sz val="22"/>
        <color rgb="FF002060"/>
        <rFont val="Ubuntu Light"/>
        <family val="2"/>
      </rPr>
      <t>2-</t>
    </r>
    <r>
      <rPr>
        <b/>
        <sz val="22"/>
        <color rgb="FFFF0000"/>
        <rFont val="Ubuntu Light"/>
        <family val="2"/>
      </rPr>
      <t xml:space="preserve"> </t>
    </r>
    <r>
      <rPr>
        <b/>
        <sz val="22"/>
        <color rgb="FF001E60"/>
        <rFont val="Ubuntu Light"/>
        <family val="2"/>
      </rPr>
      <t xml:space="preserve">Inschrijfbiljet  </t>
    </r>
  </si>
  <si>
    <t>Naam Inschrijver:</t>
  </si>
  <si>
    <t>Postcode en Plaats</t>
  </si>
  <si>
    <r>
      <t>Het machinaal (middels eenschijfsmachine) reinigen middels een neutraal reinigingsproduct, waarbij alle vervuiling wordt verwijderd van plint tot plint, waarna de bovenste beschermlaag voedend wordt op-/uitgewreven met een highspeedmachine en speciale vloerpad zodat er weer een egale homogene toplaag ontstaat</t>
    </r>
    <r>
      <rPr>
        <sz val="11"/>
        <color theme="1"/>
        <rFont val="Calibri"/>
        <family val="2"/>
        <scheme val="minor"/>
      </rPr>
      <t> </t>
    </r>
    <r>
      <rPr>
        <sz val="11"/>
        <color theme="1"/>
        <rFont val="Ubuntu Light"/>
        <family val="2"/>
      </rPr>
      <t>.</t>
    </r>
  </si>
  <si>
    <t xml:space="preserve">Het door een vloerenspecialist product- en vloeronderhoudsvoorschriften machinaal (middels eenschijfsmachine) (evt. met stripper) verwijderen van de bovenste beschermlaag inclusief alle aanwezige vervuiling van plint tot plint, gevolgd door neutraliseren van de vloer. </t>
  </si>
  <si>
    <t>Resultaat; er is géén randvergoring aanwezig of zichtbaar en de vloer is egaal schoon van plint tot plint.</t>
  </si>
  <si>
    <t xml:space="preserve">Het door een vloerenspecialist product- en vloeronderhoudsvoorschriften machinaal (middels eenschijfsmachine) (evt. met stripper) verwijderen van alle beschermlagen inclusief alle aanwezige vervuiling van plint tot plint, gevolgd door neutraliseren van de vloer. </t>
  </si>
  <si>
    <t>Resultaat; er is géén oude beschermlaag of randvergoring aanwezig of zichtbaar en de vloer is egaal schoon van plint tot plint.</t>
  </si>
  <si>
    <t>Het door een vloerenspecialist volgens product- en vloeronderhoudsvoorschriften waar nodig aanbrengen en direct egaal verdelen van een voor de ondervloer geschikte sealer (verzegelaar) en na voldoende droging uitvrijwen middels eenschijfsmachine.</t>
  </si>
  <si>
    <t xml:space="preserve"> Resultaat; de vloer is voorzien van een egale, transparante, permanente verzegeling en is niet (meer) poreus.</t>
  </si>
  <si>
    <t xml:space="preserve">Het door een vloerenspecialist volgens product- en vloeronderhoudsvoorschriften aanbrengen en direct egaal verdelen van minimaal 2 lagen voor de ondergrond geschikt beschermmiddel (was, polymeer of anders). Na iedere laag na voldoende droging uitvrijwen middels eenschijfsmachine. </t>
  </si>
  <si>
    <t>Resultaat; de vloer is voorzien van een egale glans en egale beschermlaag. De aangebrachte beschermlagen zijn egaal van glans en uitstraling, sluiten de vloer volledig af en hechten goed aan de ondergrond.</t>
  </si>
  <si>
    <t>Sprayen</t>
  </si>
  <si>
    <t>Topstrippen</t>
  </si>
  <si>
    <t>Dieptestrippen</t>
  </si>
  <si>
    <t>Sealen</t>
  </si>
  <si>
    <t>Conserveren</t>
  </si>
  <si>
    <t>Definitie</t>
  </si>
  <si>
    <t>Toelichting</t>
  </si>
  <si>
    <t>Toeliching definities vloeronderhoud***</t>
  </si>
  <si>
    <t>Werkzaamheden***</t>
  </si>
  <si>
    <t>Diepreinigen betonnen trappen (tbv Maasdam)</t>
  </si>
  <si>
    <t>*** in het tabblad vloeronderhoud wordt de definities van enkele werkzaamheden nader beschreven</t>
  </si>
  <si>
    <t xml:space="preserve">Schrobben van de vloeren met een eenschijfsmachine in combinatie met een waterzuiger. </t>
  </si>
  <si>
    <t>Behorende bij de Europese openbare aanbesteding "Schoonmaakdienstverlening" met kenmerk Z/20/073627  d.d. 14 juni 2021 versie definitief</t>
  </si>
  <si>
    <r>
      <t xml:space="preserve">Deze bijlage dient in Excel format te worden toegevoegd, daarnaast dient </t>
    </r>
    <r>
      <rPr>
        <b/>
        <sz val="11"/>
        <color theme="1"/>
        <rFont val="Ubuntu Light"/>
        <family val="2"/>
      </rPr>
      <t>deze pagina</t>
    </r>
    <r>
      <rPr>
        <sz val="11"/>
        <color theme="1"/>
        <rFont val="Ubuntu Light"/>
        <family val="2"/>
      </rPr>
      <t xml:space="preserve"> rechtsgeldig ondertekend als PDF-bestand te worden toegevoegd bij de inschrijving.</t>
    </r>
  </si>
  <si>
    <t>a. Het aanbestedingsdocument "Schoonmaakdienstverlening" d.d. 14 juni 2021 versie definitief;</t>
  </si>
  <si>
    <t>Opdrachtgever behoudt zich het recht voor deze optionele onderdelen niet, dan wel ergens anders af te nemen.</t>
  </si>
  <si>
    <t>Gebouw</t>
  </si>
  <si>
    <t>Beoordeling van de prijs is op basis van de optelsom van de totale prijs van alle gebouwen per jaar</t>
  </si>
  <si>
    <t>Gebouw:</t>
  </si>
  <si>
    <t>01. Gemeenthuis Oud-Beijerland</t>
  </si>
  <si>
    <t>03. HWwerkt!</t>
  </si>
  <si>
    <t>04. Buitendienst Mijnsheerenland</t>
  </si>
  <si>
    <t>05. Buitendienst Numansdorp</t>
  </si>
  <si>
    <t>06. Buitendienst - werkplaats begraafplaats Strijen</t>
  </si>
  <si>
    <t>07. Buitendienst - werkplaats begraafplaats Mijnsheerenland</t>
  </si>
  <si>
    <t>De prijzen die inschrijver hier ingeeft zijn tijdens de gehele contractduur van toepassing als afroepprijs. Prijzen worden geindexeerd conform de voorwaarden zoals opgenomen in paragraaf 3.4.2 van het aanbestedingsdocument.</t>
  </si>
  <si>
    <t xml:space="preserve">Gedurende de looptijd van de overeenkomst worden de ingevoerde data in de tabbladen wel als onderlegger gebruikt bij mutaties in de opdracht.  </t>
  </si>
  <si>
    <t>Per gebouw is een tabblad aangemaakt waar u de prestatienormen dient in te geven. Hieruit volgen de schoonmaakuren per jaar per gebouw.</t>
  </si>
  <si>
    <t>d. Bijlage 4- Gebouwinformatie d.d. 14 juni 2021 versie definitief inclusief alle bijbehorende bijlagen.</t>
  </si>
  <si>
    <t>c.  Bijlage 3- Programma van eisen d.d. 14 juni 2021 versie definitief;</t>
  </si>
  <si>
    <t xml:space="preserve">Het tarief voor extra schoonmaakwerkzaamheden is gelijk aan het tarief wat u per uur voor de reguliere schoonmaakwerkzaamheden berekend. </t>
  </si>
  <si>
    <t xml:space="preserve">De door u ingegeven prestatienormen in de tabbladen worden niet in de beoordeling van de prijs meegenomen. Enkel de opgegeven totale inschrijfprijs in dit  </t>
  </si>
  <si>
    <t>hoofdblad wordt meegenomen in de beoordeling van het gunningscriterium Prijs.</t>
  </si>
  <si>
    <t>Er dient separaat een onderbouwing van het uurtarief (op welke wijze komt het uurtarief tot stand) mee te worden gestuurd met dit Inschrijfbiljet.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</si>
</sst>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_ [$€-2]\ * #,##0.00_ ;_ [$€-2]\ * \-#,##0.00_ ;_ [$€-2]\ * &quot;-&quot;??_ ;_ @_ "/>
    <numFmt numFmtId="165" formatCode="_ [$€-413]\ * #,##0.00_ ;_ [$€-413]\ * \-#,##0.00_ ;_ [$€-413]\ * &quot;-&quot;??_ ;_ @_ "/>
  </numFmts>
  <fonts count="45" x14ac:knownFonts="1">
    <font>
      <sz val="11"/>
      <color theme="1"/>
      <name val="Calibri"/>
      <family val="2"/>
      <scheme val="minor"/>
    </font>
    <font>
      <b/>
      <sz val="11"/>
      <color theme="1"/>
      <name val="Calibri"/>
      <family val="2"/>
      <scheme val="minor"/>
    </font>
    <font>
      <sz val="10"/>
      <color theme="1"/>
      <name val="Ubuntu Light"/>
      <family val="2"/>
    </font>
    <font>
      <b/>
      <sz val="10"/>
      <color theme="1"/>
      <name val="Ubuntu Light"/>
      <family val="2"/>
    </font>
    <font>
      <b/>
      <sz val="10"/>
      <color rgb="FF000000"/>
      <name val="Ubuntu Light"/>
      <family val="2"/>
    </font>
    <font>
      <sz val="8"/>
      <name val="Calibri"/>
      <family val="2"/>
      <scheme val="minor"/>
    </font>
    <font>
      <sz val="9"/>
      <name val="Verdana"/>
      <family val="2"/>
    </font>
    <font>
      <sz val="11"/>
      <color theme="1"/>
      <name val="Calibri"/>
      <family val="2"/>
      <scheme val="minor"/>
    </font>
    <font>
      <b/>
      <sz val="22"/>
      <color rgb="FF001E60"/>
      <name val="Ubuntu Light"/>
      <family val="2"/>
    </font>
    <font>
      <sz val="11"/>
      <color rgb="FF000000"/>
      <name val="Calibri"/>
      <family val="2"/>
      <scheme val="minor"/>
    </font>
    <font>
      <b/>
      <sz val="11"/>
      <color rgb="FF000000"/>
      <name val="Calibri"/>
      <family val="2"/>
      <scheme val="minor"/>
    </font>
    <font>
      <b/>
      <sz val="9"/>
      <color rgb="FF000000"/>
      <name val="Ubuntu Light"/>
      <family val="2"/>
    </font>
    <font>
      <sz val="9"/>
      <color rgb="FF000000"/>
      <name val="Ubuntu Light"/>
      <family val="2"/>
    </font>
    <font>
      <sz val="9"/>
      <color rgb="FF000000"/>
      <name val="Calibri"/>
      <family val="2"/>
      <scheme val="minor"/>
    </font>
    <font>
      <b/>
      <sz val="14"/>
      <color theme="1"/>
      <name val="Calibri"/>
      <family val="2"/>
      <scheme val="minor"/>
    </font>
    <font>
      <b/>
      <sz val="11"/>
      <color rgb="FF43B02A"/>
      <name val="Ubuntu Light"/>
      <family val="2"/>
    </font>
    <font>
      <sz val="10"/>
      <color rgb="FF000000"/>
      <name val="Ubuntu Light"/>
      <family val="2"/>
    </font>
    <font>
      <i/>
      <sz val="11"/>
      <color rgb="FF000000"/>
      <name val="Calibri"/>
      <family val="2"/>
      <scheme val="minor"/>
    </font>
    <font>
      <b/>
      <sz val="12"/>
      <color theme="1"/>
      <name val="Ubuntu Light"/>
      <family val="2"/>
    </font>
    <font>
      <sz val="12"/>
      <color theme="1"/>
      <name val="Calibri"/>
      <family val="2"/>
      <scheme val="minor"/>
    </font>
    <font>
      <b/>
      <sz val="22"/>
      <color rgb="FFFF0000"/>
      <name val="Ubuntu Light"/>
      <family val="2"/>
    </font>
    <font>
      <sz val="11"/>
      <color theme="1"/>
      <name val="Ubuntu Light"/>
      <family val="2"/>
    </font>
    <font>
      <sz val="11"/>
      <color rgb="FF000000"/>
      <name val="Ubuntu Light"/>
      <family val="2"/>
    </font>
    <font>
      <b/>
      <sz val="12"/>
      <color rgb="FF000000"/>
      <name val="Ubuntu Light"/>
      <family val="2"/>
    </font>
    <font>
      <b/>
      <sz val="11"/>
      <color theme="1"/>
      <name val="Ubuntu Light"/>
      <family val="2"/>
    </font>
    <font>
      <b/>
      <sz val="10"/>
      <color theme="0"/>
      <name val="Ubuntu Light"/>
      <family val="2"/>
    </font>
    <font>
      <sz val="10"/>
      <color theme="0"/>
      <name val="Ubuntu Light"/>
      <family val="2"/>
    </font>
    <font>
      <b/>
      <sz val="11"/>
      <color theme="0"/>
      <name val="Ubuntu Light"/>
      <family val="2"/>
    </font>
    <font>
      <b/>
      <sz val="9"/>
      <color theme="0"/>
      <name val="Ubuntu Light"/>
      <family val="2"/>
    </font>
    <font>
      <b/>
      <sz val="14"/>
      <color theme="1"/>
      <name val="Ubuntu Light"/>
      <family val="2"/>
    </font>
    <font>
      <sz val="11"/>
      <name val="Ubuntu Light"/>
      <family val="2"/>
    </font>
    <font>
      <sz val="16"/>
      <color rgb="FF000000"/>
      <name val="Ubuntu Light"/>
      <family val="2"/>
    </font>
    <font>
      <sz val="11"/>
      <color theme="0"/>
      <name val="Calibri"/>
      <family val="2"/>
      <scheme val="minor"/>
    </font>
    <font>
      <b/>
      <sz val="12"/>
      <color theme="0"/>
      <name val="Ubuntu Light"/>
      <family val="2"/>
    </font>
    <font>
      <b/>
      <sz val="12"/>
      <color theme="0"/>
      <name val="Calibri"/>
      <family val="2"/>
      <scheme val="minor"/>
    </font>
    <font>
      <b/>
      <sz val="22"/>
      <color rgb="FF002060"/>
      <name val="Ubuntu Light"/>
      <family val="2"/>
    </font>
    <font>
      <b/>
      <sz val="11"/>
      <color rgb="FF001E60"/>
      <name val="Ubuntu Light"/>
      <family val="2"/>
    </font>
    <font>
      <sz val="10"/>
      <color theme="1"/>
      <name val="Calibri"/>
      <family val="2"/>
      <scheme val="minor"/>
    </font>
    <font>
      <sz val="11"/>
      <color theme="1"/>
      <name val="Ubuntu Light"/>
    </font>
    <font>
      <sz val="11"/>
      <color theme="0"/>
      <name val="Ubuntu Light"/>
    </font>
    <font>
      <b/>
      <sz val="22"/>
      <color rgb="FF001E60"/>
      <name val="Ubuntu Light"/>
    </font>
    <font>
      <b/>
      <i/>
      <sz val="12"/>
      <color theme="0"/>
      <name val="Ubuntu Light"/>
      <family val="2"/>
    </font>
    <font>
      <b/>
      <i/>
      <sz val="11"/>
      <color theme="1"/>
      <name val="Ubuntu Light"/>
      <family val="2"/>
    </font>
    <font>
      <b/>
      <i/>
      <sz val="11"/>
      <color theme="1"/>
      <name val="Ubuntu Light"/>
    </font>
    <font>
      <b/>
      <sz val="16"/>
      <color rgb="FF000000"/>
      <name val="Ubuntu Light"/>
      <family val="2"/>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FF"/>
        <bgColor rgb="FF000000"/>
      </patternFill>
    </fill>
    <fill>
      <patternFill patternType="solid">
        <fgColor rgb="FF001E60"/>
        <bgColor indexed="64"/>
      </patternFill>
    </fill>
    <fill>
      <patternFill patternType="solid">
        <fgColor rgb="FF00206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44" fontId="7" fillId="0" borderId="0" applyFont="0" applyFill="0" applyBorder="0" applyAlignment="0" applyProtection="0"/>
  </cellStyleXfs>
  <cellXfs count="217">
    <xf numFmtId="0" fontId="0" fillId="0" borderId="0" xfId="0"/>
    <xf numFmtId="0" fontId="0" fillId="0" borderId="0" xfId="0" applyAlignment="1">
      <alignment horizontal="left" vertical="top"/>
    </xf>
    <xf numFmtId="164" fontId="0" fillId="0" borderId="0" xfId="0" applyNumberFormat="1"/>
    <xf numFmtId="0" fontId="0" fillId="0" borderId="1" xfId="0" applyBorder="1"/>
    <xf numFmtId="0" fontId="1" fillId="0" borderId="1" xfId="0" applyFont="1" applyBorder="1"/>
    <xf numFmtId="0" fontId="0" fillId="0" borderId="0" xfId="0" applyAlignment="1">
      <alignment horizontal="center"/>
    </xf>
    <xf numFmtId="0" fontId="1" fillId="0" borderId="0" xfId="0" applyFont="1"/>
    <xf numFmtId="0" fontId="9" fillId="0" borderId="0" xfId="0" applyFont="1"/>
    <xf numFmtId="0" fontId="4" fillId="0" borderId="1" xfId="0" applyFont="1" applyBorder="1"/>
    <xf numFmtId="0" fontId="11" fillId="0" borderId="1" xfId="0" applyFont="1" applyBorder="1"/>
    <xf numFmtId="0" fontId="12" fillId="4" borderId="1" xfId="0" applyFont="1" applyFill="1" applyBorder="1"/>
    <xf numFmtId="0" fontId="12" fillId="0" borderId="1" xfId="0" applyFont="1" applyBorder="1"/>
    <xf numFmtId="0" fontId="13" fillId="0" borderId="1" xfId="0" applyFont="1" applyBorder="1"/>
    <xf numFmtId="0" fontId="10" fillId="0" borderId="0" xfId="0" applyFont="1"/>
    <xf numFmtId="0" fontId="10" fillId="0" borderId="1" xfId="0" applyFont="1" applyBorder="1"/>
    <xf numFmtId="0" fontId="9" fillId="0" borderId="1" xfId="0" applyFont="1" applyBorder="1"/>
    <xf numFmtId="0" fontId="9" fillId="0" borderId="0" xfId="0" applyFont="1" applyAlignment="1">
      <alignment horizontal="left" vertical="top"/>
    </xf>
    <xf numFmtId="0" fontId="8" fillId="0" borderId="0" xfId="0" applyFont="1" applyAlignment="1">
      <alignment vertical="top"/>
    </xf>
    <xf numFmtId="0" fontId="1" fillId="2" borderId="1" xfId="0" applyFont="1" applyFill="1" applyBorder="1" applyAlignment="1" applyProtection="1">
      <alignment horizontal="center" wrapText="1"/>
      <protection locked="0"/>
    </xf>
    <xf numFmtId="2" fontId="9" fillId="0" borderId="0" xfId="0" applyNumberFormat="1" applyFont="1"/>
    <xf numFmtId="2" fontId="10" fillId="0" borderId="1" xfId="0" applyNumberFormat="1" applyFont="1" applyBorder="1"/>
    <xf numFmtId="2" fontId="9" fillId="0" borderId="1" xfId="0" applyNumberFormat="1" applyFont="1" applyBorder="1"/>
    <xf numFmtId="2" fontId="0" fillId="0" borderId="1" xfId="0" applyNumberFormat="1" applyBorder="1"/>
    <xf numFmtId="2" fontId="0" fillId="0" borderId="0" xfId="0" applyNumberFormat="1"/>
    <xf numFmtId="0" fontId="0" fillId="0" borderId="2" xfId="0" applyBorder="1"/>
    <xf numFmtId="0" fontId="9" fillId="0" borderId="2" xfId="0" applyFont="1" applyBorder="1"/>
    <xf numFmtId="2" fontId="9" fillId="0" borderId="2" xfId="0" applyNumberFormat="1" applyFont="1" applyBorder="1"/>
    <xf numFmtId="0" fontId="14" fillId="0" borderId="3" xfId="0" applyFont="1" applyBorder="1"/>
    <xf numFmtId="0" fontId="14" fillId="0" borderId="4" xfId="0" applyFont="1" applyBorder="1"/>
    <xf numFmtId="2" fontId="14" fillId="0" borderId="5" xfId="0" applyNumberFormat="1" applyFont="1" applyBorder="1"/>
    <xf numFmtId="0" fontId="14" fillId="0" borderId="0" xfId="0" applyFont="1"/>
    <xf numFmtId="0" fontId="0" fillId="3" borderId="1" xfId="0" applyFill="1" applyBorder="1"/>
    <xf numFmtId="0" fontId="8" fillId="0" borderId="0" xfId="0" applyFont="1"/>
    <xf numFmtId="0" fontId="9" fillId="0" borderId="6" xfId="0" applyFont="1" applyBorder="1"/>
    <xf numFmtId="0" fontId="0" fillId="0" borderId="6" xfId="0" applyBorder="1"/>
    <xf numFmtId="0" fontId="15" fillId="0" borderId="0" xfId="0" applyFont="1"/>
    <xf numFmtId="0" fontId="16" fillId="0" borderId="0" xfId="0" applyFont="1"/>
    <xf numFmtId="0" fontId="13" fillId="4" borderId="1" xfId="0" applyFont="1" applyFill="1" applyBorder="1"/>
    <xf numFmtId="0" fontId="14" fillId="0" borderId="5" xfId="0" applyFont="1" applyBorder="1" applyProtection="1">
      <protection locked="0"/>
    </xf>
    <xf numFmtId="0" fontId="9" fillId="0" borderId="0" xfId="0" applyFont="1" applyAlignment="1" applyProtection="1">
      <alignment horizontal="center"/>
      <protection locked="0"/>
    </xf>
    <xf numFmtId="0" fontId="9" fillId="2" borderId="1" xfId="0" applyFont="1" applyFill="1" applyBorder="1" applyAlignment="1" applyProtection="1">
      <alignment horizontal="center"/>
      <protection locked="0"/>
    </xf>
    <xf numFmtId="0" fontId="9" fillId="0" borderId="2" xfId="0" applyFont="1" applyBorder="1" applyAlignment="1" applyProtection="1">
      <alignment horizontal="center"/>
      <protection locked="0"/>
    </xf>
    <xf numFmtId="0" fontId="14" fillId="0" borderId="4" xfId="0" applyFont="1" applyBorder="1" applyAlignment="1" applyProtection="1">
      <alignment horizontal="center"/>
      <protection locked="0"/>
    </xf>
    <xf numFmtId="0" fontId="0" fillId="0" borderId="0" xfId="0" applyAlignment="1" applyProtection="1">
      <alignment horizontal="center"/>
      <protection locked="0"/>
    </xf>
    <xf numFmtId="0" fontId="14" fillId="0" borderId="4" xfId="0" applyFont="1" applyBorder="1" applyAlignment="1">
      <alignment horizontal="center"/>
    </xf>
    <xf numFmtId="0" fontId="0" fillId="0" borderId="3" xfId="0" applyBorder="1"/>
    <xf numFmtId="0" fontId="0" fillId="0" borderId="4" xfId="0" applyBorder="1"/>
    <xf numFmtId="2" fontId="0" fillId="0" borderId="5" xfId="0" applyNumberFormat="1" applyBorder="1"/>
    <xf numFmtId="0" fontId="16" fillId="4" borderId="1" xfId="0" applyFont="1" applyFill="1" applyBorder="1"/>
    <xf numFmtId="0" fontId="16" fillId="0" borderId="1" xfId="0" applyFont="1" applyBorder="1"/>
    <xf numFmtId="0" fontId="9" fillId="0" borderId="0" xfId="0" applyFont="1" applyAlignment="1">
      <alignment vertical="top"/>
    </xf>
    <xf numFmtId="0" fontId="16" fillId="4" borderId="2" xfId="0" applyFont="1" applyFill="1" applyBorder="1"/>
    <xf numFmtId="0" fontId="16" fillId="0" borderId="2" xfId="0" applyFont="1" applyBorder="1"/>
    <xf numFmtId="2" fontId="0" fillId="0" borderId="2" xfId="0" applyNumberFormat="1" applyBorder="1"/>
    <xf numFmtId="0" fontId="17" fillId="0" borderId="0" xfId="0" applyFont="1"/>
    <xf numFmtId="0" fontId="1" fillId="0" borderId="2" xfId="0" applyFont="1" applyBorder="1"/>
    <xf numFmtId="2" fontId="1" fillId="0" borderId="2" xfId="0" applyNumberFormat="1" applyFont="1" applyBorder="1"/>
    <xf numFmtId="3" fontId="0" fillId="0" borderId="0" xfId="0" applyNumberFormat="1"/>
    <xf numFmtId="2" fontId="2" fillId="0" borderId="1" xfId="0" applyNumberFormat="1" applyFont="1" applyBorder="1" applyAlignment="1">
      <alignment horizontal="right" vertical="top" wrapText="1"/>
    </xf>
    <xf numFmtId="44" fontId="2" fillId="0" borderId="11" xfId="0" applyNumberFormat="1" applyFont="1" applyBorder="1" applyAlignment="1">
      <alignment horizontal="right" vertical="top" wrapText="1"/>
    </xf>
    <xf numFmtId="165" fontId="2" fillId="0" borderId="11" xfId="0" applyNumberFormat="1" applyFont="1" applyBorder="1" applyAlignment="1">
      <alignment horizontal="right" vertical="top" wrapText="1"/>
    </xf>
    <xf numFmtId="2" fontId="2" fillId="0" borderId="13" xfId="0" applyNumberFormat="1" applyFont="1" applyBorder="1" applyAlignment="1">
      <alignment horizontal="right" vertical="top" wrapText="1"/>
    </xf>
    <xf numFmtId="44" fontId="2" fillId="0" borderId="11" xfId="1" applyFont="1" applyBorder="1" applyAlignment="1">
      <alignment horizontal="right" vertical="top" wrapText="1"/>
    </xf>
    <xf numFmtId="44" fontId="2" fillId="0" borderId="14" xfId="1" applyFont="1" applyBorder="1" applyAlignment="1">
      <alignment horizontal="right" vertical="top" wrapText="1"/>
    </xf>
    <xf numFmtId="3" fontId="0" fillId="0" borderId="18" xfId="0" applyNumberFormat="1" applyBorder="1"/>
    <xf numFmtId="3" fontId="0" fillId="0" borderId="6" xfId="0" applyNumberFormat="1" applyBorder="1"/>
    <xf numFmtId="3" fontId="0" fillId="0" borderId="6" xfId="0" applyNumberFormat="1" applyBorder="1" applyAlignment="1">
      <alignment horizontal="center"/>
    </xf>
    <xf numFmtId="3" fontId="0" fillId="0" borderId="19" xfId="0" applyNumberFormat="1" applyBorder="1"/>
    <xf numFmtId="3" fontId="1" fillId="0" borderId="2" xfId="0" applyNumberFormat="1" applyFont="1" applyBorder="1"/>
    <xf numFmtId="3" fontId="1" fillId="0" borderId="2" xfId="0" applyNumberFormat="1" applyFont="1" applyBorder="1" applyAlignment="1">
      <alignment horizontal="center"/>
    </xf>
    <xf numFmtId="3" fontId="1" fillId="0" borderId="0" xfId="0" applyNumberFormat="1" applyFont="1"/>
    <xf numFmtId="0" fontId="0" fillId="0" borderId="18" xfId="0" applyBorder="1"/>
    <xf numFmtId="0" fontId="9" fillId="0" borderId="6" xfId="0" applyFont="1" applyBorder="1" applyAlignment="1" applyProtection="1">
      <alignment horizontal="center"/>
      <protection locked="0"/>
    </xf>
    <xf numFmtId="2" fontId="9" fillId="0" borderId="19" xfId="0" applyNumberFormat="1" applyFont="1" applyBorder="1"/>
    <xf numFmtId="0" fontId="10" fillId="0" borderId="2" xfId="0" applyFont="1" applyBorder="1"/>
    <xf numFmtId="0" fontId="9" fillId="0" borderId="18" xfId="0" applyFont="1" applyBorder="1"/>
    <xf numFmtId="0" fontId="19" fillId="0" borderId="0" xfId="0" applyFont="1"/>
    <xf numFmtId="44" fontId="18" fillId="0" borderId="0" xfId="1" applyFont="1" applyFill="1" applyBorder="1" applyAlignment="1">
      <alignment horizontal="right" vertical="top" wrapText="1"/>
    </xf>
    <xf numFmtId="0" fontId="3" fillId="0" borderId="0" xfId="0" applyFont="1" applyAlignment="1">
      <alignment horizontal="left" vertical="top" wrapText="1"/>
    </xf>
    <xf numFmtId="0" fontId="21" fillId="2" borderId="1" xfId="0" applyFont="1" applyFill="1" applyBorder="1"/>
    <xf numFmtId="0" fontId="21" fillId="2" borderId="4" xfId="0" applyFont="1" applyFill="1" applyBorder="1"/>
    <xf numFmtId="0" fontId="21" fillId="2" borderId="5" xfId="0" applyFont="1" applyFill="1" applyBorder="1"/>
    <xf numFmtId="0" fontId="21" fillId="0" borderId="0" xfId="0" applyFont="1"/>
    <xf numFmtId="0" fontId="22" fillId="0" borderId="10" xfId="0" applyFont="1" applyBorder="1" applyAlignment="1">
      <alignment horizontal="left" vertical="top" wrapText="1"/>
    </xf>
    <xf numFmtId="1" fontId="22" fillId="0" borderId="1" xfId="0" applyNumberFormat="1" applyFont="1" applyBorder="1" applyAlignment="1">
      <alignment horizontal="right" vertical="top" wrapText="1"/>
    </xf>
    <xf numFmtId="3" fontId="22" fillId="0" borderId="1" xfId="0" applyNumberFormat="1" applyFont="1" applyBorder="1" applyAlignment="1">
      <alignment horizontal="right" vertical="top" wrapText="1" indent="1"/>
    </xf>
    <xf numFmtId="44" fontId="21" fillId="0" borderId="1" xfId="0" applyNumberFormat="1" applyFont="1" applyBorder="1"/>
    <xf numFmtId="0" fontId="22" fillId="0" borderId="12" xfId="0" applyFont="1" applyBorder="1" applyAlignment="1">
      <alignment horizontal="left" vertical="top" wrapText="1"/>
    </xf>
    <xf numFmtId="1" fontId="22" fillId="0" borderId="13" xfId="0" applyNumberFormat="1" applyFont="1" applyBorder="1" applyAlignment="1">
      <alignment horizontal="right" vertical="top" wrapText="1"/>
    </xf>
    <xf numFmtId="3" fontId="22" fillId="0" borderId="13" xfId="0" applyNumberFormat="1" applyFont="1" applyBorder="1" applyAlignment="1">
      <alignment horizontal="right" vertical="top" wrapText="1" indent="1"/>
    </xf>
    <xf numFmtId="0" fontId="23" fillId="0" borderId="15" xfId="0" applyFont="1" applyBorder="1" applyAlignment="1">
      <alignment horizontal="left" vertical="top" wrapText="1"/>
    </xf>
    <xf numFmtId="3" fontId="23" fillId="0" borderId="16" xfId="0" applyNumberFormat="1" applyFont="1" applyBorder="1" applyAlignment="1">
      <alignment horizontal="right" vertical="top" wrapText="1"/>
    </xf>
    <xf numFmtId="49" fontId="21" fillId="0" borderId="0" xfId="0" applyNumberFormat="1" applyFont="1"/>
    <xf numFmtId="0" fontId="21" fillId="0" borderId="0" xfId="0" applyFont="1" applyAlignment="1">
      <alignment horizontal="left" vertical="top"/>
    </xf>
    <xf numFmtId="0" fontId="21" fillId="0" borderId="0" xfId="0" applyFont="1" applyAlignment="1">
      <alignment horizontal="center"/>
    </xf>
    <xf numFmtId="0" fontId="25" fillId="5" borderId="7" xfId="0" applyFont="1" applyFill="1" applyBorder="1" applyAlignment="1">
      <alignment horizontal="left" vertical="top" wrapText="1"/>
    </xf>
    <xf numFmtId="0" fontId="25" fillId="5" borderId="8" xfId="0" applyFont="1" applyFill="1" applyBorder="1" applyAlignment="1">
      <alignment horizontal="left" vertical="top" wrapText="1"/>
    </xf>
    <xf numFmtId="0" fontId="25" fillId="5" borderId="9" xfId="0" applyFont="1" applyFill="1" applyBorder="1" applyAlignment="1">
      <alignment horizontal="left" vertical="top" wrapText="1"/>
    </xf>
    <xf numFmtId="0" fontId="21" fillId="0" borderId="1" xfId="0" applyFont="1" applyBorder="1"/>
    <xf numFmtId="0" fontId="21" fillId="0" borderId="1" xfId="0" applyFont="1" applyBorder="1" applyAlignment="1">
      <alignment horizontal="left" vertical="top"/>
    </xf>
    <xf numFmtId="0" fontId="22" fillId="0" borderId="1" xfId="0" applyFont="1" applyBorder="1" applyAlignment="1">
      <alignment horizontal="left" vertical="top" wrapText="1"/>
    </xf>
    <xf numFmtId="165" fontId="28" fillId="5" borderId="1" xfId="0" applyNumberFormat="1" applyFont="1" applyFill="1" applyBorder="1" applyAlignment="1">
      <alignment horizontal="left" vertical="center" wrapText="1"/>
    </xf>
    <xf numFmtId="14" fontId="21" fillId="0" borderId="1" xfId="0" applyNumberFormat="1" applyFont="1" applyBorder="1" applyAlignment="1">
      <alignment horizontal="left" vertical="top"/>
    </xf>
    <xf numFmtId="0" fontId="21" fillId="0" borderId="1" xfId="0" applyFont="1" applyBorder="1" applyAlignment="1">
      <alignment horizontal="left" vertical="top" wrapText="1"/>
    </xf>
    <xf numFmtId="0" fontId="0" fillId="0" borderId="0" xfId="0" applyAlignment="1">
      <alignment horizontal="left"/>
    </xf>
    <xf numFmtId="164" fontId="21" fillId="0" borderId="1" xfId="0" applyNumberFormat="1" applyFont="1" applyBorder="1" applyAlignment="1">
      <alignment horizontal="left" vertical="top"/>
    </xf>
    <xf numFmtId="2" fontId="21" fillId="3" borderId="1" xfId="0" applyNumberFormat="1" applyFont="1" applyFill="1" applyBorder="1" applyAlignment="1">
      <alignment horizontal="left" vertical="top"/>
    </xf>
    <xf numFmtId="0" fontId="27" fillId="5" borderId="1" xfId="0" applyFont="1" applyFill="1" applyBorder="1" applyAlignment="1">
      <alignment horizontal="left" vertical="top" wrapText="1"/>
    </xf>
    <xf numFmtId="0" fontId="25" fillId="5" borderId="1" xfId="0" applyFont="1" applyFill="1" applyBorder="1" applyAlignment="1">
      <alignment horizontal="left" vertical="top" wrapText="1"/>
    </xf>
    <xf numFmtId="0" fontId="27" fillId="5" borderId="1" xfId="0" applyFont="1" applyFill="1" applyBorder="1" applyAlignment="1">
      <alignment vertical="top" wrapText="1"/>
    </xf>
    <xf numFmtId="164" fontId="27" fillId="5" borderId="1" xfId="0" applyNumberFormat="1" applyFont="1" applyFill="1" applyBorder="1" applyAlignment="1">
      <alignment vertical="top" wrapText="1"/>
    </xf>
    <xf numFmtId="0" fontId="27" fillId="5" borderId="1" xfId="0" applyFont="1" applyFill="1" applyBorder="1" applyAlignment="1">
      <alignment vertical="top"/>
    </xf>
    <xf numFmtId="2" fontId="1" fillId="0" borderId="1" xfId="0" applyNumberFormat="1" applyFont="1" applyBorder="1"/>
    <xf numFmtId="2" fontId="14" fillId="0" borderId="5" xfId="0" applyNumberFormat="1" applyFont="1" applyBorder="1" applyAlignment="1">
      <alignment horizontal="left" indent="1"/>
    </xf>
    <xf numFmtId="14" fontId="21" fillId="3" borderId="1" xfId="0" applyNumberFormat="1" applyFont="1" applyFill="1" applyBorder="1" applyAlignment="1">
      <alignment horizontal="left" vertical="top"/>
    </xf>
    <xf numFmtId="3" fontId="23" fillId="0" borderId="0" xfId="0" applyNumberFormat="1" applyFont="1" applyBorder="1" applyAlignment="1">
      <alignment horizontal="right" vertical="top" wrapText="1"/>
    </xf>
    <xf numFmtId="0" fontId="32" fillId="0" borderId="0" xfId="0" applyFont="1"/>
    <xf numFmtId="0" fontId="30" fillId="0" borderId="1" xfId="0" applyFont="1" applyBorder="1" applyAlignment="1">
      <alignment horizontal="left" vertical="center"/>
    </xf>
    <xf numFmtId="0" fontId="9" fillId="0" borderId="0" xfId="0" applyFont="1" applyAlignment="1"/>
    <xf numFmtId="0" fontId="10" fillId="0" borderId="0" xfId="0" applyFont="1" applyAlignment="1"/>
    <xf numFmtId="0" fontId="10" fillId="0" borderId="2" xfId="0" applyFont="1" applyBorder="1" applyAlignment="1"/>
    <xf numFmtId="0" fontId="36" fillId="0" borderId="0" xfId="0" applyFont="1"/>
    <xf numFmtId="0" fontId="0" fillId="0" borderId="0" xfId="0" applyFont="1"/>
    <xf numFmtId="0" fontId="37" fillId="0" borderId="0" xfId="0" applyFont="1" applyAlignment="1">
      <alignment horizontal="left" vertical="top"/>
    </xf>
    <xf numFmtId="0" fontId="38" fillId="0" borderId="0" xfId="0" applyFont="1" applyBorder="1" applyAlignment="1">
      <alignment horizontal="left" vertical="top" wrapText="1"/>
    </xf>
    <xf numFmtId="0" fontId="32" fillId="5" borderId="0" xfId="0" applyFont="1" applyFill="1"/>
    <xf numFmtId="0" fontId="39" fillId="5" borderId="0" xfId="0" applyFont="1" applyFill="1" applyBorder="1" applyAlignment="1">
      <alignment horizontal="left" vertical="top" wrapText="1"/>
    </xf>
    <xf numFmtId="0" fontId="38" fillId="0" borderId="5" xfId="0" applyFont="1" applyBorder="1" applyAlignment="1">
      <alignment horizontal="left" vertical="top" wrapText="1"/>
    </xf>
    <xf numFmtId="0" fontId="38" fillId="0" borderId="19" xfId="0" applyFont="1" applyBorder="1" applyAlignment="1">
      <alignment horizontal="left" vertical="top" wrapText="1"/>
    </xf>
    <xf numFmtId="0" fontId="38" fillId="0" borderId="20" xfId="0" applyFont="1" applyBorder="1" applyAlignment="1">
      <alignment horizontal="left" vertical="top" wrapText="1"/>
    </xf>
    <xf numFmtId="0" fontId="40" fillId="0" borderId="0" xfId="0" applyFont="1" applyAlignment="1">
      <alignment vertical="top"/>
    </xf>
    <xf numFmtId="0" fontId="0" fillId="0" borderId="1" xfId="0" applyBorder="1" applyAlignment="1">
      <alignment vertical="top"/>
    </xf>
    <xf numFmtId="0" fontId="0" fillId="0" borderId="2" xfId="0" applyBorder="1" applyAlignment="1">
      <alignment vertical="top"/>
    </xf>
    <xf numFmtId="0" fontId="0" fillId="0" borderId="21" xfId="0" applyBorder="1" applyAlignment="1">
      <alignment vertical="top"/>
    </xf>
    <xf numFmtId="0" fontId="0" fillId="0" borderId="21" xfId="0" applyBorder="1"/>
    <xf numFmtId="0" fontId="0" fillId="0" borderId="1" xfId="0" applyBorder="1" applyAlignment="1">
      <alignment vertical="top" wrapText="1"/>
    </xf>
    <xf numFmtId="0" fontId="8" fillId="0" borderId="0" xfId="0" applyFont="1" applyAlignment="1">
      <alignment horizontal="left"/>
    </xf>
    <xf numFmtId="0" fontId="0" fillId="0" borderId="0" xfId="0" applyAlignment="1">
      <alignment wrapText="1"/>
    </xf>
    <xf numFmtId="0" fontId="21" fillId="0" borderId="0" xfId="0" applyFont="1" applyBorder="1"/>
    <xf numFmtId="44" fontId="21" fillId="0" borderId="0" xfId="0" applyNumberFormat="1" applyFont="1" applyBorder="1"/>
    <xf numFmtId="165" fontId="0" fillId="0" borderId="0" xfId="0" applyNumberFormat="1" applyBorder="1"/>
    <xf numFmtId="0" fontId="0" fillId="0" borderId="0" xfId="0" applyBorder="1"/>
    <xf numFmtId="0" fontId="0" fillId="0" borderId="0" xfId="0" applyFill="1" applyBorder="1"/>
    <xf numFmtId="0" fontId="34" fillId="0" borderId="0" xfId="0" applyFont="1" applyFill="1"/>
    <xf numFmtId="0" fontId="21" fillId="0" borderId="0" xfId="0" applyFont="1" applyBorder="1" applyAlignment="1">
      <alignment horizontal="left" vertical="top"/>
    </xf>
    <xf numFmtId="44" fontId="21" fillId="0" borderId="13" xfId="0" applyNumberFormat="1" applyFont="1" applyBorder="1"/>
    <xf numFmtId="0" fontId="6" fillId="0" borderId="0" xfId="0" applyFont="1" applyBorder="1" applyAlignment="1">
      <alignment horizontal="left" vertical="top"/>
    </xf>
    <xf numFmtId="165" fontId="6" fillId="0" borderId="0" xfId="0" applyNumberFormat="1" applyFont="1" applyBorder="1" applyAlignment="1">
      <alignment horizontal="center" vertical="center"/>
    </xf>
    <xf numFmtId="0" fontId="6" fillId="0" borderId="0" xfId="0" applyFont="1" applyBorder="1" applyAlignment="1">
      <alignment vertical="center"/>
    </xf>
    <xf numFmtId="49" fontId="21" fillId="0" borderId="0" xfId="0" applyNumberFormat="1" applyFont="1" applyBorder="1"/>
    <xf numFmtId="0" fontId="21" fillId="0" borderId="0" xfId="0" applyFont="1" applyFill="1" applyBorder="1"/>
    <xf numFmtId="0" fontId="21" fillId="0" borderId="24" xfId="0" applyFont="1" applyBorder="1"/>
    <xf numFmtId="49" fontId="29" fillId="0" borderId="25" xfId="0" applyNumberFormat="1" applyFont="1" applyBorder="1" applyAlignment="1">
      <alignment horizontal="center"/>
    </xf>
    <xf numFmtId="0" fontId="21" fillId="0" borderId="26" xfId="0" applyFont="1" applyBorder="1"/>
    <xf numFmtId="0" fontId="21" fillId="0" borderId="27" xfId="0" applyFont="1" applyBorder="1"/>
    <xf numFmtId="0" fontId="23" fillId="0" borderId="28" xfId="0" applyFont="1" applyBorder="1" applyAlignment="1">
      <alignment horizontal="left" vertical="top" wrapText="1"/>
    </xf>
    <xf numFmtId="44" fontId="31" fillId="0" borderId="29" xfId="1" applyFont="1" applyFill="1" applyBorder="1" applyAlignment="1">
      <alignment horizontal="right" vertical="top" wrapText="1"/>
    </xf>
    <xf numFmtId="0" fontId="23" fillId="0" borderId="28" xfId="0" applyFont="1" applyBorder="1" applyAlignment="1">
      <alignment horizontal="left"/>
    </xf>
    <xf numFmtId="44" fontId="23" fillId="0" borderId="29" xfId="1" applyFont="1" applyFill="1" applyBorder="1" applyAlignment="1">
      <alignment horizontal="right" vertical="top" wrapText="1"/>
    </xf>
    <xf numFmtId="44" fontId="23" fillId="0" borderId="29" xfId="1" applyFont="1" applyBorder="1" applyAlignment="1">
      <alignment horizontal="right" vertical="top" wrapText="1"/>
    </xf>
    <xf numFmtId="49" fontId="24" fillId="0" borderId="28" xfId="0" applyNumberFormat="1" applyFont="1" applyBorder="1"/>
    <xf numFmtId="0" fontId="21" fillId="0" borderId="28" xfId="0" applyFont="1" applyBorder="1"/>
    <xf numFmtId="0" fontId="21" fillId="0" borderId="29" xfId="0" applyFont="1" applyBorder="1"/>
    <xf numFmtId="49" fontId="21" fillId="0" borderId="28" xfId="0" applyNumberFormat="1" applyFont="1" applyBorder="1"/>
    <xf numFmtId="0" fontId="21" fillId="0" borderId="29" xfId="0" applyFont="1" applyBorder="1" applyAlignment="1">
      <alignment horizontal="left" vertical="top"/>
    </xf>
    <xf numFmtId="49" fontId="21" fillId="0" borderId="30" xfId="0" applyNumberFormat="1" applyFont="1" applyBorder="1"/>
    <xf numFmtId="0" fontId="21" fillId="0" borderId="31" xfId="0" applyFont="1" applyBorder="1"/>
    <xf numFmtId="49" fontId="41" fillId="5" borderId="25" xfId="0" applyNumberFormat="1" applyFont="1" applyFill="1" applyBorder="1"/>
    <xf numFmtId="0" fontId="33" fillId="5" borderId="26" xfId="0" applyFont="1" applyFill="1" applyBorder="1"/>
    <xf numFmtId="0" fontId="33" fillId="5" borderId="27" xfId="0" applyFont="1" applyFill="1" applyBorder="1"/>
    <xf numFmtId="49" fontId="42" fillId="0" borderId="28" xfId="0" applyNumberFormat="1" applyFont="1" applyBorder="1" applyAlignment="1">
      <alignment horizontal="left"/>
    </xf>
    <xf numFmtId="49" fontId="43" fillId="0" borderId="28" xfId="0" applyNumberFormat="1" applyFont="1" applyBorder="1" applyAlignment="1">
      <alignment horizontal="left"/>
    </xf>
    <xf numFmtId="0" fontId="0" fillId="0" borderId="29" xfId="0" applyBorder="1"/>
    <xf numFmtId="0" fontId="0" fillId="0" borderId="28" xfId="0" applyBorder="1"/>
    <xf numFmtId="0" fontId="28" fillId="5" borderId="10" xfId="0" applyFont="1" applyFill="1" applyBorder="1" applyAlignment="1">
      <alignment horizontal="left" vertical="center" wrapText="1"/>
    </xf>
    <xf numFmtId="0" fontId="30" fillId="0" borderId="10" xfId="0" applyFont="1" applyBorder="1" applyAlignment="1">
      <alignment horizontal="left" vertical="center"/>
    </xf>
    <xf numFmtId="4" fontId="30" fillId="0" borderId="10" xfId="0" applyNumberFormat="1" applyFont="1" applyBorder="1" applyAlignment="1">
      <alignment horizontal="left" vertical="center"/>
    </xf>
    <xf numFmtId="0" fontId="30" fillId="0" borderId="30" xfId="0" applyFont="1" applyBorder="1" applyAlignment="1">
      <alignment horizontal="left" vertical="top"/>
    </xf>
    <xf numFmtId="165" fontId="6" fillId="0" borderId="24" xfId="0" applyNumberFormat="1" applyFont="1" applyBorder="1" applyAlignment="1">
      <alignment horizontal="center" vertical="center"/>
    </xf>
    <xf numFmtId="0" fontId="6" fillId="0" borderId="24" xfId="0" applyFont="1" applyBorder="1" applyAlignment="1">
      <alignment vertical="center"/>
    </xf>
    <xf numFmtId="0" fontId="0" fillId="0" borderId="24" xfId="0" applyBorder="1"/>
    <xf numFmtId="0" fontId="0" fillId="0" borderId="31" xfId="0" applyBorder="1"/>
    <xf numFmtId="0" fontId="21" fillId="6" borderId="26" xfId="0" applyFont="1" applyFill="1" applyBorder="1"/>
    <xf numFmtId="0" fontId="21" fillId="6" borderId="27" xfId="0" applyFont="1" applyFill="1" applyBorder="1"/>
    <xf numFmtId="49" fontId="21" fillId="0" borderId="10" xfId="0" applyNumberFormat="1" applyFont="1" applyBorder="1" applyAlignment="1">
      <alignment vertical="top"/>
    </xf>
    <xf numFmtId="0" fontId="21" fillId="0" borderId="10" xfId="0" applyFont="1" applyBorder="1" applyAlignment="1">
      <alignment vertical="top"/>
    </xf>
    <xf numFmtId="0" fontId="21" fillId="0" borderId="12" xfId="0" applyFont="1" applyBorder="1" applyAlignment="1">
      <alignment horizontal="left" vertical="top"/>
    </xf>
    <xf numFmtId="44" fontId="44" fillId="0" borderId="17" xfId="1" applyFont="1" applyFill="1" applyBorder="1" applyAlignment="1">
      <alignment horizontal="right" vertical="top" wrapText="1"/>
    </xf>
    <xf numFmtId="44" fontId="18" fillId="2" borderId="23" xfId="1" applyFont="1" applyFill="1" applyBorder="1" applyAlignment="1" applyProtection="1">
      <alignment horizontal="right" vertical="top" wrapText="1"/>
      <protection locked="0"/>
    </xf>
    <xf numFmtId="165" fontId="30" fillId="2" borderId="1" xfId="0" applyNumberFormat="1" applyFont="1" applyFill="1" applyBorder="1" applyAlignment="1" applyProtection="1">
      <alignment horizontal="left" vertical="center"/>
      <protection locked="0"/>
    </xf>
    <xf numFmtId="0" fontId="0" fillId="2" borderId="1" xfId="0" applyFill="1" applyBorder="1" applyAlignment="1" applyProtection="1">
      <alignment horizontal="center"/>
      <protection locked="0"/>
    </xf>
    <xf numFmtId="0" fontId="0" fillId="2" borderId="1" xfId="0" applyFill="1" applyBorder="1" applyProtection="1">
      <protection locked="0"/>
    </xf>
    <xf numFmtId="0" fontId="21" fillId="2" borderId="38" xfId="0" applyFont="1" applyFill="1" applyBorder="1" applyAlignment="1">
      <alignment horizontal="left" vertical="center"/>
    </xf>
    <xf numFmtId="0" fontId="21" fillId="2" borderId="39" xfId="0" applyFont="1" applyFill="1" applyBorder="1" applyAlignment="1">
      <alignment horizontal="left" vertical="center"/>
    </xf>
    <xf numFmtId="0" fontId="21" fillId="2" borderId="40" xfId="0" applyFont="1" applyFill="1" applyBorder="1" applyAlignment="1">
      <alignment horizontal="left" vertical="center"/>
    </xf>
    <xf numFmtId="0" fontId="21" fillId="2" borderId="0" xfId="0" applyFont="1" applyFill="1" applyAlignment="1">
      <alignment horizontal="left" vertical="top" wrapText="1"/>
    </xf>
    <xf numFmtId="49" fontId="21" fillId="0" borderId="37" xfId="0" applyNumberFormat="1" applyFont="1" applyBorder="1" applyAlignment="1">
      <alignment horizontal="center" vertical="top"/>
    </xf>
    <xf numFmtId="49" fontId="21" fillId="0" borderId="4" xfId="0" applyNumberFormat="1" applyFont="1" applyBorder="1" applyAlignment="1">
      <alignment horizontal="center" vertical="top"/>
    </xf>
    <xf numFmtId="49" fontId="21" fillId="0" borderId="36" xfId="0" applyNumberFormat="1" applyFont="1" applyBorder="1" applyAlignment="1">
      <alignment horizontal="center" vertical="top"/>
    </xf>
    <xf numFmtId="0" fontId="38" fillId="0" borderId="28" xfId="0" applyFont="1" applyBorder="1" applyAlignment="1">
      <alignment horizontal="left" vertical="top" wrapText="1"/>
    </xf>
    <xf numFmtId="0" fontId="38" fillId="0" borderId="0" xfId="0" applyFont="1" applyBorder="1" applyAlignment="1">
      <alignment horizontal="left" vertical="top" wrapText="1"/>
    </xf>
    <xf numFmtId="0" fontId="38" fillId="0" borderId="29" xfId="0" applyFont="1" applyBorder="1" applyAlignment="1">
      <alignment horizontal="left" vertical="top" wrapText="1"/>
    </xf>
    <xf numFmtId="0" fontId="22" fillId="0" borderId="34" xfId="0" applyFont="1" applyBorder="1" applyAlignment="1">
      <alignment horizontal="left" vertical="top" wrapText="1"/>
    </xf>
    <xf numFmtId="0" fontId="22" fillId="0" borderId="22" xfId="0" applyFont="1" applyBorder="1" applyAlignment="1">
      <alignment horizontal="left" vertical="top" wrapText="1"/>
    </xf>
    <xf numFmtId="0" fontId="22" fillId="0" borderId="35" xfId="0" applyFont="1" applyBorder="1" applyAlignment="1">
      <alignment horizontal="left" vertical="top" wrapText="1"/>
    </xf>
    <xf numFmtId="0" fontId="22" fillId="2" borderId="3" xfId="0" applyFont="1" applyFill="1" applyBorder="1" applyAlignment="1">
      <alignment horizontal="left" vertical="center" wrapText="1"/>
    </xf>
    <xf numFmtId="0" fontId="22" fillId="2" borderId="4" xfId="0" applyFont="1" applyFill="1" applyBorder="1" applyAlignment="1">
      <alignment horizontal="left" vertical="center" wrapText="1"/>
    </xf>
    <xf numFmtId="0" fontId="22" fillId="2" borderId="36"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4" xfId="0" applyFont="1" applyFill="1" applyBorder="1" applyAlignment="1">
      <alignment horizontal="left" vertical="center" wrapText="1"/>
    </xf>
    <xf numFmtId="0" fontId="21" fillId="2" borderId="36" xfId="0" applyFont="1" applyFill="1" applyBorder="1" applyAlignment="1">
      <alignment horizontal="left" vertical="center" wrapText="1"/>
    </xf>
    <xf numFmtId="49" fontId="27" fillId="5" borderId="32" xfId="0" applyNumberFormat="1" applyFont="1" applyFill="1" applyBorder="1" applyAlignment="1">
      <alignment horizontal="left"/>
    </xf>
    <xf numFmtId="49" fontId="27" fillId="5" borderId="33" xfId="0" applyNumberFormat="1" applyFont="1" applyFill="1" applyBorder="1" applyAlignment="1">
      <alignment horizontal="left"/>
    </xf>
    <xf numFmtId="0" fontId="28" fillId="5" borderId="1" xfId="0" applyFont="1" applyFill="1" applyBorder="1" applyAlignment="1">
      <alignment horizontal="left" vertical="center" wrapText="1"/>
    </xf>
    <xf numFmtId="0" fontId="30" fillId="0" borderId="1" xfId="0" applyFont="1" applyBorder="1" applyAlignment="1">
      <alignment horizontal="left" vertical="center"/>
    </xf>
    <xf numFmtId="0" fontId="9" fillId="0" borderId="0" xfId="0" applyFont="1" applyAlignment="1"/>
    <xf numFmtId="0" fontId="10" fillId="0" borderId="0" xfId="0" applyFont="1" applyAlignment="1"/>
  </cellXfs>
  <cellStyles count="2">
    <cellStyle name="Standaard" xfId="0" builtinId="0"/>
    <cellStyle name="Valuta" xfId="1" builtinId="4"/>
  </cellStyles>
  <dxfs count="0"/>
  <tableStyles count="0" defaultTableStyle="TableStyleMedium2" defaultPivotStyle="PivotStyleLight16"/>
  <colors>
    <mruColors>
      <color rgb="FF001E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58CF1-A7F7-4171-BA38-A9F826BB133A}">
  <sheetPr>
    <pageSetUpPr fitToPage="1"/>
  </sheetPr>
  <dimension ref="A1:Q70"/>
  <sheetViews>
    <sheetView showGridLines="0" tabSelected="1" topLeftCell="A10" zoomScaleNormal="100" workbookViewId="0">
      <selection activeCell="A32" sqref="A32"/>
    </sheetView>
  </sheetViews>
  <sheetFormatPr defaultRowHeight="15" x14ac:dyDescent="0.25"/>
  <cols>
    <col min="1" max="1" width="44.140625" bestFit="1" customWidth="1"/>
    <col min="2" max="2" width="14.85546875" customWidth="1"/>
    <col min="3" max="3" width="14" customWidth="1"/>
    <col min="4" max="4" width="30.7109375" customWidth="1"/>
    <col min="5" max="5" width="25.7109375" customWidth="1"/>
    <col min="6" max="6" width="30.7109375" customWidth="1"/>
  </cols>
  <sheetData>
    <row r="1" spans="1:17" ht="27" x14ac:dyDescent="0.35">
      <c r="A1" s="32" t="s">
        <v>360</v>
      </c>
      <c r="B1" s="32"/>
      <c r="C1" s="32"/>
    </row>
    <row r="2" spans="1:17" ht="27" x14ac:dyDescent="0.35">
      <c r="A2" s="121"/>
      <c r="B2" s="32"/>
      <c r="C2" s="32"/>
    </row>
    <row r="3" spans="1:17" ht="18" x14ac:dyDescent="0.35">
      <c r="A3" s="121" t="s">
        <v>384</v>
      </c>
      <c r="B3" s="121"/>
      <c r="C3" s="121"/>
      <c r="D3" s="122"/>
      <c r="E3" s="122"/>
      <c r="F3" s="122"/>
      <c r="G3" s="122"/>
      <c r="H3" s="122"/>
      <c r="I3" s="122"/>
      <c r="J3" s="122"/>
      <c r="K3" s="122"/>
      <c r="L3" s="122"/>
      <c r="M3" s="122"/>
      <c r="N3" s="122"/>
      <c r="O3" s="122"/>
      <c r="P3" s="122"/>
      <c r="Q3" s="122"/>
    </row>
    <row r="4" spans="1:17" ht="18" x14ac:dyDescent="0.35">
      <c r="A4" s="121"/>
      <c r="B4" s="121"/>
      <c r="C4" s="121"/>
      <c r="D4" s="122"/>
      <c r="E4" s="122"/>
      <c r="F4" s="122"/>
      <c r="G4" s="122"/>
      <c r="H4" s="122"/>
      <c r="I4" s="122"/>
      <c r="J4" s="122"/>
      <c r="K4" s="122"/>
      <c r="L4" s="122"/>
      <c r="M4" s="122"/>
      <c r="N4" s="122"/>
      <c r="O4" s="122"/>
      <c r="P4" s="122"/>
      <c r="Q4" s="122"/>
    </row>
    <row r="5" spans="1:17" ht="15.75" customHeight="1" x14ac:dyDescent="0.35">
      <c r="A5" s="32"/>
      <c r="B5" s="32"/>
      <c r="C5" s="32"/>
    </row>
    <row r="6" spans="1:17" ht="18" x14ac:dyDescent="0.35">
      <c r="A6" s="79" t="s">
        <v>0</v>
      </c>
      <c r="B6" s="80"/>
      <c r="C6" s="80"/>
      <c r="D6" s="80"/>
      <c r="E6" s="80"/>
      <c r="F6" s="81"/>
    </row>
    <row r="7" spans="1:17" ht="18" x14ac:dyDescent="0.35">
      <c r="A7" s="150"/>
      <c r="B7" s="150"/>
      <c r="C7" s="150"/>
      <c r="D7" s="150"/>
      <c r="E7" s="150"/>
      <c r="F7" s="150"/>
    </row>
    <row r="8" spans="1:17" ht="18.75" thickBot="1" x14ac:dyDescent="0.4">
      <c r="A8" s="82"/>
      <c r="B8" s="82"/>
      <c r="C8" s="82"/>
      <c r="D8" s="82"/>
      <c r="E8" s="82"/>
      <c r="F8" s="82"/>
    </row>
    <row r="9" spans="1:17" ht="21" thickBot="1" x14ac:dyDescent="0.4">
      <c r="A9" s="152" t="s">
        <v>1</v>
      </c>
      <c r="B9" s="153"/>
      <c r="C9" s="153"/>
      <c r="D9" s="153"/>
      <c r="E9" s="153"/>
      <c r="F9" s="154"/>
    </row>
    <row r="10" spans="1:17" ht="66.75" customHeight="1" x14ac:dyDescent="0.25">
      <c r="A10" s="95" t="s">
        <v>388</v>
      </c>
      <c r="B10" s="96" t="s">
        <v>2</v>
      </c>
      <c r="C10" s="96" t="s">
        <v>3</v>
      </c>
      <c r="D10" s="96" t="s">
        <v>4</v>
      </c>
      <c r="E10" s="96" t="s">
        <v>5</v>
      </c>
      <c r="F10" s="97" t="s">
        <v>6</v>
      </c>
    </row>
    <row r="11" spans="1:17" ht="20.100000000000001" customHeight="1" x14ac:dyDescent="0.35">
      <c r="A11" s="83" t="s">
        <v>7</v>
      </c>
      <c r="B11" s="84">
        <f>'01.gemeentehuis Oud-Beijerland'!D133</f>
        <v>4473.9100000000008</v>
      </c>
      <c r="C11" s="85">
        <f>'01.gemeentehuis Oud-Beijerland'!G133</f>
        <v>1129920.0700000003</v>
      </c>
      <c r="D11" s="58">
        <f>'01.gemeentehuis Oud-Beijerland'!I135</f>
        <v>0</v>
      </c>
      <c r="E11" s="86">
        <f>E18</f>
        <v>0</v>
      </c>
      <c r="F11" s="59">
        <f>D11*E18</f>
        <v>0</v>
      </c>
    </row>
    <row r="12" spans="1:17" ht="20.100000000000001" customHeight="1" x14ac:dyDescent="0.35">
      <c r="A12" s="83" t="s">
        <v>8</v>
      </c>
      <c r="B12" s="84">
        <f>'02. gemeentehuis Maasdam'!E168</f>
        <v>5645.8099999999986</v>
      </c>
      <c r="C12" s="85">
        <f>'02. gemeentehuis Maasdam'!H168</f>
        <v>1414081.78</v>
      </c>
      <c r="D12" s="58">
        <f>'02. gemeentehuis Maasdam'!J170</f>
        <v>0</v>
      </c>
      <c r="E12" s="86">
        <f>E18</f>
        <v>0</v>
      </c>
      <c r="F12" s="60">
        <f t="shared" ref="F12:F17" si="0">D12*E12</f>
        <v>0</v>
      </c>
    </row>
    <row r="13" spans="1:17" ht="20.100000000000001" customHeight="1" x14ac:dyDescent="0.35">
      <c r="A13" s="83" t="s">
        <v>9</v>
      </c>
      <c r="B13" s="84">
        <f>'03. HWWerkt!'!C51</f>
        <v>1301.2</v>
      </c>
      <c r="C13" s="85">
        <f>'03. HWWerkt!'!F51</f>
        <v>331806.00000000006</v>
      </c>
      <c r="D13" s="58">
        <f>'03. HWWerkt!'!H53</f>
        <v>0</v>
      </c>
      <c r="E13" s="86">
        <f>E18</f>
        <v>0</v>
      </c>
      <c r="F13" s="60">
        <f t="shared" si="0"/>
        <v>0</v>
      </c>
    </row>
    <row r="14" spans="1:17" ht="20.100000000000001" customHeight="1" x14ac:dyDescent="0.35">
      <c r="A14" s="83" t="s">
        <v>10</v>
      </c>
      <c r="B14" s="84">
        <f>'04. Buitendienst Mijnsheerenlan'!D33</f>
        <v>477.7</v>
      </c>
      <c r="C14" s="85">
        <f>'04. Buitendienst Mijnsheerenlan'!G33</f>
        <v>121813.5</v>
      </c>
      <c r="D14" s="58">
        <f>'04. Buitendienst Mijnsheerenlan'!I35</f>
        <v>0</v>
      </c>
      <c r="E14" s="86">
        <f>E18</f>
        <v>0</v>
      </c>
      <c r="F14" s="60">
        <f t="shared" si="0"/>
        <v>0</v>
      </c>
    </row>
    <row r="15" spans="1:17" ht="20.100000000000001" customHeight="1" x14ac:dyDescent="0.35">
      <c r="A15" s="83" t="s">
        <v>11</v>
      </c>
      <c r="B15" s="84">
        <f>'05. Buitendienst Numansdorp'!D27</f>
        <v>258.8</v>
      </c>
      <c r="C15" s="85">
        <f>'05. Buitendienst Numansdorp'!H27</f>
        <v>40372.799999999996</v>
      </c>
      <c r="D15" s="58">
        <f>'05. Buitendienst Numansdorp'!J28</f>
        <v>0</v>
      </c>
      <c r="E15" s="86">
        <f>E18</f>
        <v>0</v>
      </c>
      <c r="F15" s="60">
        <f t="shared" si="0"/>
        <v>0</v>
      </c>
    </row>
    <row r="16" spans="1:17" ht="20.100000000000001" customHeight="1" x14ac:dyDescent="0.35">
      <c r="A16" s="83" t="s">
        <v>12</v>
      </c>
      <c r="B16" s="84">
        <f>'06. Buitendienst Strijen'!C13</f>
        <v>14.059999999999999</v>
      </c>
      <c r="C16" s="85">
        <f>'06. Buitendienst Strijen'!F13</f>
        <v>365.55999999999995</v>
      </c>
      <c r="D16" s="58">
        <f>'06. Buitendienst Strijen'!H15</f>
        <v>0</v>
      </c>
      <c r="E16" s="86">
        <f>E18</f>
        <v>0</v>
      </c>
      <c r="F16" s="62">
        <f t="shared" si="0"/>
        <v>0</v>
      </c>
    </row>
    <row r="17" spans="1:6" ht="41.25" customHeight="1" thickBot="1" x14ac:dyDescent="0.4">
      <c r="A17" s="87" t="s">
        <v>13</v>
      </c>
      <c r="B17" s="88">
        <f>'07. Buitendienst wp Mijnsheeren'!C13</f>
        <v>13.37</v>
      </c>
      <c r="C17" s="89">
        <f>'07. Buitendienst wp Mijnsheeren'!F13</f>
        <v>347.62</v>
      </c>
      <c r="D17" s="61">
        <f>'07. Buitendienst wp Mijnsheeren'!H15</f>
        <v>0</v>
      </c>
      <c r="E17" s="145">
        <f>E18</f>
        <v>0</v>
      </c>
      <c r="F17" s="63">
        <f t="shared" si="0"/>
        <v>0</v>
      </c>
    </row>
    <row r="18" spans="1:6" s="76" customFormat="1" ht="27.75" customHeight="1" thickBot="1" x14ac:dyDescent="0.3">
      <c r="A18" s="90" t="s">
        <v>358</v>
      </c>
      <c r="B18" s="91">
        <f>SUM(B11:B17)</f>
        <v>12184.85</v>
      </c>
      <c r="C18" s="91">
        <f t="shared" ref="C18:F18" si="1">SUM(C11:C17)</f>
        <v>3038707.3300000005</v>
      </c>
      <c r="D18" s="91">
        <f t="shared" si="1"/>
        <v>0</v>
      </c>
      <c r="E18" s="188">
        <v>0</v>
      </c>
      <c r="F18" s="187">
        <f t="shared" si="1"/>
        <v>0</v>
      </c>
    </row>
    <row r="19" spans="1:6" s="76" customFormat="1" ht="22.5" customHeight="1" x14ac:dyDescent="0.25">
      <c r="A19" s="155"/>
      <c r="B19" s="115"/>
      <c r="C19" s="115"/>
      <c r="D19" s="115"/>
      <c r="E19" s="77"/>
      <c r="F19" s="156"/>
    </row>
    <row r="20" spans="1:6" s="76" customFormat="1" ht="20.100000000000001" customHeight="1" x14ac:dyDescent="0.35">
      <c r="A20" s="157" t="s">
        <v>389</v>
      </c>
      <c r="B20" s="115"/>
      <c r="C20" s="115"/>
      <c r="D20" s="115"/>
      <c r="E20" s="77"/>
      <c r="F20" s="158"/>
    </row>
    <row r="21" spans="1:6" s="76" customFormat="1" ht="21.75" customHeight="1" x14ac:dyDescent="0.25">
      <c r="A21" s="155"/>
      <c r="B21" s="115"/>
      <c r="C21" s="115"/>
      <c r="D21" s="115"/>
      <c r="E21" s="77"/>
      <c r="F21" s="159"/>
    </row>
    <row r="22" spans="1:6" s="76" customFormat="1" ht="20.100000000000001" customHeight="1" x14ac:dyDescent="0.35">
      <c r="A22" s="160" t="s">
        <v>15</v>
      </c>
      <c r="B22" s="115"/>
      <c r="C22" s="115"/>
      <c r="D22" s="115"/>
      <c r="E22" s="77"/>
      <c r="F22" s="159"/>
    </row>
    <row r="23" spans="1:6" ht="18" x14ac:dyDescent="0.35">
      <c r="A23" s="161" t="s">
        <v>399</v>
      </c>
      <c r="B23" s="138"/>
      <c r="C23" s="138"/>
      <c r="D23" s="138"/>
      <c r="E23" s="138"/>
      <c r="F23" s="162"/>
    </row>
    <row r="24" spans="1:6" ht="18" x14ac:dyDescent="0.35">
      <c r="A24" s="161" t="s">
        <v>16</v>
      </c>
      <c r="B24" s="138"/>
      <c r="C24" s="138"/>
      <c r="D24" s="138"/>
      <c r="E24" s="138"/>
      <c r="F24" s="162"/>
    </row>
    <row r="25" spans="1:6" ht="18" x14ac:dyDescent="0.35">
      <c r="A25" s="163" t="s">
        <v>403</v>
      </c>
      <c r="B25" s="138"/>
      <c r="C25" s="138"/>
      <c r="D25" s="138"/>
      <c r="E25" s="138"/>
      <c r="F25" s="162"/>
    </row>
    <row r="26" spans="1:6" ht="18" x14ac:dyDescent="0.35">
      <c r="A26" s="163" t="s">
        <v>404</v>
      </c>
      <c r="B26" s="138"/>
      <c r="C26" s="138"/>
      <c r="D26" s="138"/>
      <c r="E26" s="138"/>
      <c r="F26" s="162"/>
    </row>
    <row r="27" spans="1:6" ht="18" x14ac:dyDescent="0.35">
      <c r="A27" s="163" t="s">
        <v>398</v>
      </c>
      <c r="B27" s="138"/>
      <c r="C27" s="138"/>
      <c r="D27" s="138"/>
      <c r="E27" s="138"/>
      <c r="F27" s="162"/>
    </row>
    <row r="28" spans="1:6" ht="18" x14ac:dyDescent="0.35">
      <c r="A28" s="163" t="s">
        <v>405</v>
      </c>
      <c r="B28" s="138"/>
      <c r="C28" s="138"/>
      <c r="D28" s="138"/>
      <c r="E28" s="138"/>
      <c r="F28" s="162"/>
    </row>
    <row r="29" spans="1:6" ht="21.75" customHeight="1" x14ac:dyDescent="0.35">
      <c r="A29" s="163"/>
      <c r="B29" s="138"/>
      <c r="C29" s="138"/>
      <c r="D29" s="138"/>
      <c r="E29" s="138"/>
      <c r="F29" s="162"/>
    </row>
    <row r="30" spans="1:6" ht="20.100000000000001" customHeight="1" x14ac:dyDescent="0.35">
      <c r="A30" s="160" t="s">
        <v>17</v>
      </c>
      <c r="B30" s="144"/>
      <c r="C30" s="144"/>
      <c r="D30" s="144"/>
      <c r="E30" s="144"/>
      <c r="F30" s="164"/>
    </row>
    <row r="31" spans="1:6" ht="18" x14ac:dyDescent="0.35">
      <c r="A31" s="161" t="s">
        <v>18</v>
      </c>
      <c r="B31" s="138"/>
      <c r="C31" s="138"/>
      <c r="D31" s="138"/>
      <c r="E31" s="138"/>
      <c r="F31" s="162"/>
    </row>
    <row r="32" spans="1:6" ht="18" x14ac:dyDescent="0.35">
      <c r="A32" s="163" t="s">
        <v>386</v>
      </c>
      <c r="B32" s="138"/>
      <c r="C32" s="138"/>
      <c r="D32" s="138"/>
      <c r="E32" s="138"/>
      <c r="F32" s="162"/>
    </row>
    <row r="33" spans="1:10" ht="18" x14ac:dyDescent="0.35">
      <c r="A33" s="163" t="s">
        <v>359</v>
      </c>
      <c r="B33" s="138"/>
      <c r="C33" s="138"/>
      <c r="D33" s="138"/>
      <c r="E33" s="138"/>
      <c r="F33" s="162"/>
    </row>
    <row r="34" spans="1:10" ht="18" x14ac:dyDescent="0.35">
      <c r="A34" s="163" t="s">
        <v>401</v>
      </c>
      <c r="B34" s="138"/>
      <c r="C34" s="138"/>
      <c r="D34" s="138"/>
      <c r="E34" s="138"/>
      <c r="F34" s="162"/>
    </row>
    <row r="35" spans="1:10" ht="18" x14ac:dyDescent="0.35">
      <c r="A35" s="163" t="s">
        <v>400</v>
      </c>
      <c r="B35" s="138"/>
      <c r="C35" s="138"/>
      <c r="D35" s="138"/>
      <c r="E35" s="138"/>
      <c r="F35" s="162"/>
    </row>
    <row r="36" spans="1:10" ht="20.25" customHeight="1" thickBot="1" x14ac:dyDescent="0.4">
      <c r="A36" s="165"/>
      <c r="B36" s="151"/>
      <c r="C36" s="151"/>
      <c r="D36" s="151"/>
      <c r="E36" s="151"/>
      <c r="F36" s="166"/>
    </row>
    <row r="37" spans="1:10" ht="21.75" customHeight="1" x14ac:dyDescent="0.35">
      <c r="A37" s="149"/>
      <c r="B37" s="138"/>
      <c r="C37" s="138"/>
      <c r="D37" s="138"/>
      <c r="E37" s="138"/>
      <c r="F37" s="138"/>
    </row>
    <row r="38" spans="1:10" ht="21.75" customHeight="1" thickBot="1" x14ac:dyDescent="0.4">
      <c r="A38" s="92"/>
      <c r="B38" s="82"/>
      <c r="C38" s="82"/>
      <c r="D38" s="82"/>
      <c r="E38" s="82"/>
      <c r="F38" s="82"/>
    </row>
    <row r="39" spans="1:10" ht="18.75" x14ac:dyDescent="0.35">
      <c r="A39" s="167" t="s">
        <v>357</v>
      </c>
      <c r="B39" s="168"/>
      <c r="C39" s="168"/>
      <c r="D39" s="168"/>
      <c r="E39" s="168"/>
      <c r="F39" s="169"/>
      <c r="G39" s="143"/>
      <c r="H39" s="143"/>
      <c r="I39" s="143"/>
      <c r="J39" s="116"/>
    </row>
    <row r="40" spans="1:10" ht="18" x14ac:dyDescent="0.35">
      <c r="A40" s="170" t="s">
        <v>19</v>
      </c>
      <c r="B40" s="138"/>
      <c r="C40" s="139">
        <f>E18</f>
        <v>0</v>
      </c>
      <c r="D40" s="138"/>
      <c r="E40" s="138"/>
      <c r="F40" s="162"/>
    </row>
    <row r="41" spans="1:10" ht="18" x14ac:dyDescent="0.35">
      <c r="A41" s="161" t="s">
        <v>402</v>
      </c>
      <c r="B41" s="138"/>
      <c r="C41" s="138"/>
      <c r="D41" s="138"/>
      <c r="E41" s="138"/>
      <c r="F41" s="162"/>
    </row>
    <row r="42" spans="1:10" ht="38.25" customHeight="1" x14ac:dyDescent="0.25">
      <c r="A42" s="199" t="s">
        <v>20</v>
      </c>
      <c r="B42" s="200"/>
      <c r="C42" s="200"/>
      <c r="D42" s="200"/>
      <c r="E42" s="200"/>
      <c r="F42" s="201"/>
    </row>
    <row r="43" spans="1:10" ht="18" x14ac:dyDescent="0.35">
      <c r="A43" s="160"/>
      <c r="B43" s="138"/>
      <c r="C43" s="138"/>
      <c r="D43" s="138"/>
      <c r="E43" s="138"/>
      <c r="F43" s="162"/>
    </row>
    <row r="44" spans="1:10" ht="18" x14ac:dyDescent="0.35">
      <c r="A44" s="171" t="s">
        <v>21</v>
      </c>
      <c r="B44" s="138"/>
      <c r="C44" s="138"/>
      <c r="D44" s="138"/>
      <c r="E44" s="138"/>
      <c r="F44" s="162"/>
    </row>
    <row r="45" spans="1:10" ht="18" x14ac:dyDescent="0.35">
      <c r="A45" s="161" t="s">
        <v>22</v>
      </c>
      <c r="B45" s="140"/>
      <c r="C45" s="141"/>
      <c r="D45" s="141"/>
      <c r="E45" s="141"/>
      <c r="F45" s="172"/>
    </row>
    <row r="46" spans="1:10" ht="38.25" customHeight="1" x14ac:dyDescent="0.25">
      <c r="A46" s="199" t="s">
        <v>397</v>
      </c>
      <c r="B46" s="200"/>
      <c r="C46" s="200"/>
      <c r="D46" s="200"/>
      <c r="E46" s="200"/>
      <c r="F46" s="201"/>
    </row>
    <row r="47" spans="1:10" ht="18" x14ac:dyDescent="0.35">
      <c r="A47" s="161" t="s">
        <v>387</v>
      </c>
      <c r="B47" s="140"/>
      <c r="C47" s="141"/>
      <c r="D47" s="141"/>
      <c r="E47" s="141"/>
      <c r="F47" s="172"/>
    </row>
    <row r="48" spans="1:10" x14ac:dyDescent="0.25">
      <c r="A48" s="173"/>
      <c r="B48" s="140"/>
      <c r="C48" s="141"/>
      <c r="D48" s="141"/>
      <c r="E48" s="141"/>
      <c r="F48" s="172"/>
    </row>
    <row r="49" spans="1:6" ht="27" x14ac:dyDescent="0.25">
      <c r="A49" s="174" t="s">
        <v>380</v>
      </c>
      <c r="B49" s="101" t="s">
        <v>23</v>
      </c>
      <c r="C49" s="213" t="s">
        <v>24</v>
      </c>
      <c r="D49" s="213"/>
      <c r="E49" s="142"/>
      <c r="F49" s="172"/>
    </row>
    <row r="50" spans="1:6" ht="18" x14ac:dyDescent="0.25">
      <c r="A50" s="175" t="s">
        <v>25</v>
      </c>
      <c r="B50" s="189">
        <v>0</v>
      </c>
      <c r="C50" s="214" t="s">
        <v>26</v>
      </c>
      <c r="D50" s="214"/>
      <c r="E50" s="141"/>
      <c r="F50" s="172"/>
    </row>
    <row r="51" spans="1:6" ht="18" x14ac:dyDescent="0.35">
      <c r="A51" s="175" t="s">
        <v>27</v>
      </c>
      <c r="B51" s="189">
        <v>0</v>
      </c>
      <c r="C51" s="117" t="s">
        <v>26</v>
      </c>
      <c r="D51" s="98"/>
      <c r="E51" s="141"/>
      <c r="F51" s="172"/>
    </row>
    <row r="52" spans="1:6" ht="18" x14ac:dyDescent="0.35">
      <c r="A52" s="175" t="s">
        <v>28</v>
      </c>
      <c r="B52" s="189">
        <v>0</v>
      </c>
      <c r="C52" s="117" t="s">
        <v>26</v>
      </c>
      <c r="D52" s="98"/>
      <c r="E52" s="141"/>
      <c r="F52" s="172"/>
    </row>
    <row r="53" spans="1:6" ht="18" x14ac:dyDescent="0.35">
      <c r="A53" s="175" t="s">
        <v>381</v>
      </c>
      <c r="B53" s="189">
        <v>0</v>
      </c>
      <c r="C53" s="117" t="s">
        <v>26</v>
      </c>
      <c r="D53" s="98"/>
      <c r="E53" s="141"/>
      <c r="F53" s="172"/>
    </row>
    <row r="54" spans="1:6" ht="18" x14ac:dyDescent="0.35">
      <c r="A54" s="175" t="s">
        <v>29</v>
      </c>
      <c r="B54" s="189">
        <v>0</v>
      </c>
      <c r="C54" s="117" t="s">
        <v>26</v>
      </c>
      <c r="D54" s="98"/>
      <c r="E54" s="141"/>
      <c r="F54" s="172"/>
    </row>
    <row r="55" spans="1:6" ht="18" x14ac:dyDescent="0.35">
      <c r="A55" s="176" t="s">
        <v>30</v>
      </c>
      <c r="B55" s="189">
        <v>0</v>
      </c>
      <c r="C55" s="117" t="s">
        <v>26</v>
      </c>
      <c r="D55" s="98"/>
      <c r="E55" s="141"/>
      <c r="F55" s="172"/>
    </row>
    <row r="56" spans="1:6" ht="25.5" customHeight="1" thickBot="1" x14ac:dyDescent="0.3">
      <c r="A56" s="177" t="s">
        <v>382</v>
      </c>
      <c r="B56" s="178"/>
      <c r="C56" s="179"/>
      <c r="D56" s="180"/>
      <c r="E56" s="180"/>
      <c r="F56" s="181"/>
    </row>
    <row r="57" spans="1:6" x14ac:dyDescent="0.25">
      <c r="A57" s="146"/>
      <c r="B57" s="147"/>
      <c r="C57" s="148"/>
      <c r="D57" s="141"/>
      <c r="E57" s="141"/>
      <c r="F57" s="141"/>
    </row>
    <row r="58" spans="1:6" ht="18.75" thickBot="1" x14ac:dyDescent="0.4">
      <c r="A58" s="82"/>
      <c r="B58" s="82"/>
      <c r="C58" s="82"/>
      <c r="D58" s="82"/>
      <c r="E58" s="82"/>
      <c r="F58" s="82"/>
    </row>
    <row r="59" spans="1:6" ht="18" x14ac:dyDescent="0.35">
      <c r="A59" s="211" t="s">
        <v>31</v>
      </c>
      <c r="B59" s="212"/>
      <c r="C59" s="212"/>
      <c r="D59" s="212"/>
      <c r="E59" s="182"/>
      <c r="F59" s="183"/>
    </row>
    <row r="60" spans="1:6" ht="55.5" customHeight="1" x14ac:dyDescent="0.25">
      <c r="A60" s="202" t="s">
        <v>32</v>
      </c>
      <c r="B60" s="203"/>
      <c r="C60" s="203"/>
      <c r="D60" s="203"/>
      <c r="E60" s="203"/>
      <c r="F60" s="204"/>
    </row>
    <row r="61" spans="1:6" ht="29.25" customHeight="1" x14ac:dyDescent="0.25">
      <c r="A61" s="83" t="s">
        <v>361</v>
      </c>
      <c r="B61" s="205"/>
      <c r="C61" s="206"/>
      <c r="D61" s="206"/>
      <c r="E61" s="206"/>
      <c r="F61" s="207"/>
    </row>
    <row r="62" spans="1:6" ht="29.25" customHeight="1" x14ac:dyDescent="0.25">
      <c r="A62" s="184" t="s">
        <v>65</v>
      </c>
      <c r="B62" s="208"/>
      <c r="C62" s="209"/>
      <c r="D62" s="209"/>
      <c r="E62" s="209"/>
      <c r="F62" s="210"/>
    </row>
    <row r="63" spans="1:6" ht="29.25" customHeight="1" x14ac:dyDescent="0.25">
      <c r="A63" s="184" t="s">
        <v>362</v>
      </c>
      <c r="B63" s="208"/>
      <c r="C63" s="209"/>
      <c r="D63" s="209"/>
      <c r="E63" s="209"/>
      <c r="F63" s="210"/>
    </row>
    <row r="64" spans="1:6" ht="4.5" customHeight="1" x14ac:dyDescent="0.25">
      <c r="A64" s="196"/>
      <c r="B64" s="197"/>
      <c r="C64" s="197"/>
      <c r="D64" s="197"/>
      <c r="E64" s="197"/>
      <c r="F64" s="198"/>
    </row>
    <row r="65" spans="1:7" ht="30" customHeight="1" x14ac:dyDescent="0.25">
      <c r="A65" s="185" t="s">
        <v>361</v>
      </c>
      <c r="B65" s="208"/>
      <c r="C65" s="209"/>
      <c r="D65" s="209"/>
      <c r="E65" s="209"/>
      <c r="F65" s="210"/>
    </row>
    <row r="66" spans="1:7" ht="30" customHeight="1" x14ac:dyDescent="0.25">
      <c r="A66" s="185" t="s">
        <v>34</v>
      </c>
      <c r="B66" s="208"/>
      <c r="C66" s="209"/>
      <c r="D66" s="209"/>
      <c r="E66" s="209"/>
      <c r="F66" s="210"/>
    </row>
    <row r="67" spans="1:7" ht="30" customHeight="1" x14ac:dyDescent="0.25">
      <c r="A67" s="185" t="s">
        <v>33</v>
      </c>
      <c r="B67" s="208"/>
      <c r="C67" s="209"/>
      <c r="D67" s="209"/>
      <c r="E67" s="209"/>
      <c r="F67" s="210"/>
    </row>
    <row r="68" spans="1:7" ht="70.5" customHeight="1" thickBot="1" x14ac:dyDescent="0.3">
      <c r="A68" s="186" t="s">
        <v>35</v>
      </c>
      <c r="B68" s="192"/>
      <c r="C68" s="193"/>
      <c r="D68" s="193"/>
      <c r="E68" s="193"/>
      <c r="F68" s="194"/>
    </row>
    <row r="69" spans="1:7" ht="21" customHeight="1" x14ac:dyDescent="0.35">
      <c r="A69" s="93"/>
      <c r="B69" s="94"/>
      <c r="C69" s="94"/>
      <c r="D69" s="94"/>
      <c r="E69" s="78"/>
      <c r="F69" s="82"/>
    </row>
    <row r="70" spans="1:7" ht="41.25" customHeight="1" x14ac:dyDescent="0.25">
      <c r="A70" s="195" t="s">
        <v>385</v>
      </c>
      <c r="B70" s="195"/>
      <c r="C70" s="195"/>
      <c r="D70" s="195"/>
      <c r="E70" s="195"/>
      <c r="F70" s="195"/>
      <c r="G70" s="137"/>
    </row>
  </sheetData>
  <sheetProtection algorithmName="SHA-512" hashValue="uUsPhg+9drZpZYSbBE5uRVjPdixbS1LjiqV/nXCEbtPAYAH4zHFlqDRwTi/A6mAu8oHO3kIsc3eIZboAdoPUxw==" saltValue="8xwB/im0jzAGIclOZXPDLw==" spinCount="100000" sheet="1" objects="1" scenarios="1"/>
  <protectedRanges>
    <protectedRange sqref="B65:F68" name="Bereik4"/>
    <protectedRange sqref="B61:F63" name="Bereik3"/>
    <protectedRange sqref="B50:B55" name="Bereik2"/>
    <protectedRange sqref="E18" name="Bereik1"/>
  </protectedRanges>
  <mergeCells count="15">
    <mergeCell ref="B68:F68"/>
    <mergeCell ref="A70:F70"/>
    <mergeCell ref="A64:F64"/>
    <mergeCell ref="A42:F42"/>
    <mergeCell ref="A46:F46"/>
    <mergeCell ref="A60:F60"/>
    <mergeCell ref="B61:F61"/>
    <mergeCell ref="B62:F62"/>
    <mergeCell ref="A59:D59"/>
    <mergeCell ref="C49:D49"/>
    <mergeCell ref="C50:D50"/>
    <mergeCell ref="B63:F63"/>
    <mergeCell ref="B65:F65"/>
    <mergeCell ref="B66:F66"/>
    <mergeCell ref="B67:F67"/>
  </mergeCells>
  <pageMargins left="0.70866141732283472" right="0.70866141732283472" top="0.94488188976377963" bottom="0.94488188976377963" header="0.31496062992125984" footer="0.31496062992125984"/>
  <pageSetup paperSize="9" scale="58" fitToWidth="2" fitToHeight="2" orientation="landscape" r:id="rId1"/>
  <rowBreaks count="1" manualBreakCount="1">
    <brk id="38"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29D67-2329-4DC5-8D0B-41A1B6A555EC}">
  <dimension ref="A1:B15"/>
  <sheetViews>
    <sheetView workbookViewId="0"/>
  </sheetViews>
  <sheetFormatPr defaultRowHeight="15" x14ac:dyDescent="0.25"/>
  <cols>
    <col min="1" max="1" width="14.5703125" bestFit="1" customWidth="1"/>
    <col min="2" max="2" width="148.28515625" customWidth="1"/>
  </cols>
  <sheetData>
    <row r="1" spans="1:2" ht="27" x14ac:dyDescent="0.25">
      <c r="A1" s="130" t="s">
        <v>379</v>
      </c>
    </row>
    <row r="2" spans="1:2" ht="18" x14ac:dyDescent="0.25">
      <c r="B2" s="124"/>
    </row>
    <row r="3" spans="1:2" ht="18" x14ac:dyDescent="0.25">
      <c r="A3" s="125" t="s">
        <v>377</v>
      </c>
      <c r="B3" s="126" t="s">
        <v>378</v>
      </c>
    </row>
    <row r="4" spans="1:2" ht="54" x14ac:dyDescent="0.25">
      <c r="A4" s="131" t="s">
        <v>372</v>
      </c>
      <c r="B4" s="127" t="s">
        <v>363</v>
      </c>
    </row>
    <row r="5" spans="1:2" ht="36" x14ac:dyDescent="0.25">
      <c r="A5" s="132" t="s">
        <v>373</v>
      </c>
      <c r="B5" s="128" t="s">
        <v>364</v>
      </c>
    </row>
    <row r="6" spans="1:2" ht="18" x14ac:dyDescent="0.25">
      <c r="A6" s="133"/>
      <c r="B6" s="129" t="s">
        <v>365</v>
      </c>
    </row>
    <row r="7" spans="1:2" ht="36" x14ac:dyDescent="0.25">
      <c r="A7" s="132" t="s">
        <v>374</v>
      </c>
      <c r="B7" s="128" t="s">
        <v>366</v>
      </c>
    </row>
    <row r="8" spans="1:2" ht="18" x14ac:dyDescent="0.25">
      <c r="A8" s="133"/>
      <c r="B8" s="129" t="s">
        <v>367</v>
      </c>
    </row>
    <row r="9" spans="1:2" ht="36" x14ac:dyDescent="0.25">
      <c r="A9" s="132" t="s">
        <v>375</v>
      </c>
      <c r="B9" s="128" t="s">
        <v>368</v>
      </c>
    </row>
    <row r="10" spans="1:2" ht="18" x14ac:dyDescent="0.25">
      <c r="A10" s="133"/>
      <c r="B10" s="129" t="s">
        <v>369</v>
      </c>
    </row>
    <row r="11" spans="1:2" ht="39.75" customHeight="1" x14ac:dyDescent="0.25">
      <c r="A11" s="132" t="s">
        <v>376</v>
      </c>
      <c r="B11" s="128" t="s">
        <v>370</v>
      </c>
    </row>
    <row r="12" spans="1:2" ht="36" x14ac:dyDescent="0.25">
      <c r="A12" s="134"/>
      <c r="B12" s="129" t="s">
        <v>371</v>
      </c>
    </row>
    <row r="13" spans="1:2" ht="45" x14ac:dyDescent="0.25">
      <c r="A13" s="135" t="s">
        <v>30</v>
      </c>
      <c r="B13" s="127" t="s">
        <v>383</v>
      </c>
    </row>
    <row r="14" spans="1:2" x14ac:dyDescent="0.25">
      <c r="B14" s="123"/>
    </row>
    <row r="15" spans="1:2" x14ac:dyDescent="0.25">
      <c r="B15" s="1"/>
    </row>
  </sheetData>
  <sheetProtection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7CFD8-E0A6-4C5A-96AD-1DA721F7CA22}">
  <sheetPr>
    <pageSetUpPr fitToPage="1"/>
  </sheetPr>
  <dimension ref="A1:K20"/>
  <sheetViews>
    <sheetView zoomScale="90" zoomScaleNormal="90" workbookViewId="0">
      <pane ySplit="4" topLeftCell="A5" activePane="bottomLeft" state="frozen"/>
      <selection pane="bottomLeft" activeCell="C15" sqref="C15"/>
    </sheetView>
  </sheetViews>
  <sheetFormatPr defaultRowHeight="15" x14ac:dyDescent="0.25"/>
  <cols>
    <col min="1" max="1" width="15.28515625" customWidth="1"/>
    <col min="2" max="2" width="48.42578125" bestFit="1" customWidth="1"/>
    <col min="3" max="3" width="15.5703125" bestFit="1" customWidth="1"/>
    <col min="4" max="4" width="14" bestFit="1" customWidth="1"/>
    <col min="5" max="5" width="20.28515625" bestFit="1" customWidth="1"/>
    <col min="6" max="6" width="21.7109375" bestFit="1" customWidth="1"/>
    <col min="7" max="7" width="23" bestFit="1" customWidth="1"/>
    <col min="8" max="8" width="14.28515625" style="2" bestFit="1" customWidth="1"/>
    <col min="9" max="9" width="37.140625" bestFit="1" customWidth="1"/>
    <col min="10" max="10" width="27.85546875" bestFit="1" customWidth="1"/>
    <col min="11" max="11" width="75.85546875" bestFit="1" customWidth="1"/>
  </cols>
  <sheetData>
    <row r="1" spans="1:11" ht="27" x14ac:dyDescent="0.35">
      <c r="A1" s="32" t="s">
        <v>36</v>
      </c>
    </row>
    <row r="4" spans="1:11" ht="36" x14ac:dyDescent="0.25">
      <c r="A4" s="107" t="s">
        <v>37</v>
      </c>
      <c r="B4" s="108" t="s">
        <v>388</v>
      </c>
      <c r="C4" s="109" t="s">
        <v>38</v>
      </c>
      <c r="D4" s="109" t="s">
        <v>39</v>
      </c>
      <c r="E4" s="109" t="s">
        <v>40</v>
      </c>
      <c r="F4" s="109" t="s">
        <v>41</v>
      </c>
      <c r="G4" s="109" t="s">
        <v>42</v>
      </c>
      <c r="H4" s="110" t="s">
        <v>43</v>
      </c>
      <c r="I4" s="109" t="s">
        <v>44</v>
      </c>
      <c r="J4" s="111" t="s">
        <v>45</v>
      </c>
      <c r="K4" s="111" t="s">
        <v>46</v>
      </c>
    </row>
    <row r="5" spans="1:11" ht="40.5" customHeight="1" x14ac:dyDescent="0.25">
      <c r="A5" s="99">
        <v>1</v>
      </c>
      <c r="B5" s="100" t="s">
        <v>7</v>
      </c>
      <c r="C5" s="102">
        <v>42401</v>
      </c>
      <c r="D5" s="102">
        <v>42036</v>
      </c>
      <c r="E5" s="99" t="s">
        <v>47</v>
      </c>
      <c r="F5" s="99">
        <v>10</v>
      </c>
      <c r="G5" s="99">
        <v>1</v>
      </c>
      <c r="H5" s="105">
        <v>12.86</v>
      </c>
      <c r="I5" s="103" t="s">
        <v>48</v>
      </c>
      <c r="J5" s="99" t="s">
        <v>49</v>
      </c>
      <c r="K5" s="103" t="s">
        <v>50</v>
      </c>
    </row>
    <row r="6" spans="1:11" ht="20.100000000000001" customHeight="1" x14ac:dyDescent="0.25">
      <c r="A6" s="99">
        <v>2</v>
      </c>
      <c r="B6" s="100" t="s">
        <v>7</v>
      </c>
      <c r="C6" s="102">
        <v>43598</v>
      </c>
      <c r="D6" s="102">
        <v>43598</v>
      </c>
      <c r="E6" s="99" t="s">
        <v>47</v>
      </c>
      <c r="F6" s="99">
        <v>10</v>
      </c>
      <c r="G6" s="99">
        <v>1</v>
      </c>
      <c r="H6" s="105">
        <v>12.86</v>
      </c>
      <c r="I6" s="99"/>
      <c r="J6" s="99" t="s">
        <v>49</v>
      </c>
      <c r="K6" s="99"/>
    </row>
    <row r="7" spans="1:11" ht="20.100000000000001" customHeight="1" x14ac:dyDescent="0.25">
      <c r="A7" s="99">
        <v>3</v>
      </c>
      <c r="B7" s="100" t="s">
        <v>7</v>
      </c>
      <c r="C7" s="102">
        <v>42401</v>
      </c>
      <c r="D7" s="102">
        <v>42036</v>
      </c>
      <c r="E7" s="99" t="s">
        <v>47</v>
      </c>
      <c r="F7" s="99">
        <v>10</v>
      </c>
      <c r="G7" s="99">
        <v>1</v>
      </c>
      <c r="H7" s="105">
        <v>12.86</v>
      </c>
      <c r="I7" s="99"/>
      <c r="J7" s="99" t="s">
        <v>49</v>
      </c>
      <c r="K7" s="99"/>
    </row>
    <row r="8" spans="1:11" ht="20.100000000000001" customHeight="1" x14ac:dyDescent="0.25">
      <c r="A8" s="99">
        <v>4</v>
      </c>
      <c r="B8" s="100" t="s">
        <v>7</v>
      </c>
      <c r="C8" s="102">
        <v>43703</v>
      </c>
      <c r="D8" s="102">
        <v>42036</v>
      </c>
      <c r="E8" s="114">
        <v>44408</v>
      </c>
      <c r="F8" s="99">
        <v>10</v>
      </c>
      <c r="G8" s="99">
        <v>1</v>
      </c>
      <c r="H8" s="105">
        <v>12.86</v>
      </c>
      <c r="I8" s="99"/>
      <c r="J8" s="99" t="s">
        <v>49</v>
      </c>
      <c r="K8" s="99"/>
    </row>
    <row r="9" spans="1:11" ht="20.100000000000001" customHeight="1" x14ac:dyDescent="0.25">
      <c r="A9" s="99">
        <v>5</v>
      </c>
      <c r="B9" s="100" t="s">
        <v>7</v>
      </c>
      <c r="C9" s="102">
        <v>42401</v>
      </c>
      <c r="D9" s="102">
        <v>39448</v>
      </c>
      <c r="E9" s="99" t="s">
        <v>47</v>
      </c>
      <c r="F9" s="99">
        <v>13</v>
      </c>
      <c r="G9" s="99">
        <v>1</v>
      </c>
      <c r="H9" s="105">
        <v>12.86</v>
      </c>
      <c r="I9" s="99"/>
      <c r="J9" s="99" t="s">
        <v>49</v>
      </c>
      <c r="K9" s="99"/>
    </row>
    <row r="10" spans="1:11" ht="20.100000000000001" customHeight="1" x14ac:dyDescent="0.25">
      <c r="A10" s="99">
        <v>6</v>
      </c>
      <c r="B10" s="100" t="s">
        <v>8</v>
      </c>
      <c r="C10" s="102">
        <v>43710</v>
      </c>
      <c r="D10" s="102">
        <v>43710</v>
      </c>
      <c r="E10" s="102">
        <v>44439</v>
      </c>
      <c r="F10" s="106">
        <v>18.75</v>
      </c>
      <c r="G10" s="99" t="s">
        <v>51</v>
      </c>
      <c r="H10" s="105">
        <v>8.4499999999999993</v>
      </c>
      <c r="I10" s="99"/>
      <c r="J10" s="99" t="s">
        <v>52</v>
      </c>
      <c r="K10" s="99" t="s">
        <v>53</v>
      </c>
    </row>
    <row r="11" spans="1:11" ht="20.100000000000001" customHeight="1" x14ac:dyDescent="0.25">
      <c r="A11" s="99">
        <v>7</v>
      </c>
      <c r="B11" s="100" t="s">
        <v>8</v>
      </c>
      <c r="C11" s="102">
        <v>42373</v>
      </c>
      <c r="D11" s="102">
        <v>42373</v>
      </c>
      <c r="E11" s="99" t="s">
        <v>47</v>
      </c>
      <c r="F11" s="106">
        <v>10</v>
      </c>
      <c r="G11" s="99" t="s">
        <v>54</v>
      </c>
      <c r="H11" s="105">
        <v>12.86</v>
      </c>
      <c r="I11" s="99"/>
      <c r="J11" s="99" t="s">
        <v>49</v>
      </c>
      <c r="K11" s="99" t="s">
        <v>55</v>
      </c>
    </row>
    <row r="12" spans="1:11" ht="20.100000000000001" customHeight="1" x14ac:dyDescent="0.25">
      <c r="A12" s="99">
        <v>8</v>
      </c>
      <c r="B12" s="100" t="s">
        <v>8</v>
      </c>
      <c r="C12" s="102">
        <v>43283</v>
      </c>
      <c r="D12" s="102">
        <v>43276</v>
      </c>
      <c r="E12" s="99" t="s">
        <v>47</v>
      </c>
      <c r="F12" s="106">
        <v>10</v>
      </c>
      <c r="G12" s="99" t="s">
        <v>56</v>
      </c>
      <c r="H12" s="105">
        <v>12.1</v>
      </c>
      <c r="I12" s="99"/>
      <c r="J12" s="99" t="s">
        <v>49</v>
      </c>
      <c r="K12" s="99"/>
    </row>
    <row r="13" spans="1:11" ht="20.100000000000001" customHeight="1" x14ac:dyDescent="0.25">
      <c r="A13" s="99">
        <v>9</v>
      </c>
      <c r="B13" s="100" t="s">
        <v>57</v>
      </c>
      <c r="C13" s="102">
        <v>43773</v>
      </c>
      <c r="D13" s="102">
        <v>42766</v>
      </c>
      <c r="E13" s="99" t="s">
        <v>47</v>
      </c>
      <c r="F13" s="99">
        <v>12.25</v>
      </c>
      <c r="G13" s="99" t="s">
        <v>58</v>
      </c>
      <c r="H13" s="105">
        <v>7.8</v>
      </c>
      <c r="I13" s="99"/>
      <c r="J13" s="99" t="s">
        <v>59</v>
      </c>
      <c r="K13" s="99"/>
    </row>
    <row r="14" spans="1:11" ht="20.100000000000001" customHeight="1" x14ac:dyDescent="0.25">
      <c r="A14" s="99">
        <v>10</v>
      </c>
      <c r="B14" s="100" t="s">
        <v>57</v>
      </c>
      <c r="C14" s="102">
        <v>40910</v>
      </c>
      <c r="D14" s="99"/>
      <c r="E14" s="99" t="s">
        <v>47</v>
      </c>
      <c r="F14" s="99">
        <v>12.25</v>
      </c>
      <c r="G14" s="99"/>
      <c r="H14" s="105">
        <v>12.86</v>
      </c>
      <c r="I14" s="99"/>
      <c r="J14" s="99" t="s">
        <v>59</v>
      </c>
      <c r="K14" s="99" t="s">
        <v>60</v>
      </c>
    </row>
    <row r="15" spans="1:11" ht="39" customHeight="1" x14ac:dyDescent="0.25">
      <c r="A15" s="99">
        <v>11</v>
      </c>
      <c r="B15" s="100" t="s">
        <v>57</v>
      </c>
      <c r="C15" s="102">
        <v>42961</v>
      </c>
      <c r="D15" s="102">
        <v>42620</v>
      </c>
      <c r="E15" s="99" t="s">
        <v>47</v>
      </c>
      <c r="F15" s="99">
        <v>8</v>
      </c>
      <c r="G15" s="99"/>
      <c r="H15" s="105">
        <v>12.86</v>
      </c>
      <c r="I15" s="103" t="s">
        <v>61</v>
      </c>
      <c r="J15" s="99" t="s">
        <v>59</v>
      </c>
      <c r="K15" s="99" t="s">
        <v>60</v>
      </c>
    </row>
    <row r="16" spans="1:11" ht="20.100000000000001" customHeight="1" x14ac:dyDescent="0.25">
      <c r="A16" s="99">
        <v>12</v>
      </c>
      <c r="B16" s="100" t="s">
        <v>11</v>
      </c>
      <c r="C16" s="102">
        <v>43437</v>
      </c>
      <c r="D16" s="102">
        <v>42736</v>
      </c>
      <c r="E16" s="99" t="s">
        <v>47</v>
      </c>
      <c r="F16" s="99">
        <v>9</v>
      </c>
      <c r="G16" s="99"/>
      <c r="H16" s="105">
        <v>12.86</v>
      </c>
      <c r="I16" s="99"/>
      <c r="J16" s="99" t="s">
        <v>59</v>
      </c>
      <c r="K16" s="99"/>
    </row>
    <row r="17" spans="1:11" ht="20.100000000000001" customHeight="1" x14ac:dyDescent="0.25">
      <c r="A17" s="99"/>
      <c r="B17" s="100" t="s">
        <v>10</v>
      </c>
      <c r="C17" s="99"/>
      <c r="D17" s="99"/>
      <c r="E17" s="99"/>
      <c r="F17" s="99"/>
      <c r="G17" s="99"/>
      <c r="H17" s="105"/>
      <c r="I17" s="99"/>
      <c r="J17" s="99"/>
      <c r="K17" s="99" t="s">
        <v>62</v>
      </c>
    </row>
    <row r="18" spans="1:11" ht="20.100000000000001" customHeight="1" x14ac:dyDescent="0.25">
      <c r="A18" s="99"/>
      <c r="B18" s="100" t="s">
        <v>12</v>
      </c>
      <c r="C18" s="99"/>
      <c r="D18" s="99"/>
      <c r="E18" s="99"/>
      <c r="F18" s="99"/>
      <c r="G18" s="99"/>
      <c r="H18" s="105"/>
      <c r="I18" s="99"/>
      <c r="J18" s="99"/>
      <c r="K18" s="99" t="s">
        <v>62</v>
      </c>
    </row>
    <row r="19" spans="1:11" ht="20.100000000000001" customHeight="1" x14ac:dyDescent="0.25">
      <c r="A19" s="99"/>
      <c r="B19" s="100" t="s">
        <v>13</v>
      </c>
      <c r="C19" s="99"/>
      <c r="D19" s="99"/>
      <c r="E19" s="99"/>
      <c r="F19" s="99"/>
      <c r="G19" s="99"/>
      <c r="H19" s="105"/>
      <c r="I19" s="99"/>
      <c r="J19" s="99"/>
      <c r="K19" s="99" t="s">
        <v>62</v>
      </c>
    </row>
    <row r="20" spans="1:11" x14ac:dyDescent="0.25">
      <c r="A20" s="104"/>
      <c r="E20" s="1"/>
    </row>
  </sheetData>
  <sheetProtection sheet="1" objects="1" scenarios="1"/>
  <phoneticPr fontId="5" type="noConversion"/>
  <pageMargins left="0.7" right="0.7" top="0.75" bottom="0.75" header="0.3" footer="0.3"/>
  <pageSetup paperSize="9" scale="4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ABCD0-4542-4DD9-A61E-11C7D48B4CD3}">
  <sheetPr>
    <pageSetUpPr fitToPage="1"/>
  </sheetPr>
  <dimension ref="A1:I135"/>
  <sheetViews>
    <sheetView topLeftCell="A111" workbookViewId="0">
      <selection activeCell="G129" sqref="G129:H129"/>
    </sheetView>
  </sheetViews>
  <sheetFormatPr defaultRowHeight="15" x14ac:dyDescent="0.25"/>
  <cols>
    <col min="3" max="3" width="27" bestFit="1" customWidth="1"/>
    <col min="4" max="4" width="20" bestFit="1" customWidth="1"/>
    <col min="5" max="5" width="19.140625" bestFit="1" customWidth="1"/>
    <col min="6" max="6" width="15.140625" bestFit="1" customWidth="1"/>
    <col min="7" max="7" width="10.85546875" bestFit="1" customWidth="1"/>
    <col min="8" max="8" width="13.5703125" style="5" bestFit="1" customWidth="1"/>
    <col min="9" max="9" width="12.42578125" bestFit="1" customWidth="1"/>
  </cols>
  <sheetData>
    <row r="1" spans="1:9" ht="27" x14ac:dyDescent="0.35">
      <c r="A1" s="32" t="s">
        <v>63</v>
      </c>
      <c r="B1" s="32"/>
      <c r="C1" s="7"/>
      <c r="D1" s="7"/>
      <c r="E1" s="7"/>
      <c r="F1" s="7"/>
    </row>
    <row r="2" spans="1:9" x14ac:dyDescent="0.25">
      <c r="A2" s="7" t="s">
        <v>64</v>
      </c>
      <c r="B2" s="7"/>
      <c r="C2" s="7"/>
      <c r="D2" s="7"/>
      <c r="E2" s="7"/>
      <c r="F2" s="7"/>
    </row>
    <row r="3" spans="1:9" x14ac:dyDescent="0.25">
      <c r="A3" s="7"/>
      <c r="B3" s="7"/>
      <c r="C3" s="7"/>
      <c r="D3" s="7"/>
      <c r="E3" s="7"/>
      <c r="F3" s="7"/>
    </row>
    <row r="4" spans="1:9" x14ac:dyDescent="0.25">
      <c r="A4" s="7"/>
      <c r="B4" s="7"/>
      <c r="C4" s="7"/>
      <c r="D4" s="7"/>
      <c r="E4" s="7"/>
      <c r="F4" s="7"/>
    </row>
    <row r="5" spans="1:9" x14ac:dyDescent="0.25">
      <c r="A5" s="13" t="s">
        <v>390</v>
      </c>
      <c r="B5" s="13"/>
      <c r="C5" s="7" t="s">
        <v>391</v>
      </c>
      <c r="D5" s="7"/>
      <c r="E5" s="7"/>
      <c r="F5" s="7"/>
    </row>
    <row r="6" spans="1:9" x14ac:dyDescent="0.25">
      <c r="A6" s="7"/>
      <c r="B6" s="7"/>
      <c r="C6" s="7"/>
      <c r="D6" s="7"/>
      <c r="E6" s="7"/>
      <c r="F6" s="7"/>
    </row>
    <row r="7" spans="1:9" x14ac:dyDescent="0.25">
      <c r="A7" s="13" t="s">
        <v>65</v>
      </c>
      <c r="B7" s="13"/>
      <c r="C7" s="7" t="s">
        <v>66</v>
      </c>
      <c r="D7" s="7"/>
      <c r="E7" s="7"/>
      <c r="F7" s="7"/>
    </row>
    <row r="8" spans="1:9" x14ac:dyDescent="0.25">
      <c r="A8" s="7"/>
      <c r="B8" s="7"/>
      <c r="C8" s="7" t="s">
        <v>67</v>
      </c>
      <c r="D8" s="7"/>
      <c r="E8" s="7"/>
      <c r="F8" s="7"/>
    </row>
    <row r="9" spans="1:9" x14ac:dyDescent="0.25">
      <c r="B9" s="215"/>
      <c r="C9" s="215"/>
      <c r="D9" s="7"/>
      <c r="E9" s="7"/>
      <c r="F9" s="7"/>
    </row>
    <row r="10" spans="1:9" ht="30" x14ac:dyDescent="0.25">
      <c r="A10" s="4" t="s">
        <v>68</v>
      </c>
      <c r="B10" s="9" t="s">
        <v>69</v>
      </c>
      <c r="C10" s="9" t="s">
        <v>70</v>
      </c>
      <c r="D10" s="9" t="s">
        <v>71</v>
      </c>
      <c r="E10" s="9" t="s">
        <v>72</v>
      </c>
      <c r="F10" s="14" t="s">
        <v>73</v>
      </c>
      <c r="G10" s="14" t="s">
        <v>74</v>
      </c>
      <c r="H10" s="18" t="s">
        <v>75</v>
      </c>
      <c r="I10" s="20" t="s">
        <v>76</v>
      </c>
    </row>
    <row r="11" spans="1:9" x14ac:dyDescent="0.25">
      <c r="A11" s="3">
        <v>0</v>
      </c>
      <c r="B11" s="10" t="s">
        <v>85</v>
      </c>
      <c r="C11" s="10" t="s">
        <v>82</v>
      </c>
      <c r="D11" s="10">
        <v>4.42</v>
      </c>
      <c r="E11" s="11" t="s">
        <v>83</v>
      </c>
      <c r="F11" s="12">
        <v>255</v>
      </c>
      <c r="G11" s="3">
        <f t="shared" ref="G11:G42" si="0">D11*F11</f>
        <v>1127.0999999999999</v>
      </c>
      <c r="H11" s="190">
        <v>0</v>
      </c>
      <c r="I11" s="22" t="str">
        <f t="shared" ref="I11:I42" si="1">IF(H11&gt;0,G11/H11,"")</f>
        <v/>
      </c>
    </row>
    <row r="12" spans="1:9" x14ac:dyDescent="0.25">
      <c r="A12" s="3">
        <v>0</v>
      </c>
      <c r="B12" s="10" t="s">
        <v>87</v>
      </c>
      <c r="C12" s="10" t="s">
        <v>88</v>
      </c>
      <c r="D12" s="10">
        <v>19.7</v>
      </c>
      <c r="E12" s="11" t="s">
        <v>89</v>
      </c>
      <c r="F12" s="12">
        <v>255</v>
      </c>
      <c r="G12" s="3">
        <f t="shared" si="0"/>
        <v>5023.5</v>
      </c>
      <c r="H12" s="190">
        <v>0</v>
      </c>
      <c r="I12" s="22" t="str">
        <f t="shared" si="1"/>
        <v/>
      </c>
    </row>
    <row r="13" spans="1:9" x14ac:dyDescent="0.25">
      <c r="A13" s="3">
        <v>0</v>
      </c>
      <c r="B13" s="10" t="s">
        <v>109</v>
      </c>
      <c r="C13" s="10" t="s">
        <v>110</v>
      </c>
      <c r="D13" s="10">
        <v>30.42</v>
      </c>
      <c r="E13" s="11" t="s">
        <v>89</v>
      </c>
      <c r="F13" s="12">
        <v>255</v>
      </c>
      <c r="G13" s="3">
        <f t="shared" si="0"/>
        <v>7757.1</v>
      </c>
      <c r="H13" s="190">
        <v>0</v>
      </c>
      <c r="I13" s="22" t="str">
        <f t="shared" si="1"/>
        <v/>
      </c>
    </row>
    <row r="14" spans="1:9" x14ac:dyDescent="0.25">
      <c r="A14" s="3">
        <v>0</v>
      </c>
      <c r="B14" s="10" t="s">
        <v>205</v>
      </c>
      <c r="C14" s="10" t="s">
        <v>204</v>
      </c>
      <c r="D14" s="10">
        <v>63.2</v>
      </c>
      <c r="E14" s="11" t="s">
        <v>89</v>
      </c>
      <c r="F14" s="12">
        <v>255</v>
      </c>
      <c r="G14" s="3">
        <f t="shared" si="0"/>
        <v>16116</v>
      </c>
      <c r="H14" s="190">
        <v>0</v>
      </c>
      <c r="I14" s="22" t="str">
        <f t="shared" si="1"/>
        <v/>
      </c>
    </row>
    <row r="15" spans="1:9" x14ac:dyDescent="0.25">
      <c r="A15" s="3">
        <v>0</v>
      </c>
      <c r="B15" s="10" t="s">
        <v>90</v>
      </c>
      <c r="C15" s="10" t="s">
        <v>88</v>
      </c>
      <c r="D15" s="10">
        <v>28</v>
      </c>
      <c r="E15" s="11" t="s">
        <v>89</v>
      </c>
      <c r="F15" s="12">
        <v>255</v>
      </c>
      <c r="G15" s="3">
        <f t="shared" si="0"/>
        <v>7140</v>
      </c>
      <c r="H15" s="190">
        <v>0</v>
      </c>
      <c r="I15" s="22" t="str">
        <f t="shared" si="1"/>
        <v/>
      </c>
    </row>
    <row r="16" spans="1:9" x14ac:dyDescent="0.25">
      <c r="A16" s="3">
        <v>0</v>
      </c>
      <c r="B16" s="10" t="s">
        <v>184</v>
      </c>
      <c r="C16" s="10" t="s">
        <v>176</v>
      </c>
      <c r="D16" s="10">
        <v>5.88</v>
      </c>
      <c r="E16" s="11" t="s">
        <v>79</v>
      </c>
      <c r="F16" s="12">
        <v>255</v>
      </c>
      <c r="G16" s="3">
        <f t="shared" si="0"/>
        <v>1499.3999999999999</v>
      </c>
      <c r="H16" s="190">
        <v>0</v>
      </c>
      <c r="I16" s="22" t="str">
        <f t="shared" si="1"/>
        <v/>
      </c>
    </row>
    <row r="17" spans="1:9" x14ac:dyDescent="0.25">
      <c r="A17" s="3">
        <v>0</v>
      </c>
      <c r="B17" s="10" t="s">
        <v>185</v>
      </c>
      <c r="C17" s="10" t="s">
        <v>176</v>
      </c>
      <c r="D17" s="10">
        <v>6.83</v>
      </c>
      <c r="E17" s="11" t="s">
        <v>79</v>
      </c>
      <c r="F17" s="12">
        <v>255</v>
      </c>
      <c r="G17" s="3">
        <f>D17*F17</f>
        <v>1741.65</v>
      </c>
      <c r="H17" s="190">
        <v>0</v>
      </c>
      <c r="I17" s="22" t="str">
        <f t="shared" si="1"/>
        <v/>
      </c>
    </row>
    <row r="18" spans="1:9" x14ac:dyDescent="0.25">
      <c r="A18" s="3">
        <v>0</v>
      </c>
      <c r="B18" s="10" t="s">
        <v>173</v>
      </c>
      <c r="C18" s="10" t="s">
        <v>174</v>
      </c>
      <c r="D18" s="10">
        <v>10</v>
      </c>
      <c r="E18" s="11" t="s">
        <v>79</v>
      </c>
      <c r="F18" s="12">
        <v>255</v>
      </c>
      <c r="G18" s="3">
        <f t="shared" si="0"/>
        <v>2550</v>
      </c>
      <c r="H18" s="190">
        <v>0</v>
      </c>
      <c r="I18" s="22" t="str">
        <f t="shared" si="1"/>
        <v/>
      </c>
    </row>
    <row r="19" spans="1:9" x14ac:dyDescent="0.25">
      <c r="A19" s="3">
        <v>0</v>
      </c>
      <c r="B19" s="10" t="s">
        <v>111</v>
      </c>
      <c r="C19" s="10" t="s">
        <v>110</v>
      </c>
      <c r="D19" s="10">
        <v>30.13</v>
      </c>
      <c r="E19" s="11" t="s">
        <v>89</v>
      </c>
      <c r="F19" s="12">
        <v>255</v>
      </c>
      <c r="G19" s="3">
        <f t="shared" si="0"/>
        <v>7683.15</v>
      </c>
      <c r="H19" s="190">
        <v>0</v>
      </c>
      <c r="I19" s="22" t="str">
        <f t="shared" si="1"/>
        <v/>
      </c>
    </row>
    <row r="20" spans="1:9" x14ac:dyDescent="0.25">
      <c r="A20" s="3">
        <v>0</v>
      </c>
      <c r="B20" s="10" t="s">
        <v>112</v>
      </c>
      <c r="C20" s="10" t="s">
        <v>110</v>
      </c>
      <c r="D20" s="10">
        <v>30.13</v>
      </c>
      <c r="E20" s="11" t="s">
        <v>89</v>
      </c>
      <c r="F20" s="12">
        <v>255</v>
      </c>
      <c r="G20" s="3">
        <f t="shared" si="0"/>
        <v>7683.15</v>
      </c>
      <c r="H20" s="190">
        <v>0</v>
      </c>
      <c r="I20" s="22" t="str">
        <f t="shared" si="1"/>
        <v/>
      </c>
    </row>
    <row r="21" spans="1:9" x14ac:dyDescent="0.25">
      <c r="A21" s="3">
        <v>0</v>
      </c>
      <c r="B21" s="10" t="s">
        <v>206</v>
      </c>
      <c r="C21" s="10" t="s">
        <v>204</v>
      </c>
      <c r="D21" s="10">
        <v>24.84</v>
      </c>
      <c r="E21" s="11" t="s">
        <v>89</v>
      </c>
      <c r="F21" s="12">
        <v>255</v>
      </c>
      <c r="G21" s="3">
        <f t="shared" si="0"/>
        <v>6334.2</v>
      </c>
      <c r="H21" s="190">
        <v>0</v>
      </c>
      <c r="I21" s="22" t="str">
        <f t="shared" si="1"/>
        <v/>
      </c>
    </row>
    <row r="22" spans="1:9" x14ac:dyDescent="0.25">
      <c r="A22" s="3">
        <v>0</v>
      </c>
      <c r="B22" s="10" t="s">
        <v>166</v>
      </c>
      <c r="C22" s="10" t="s">
        <v>167</v>
      </c>
      <c r="D22" s="10">
        <v>11.38</v>
      </c>
      <c r="E22" s="11" t="s">
        <v>93</v>
      </c>
      <c r="F22" s="12">
        <v>52</v>
      </c>
      <c r="G22" s="3">
        <f t="shared" si="0"/>
        <v>591.76</v>
      </c>
      <c r="H22" s="190">
        <v>0</v>
      </c>
      <c r="I22" s="22" t="str">
        <f t="shared" si="1"/>
        <v/>
      </c>
    </row>
    <row r="23" spans="1:9" x14ac:dyDescent="0.25">
      <c r="A23" s="3">
        <v>0</v>
      </c>
      <c r="B23" s="10" t="s">
        <v>162</v>
      </c>
      <c r="C23" s="10" t="s">
        <v>163</v>
      </c>
      <c r="D23" s="10">
        <v>13.14</v>
      </c>
      <c r="E23" s="11" t="s">
        <v>89</v>
      </c>
      <c r="F23" s="12">
        <v>52</v>
      </c>
      <c r="G23" s="3">
        <f t="shared" si="0"/>
        <v>683.28</v>
      </c>
      <c r="H23" s="190">
        <v>0</v>
      </c>
      <c r="I23" s="22" t="str">
        <f t="shared" si="1"/>
        <v/>
      </c>
    </row>
    <row r="24" spans="1:9" x14ac:dyDescent="0.25">
      <c r="A24" s="3">
        <v>0</v>
      </c>
      <c r="B24" s="10" t="s">
        <v>86</v>
      </c>
      <c r="C24" s="10" t="s">
        <v>82</v>
      </c>
      <c r="D24" s="10">
        <v>6.8</v>
      </c>
      <c r="E24" s="11" t="s">
        <v>83</v>
      </c>
      <c r="F24" s="12">
        <v>255</v>
      </c>
      <c r="G24" s="3">
        <f t="shared" si="0"/>
        <v>1734</v>
      </c>
      <c r="H24" s="190">
        <v>0</v>
      </c>
      <c r="I24" s="22" t="str">
        <f t="shared" si="1"/>
        <v/>
      </c>
    </row>
    <row r="25" spans="1:9" x14ac:dyDescent="0.25">
      <c r="A25" s="3">
        <v>0</v>
      </c>
      <c r="B25" s="10" t="s">
        <v>91</v>
      </c>
      <c r="C25" s="10" t="s">
        <v>88</v>
      </c>
      <c r="D25" s="10">
        <v>45.17</v>
      </c>
      <c r="E25" s="11" t="s">
        <v>89</v>
      </c>
      <c r="F25" s="12">
        <v>255</v>
      </c>
      <c r="G25" s="3">
        <f t="shared" si="0"/>
        <v>11518.35</v>
      </c>
      <c r="H25" s="190">
        <v>0</v>
      </c>
      <c r="I25" s="22" t="str">
        <f t="shared" si="1"/>
        <v/>
      </c>
    </row>
    <row r="26" spans="1:9" x14ac:dyDescent="0.25">
      <c r="A26" s="3">
        <v>0</v>
      </c>
      <c r="B26" s="10" t="s">
        <v>186</v>
      </c>
      <c r="C26" s="10" t="s">
        <v>176</v>
      </c>
      <c r="D26" s="10">
        <v>3.1</v>
      </c>
      <c r="E26" s="11" t="s">
        <v>79</v>
      </c>
      <c r="F26" s="12">
        <v>255</v>
      </c>
      <c r="G26" s="3">
        <f t="shared" si="0"/>
        <v>790.5</v>
      </c>
      <c r="H26" s="190">
        <v>0</v>
      </c>
      <c r="I26" s="22" t="str">
        <f t="shared" si="1"/>
        <v/>
      </c>
    </row>
    <row r="27" spans="1:9" x14ac:dyDescent="0.25">
      <c r="A27" s="3">
        <v>0</v>
      </c>
      <c r="B27" s="10" t="s">
        <v>77</v>
      </c>
      <c r="C27" s="10" t="s">
        <v>78</v>
      </c>
      <c r="D27" s="10">
        <v>1.78</v>
      </c>
      <c r="E27" s="11" t="s">
        <v>79</v>
      </c>
      <c r="F27" s="12">
        <v>255</v>
      </c>
      <c r="G27" s="3">
        <f t="shared" si="0"/>
        <v>453.90000000000003</v>
      </c>
      <c r="H27" s="190">
        <v>0</v>
      </c>
      <c r="I27" s="22" t="str">
        <f t="shared" si="1"/>
        <v/>
      </c>
    </row>
    <row r="28" spans="1:9" x14ac:dyDescent="0.25">
      <c r="A28" s="3">
        <v>0</v>
      </c>
      <c r="B28" s="10" t="s">
        <v>168</v>
      </c>
      <c r="C28" s="10" t="s">
        <v>169</v>
      </c>
      <c r="D28" s="10">
        <v>6.49</v>
      </c>
      <c r="E28" s="11" t="s">
        <v>93</v>
      </c>
      <c r="F28" s="12">
        <v>255</v>
      </c>
      <c r="G28" s="3">
        <f t="shared" si="0"/>
        <v>1654.95</v>
      </c>
      <c r="H28" s="190">
        <v>0</v>
      </c>
      <c r="I28" s="22" t="str">
        <f t="shared" si="1"/>
        <v/>
      </c>
    </row>
    <row r="29" spans="1:9" x14ac:dyDescent="0.25">
      <c r="A29" s="3">
        <v>0</v>
      </c>
      <c r="B29" s="10" t="s">
        <v>170</v>
      </c>
      <c r="C29" s="10" t="s">
        <v>169</v>
      </c>
      <c r="D29" s="10">
        <v>6.49</v>
      </c>
      <c r="E29" s="11" t="s">
        <v>93</v>
      </c>
      <c r="F29" s="12">
        <v>255</v>
      </c>
      <c r="G29" s="3">
        <f t="shared" si="0"/>
        <v>1654.95</v>
      </c>
      <c r="H29" s="190">
        <v>0</v>
      </c>
      <c r="I29" s="22" t="str">
        <f t="shared" si="1"/>
        <v/>
      </c>
    </row>
    <row r="30" spans="1:9" x14ac:dyDescent="0.25">
      <c r="A30" s="3">
        <v>0</v>
      </c>
      <c r="B30" s="10" t="s">
        <v>80</v>
      </c>
      <c r="C30" s="10" t="s">
        <v>78</v>
      </c>
      <c r="D30" s="10">
        <v>1.78</v>
      </c>
      <c r="E30" s="11" t="s">
        <v>79</v>
      </c>
      <c r="F30" s="12">
        <v>255</v>
      </c>
      <c r="G30" s="3">
        <f t="shared" si="0"/>
        <v>453.90000000000003</v>
      </c>
      <c r="H30" s="190">
        <v>0</v>
      </c>
      <c r="I30" s="22" t="str">
        <f t="shared" si="1"/>
        <v/>
      </c>
    </row>
    <row r="31" spans="1:9" x14ac:dyDescent="0.25">
      <c r="A31" s="3">
        <v>0</v>
      </c>
      <c r="B31" s="10" t="s">
        <v>187</v>
      </c>
      <c r="C31" s="10" t="s">
        <v>176</v>
      </c>
      <c r="D31" s="10">
        <v>3.1</v>
      </c>
      <c r="E31" s="11" t="s">
        <v>79</v>
      </c>
      <c r="F31" s="12">
        <v>255</v>
      </c>
      <c r="G31" s="3">
        <f t="shared" si="0"/>
        <v>790.5</v>
      </c>
      <c r="H31" s="190">
        <v>0</v>
      </c>
      <c r="I31" s="22" t="str">
        <f t="shared" si="1"/>
        <v/>
      </c>
    </row>
    <row r="32" spans="1:9" x14ac:dyDescent="0.25">
      <c r="A32" s="3">
        <v>0</v>
      </c>
      <c r="B32" s="10" t="s">
        <v>92</v>
      </c>
      <c r="C32" s="10" t="s">
        <v>88</v>
      </c>
      <c r="D32" s="10">
        <v>26.34</v>
      </c>
      <c r="E32" s="11" t="s">
        <v>93</v>
      </c>
      <c r="F32" s="12">
        <v>255</v>
      </c>
      <c r="G32" s="3">
        <f t="shared" si="0"/>
        <v>6716.7</v>
      </c>
      <c r="H32" s="190">
        <v>0</v>
      </c>
      <c r="I32" s="22" t="str">
        <f t="shared" si="1"/>
        <v/>
      </c>
    </row>
    <row r="33" spans="1:9" x14ac:dyDescent="0.25">
      <c r="A33" s="3">
        <v>0</v>
      </c>
      <c r="B33" s="10" t="s">
        <v>94</v>
      </c>
      <c r="C33" s="10" t="s">
        <v>88</v>
      </c>
      <c r="D33" s="10">
        <v>4.46</v>
      </c>
      <c r="E33" s="11" t="s">
        <v>89</v>
      </c>
      <c r="F33" s="12">
        <v>255</v>
      </c>
      <c r="G33" s="3">
        <f t="shared" si="0"/>
        <v>1137.3</v>
      </c>
      <c r="H33" s="190">
        <v>0</v>
      </c>
      <c r="I33" s="22" t="str">
        <f t="shared" si="1"/>
        <v/>
      </c>
    </row>
    <row r="34" spans="1:9" x14ac:dyDescent="0.25">
      <c r="A34" s="3">
        <v>0</v>
      </c>
      <c r="B34" s="10" t="s">
        <v>113</v>
      </c>
      <c r="C34" s="10" t="s">
        <v>110</v>
      </c>
      <c r="D34" s="10">
        <v>19.2</v>
      </c>
      <c r="E34" s="11" t="s">
        <v>89</v>
      </c>
      <c r="F34" s="12">
        <v>255</v>
      </c>
      <c r="G34" s="3">
        <f t="shared" si="0"/>
        <v>4896</v>
      </c>
      <c r="H34" s="190">
        <v>0</v>
      </c>
      <c r="I34" s="22" t="str">
        <f t="shared" si="1"/>
        <v/>
      </c>
    </row>
    <row r="35" spans="1:9" x14ac:dyDescent="0.25">
      <c r="A35" s="3">
        <v>0</v>
      </c>
      <c r="B35" s="10" t="s">
        <v>95</v>
      </c>
      <c r="C35" s="10" t="s">
        <v>88</v>
      </c>
      <c r="D35" s="10">
        <v>44.88</v>
      </c>
      <c r="E35" s="11" t="s">
        <v>89</v>
      </c>
      <c r="F35" s="12">
        <v>255</v>
      </c>
      <c r="G35" s="3">
        <f t="shared" si="0"/>
        <v>11444.400000000001</v>
      </c>
      <c r="H35" s="190">
        <v>0</v>
      </c>
      <c r="I35" s="22" t="str">
        <f t="shared" si="1"/>
        <v/>
      </c>
    </row>
    <row r="36" spans="1:9" x14ac:dyDescent="0.25">
      <c r="A36" s="3">
        <v>0</v>
      </c>
      <c r="B36" s="10" t="s">
        <v>221</v>
      </c>
      <c r="C36" s="10" t="s">
        <v>222</v>
      </c>
      <c r="D36" s="10">
        <v>188.34</v>
      </c>
      <c r="E36" s="11" t="s">
        <v>108</v>
      </c>
      <c r="F36" s="12">
        <v>255</v>
      </c>
      <c r="G36" s="3">
        <f t="shared" si="0"/>
        <v>48026.700000000004</v>
      </c>
      <c r="H36" s="190">
        <v>0</v>
      </c>
      <c r="I36" s="22" t="str">
        <f t="shared" si="1"/>
        <v/>
      </c>
    </row>
    <row r="37" spans="1:9" x14ac:dyDescent="0.25">
      <c r="A37" s="3">
        <v>0</v>
      </c>
      <c r="B37" s="10" t="s">
        <v>114</v>
      </c>
      <c r="C37" s="10" t="s">
        <v>110</v>
      </c>
      <c r="D37" s="10">
        <v>53.54</v>
      </c>
      <c r="E37" s="11" t="s">
        <v>89</v>
      </c>
      <c r="F37" s="12">
        <v>255</v>
      </c>
      <c r="G37" s="3">
        <f t="shared" si="0"/>
        <v>13652.699999999999</v>
      </c>
      <c r="H37" s="190">
        <v>0</v>
      </c>
      <c r="I37" s="22" t="str">
        <f t="shared" si="1"/>
        <v/>
      </c>
    </row>
    <row r="38" spans="1:9" x14ac:dyDescent="0.25">
      <c r="A38" s="3">
        <v>0</v>
      </c>
      <c r="B38" s="10" t="s">
        <v>106</v>
      </c>
      <c r="C38" s="10" t="s">
        <v>107</v>
      </c>
      <c r="D38" s="10">
        <v>100</v>
      </c>
      <c r="E38" s="11" t="s">
        <v>108</v>
      </c>
      <c r="F38" s="12">
        <v>255</v>
      </c>
      <c r="G38" s="3">
        <f t="shared" si="0"/>
        <v>25500</v>
      </c>
      <c r="H38" s="190">
        <v>0</v>
      </c>
      <c r="I38" s="22" t="str">
        <f t="shared" si="1"/>
        <v/>
      </c>
    </row>
    <row r="39" spans="1:9" x14ac:dyDescent="0.25">
      <c r="A39" s="3">
        <v>0</v>
      </c>
      <c r="B39" s="10" t="s">
        <v>207</v>
      </c>
      <c r="C39" s="10" t="s">
        <v>204</v>
      </c>
      <c r="D39" s="10">
        <v>254.31</v>
      </c>
      <c r="E39" s="11" t="s">
        <v>208</v>
      </c>
      <c r="F39" s="12">
        <v>255</v>
      </c>
      <c r="G39" s="3">
        <f t="shared" si="0"/>
        <v>64849.05</v>
      </c>
      <c r="H39" s="190">
        <v>0</v>
      </c>
      <c r="I39" s="22" t="str">
        <f t="shared" si="1"/>
        <v/>
      </c>
    </row>
    <row r="40" spans="1:9" x14ac:dyDescent="0.25">
      <c r="A40" s="3">
        <v>0</v>
      </c>
      <c r="B40" s="10" t="s">
        <v>105</v>
      </c>
      <c r="C40" s="10" t="s">
        <v>88</v>
      </c>
      <c r="D40" s="10">
        <v>14.87</v>
      </c>
      <c r="E40" s="11" t="s">
        <v>93</v>
      </c>
      <c r="F40" s="12">
        <v>26</v>
      </c>
      <c r="G40" s="3">
        <f t="shared" si="0"/>
        <v>386.62</v>
      </c>
      <c r="H40" s="190">
        <v>0</v>
      </c>
      <c r="I40" s="22" t="str">
        <f t="shared" si="1"/>
        <v/>
      </c>
    </row>
    <row r="41" spans="1:9" x14ac:dyDescent="0.25">
      <c r="A41" s="3">
        <v>0</v>
      </c>
      <c r="B41" s="10" t="s">
        <v>209</v>
      </c>
      <c r="C41" s="10" t="s">
        <v>204</v>
      </c>
      <c r="D41" s="10">
        <v>24.18</v>
      </c>
      <c r="E41" s="11" t="s">
        <v>89</v>
      </c>
      <c r="F41" s="12">
        <v>255</v>
      </c>
      <c r="G41" s="3">
        <f t="shared" si="0"/>
        <v>6165.9</v>
      </c>
      <c r="H41" s="190">
        <v>0</v>
      </c>
      <c r="I41" s="22" t="str">
        <f t="shared" si="1"/>
        <v/>
      </c>
    </row>
    <row r="42" spans="1:9" x14ac:dyDescent="0.25">
      <c r="A42" s="3">
        <v>0</v>
      </c>
      <c r="B42" s="10" t="s">
        <v>210</v>
      </c>
      <c r="C42" s="10" t="s">
        <v>204</v>
      </c>
      <c r="D42" s="10">
        <v>19.29</v>
      </c>
      <c r="E42" s="11" t="s">
        <v>89</v>
      </c>
      <c r="F42" s="12">
        <v>255</v>
      </c>
      <c r="G42" s="3">
        <f t="shared" si="0"/>
        <v>4918.95</v>
      </c>
      <c r="H42" s="190">
        <v>0</v>
      </c>
      <c r="I42" s="22" t="str">
        <f t="shared" si="1"/>
        <v/>
      </c>
    </row>
    <row r="43" spans="1:9" x14ac:dyDescent="0.25">
      <c r="A43" s="3">
        <v>0</v>
      </c>
      <c r="B43" s="10" t="s">
        <v>211</v>
      </c>
      <c r="C43" s="10" t="s">
        <v>204</v>
      </c>
      <c r="D43" s="10">
        <v>19.29</v>
      </c>
      <c r="E43" s="11" t="s">
        <v>89</v>
      </c>
      <c r="F43" s="12">
        <v>255</v>
      </c>
      <c r="G43" s="3">
        <f t="shared" ref="G43:G74" si="2">D43*F43</f>
        <v>4918.95</v>
      </c>
      <c r="H43" s="190">
        <v>0</v>
      </c>
      <c r="I43" s="22" t="str">
        <f t="shared" ref="I43:I74" si="3">IF(H43&gt;0,G43/H43,"")</f>
        <v/>
      </c>
    </row>
    <row r="44" spans="1:9" x14ac:dyDescent="0.25">
      <c r="A44" s="3">
        <v>0</v>
      </c>
      <c r="B44" s="10" t="s">
        <v>212</v>
      </c>
      <c r="C44" s="10" t="s">
        <v>204</v>
      </c>
      <c r="D44" s="10">
        <v>48.75</v>
      </c>
      <c r="E44" s="11" t="s">
        <v>89</v>
      </c>
      <c r="F44" s="12">
        <v>255</v>
      </c>
      <c r="G44" s="3">
        <f t="shared" si="2"/>
        <v>12431.25</v>
      </c>
      <c r="H44" s="190">
        <v>0</v>
      </c>
      <c r="I44" s="22" t="str">
        <f t="shared" si="3"/>
        <v/>
      </c>
    </row>
    <row r="45" spans="1:9" x14ac:dyDescent="0.25">
      <c r="A45" s="3">
        <v>0</v>
      </c>
      <c r="B45" s="10" t="s">
        <v>175</v>
      </c>
      <c r="C45" s="10" t="s">
        <v>176</v>
      </c>
      <c r="D45" s="10">
        <v>4.08</v>
      </c>
      <c r="E45" s="11" t="s">
        <v>79</v>
      </c>
      <c r="F45" s="12">
        <v>255</v>
      </c>
      <c r="G45" s="3">
        <f t="shared" si="2"/>
        <v>1040.4000000000001</v>
      </c>
      <c r="H45" s="190">
        <v>0</v>
      </c>
      <c r="I45" s="22" t="str">
        <f t="shared" si="3"/>
        <v/>
      </c>
    </row>
    <row r="46" spans="1:9" x14ac:dyDescent="0.25">
      <c r="A46" s="3">
        <v>0</v>
      </c>
      <c r="B46" s="10" t="s">
        <v>188</v>
      </c>
      <c r="C46" s="10" t="s">
        <v>176</v>
      </c>
      <c r="D46" s="10">
        <v>14.25</v>
      </c>
      <c r="E46" s="11" t="s">
        <v>79</v>
      </c>
      <c r="F46" s="12">
        <v>255</v>
      </c>
      <c r="G46" s="3">
        <f t="shared" si="2"/>
        <v>3633.75</v>
      </c>
      <c r="H46" s="190">
        <v>0</v>
      </c>
      <c r="I46" s="22" t="str">
        <f t="shared" si="3"/>
        <v/>
      </c>
    </row>
    <row r="47" spans="1:9" x14ac:dyDescent="0.25">
      <c r="A47" s="3">
        <v>0</v>
      </c>
      <c r="B47" s="10" t="s">
        <v>189</v>
      </c>
      <c r="C47" s="10" t="s">
        <v>176</v>
      </c>
      <c r="D47" s="10">
        <v>13.51</v>
      </c>
      <c r="E47" s="11" t="s">
        <v>79</v>
      </c>
      <c r="F47" s="12">
        <v>255</v>
      </c>
      <c r="G47" s="3">
        <f t="shared" si="2"/>
        <v>3445.0499999999997</v>
      </c>
      <c r="H47" s="190">
        <v>0</v>
      </c>
      <c r="I47" s="22" t="str">
        <f t="shared" si="3"/>
        <v/>
      </c>
    </row>
    <row r="48" spans="1:9" x14ac:dyDescent="0.25">
      <c r="A48" s="3">
        <v>0</v>
      </c>
      <c r="B48" s="10" t="s">
        <v>171</v>
      </c>
      <c r="C48" s="10" t="s">
        <v>172</v>
      </c>
      <c r="D48" s="10">
        <v>2.44</v>
      </c>
      <c r="E48" s="11" t="s">
        <v>93</v>
      </c>
      <c r="F48" s="10">
        <v>255</v>
      </c>
      <c r="G48" s="3">
        <f t="shared" si="2"/>
        <v>622.19999999999993</v>
      </c>
      <c r="H48" s="190">
        <v>0</v>
      </c>
      <c r="I48" s="22" t="str">
        <f t="shared" si="3"/>
        <v/>
      </c>
    </row>
    <row r="49" spans="1:9" x14ac:dyDescent="0.25">
      <c r="A49" s="3">
        <v>0</v>
      </c>
      <c r="B49" s="10" t="s">
        <v>199</v>
      </c>
      <c r="C49" s="10" t="s">
        <v>193</v>
      </c>
      <c r="D49" s="10">
        <v>16.78</v>
      </c>
      <c r="E49" s="11" t="s">
        <v>97</v>
      </c>
      <c r="F49" s="37">
        <v>255</v>
      </c>
      <c r="G49" s="3">
        <f t="shared" si="2"/>
        <v>4278.9000000000005</v>
      </c>
      <c r="H49" s="190">
        <v>0</v>
      </c>
      <c r="I49" s="22" t="str">
        <f t="shared" si="3"/>
        <v/>
      </c>
    </row>
    <row r="50" spans="1:9" x14ac:dyDescent="0.25">
      <c r="A50" s="3">
        <v>0</v>
      </c>
      <c r="B50" s="10" t="s">
        <v>81</v>
      </c>
      <c r="C50" s="10" t="s">
        <v>82</v>
      </c>
      <c r="D50" s="10">
        <v>3.91</v>
      </c>
      <c r="E50" s="11" t="s">
        <v>83</v>
      </c>
      <c r="F50" s="12">
        <v>255</v>
      </c>
      <c r="G50" s="3">
        <f t="shared" si="2"/>
        <v>997.05000000000007</v>
      </c>
      <c r="H50" s="190">
        <v>0</v>
      </c>
      <c r="I50" s="22" t="str">
        <f t="shared" si="3"/>
        <v/>
      </c>
    </row>
    <row r="51" spans="1:9" x14ac:dyDescent="0.25">
      <c r="A51" s="3">
        <v>0</v>
      </c>
      <c r="B51" s="10" t="s">
        <v>84</v>
      </c>
      <c r="C51" s="10" t="s">
        <v>82</v>
      </c>
      <c r="D51" s="10">
        <v>3.91</v>
      </c>
      <c r="E51" s="11" t="s">
        <v>83</v>
      </c>
      <c r="F51" s="12">
        <v>255</v>
      </c>
      <c r="G51" s="3">
        <f t="shared" si="2"/>
        <v>997.05000000000007</v>
      </c>
      <c r="H51" s="190">
        <v>0</v>
      </c>
      <c r="I51" s="22" t="str">
        <f t="shared" si="3"/>
        <v/>
      </c>
    </row>
    <row r="52" spans="1:9" x14ac:dyDescent="0.25">
      <c r="A52" s="3">
        <v>0</v>
      </c>
      <c r="B52" s="10" t="s">
        <v>115</v>
      </c>
      <c r="C52" s="10" t="s">
        <v>110</v>
      </c>
      <c r="D52" s="10">
        <v>22.22</v>
      </c>
      <c r="E52" s="11" t="s">
        <v>89</v>
      </c>
      <c r="F52" s="12">
        <v>255</v>
      </c>
      <c r="G52" s="3">
        <f t="shared" si="2"/>
        <v>5666.0999999999995</v>
      </c>
      <c r="H52" s="190">
        <v>0</v>
      </c>
      <c r="I52" s="22" t="str">
        <f t="shared" si="3"/>
        <v/>
      </c>
    </row>
    <row r="53" spans="1:9" x14ac:dyDescent="0.25">
      <c r="A53" s="3">
        <v>0</v>
      </c>
      <c r="B53" s="10" t="s">
        <v>116</v>
      </c>
      <c r="C53" s="10" t="s">
        <v>110</v>
      </c>
      <c r="D53" s="10">
        <v>17.239999999999998</v>
      </c>
      <c r="E53" s="11" t="s">
        <v>89</v>
      </c>
      <c r="F53" s="12">
        <v>255</v>
      </c>
      <c r="G53" s="3">
        <f t="shared" si="2"/>
        <v>4396.2</v>
      </c>
      <c r="H53" s="190">
        <v>0</v>
      </c>
      <c r="I53" s="22" t="str">
        <f t="shared" si="3"/>
        <v/>
      </c>
    </row>
    <row r="54" spans="1:9" x14ac:dyDescent="0.25">
      <c r="A54" s="3">
        <v>0</v>
      </c>
      <c r="B54" s="10" t="s">
        <v>117</v>
      </c>
      <c r="C54" s="10" t="s">
        <v>110</v>
      </c>
      <c r="D54" s="10">
        <v>22.35</v>
      </c>
      <c r="E54" s="11" t="s">
        <v>89</v>
      </c>
      <c r="F54" s="12">
        <v>255</v>
      </c>
      <c r="G54" s="3">
        <f t="shared" si="2"/>
        <v>5699.25</v>
      </c>
      <c r="H54" s="190">
        <v>0</v>
      </c>
      <c r="I54" s="22" t="str">
        <f t="shared" si="3"/>
        <v/>
      </c>
    </row>
    <row r="55" spans="1:9" x14ac:dyDescent="0.25">
      <c r="A55" s="3">
        <v>0</v>
      </c>
      <c r="B55" s="10" t="s">
        <v>223</v>
      </c>
      <c r="C55" s="10" t="s">
        <v>222</v>
      </c>
      <c r="D55" s="10">
        <v>9.11</v>
      </c>
      <c r="E55" s="11" t="s">
        <v>89</v>
      </c>
      <c r="F55" s="12">
        <v>255</v>
      </c>
      <c r="G55" s="3">
        <f t="shared" si="2"/>
        <v>2323.0499999999997</v>
      </c>
      <c r="H55" s="190">
        <v>0</v>
      </c>
      <c r="I55" s="22" t="str">
        <f t="shared" si="3"/>
        <v/>
      </c>
    </row>
    <row r="56" spans="1:9" x14ac:dyDescent="0.25">
      <c r="A56" s="3">
        <v>0</v>
      </c>
      <c r="B56" s="10" t="s">
        <v>200</v>
      </c>
      <c r="C56" s="10" t="s">
        <v>193</v>
      </c>
      <c r="D56" s="10">
        <v>13.04</v>
      </c>
      <c r="E56" s="11" t="s">
        <v>97</v>
      </c>
      <c r="F56" s="12">
        <v>255</v>
      </c>
      <c r="G56" s="3">
        <f t="shared" si="2"/>
        <v>3325.2</v>
      </c>
      <c r="H56" s="190">
        <v>0</v>
      </c>
      <c r="I56" s="22" t="str">
        <f t="shared" si="3"/>
        <v/>
      </c>
    </row>
    <row r="57" spans="1:9" x14ac:dyDescent="0.25">
      <c r="A57" s="3">
        <v>0</v>
      </c>
      <c r="B57" s="10" t="s">
        <v>118</v>
      </c>
      <c r="C57" s="10" t="s">
        <v>110</v>
      </c>
      <c r="D57" s="10">
        <v>52.18</v>
      </c>
      <c r="E57" s="11" t="s">
        <v>89</v>
      </c>
      <c r="F57" s="12">
        <v>255</v>
      </c>
      <c r="G57" s="3">
        <f t="shared" si="2"/>
        <v>13305.9</v>
      </c>
      <c r="H57" s="190">
        <v>0</v>
      </c>
      <c r="I57" s="22" t="str">
        <f t="shared" si="3"/>
        <v/>
      </c>
    </row>
    <row r="58" spans="1:9" x14ac:dyDescent="0.25">
      <c r="A58" s="3">
        <v>0</v>
      </c>
      <c r="B58" s="10" t="s">
        <v>119</v>
      </c>
      <c r="C58" s="10" t="s">
        <v>110</v>
      </c>
      <c r="D58" s="10">
        <v>18.62</v>
      </c>
      <c r="E58" s="11" t="s">
        <v>89</v>
      </c>
      <c r="F58" s="12">
        <v>255</v>
      </c>
      <c r="G58" s="3">
        <f t="shared" si="2"/>
        <v>4748.1000000000004</v>
      </c>
      <c r="H58" s="190">
        <v>0</v>
      </c>
      <c r="I58" s="22" t="str">
        <f t="shared" si="3"/>
        <v/>
      </c>
    </row>
    <row r="59" spans="1:9" x14ac:dyDescent="0.25">
      <c r="A59" s="3">
        <v>0</v>
      </c>
      <c r="B59" s="10" t="s">
        <v>120</v>
      </c>
      <c r="C59" s="10" t="s">
        <v>121</v>
      </c>
      <c r="D59" s="10">
        <v>18.62</v>
      </c>
      <c r="E59" s="11" t="s">
        <v>89</v>
      </c>
      <c r="F59" s="12">
        <v>255</v>
      </c>
      <c r="G59" s="3">
        <f t="shared" si="2"/>
        <v>4748.1000000000004</v>
      </c>
      <c r="H59" s="190">
        <v>0</v>
      </c>
      <c r="I59" s="22" t="str">
        <f t="shared" si="3"/>
        <v/>
      </c>
    </row>
    <row r="60" spans="1:9" x14ac:dyDescent="0.25">
      <c r="A60" s="3">
        <v>0</v>
      </c>
      <c r="B60" s="10" t="s">
        <v>122</v>
      </c>
      <c r="C60" s="10" t="s">
        <v>110</v>
      </c>
      <c r="D60" s="10">
        <v>18.62</v>
      </c>
      <c r="E60" s="11" t="s">
        <v>89</v>
      </c>
      <c r="F60" s="12">
        <v>255</v>
      </c>
      <c r="G60" s="3">
        <f t="shared" si="2"/>
        <v>4748.1000000000004</v>
      </c>
      <c r="H60" s="190">
        <v>0</v>
      </c>
      <c r="I60" s="22" t="str">
        <f t="shared" si="3"/>
        <v/>
      </c>
    </row>
    <row r="61" spans="1:9" x14ac:dyDescent="0.25">
      <c r="A61" s="3">
        <v>0</v>
      </c>
      <c r="B61" s="10" t="s">
        <v>179</v>
      </c>
      <c r="C61" s="10" t="s">
        <v>176</v>
      </c>
      <c r="D61" s="10">
        <v>3.72</v>
      </c>
      <c r="E61" s="11" t="s">
        <v>79</v>
      </c>
      <c r="F61" s="12">
        <v>255</v>
      </c>
      <c r="G61" s="3">
        <f t="shared" si="2"/>
        <v>948.6</v>
      </c>
      <c r="H61" s="190">
        <v>0</v>
      </c>
      <c r="I61" s="22" t="str">
        <f t="shared" si="3"/>
        <v/>
      </c>
    </row>
    <row r="62" spans="1:9" x14ac:dyDescent="0.25">
      <c r="A62" s="3">
        <v>0</v>
      </c>
      <c r="B62" s="10" t="s">
        <v>180</v>
      </c>
      <c r="C62" s="10" t="s">
        <v>176</v>
      </c>
      <c r="D62" s="10">
        <v>4.34</v>
      </c>
      <c r="E62" s="11" t="s">
        <v>79</v>
      </c>
      <c r="F62" s="12">
        <v>255</v>
      </c>
      <c r="G62" s="3">
        <f t="shared" si="2"/>
        <v>1106.7</v>
      </c>
      <c r="H62" s="190">
        <v>0</v>
      </c>
      <c r="I62" s="22" t="str">
        <f t="shared" si="3"/>
        <v/>
      </c>
    </row>
    <row r="63" spans="1:9" x14ac:dyDescent="0.25">
      <c r="A63" s="3">
        <v>0</v>
      </c>
      <c r="B63" s="10" t="s">
        <v>123</v>
      </c>
      <c r="C63" s="10" t="s">
        <v>110</v>
      </c>
      <c r="D63" s="10">
        <v>7.66</v>
      </c>
      <c r="E63" s="11" t="s">
        <v>89</v>
      </c>
      <c r="F63" s="12">
        <v>255</v>
      </c>
      <c r="G63" s="3">
        <f t="shared" si="2"/>
        <v>1953.3</v>
      </c>
      <c r="H63" s="190">
        <v>0</v>
      </c>
      <c r="I63" s="22" t="str">
        <f t="shared" si="3"/>
        <v/>
      </c>
    </row>
    <row r="64" spans="1:9" x14ac:dyDescent="0.25">
      <c r="A64" s="3">
        <v>0</v>
      </c>
      <c r="B64" s="10" t="s">
        <v>124</v>
      </c>
      <c r="C64" s="10" t="s">
        <v>110</v>
      </c>
      <c r="D64" s="10">
        <v>8.2899999999999991</v>
      </c>
      <c r="E64" s="11" t="s">
        <v>89</v>
      </c>
      <c r="F64" s="12">
        <v>255</v>
      </c>
      <c r="G64" s="3">
        <f t="shared" si="2"/>
        <v>2113.9499999999998</v>
      </c>
      <c r="H64" s="190">
        <v>0</v>
      </c>
      <c r="I64" s="22" t="str">
        <f t="shared" si="3"/>
        <v/>
      </c>
    </row>
    <row r="65" spans="1:9" x14ac:dyDescent="0.25">
      <c r="A65" s="3">
        <v>0</v>
      </c>
      <c r="B65" s="10" t="s">
        <v>164</v>
      </c>
      <c r="C65" s="10" t="s">
        <v>165</v>
      </c>
      <c r="D65" s="10">
        <v>173.46</v>
      </c>
      <c r="E65" s="11" t="s">
        <v>89</v>
      </c>
      <c r="F65" s="12">
        <v>255</v>
      </c>
      <c r="G65" s="3">
        <f t="shared" si="2"/>
        <v>44232.3</v>
      </c>
      <c r="H65" s="190">
        <v>0</v>
      </c>
      <c r="I65" s="22" t="str">
        <f t="shared" si="3"/>
        <v/>
      </c>
    </row>
    <row r="66" spans="1:9" x14ac:dyDescent="0.25">
      <c r="A66" s="3">
        <v>0</v>
      </c>
      <c r="B66" s="10" t="s">
        <v>160</v>
      </c>
      <c r="C66" s="10" t="s">
        <v>161</v>
      </c>
      <c r="D66" s="10">
        <v>62.6</v>
      </c>
      <c r="E66" s="11" t="s">
        <v>89</v>
      </c>
      <c r="F66" s="12">
        <v>255</v>
      </c>
      <c r="G66" s="3">
        <f t="shared" si="2"/>
        <v>15963</v>
      </c>
      <c r="H66" s="190">
        <v>0</v>
      </c>
      <c r="I66" s="22" t="str">
        <f t="shared" si="3"/>
        <v/>
      </c>
    </row>
    <row r="67" spans="1:9" x14ac:dyDescent="0.25">
      <c r="A67" s="3">
        <v>0</v>
      </c>
      <c r="B67" s="10" t="s">
        <v>125</v>
      </c>
      <c r="C67" s="10" t="s">
        <v>110</v>
      </c>
      <c r="D67" s="10">
        <v>9.65</v>
      </c>
      <c r="E67" s="11" t="s">
        <v>93</v>
      </c>
      <c r="F67" s="12">
        <v>255</v>
      </c>
      <c r="G67" s="3">
        <f t="shared" si="2"/>
        <v>2460.75</v>
      </c>
      <c r="H67" s="190">
        <v>0</v>
      </c>
      <c r="I67" s="22" t="str">
        <f t="shared" si="3"/>
        <v/>
      </c>
    </row>
    <row r="68" spans="1:9" x14ac:dyDescent="0.25">
      <c r="A68" s="3">
        <v>0</v>
      </c>
      <c r="B68" s="10" t="s">
        <v>96</v>
      </c>
      <c r="C68" s="10" t="s">
        <v>88</v>
      </c>
      <c r="D68" s="10">
        <v>776.42</v>
      </c>
      <c r="E68" s="11" t="s">
        <v>97</v>
      </c>
      <c r="F68" s="12">
        <v>255</v>
      </c>
      <c r="G68" s="3">
        <f t="shared" si="2"/>
        <v>197987.09999999998</v>
      </c>
      <c r="H68" s="190">
        <v>0</v>
      </c>
      <c r="I68" s="22" t="str">
        <f t="shared" si="3"/>
        <v/>
      </c>
    </row>
    <row r="69" spans="1:9" x14ac:dyDescent="0.25">
      <c r="A69" s="3">
        <v>1</v>
      </c>
      <c r="B69" s="10" t="s">
        <v>192</v>
      </c>
      <c r="C69" s="10" t="s">
        <v>193</v>
      </c>
      <c r="D69" s="10">
        <v>11.16</v>
      </c>
      <c r="E69" s="11" t="s">
        <v>97</v>
      </c>
      <c r="F69" s="12">
        <v>255</v>
      </c>
      <c r="G69" s="3">
        <f t="shared" si="2"/>
        <v>2845.8</v>
      </c>
      <c r="H69" s="190">
        <v>0</v>
      </c>
      <c r="I69" s="22" t="str">
        <f t="shared" si="3"/>
        <v/>
      </c>
    </row>
    <row r="70" spans="1:9" x14ac:dyDescent="0.25">
      <c r="A70" s="3">
        <v>1</v>
      </c>
      <c r="B70" s="10" t="s">
        <v>201</v>
      </c>
      <c r="C70" s="10" t="s">
        <v>193</v>
      </c>
      <c r="D70" s="10">
        <v>4.24</v>
      </c>
      <c r="E70" s="11" t="s">
        <v>97</v>
      </c>
      <c r="F70" s="12">
        <v>255</v>
      </c>
      <c r="G70" s="3">
        <f t="shared" si="2"/>
        <v>1081.2</v>
      </c>
      <c r="H70" s="190">
        <v>0</v>
      </c>
      <c r="I70" s="22" t="str">
        <f t="shared" si="3"/>
        <v/>
      </c>
    </row>
    <row r="71" spans="1:9" x14ac:dyDescent="0.25">
      <c r="A71" s="3">
        <v>1</v>
      </c>
      <c r="B71" s="10" t="s">
        <v>98</v>
      </c>
      <c r="C71" s="10" t="s">
        <v>88</v>
      </c>
      <c r="D71" s="10">
        <v>78.61</v>
      </c>
      <c r="E71" s="11" t="s">
        <v>89</v>
      </c>
      <c r="F71" s="12">
        <v>255</v>
      </c>
      <c r="G71" s="3">
        <f t="shared" si="2"/>
        <v>20045.55</v>
      </c>
      <c r="H71" s="190">
        <v>0</v>
      </c>
      <c r="I71" s="22" t="str">
        <f t="shared" si="3"/>
        <v/>
      </c>
    </row>
    <row r="72" spans="1:9" x14ac:dyDescent="0.25">
      <c r="A72" s="3">
        <v>1</v>
      </c>
      <c r="B72" s="10" t="s">
        <v>190</v>
      </c>
      <c r="C72" s="10" t="s">
        <v>176</v>
      </c>
      <c r="D72" s="10">
        <v>5.96</v>
      </c>
      <c r="E72" s="11" t="s">
        <v>79</v>
      </c>
      <c r="F72" s="12">
        <v>255</v>
      </c>
      <c r="G72" s="3">
        <f t="shared" si="2"/>
        <v>1519.8</v>
      </c>
      <c r="H72" s="190">
        <v>0</v>
      </c>
      <c r="I72" s="22" t="str">
        <f t="shared" si="3"/>
        <v/>
      </c>
    </row>
    <row r="73" spans="1:9" x14ac:dyDescent="0.25">
      <c r="A73" s="3">
        <v>1</v>
      </c>
      <c r="B73" s="10" t="s">
        <v>177</v>
      </c>
      <c r="C73" s="10" t="s">
        <v>176</v>
      </c>
      <c r="D73" s="10">
        <v>3.9</v>
      </c>
      <c r="E73" s="11" t="s">
        <v>79</v>
      </c>
      <c r="F73" s="12">
        <v>255</v>
      </c>
      <c r="G73" s="3">
        <f t="shared" si="2"/>
        <v>994.5</v>
      </c>
      <c r="H73" s="190">
        <v>0</v>
      </c>
      <c r="I73" s="22" t="str">
        <f t="shared" si="3"/>
        <v/>
      </c>
    </row>
    <row r="74" spans="1:9" x14ac:dyDescent="0.25">
      <c r="A74" s="3">
        <v>1</v>
      </c>
      <c r="B74" s="10" t="s">
        <v>181</v>
      </c>
      <c r="C74" s="10" t="s">
        <v>176</v>
      </c>
      <c r="D74" s="10">
        <v>2.94</v>
      </c>
      <c r="E74" s="11" t="s">
        <v>79</v>
      </c>
      <c r="F74" s="12">
        <v>255</v>
      </c>
      <c r="G74" s="3">
        <f t="shared" si="2"/>
        <v>749.69999999999993</v>
      </c>
      <c r="H74" s="190">
        <v>0</v>
      </c>
      <c r="I74" s="22" t="str">
        <f t="shared" si="3"/>
        <v/>
      </c>
    </row>
    <row r="75" spans="1:9" x14ac:dyDescent="0.25">
      <c r="A75" s="3">
        <v>1</v>
      </c>
      <c r="B75" s="10" t="s">
        <v>126</v>
      </c>
      <c r="C75" s="10" t="s">
        <v>110</v>
      </c>
      <c r="D75" s="10">
        <v>59.02</v>
      </c>
      <c r="E75" s="11" t="s">
        <v>89</v>
      </c>
      <c r="F75" s="12">
        <v>255</v>
      </c>
      <c r="G75" s="3">
        <f t="shared" ref="G75:G106" si="4">D75*F75</f>
        <v>15050.1</v>
      </c>
      <c r="H75" s="190">
        <v>0</v>
      </c>
      <c r="I75" s="22" t="str">
        <f t="shared" ref="I75:I106" si="5">IF(H75&gt;0,G75/H75,"")</f>
        <v/>
      </c>
    </row>
    <row r="76" spans="1:9" x14ac:dyDescent="0.25">
      <c r="A76" s="3">
        <v>1</v>
      </c>
      <c r="B76" s="10" t="s">
        <v>127</v>
      </c>
      <c r="C76" s="10" t="s">
        <v>110</v>
      </c>
      <c r="D76" s="10">
        <v>21.86</v>
      </c>
      <c r="E76" s="11" t="s">
        <v>89</v>
      </c>
      <c r="F76" s="12">
        <v>255</v>
      </c>
      <c r="G76" s="3">
        <f t="shared" si="4"/>
        <v>5574.3</v>
      </c>
      <c r="H76" s="190">
        <v>0</v>
      </c>
      <c r="I76" s="22" t="str">
        <f t="shared" si="5"/>
        <v/>
      </c>
    </row>
    <row r="77" spans="1:9" x14ac:dyDescent="0.25">
      <c r="A77" s="3">
        <v>1</v>
      </c>
      <c r="B77" s="10" t="s">
        <v>128</v>
      </c>
      <c r="C77" s="10" t="s">
        <v>110</v>
      </c>
      <c r="D77" s="10">
        <v>29.03</v>
      </c>
      <c r="E77" s="11" t="s">
        <v>89</v>
      </c>
      <c r="F77" s="12">
        <v>255</v>
      </c>
      <c r="G77" s="3">
        <f t="shared" si="4"/>
        <v>7402.6500000000005</v>
      </c>
      <c r="H77" s="190">
        <v>0</v>
      </c>
      <c r="I77" s="22" t="str">
        <f t="shared" si="5"/>
        <v/>
      </c>
    </row>
    <row r="78" spans="1:9" x14ac:dyDescent="0.25">
      <c r="A78" s="3">
        <v>1</v>
      </c>
      <c r="B78" s="10" t="s">
        <v>129</v>
      </c>
      <c r="C78" s="10" t="s">
        <v>110</v>
      </c>
      <c r="D78" s="10">
        <v>19.04</v>
      </c>
      <c r="E78" s="11" t="s">
        <v>89</v>
      </c>
      <c r="F78" s="12">
        <v>255</v>
      </c>
      <c r="G78" s="3">
        <f t="shared" si="4"/>
        <v>4855.2</v>
      </c>
      <c r="H78" s="190">
        <v>0</v>
      </c>
      <c r="I78" s="22" t="str">
        <f t="shared" si="5"/>
        <v/>
      </c>
    </row>
    <row r="79" spans="1:9" x14ac:dyDescent="0.25">
      <c r="A79" s="3">
        <v>1</v>
      </c>
      <c r="B79" s="10" t="s">
        <v>130</v>
      </c>
      <c r="C79" s="10" t="s">
        <v>110</v>
      </c>
      <c r="D79" s="10">
        <v>38.75</v>
      </c>
      <c r="E79" s="11" t="s">
        <v>89</v>
      </c>
      <c r="F79" s="12">
        <v>255</v>
      </c>
      <c r="G79" s="3">
        <f t="shared" si="4"/>
        <v>9881.25</v>
      </c>
      <c r="H79" s="190">
        <v>0</v>
      </c>
      <c r="I79" s="22" t="str">
        <f t="shared" si="5"/>
        <v/>
      </c>
    </row>
    <row r="80" spans="1:9" x14ac:dyDescent="0.25">
      <c r="A80" s="3">
        <v>1</v>
      </c>
      <c r="B80" s="10" t="s">
        <v>131</v>
      </c>
      <c r="C80" s="10" t="s">
        <v>110</v>
      </c>
      <c r="D80" s="10">
        <v>38.880000000000003</v>
      </c>
      <c r="E80" s="11" t="s">
        <v>89</v>
      </c>
      <c r="F80" s="12">
        <v>255</v>
      </c>
      <c r="G80" s="3">
        <f t="shared" si="4"/>
        <v>9914.4000000000015</v>
      </c>
      <c r="H80" s="190">
        <v>0</v>
      </c>
      <c r="I80" s="22" t="str">
        <f t="shared" si="5"/>
        <v/>
      </c>
    </row>
    <row r="81" spans="1:9" x14ac:dyDescent="0.25">
      <c r="A81" s="3">
        <v>1</v>
      </c>
      <c r="B81" s="10" t="s">
        <v>132</v>
      </c>
      <c r="C81" s="10" t="s">
        <v>110</v>
      </c>
      <c r="D81" s="10">
        <v>21.57</v>
      </c>
      <c r="E81" s="11" t="s">
        <v>89</v>
      </c>
      <c r="F81" s="12">
        <v>255</v>
      </c>
      <c r="G81" s="3">
        <f t="shared" si="4"/>
        <v>5500.35</v>
      </c>
      <c r="H81" s="190">
        <v>0</v>
      </c>
      <c r="I81" s="22" t="str">
        <f t="shared" si="5"/>
        <v/>
      </c>
    </row>
    <row r="82" spans="1:9" x14ac:dyDescent="0.25">
      <c r="A82" s="3">
        <v>1</v>
      </c>
      <c r="B82" s="10" t="s">
        <v>99</v>
      </c>
      <c r="C82" s="10" t="s">
        <v>88</v>
      </c>
      <c r="D82" s="10">
        <v>39.119999999999997</v>
      </c>
      <c r="E82" s="11" t="s">
        <v>89</v>
      </c>
      <c r="F82" s="12">
        <v>255</v>
      </c>
      <c r="G82" s="3">
        <f t="shared" si="4"/>
        <v>9975.5999999999985</v>
      </c>
      <c r="H82" s="190">
        <v>0</v>
      </c>
      <c r="I82" s="22" t="str">
        <f t="shared" si="5"/>
        <v/>
      </c>
    </row>
    <row r="83" spans="1:9" x14ac:dyDescent="0.25">
      <c r="A83" s="3">
        <v>1</v>
      </c>
      <c r="B83" s="10" t="s">
        <v>213</v>
      </c>
      <c r="C83" s="10" t="s">
        <v>204</v>
      </c>
      <c r="D83" s="10">
        <v>25.8</v>
      </c>
      <c r="E83" s="11" t="s">
        <v>89</v>
      </c>
      <c r="F83" s="12">
        <v>255</v>
      </c>
      <c r="G83" s="3">
        <f t="shared" si="4"/>
        <v>6579</v>
      </c>
      <c r="H83" s="190">
        <v>0</v>
      </c>
      <c r="I83" s="22" t="str">
        <f t="shared" si="5"/>
        <v/>
      </c>
    </row>
    <row r="84" spans="1:9" x14ac:dyDescent="0.25">
      <c r="A84" s="3">
        <v>1</v>
      </c>
      <c r="B84" s="10" t="s">
        <v>214</v>
      </c>
      <c r="C84" s="10" t="s">
        <v>204</v>
      </c>
      <c r="D84" s="10">
        <v>29.2</v>
      </c>
      <c r="E84" s="11" t="s">
        <v>89</v>
      </c>
      <c r="F84" s="12">
        <v>255</v>
      </c>
      <c r="G84" s="3">
        <f t="shared" si="4"/>
        <v>7446</v>
      </c>
      <c r="H84" s="190">
        <v>0</v>
      </c>
      <c r="I84" s="22" t="str">
        <f t="shared" si="5"/>
        <v/>
      </c>
    </row>
    <row r="85" spans="1:9" x14ac:dyDescent="0.25">
      <c r="A85" s="3">
        <v>1</v>
      </c>
      <c r="B85" s="10" t="s">
        <v>215</v>
      </c>
      <c r="C85" s="10" t="s">
        <v>204</v>
      </c>
      <c r="D85" s="10">
        <v>29.2</v>
      </c>
      <c r="E85" s="11" t="s">
        <v>89</v>
      </c>
      <c r="F85" s="12">
        <v>255</v>
      </c>
      <c r="G85" s="3">
        <f t="shared" si="4"/>
        <v>7446</v>
      </c>
      <c r="H85" s="190">
        <v>0</v>
      </c>
      <c r="I85" s="22" t="str">
        <f t="shared" si="5"/>
        <v/>
      </c>
    </row>
    <row r="86" spans="1:9" x14ac:dyDescent="0.25">
      <c r="A86" s="3">
        <v>1</v>
      </c>
      <c r="B86" s="10" t="s">
        <v>216</v>
      </c>
      <c r="C86" s="10" t="s">
        <v>204</v>
      </c>
      <c r="D86" s="10">
        <v>29.2</v>
      </c>
      <c r="E86" s="11" t="s">
        <v>89</v>
      </c>
      <c r="F86" s="12">
        <v>255</v>
      </c>
      <c r="G86" s="3">
        <f t="shared" si="4"/>
        <v>7446</v>
      </c>
      <c r="H86" s="190">
        <v>0</v>
      </c>
      <c r="I86" s="22" t="str">
        <f t="shared" si="5"/>
        <v/>
      </c>
    </row>
    <row r="87" spans="1:9" x14ac:dyDescent="0.25">
      <c r="A87" s="3">
        <v>1</v>
      </c>
      <c r="B87" s="10" t="s">
        <v>217</v>
      </c>
      <c r="C87" s="10" t="s">
        <v>204</v>
      </c>
      <c r="D87" s="10">
        <v>29.2</v>
      </c>
      <c r="E87" s="11" t="s">
        <v>89</v>
      </c>
      <c r="F87" s="12">
        <v>255</v>
      </c>
      <c r="G87" s="3">
        <f t="shared" si="4"/>
        <v>7446</v>
      </c>
      <c r="H87" s="190">
        <v>0</v>
      </c>
      <c r="I87" s="22" t="str">
        <f t="shared" si="5"/>
        <v/>
      </c>
    </row>
    <row r="88" spans="1:9" x14ac:dyDescent="0.25">
      <c r="A88" s="3">
        <v>1</v>
      </c>
      <c r="B88" s="10" t="s">
        <v>218</v>
      </c>
      <c r="C88" s="10" t="s">
        <v>204</v>
      </c>
      <c r="D88" s="10">
        <v>29.2</v>
      </c>
      <c r="E88" s="11" t="s">
        <v>89</v>
      </c>
      <c r="F88" s="12">
        <v>255</v>
      </c>
      <c r="G88" s="3">
        <f t="shared" si="4"/>
        <v>7446</v>
      </c>
      <c r="H88" s="190">
        <v>0</v>
      </c>
      <c r="I88" s="22" t="str">
        <f t="shared" si="5"/>
        <v/>
      </c>
    </row>
    <row r="89" spans="1:9" x14ac:dyDescent="0.25">
      <c r="A89" s="3">
        <v>1</v>
      </c>
      <c r="B89" s="10" t="s">
        <v>219</v>
      </c>
      <c r="C89" s="10" t="s">
        <v>204</v>
      </c>
      <c r="D89" s="10">
        <v>37.26</v>
      </c>
      <c r="E89" s="11" t="s">
        <v>89</v>
      </c>
      <c r="F89" s="12">
        <v>255</v>
      </c>
      <c r="G89" s="3">
        <f t="shared" si="4"/>
        <v>9501.2999999999993</v>
      </c>
      <c r="H89" s="190">
        <v>0</v>
      </c>
      <c r="I89" s="22" t="str">
        <f t="shared" si="5"/>
        <v/>
      </c>
    </row>
    <row r="90" spans="1:9" x14ac:dyDescent="0.25">
      <c r="A90" s="3">
        <v>1</v>
      </c>
      <c r="B90" s="10" t="s">
        <v>100</v>
      </c>
      <c r="C90" s="10" t="s">
        <v>88</v>
      </c>
      <c r="D90" s="10">
        <v>85.03</v>
      </c>
      <c r="E90" s="11" t="s">
        <v>89</v>
      </c>
      <c r="F90" s="12">
        <v>255</v>
      </c>
      <c r="G90" s="3">
        <f t="shared" si="4"/>
        <v>21682.65</v>
      </c>
      <c r="H90" s="190">
        <v>0</v>
      </c>
      <c r="I90" s="22" t="str">
        <f t="shared" si="5"/>
        <v/>
      </c>
    </row>
    <row r="91" spans="1:9" x14ac:dyDescent="0.25">
      <c r="A91" s="3">
        <v>1</v>
      </c>
      <c r="B91" s="10" t="s">
        <v>220</v>
      </c>
      <c r="C91" s="10" t="s">
        <v>204</v>
      </c>
      <c r="D91" s="10">
        <v>33.26</v>
      </c>
      <c r="E91" s="11" t="s">
        <v>89</v>
      </c>
      <c r="F91" s="12">
        <v>255</v>
      </c>
      <c r="G91" s="3">
        <f t="shared" si="4"/>
        <v>8481.2999999999993</v>
      </c>
      <c r="H91" s="190">
        <v>0</v>
      </c>
      <c r="I91" s="22" t="str">
        <f t="shared" si="5"/>
        <v/>
      </c>
    </row>
    <row r="92" spans="1:9" x14ac:dyDescent="0.25">
      <c r="A92" s="3">
        <v>1</v>
      </c>
      <c r="B92" s="10" t="s">
        <v>182</v>
      </c>
      <c r="C92" s="10" t="s">
        <v>176</v>
      </c>
      <c r="D92" s="10">
        <v>4.42</v>
      </c>
      <c r="E92" s="11" t="s">
        <v>79</v>
      </c>
      <c r="F92" s="12">
        <v>255</v>
      </c>
      <c r="G92" s="3">
        <f t="shared" si="4"/>
        <v>1127.0999999999999</v>
      </c>
      <c r="H92" s="190">
        <v>0</v>
      </c>
      <c r="I92" s="22" t="str">
        <f t="shared" si="5"/>
        <v/>
      </c>
    </row>
    <row r="93" spans="1:9" x14ac:dyDescent="0.25">
      <c r="A93" s="3">
        <v>1</v>
      </c>
      <c r="B93" s="10" t="s">
        <v>133</v>
      </c>
      <c r="C93" s="10" t="s">
        <v>110</v>
      </c>
      <c r="D93" s="10">
        <v>31.99</v>
      </c>
      <c r="E93" s="11" t="s">
        <v>89</v>
      </c>
      <c r="F93" s="12">
        <v>255</v>
      </c>
      <c r="G93" s="3">
        <f t="shared" si="4"/>
        <v>8157.45</v>
      </c>
      <c r="H93" s="190">
        <v>0</v>
      </c>
      <c r="I93" s="22" t="str">
        <f t="shared" si="5"/>
        <v/>
      </c>
    </row>
    <row r="94" spans="1:9" x14ac:dyDescent="0.25">
      <c r="A94" s="3">
        <v>1</v>
      </c>
      <c r="B94" s="10" t="s">
        <v>194</v>
      </c>
      <c r="C94" s="10" t="s">
        <v>193</v>
      </c>
      <c r="D94" s="10">
        <v>5.51</v>
      </c>
      <c r="E94" s="11" t="s">
        <v>195</v>
      </c>
      <c r="F94" s="12">
        <v>26</v>
      </c>
      <c r="G94" s="3">
        <f t="shared" si="4"/>
        <v>143.26</v>
      </c>
      <c r="H94" s="190">
        <v>0</v>
      </c>
      <c r="I94" s="22" t="str">
        <f t="shared" si="5"/>
        <v/>
      </c>
    </row>
    <row r="95" spans="1:9" x14ac:dyDescent="0.25">
      <c r="A95" s="3">
        <v>1</v>
      </c>
      <c r="B95" s="10" t="s">
        <v>134</v>
      </c>
      <c r="C95" s="10" t="s">
        <v>110</v>
      </c>
      <c r="D95" s="10">
        <v>52.26</v>
      </c>
      <c r="E95" s="11" t="s">
        <v>89</v>
      </c>
      <c r="F95" s="12">
        <v>255</v>
      </c>
      <c r="G95" s="3">
        <f t="shared" si="4"/>
        <v>13326.3</v>
      </c>
      <c r="H95" s="190">
        <v>0</v>
      </c>
      <c r="I95" s="22" t="str">
        <f t="shared" si="5"/>
        <v/>
      </c>
    </row>
    <row r="96" spans="1:9" x14ac:dyDescent="0.25">
      <c r="A96" s="3">
        <v>1</v>
      </c>
      <c r="B96" s="10" t="s">
        <v>135</v>
      </c>
      <c r="C96" s="10" t="s">
        <v>110</v>
      </c>
      <c r="D96" s="10">
        <v>18.91</v>
      </c>
      <c r="E96" s="11" t="s">
        <v>89</v>
      </c>
      <c r="F96" s="12">
        <v>255</v>
      </c>
      <c r="G96" s="3">
        <f t="shared" si="4"/>
        <v>4822.05</v>
      </c>
      <c r="H96" s="190">
        <v>0</v>
      </c>
      <c r="I96" s="22" t="str">
        <f t="shared" si="5"/>
        <v/>
      </c>
    </row>
    <row r="97" spans="1:9" x14ac:dyDescent="0.25">
      <c r="A97" s="3">
        <v>1</v>
      </c>
      <c r="B97" s="10" t="s">
        <v>136</v>
      </c>
      <c r="C97" s="10" t="s">
        <v>110</v>
      </c>
      <c r="D97" s="10">
        <v>19.510000000000002</v>
      </c>
      <c r="E97" s="11" t="s">
        <v>89</v>
      </c>
      <c r="F97" s="12">
        <v>255</v>
      </c>
      <c r="G97" s="3">
        <f t="shared" si="4"/>
        <v>4975.05</v>
      </c>
      <c r="H97" s="190">
        <v>0</v>
      </c>
      <c r="I97" s="22" t="str">
        <f t="shared" si="5"/>
        <v/>
      </c>
    </row>
    <row r="98" spans="1:9" x14ac:dyDescent="0.25">
      <c r="A98" s="3">
        <v>1</v>
      </c>
      <c r="B98" s="10" t="s">
        <v>137</v>
      </c>
      <c r="C98" s="10" t="s">
        <v>110</v>
      </c>
      <c r="D98" s="10">
        <v>19.11</v>
      </c>
      <c r="E98" s="11" t="s">
        <v>89</v>
      </c>
      <c r="F98" s="12">
        <v>255</v>
      </c>
      <c r="G98" s="3">
        <f t="shared" si="4"/>
        <v>4873.05</v>
      </c>
      <c r="H98" s="190">
        <v>0</v>
      </c>
      <c r="I98" s="22" t="str">
        <f t="shared" si="5"/>
        <v/>
      </c>
    </row>
    <row r="99" spans="1:9" x14ac:dyDescent="0.25">
      <c r="A99" s="3">
        <v>1</v>
      </c>
      <c r="B99" s="10" t="s">
        <v>138</v>
      </c>
      <c r="C99" s="10" t="s">
        <v>110</v>
      </c>
      <c r="D99" s="10">
        <v>38.94</v>
      </c>
      <c r="E99" s="11" t="s">
        <v>89</v>
      </c>
      <c r="F99" s="12">
        <v>255</v>
      </c>
      <c r="G99" s="3">
        <f t="shared" si="4"/>
        <v>9929.6999999999989</v>
      </c>
      <c r="H99" s="190">
        <v>0</v>
      </c>
      <c r="I99" s="22" t="str">
        <f t="shared" si="5"/>
        <v/>
      </c>
    </row>
    <row r="100" spans="1:9" x14ac:dyDescent="0.25">
      <c r="A100" s="3">
        <v>1</v>
      </c>
      <c r="B100" s="10" t="s">
        <v>139</v>
      </c>
      <c r="C100" s="10" t="s">
        <v>110</v>
      </c>
      <c r="D100" s="10">
        <v>19.309999999999999</v>
      </c>
      <c r="E100" s="11" t="s">
        <v>89</v>
      </c>
      <c r="F100" s="12">
        <v>255</v>
      </c>
      <c r="G100" s="3">
        <f t="shared" si="4"/>
        <v>4924.0499999999993</v>
      </c>
      <c r="H100" s="190">
        <v>0</v>
      </c>
      <c r="I100" s="22" t="str">
        <f t="shared" si="5"/>
        <v/>
      </c>
    </row>
    <row r="101" spans="1:9" x14ac:dyDescent="0.25">
      <c r="A101" s="3">
        <v>1</v>
      </c>
      <c r="B101" s="10" t="s">
        <v>140</v>
      </c>
      <c r="C101" s="10" t="s">
        <v>110</v>
      </c>
      <c r="D101" s="10">
        <v>55.35</v>
      </c>
      <c r="E101" s="11" t="s">
        <v>89</v>
      </c>
      <c r="F101" s="12">
        <v>255</v>
      </c>
      <c r="G101" s="3">
        <f t="shared" si="4"/>
        <v>14114.25</v>
      </c>
      <c r="H101" s="190">
        <v>0</v>
      </c>
      <c r="I101" s="22" t="str">
        <f t="shared" si="5"/>
        <v/>
      </c>
    </row>
    <row r="102" spans="1:9" x14ac:dyDescent="0.25">
      <c r="A102" s="3">
        <v>1</v>
      </c>
      <c r="B102" s="10" t="s">
        <v>101</v>
      </c>
      <c r="C102" s="10" t="s">
        <v>88</v>
      </c>
      <c r="D102" s="10">
        <v>65.25</v>
      </c>
      <c r="E102" s="11" t="s">
        <v>89</v>
      </c>
      <c r="F102" s="12">
        <v>255</v>
      </c>
      <c r="G102" s="3">
        <f t="shared" si="4"/>
        <v>16638.75</v>
      </c>
      <c r="H102" s="190">
        <v>0</v>
      </c>
      <c r="I102" s="22" t="str">
        <f t="shared" si="5"/>
        <v/>
      </c>
    </row>
    <row r="103" spans="1:9" x14ac:dyDescent="0.25">
      <c r="A103" s="3">
        <v>2</v>
      </c>
      <c r="B103" s="10" t="s">
        <v>196</v>
      </c>
      <c r="C103" s="10" t="s">
        <v>193</v>
      </c>
      <c r="D103" s="10">
        <v>10.210000000000001</v>
      </c>
      <c r="E103" s="11" t="s">
        <v>97</v>
      </c>
      <c r="F103" s="12">
        <v>255</v>
      </c>
      <c r="G103" s="3">
        <f t="shared" si="4"/>
        <v>2603.5500000000002</v>
      </c>
      <c r="H103" s="190">
        <v>0</v>
      </c>
      <c r="I103" s="22" t="str">
        <f t="shared" si="5"/>
        <v/>
      </c>
    </row>
    <row r="104" spans="1:9" x14ac:dyDescent="0.25">
      <c r="A104" s="3">
        <v>2</v>
      </c>
      <c r="B104" s="10" t="s">
        <v>202</v>
      </c>
      <c r="C104" s="10" t="s">
        <v>193</v>
      </c>
      <c r="D104" s="10">
        <v>5</v>
      </c>
      <c r="E104" s="11" t="s">
        <v>97</v>
      </c>
      <c r="F104" s="12">
        <v>255</v>
      </c>
      <c r="G104" s="3">
        <f t="shared" si="4"/>
        <v>1275</v>
      </c>
      <c r="H104" s="190">
        <v>0</v>
      </c>
      <c r="I104" s="22" t="str">
        <f t="shared" si="5"/>
        <v/>
      </c>
    </row>
    <row r="105" spans="1:9" x14ac:dyDescent="0.25">
      <c r="A105" s="3">
        <v>2</v>
      </c>
      <c r="B105" s="10" t="s">
        <v>102</v>
      </c>
      <c r="C105" s="10" t="s">
        <v>88</v>
      </c>
      <c r="D105" s="10">
        <v>52.73</v>
      </c>
      <c r="E105" s="11" t="s">
        <v>89</v>
      </c>
      <c r="F105" s="12">
        <v>255</v>
      </c>
      <c r="G105" s="3">
        <f t="shared" si="4"/>
        <v>13446.15</v>
      </c>
      <c r="H105" s="190">
        <v>0</v>
      </c>
      <c r="I105" s="22" t="str">
        <f t="shared" si="5"/>
        <v/>
      </c>
    </row>
    <row r="106" spans="1:9" x14ac:dyDescent="0.25">
      <c r="A106" s="3">
        <v>2</v>
      </c>
      <c r="B106" s="10" t="s">
        <v>191</v>
      </c>
      <c r="C106" s="10" t="s">
        <v>176</v>
      </c>
      <c r="D106" s="10">
        <v>5.96</v>
      </c>
      <c r="E106" s="11" t="s">
        <v>79</v>
      </c>
      <c r="F106" s="12">
        <v>255</v>
      </c>
      <c r="G106" s="3">
        <f t="shared" si="4"/>
        <v>1519.8</v>
      </c>
      <c r="H106" s="190">
        <v>0</v>
      </c>
      <c r="I106" s="22" t="str">
        <f t="shared" si="5"/>
        <v/>
      </c>
    </row>
    <row r="107" spans="1:9" x14ac:dyDescent="0.25">
      <c r="A107" s="3">
        <v>2</v>
      </c>
      <c r="B107" s="10" t="s">
        <v>178</v>
      </c>
      <c r="C107" s="10" t="s">
        <v>176</v>
      </c>
      <c r="D107" s="10">
        <v>3.9</v>
      </c>
      <c r="E107" s="11" t="s">
        <v>79</v>
      </c>
      <c r="F107" s="12">
        <v>255</v>
      </c>
      <c r="G107" s="3">
        <f t="shared" ref="G107:G132" si="6">D107*F107</f>
        <v>994.5</v>
      </c>
      <c r="H107" s="190">
        <v>0</v>
      </c>
      <c r="I107" s="22" t="str">
        <f t="shared" ref="I107:I132" si="7">IF(H107&gt;0,G107/H107,"")</f>
        <v/>
      </c>
    </row>
    <row r="108" spans="1:9" x14ac:dyDescent="0.25">
      <c r="A108" s="3">
        <v>2</v>
      </c>
      <c r="B108" s="10" t="s">
        <v>183</v>
      </c>
      <c r="C108" s="10" t="s">
        <v>176</v>
      </c>
      <c r="D108" s="10">
        <v>2.94</v>
      </c>
      <c r="E108" s="11" t="s">
        <v>79</v>
      </c>
      <c r="F108" s="12">
        <v>255</v>
      </c>
      <c r="G108" s="3">
        <f t="shared" si="6"/>
        <v>749.69999999999993</v>
      </c>
      <c r="H108" s="190">
        <v>0</v>
      </c>
      <c r="I108" s="22" t="str">
        <f t="shared" si="7"/>
        <v/>
      </c>
    </row>
    <row r="109" spans="1:9" x14ac:dyDescent="0.25">
      <c r="A109" s="3">
        <v>2</v>
      </c>
      <c r="B109" s="10" t="s">
        <v>141</v>
      </c>
      <c r="C109" s="10" t="s">
        <v>110</v>
      </c>
      <c r="D109" s="10">
        <v>21.21</v>
      </c>
      <c r="E109" s="11" t="s">
        <v>89</v>
      </c>
      <c r="F109" s="12">
        <v>255</v>
      </c>
      <c r="G109" s="3">
        <f t="shared" si="6"/>
        <v>5408.55</v>
      </c>
      <c r="H109" s="190">
        <v>0</v>
      </c>
      <c r="I109" s="22" t="str">
        <f t="shared" si="7"/>
        <v/>
      </c>
    </row>
    <row r="110" spans="1:9" x14ac:dyDescent="0.25">
      <c r="A110" s="3">
        <v>2</v>
      </c>
      <c r="B110" s="10" t="s">
        <v>142</v>
      </c>
      <c r="C110" s="10" t="s">
        <v>110</v>
      </c>
      <c r="D110" s="10">
        <v>19.03</v>
      </c>
      <c r="E110" s="11" t="s">
        <v>89</v>
      </c>
      <c r="F110" s="12">
        <v>255</v>
      </c>
      <c r="G110" s="3">
        <f t="shared" si="6"/>
        <v>4852.6500000000005</v>
      </c>
      <c r="H110" s="190">
        <v>0</v>
      </c>
      <c r="I110" s="22" t="str">
        <f t="shared" si="7"/>
        <v/>
      </c>
    </row>
    <row r="111" spans="1:9" x14ac:dyDescent="0.25">
      <c r="A111" s="3">
        <v>2</v>
      </c>
      <c r="B111" s="10" t="s">
        <v>143</v>
      </c>
      <c r="C111" s="10" t="s">
        <v>110</v>
      </c>
      <c r="D111" s="10">
        <v>173.85</v>
      </c>
      <c r="E111" s="11" t="s">
        <v>89</v>
      </c>
      <c r="F111" s="12">
        <v>255</v>
      </c>
      <c r="G111" s="3">
        <f t="shared" si="6"/>
        <v>44331.75</v>
      </c>
      <c r="H111" s="190">
        <v>0</v>
      </c>
      <c r="I111" s="22" t="str">
        <f t="shared" si="7"/>
        <v/>
      </c>
    </row>
    <row r="112" spans="1:9" x14ac:dyDescent="0.25">
      <c r="A112" s="3">
        <v>2</v>
      </c>
      <c r="B112" s="10" t="s">
        <v>144</v>
      </c>
      <c r="C112" s="10" t="s">
        <v>110</v>
      </c>
      <c r="D112" s="10">
        <v>19.63</v>
      </c>
      <c r="E112" s="11" t="s">
        <v>89</v>
      </c>
      <c r="F112" s="12">
        <v>255</v>
      </c>
      <c r="G112" s="3">
        <f t="shared" si="6"/>
        <v>5005.6499999999996</v>
      </c>
      <c r="H112" s="190">
        <v>0</v>
      </c>
      <c r="I112" s="22" t="str">
        <f t="shared" si="7"/>
        <v/>
      </c>
    </row>
    <row r="113" spans="1:9" x14ac:dyDescent="0.25">
      <c r="A113" s="3">
        <v>2</v>
      </c>
      <c r="B113" s="10" t="s">
        <v>145</v>
      </c>
      <c r="C113" s="10" t="s">
        <v>110</v>
      </c>
      <c r="D113" s="10">
        <v>30.69</v>
      </c>
      <c r="E113" s="11" t="s">
        <v>89</v>
      </c>
      <c r="F113" s="12">
        <v>255</v>
      </c>
      <c r="G113" s="3">
        <f t="shared" si="6"/>
        <v>7825.9500000000007</v>
      </c>
      <c r="H113" s="190">
        <v>0</v>
      </c>
      <c r="I113" s="22" t="str">
        <f t="shared" si="7"/>
        <v/>
      </c>
    </row>
    <row r="114" spans="1:9" x14ac:dyDescent="0.25">
      <c r="A114" s="3">
        <v>2</v>
      </c>
      <c r="B114" s="10" t="s">
        <v>203</v>
      </c>
      <c r="C114" s="10" t="s">
        <v>204</v>
      </c>
      <c r="D114" s="10">
        <v>8.52</v>
      </c>
      <c r="E114" s="11" t="s">
        <v>89</v>
      </c>
      <c r="F114" s="12">
        <v>255</v>
      </c>
      <c r="G114" s="3">
        <f t="shared" si="6"/>
        <v>2172.6</v>
      </c>
      <c r="H114" s="190">
        <v>0</v>
      </c>
      <c r="I114" s="22" t="str">
        <f t="shared" si="7"/>
        <v/>
      </c>
    </row>
    <row r="115" spans="1:9" x14ac:dyDescent="0.25">
      <c r="A115" s="3">
        <v>2</v>
      </c>
      <c r="B115" s="10" t="s">
        <v>146</v>
      </c>
      <c r="C115" s="10" t="s">
        <v>110</v>
      </c>
      <c r="D115" s="10">
        <v>25.29</v>
      </c>
      <c r="E115" s="11" t="s">
        <v>89</v>
      </c>
      <c r="F115" s="12">
        <v>255</v>
      </c>
      <c r="G115" s="3">
        <f t="shared" si="6"/>
        <v>6448.95</v>
      </c>
      <c r="H115" s="190">
        <v>0</v>
      </c>
      <c r="I115" s="22" t="str">
        <f t="shared" si="7"/>
        <v/>
      </c>
    </row>
    <row r="116" spans="1:9" x14ac:dyDescent="0.25">
      <c r="A116" s="3">
        <v>2</v>
      </c>
      <c r="B116" s="10" t="s">
        <v>147</v>
      </c>
      <c r="C116" s="10" t="s">
        <v>110</v>
      </c>
      <c r="D116" s="10">
        <v>113.74</v>
      </c>
      <c r="E116" s="11" t="s">
        <v>89</v>
      </c>
      <c r="F116" s="12">
        <v>255</v>
      </c>
      <c r="G116" s="3">
        <f t="shared" si="6"/>
        <v>29003.699999999997</v>
      </c>
      <c r="H116" s="190">
        <v>0</v>
      </c>
      <c r="I116" s="22" t="str">
        <f t="shared" si="7"/>
        <v/>
      </c>
    </row>
    <row r="117" spans="1:9" x14ac:dyDescent="0.25">
      <c r="A117" s="3">
        <v>2</v>
      </c>
      <c r="B117" s="10" t="s">
        <v>148</v>
      </c>
      <c r="C117" s="10" t="s">
        <v>110</v>
      </c>
      <c r="D117" s="10">
        <v>39.26</v>
      </c>
      <c r="E117" s="11" t="s">
        <v>89</v>
      </c>
      <c r="F117" s="12">
        <v>255</v>
      </c>
      <c r="G117" s="3">
        <f t="shared" si="6"/>
        <v>10011.299999999999</v>
      </c>
      <c r="H117" s="190">
        <v>0</v>
      </c>
      <c r="I117" s="22" t="str">
        <f t="shared" si="7"/>
        <v/>
      </c>
    </row>
    <row r="118" spans="1:9" x14ac:dyDescent="0.25">
      <c r="A118" s="3">
        <v>2</v>
      </c>
      <c r="B118" s="10" t="s">
        <v>149</v>
      </c>
      <c r="C118" s="10" t="s">
        <v>110</v>
      </c>
      <c r="D118" s="10">
        <v>19.350000000000001</v>
      </c>
      <c r="E118" s="11" t="s">
        <v>89</v>
      </c>
      <c r="F118" s="12">
        <v>255</v>
      </c>
      <c r="G118" s="3">
        <f t="shared" si="6"/>
        <v>4934.25</v>
      </c>
      <c r="H118" s="190">
        <v>0</v>
      </c>
      <c r="I118" s="22" t="str">
        <f t="shared" si="7"/>
        <v/>
      </c>
    </row>
    <row r="119" spans="1:9" x14ac:dyDescent="0.25">
      <c r="A119" s="3">
        <v>2</v>
      </c>
      <c r="B119" s="10" t="s">
        <v>150</v>
      </c>
      <c r="C119" s="10" t="s">
        <v>110</v>
      </c>
      <c r="D119" s="10">
        <v>39.26</v>
      </c>
      <c r="E119" s="11" t="s">
        <v>89</v>
      </c>
      <c r="F119" s="12">
        <v>255</v>
      </c>
      <c r="G119" s="3">
        <f t="shared" si="6"/>
        <v>10011.299999999999</v>
      </c>
      <c r="H119" s="190">
        <v>0</v>
      </c>
      <c r="I119" s="22" t="str">
        <f t="shared" si="7"/>
        <v/>
      </c>
    </row>
    <row r="120" spans="1:9" x14ac:dyDescent="0.25">
      <c r="A120" s="3">
        <v>2</v>
      </c>
      <c r="B120" s="10" t="s">
        <v>151</v>
      </c>
      <c r="C120" s="10" t="s">
        <v>110</v>
      </c>
      <c r="D120" s="10">
        <v>34.130000000000003</v>
      </c>
      <c r="E120" s="11" t="s">
        <v>89</v>
      </c>
      <c r="F120" s="12">
        <v>255</v>
      </c>
      <c r="G120" s="3">
        <f t="shared" si="6"/>
        <v>8703.1500000000015</v>
      </c>
      <c r="H120" s="190">
        <v>0</v>
      </c>
      <c r="I120" s="22" t="str">
        <f t="shared" si="7"/>
        <v/>
      </c>
    </row>
    <row r="121" spans="1:9" x14ac:dyDescent="0.25">
      <c r="A121" s="3">
        <v>2</v>
      </c>
      <c r="B121" s="10" t="s">
        <v>197</v>
      </c>
      <c r="C121" s="10" t="s">
        <v>193</v>
      </c>
      <c r="D121" s="10">
        <v>5.6</v>
      </c>
      <c r="E121" s="11" t="s">
        <v>198</v>
      </c>
      <c r="F121" s="12">
        <v>26</v>
      </c>
      <c r="G121" s="3">
        <f t="shared" si="6"/>
        <v>145.6</v>
      </c>
      <c r="H121" s="190">
        <v>0</v>
      </c>
      <c r="I121" s="22" t="str">
        <f t="shared" si="7"/>
        <v/>
      </c>
    </row>
    <row r="122" spans="1:9" x14ac:dyDescent="0.25">
      <c r="A122" s="3">
        <v>2</v>
      </c>
      <c r="B122" s="10" t="s">
        <v>152</v>
      </c>
      <c r="C122" s="10" t="s">
        <v>110</v>
      </c>
      <c r="D122" s="10">
        <v>33.42</v>
      </c>
      <c r="E122" s="11" t="s">
        <v>89</v>
      </c>
      <c r="F122" s="12">
        <v>255</v>
      </c>
      <c r="G122" s="3">
        <f t="shared" si="6"/>
        <v>8522.1</v>
      </c>
      <c r="H122" s="190">
        <v>0</v>
      </c>
      <c r="I122" s="22" t="str">
        <f t="shared" si="7"/>
        <v/>
      </c>
    </row>
    <row r="123" spans="1:9" x14ac:dyDescent="0.25">
      <c r="A123" s="3">
        <v>2</v>
      </c>
      <c r="B123" s="10" t="s">
        <v>153</v>
      </c>
      <c r="C123" s="10" t="s">
        <v>110</v>
      </c>
      <c r="D123" s="10">
        <v>38.46</v>
      </c>
      <c r="E123" s="11" t="s">
        <v>89</v>
      </c>
      <c r="F123" s="12">
        <v>255</v>
      </c>
      <c r="G123" s="3">
        <f t="shared" si="6"/>
        <v>9807.3000000000011</v>
      </c>
      <c r="H123" s="190">
        <v>0</v>
      </c>
      <c r="I123" s="22" t="str">
        <f t="shared" si="7"/>
        <v/>
      </c>
    </row>
    <row r="124" spans="1:9" x14ac:dyDescent="0.25">
      <c r="A124" s="3">
        <v>2</v>
      </c>
      <c r="B124" s="10" t="s">
        <v>154</v>
      </c>
      <c r="C124" s="10" t="s">
        <v>110</v>
      </c>
      <c r="D124" s="10">
        <v>18.96</v>
      </c>
      <c r="E124" s="11" t="s">
        <v>89</v>
      </c>
      <c r="F124" s="12">
        <v>255</v>
      </c>
      <c r="G124" s="3">
        <f t="shared" si="6"/>
        <v>4834.8</v>
      </c>
      <c r="H124" s="190">
        <v>0</v>
      </c>
      <c r="I124" s="22" t="str">
        <f t="shared" si="7"/>
        <v/>
      </c>
    </row>
    <row r="125" spans="1:9" x14ac:dyDescent="0.25">
      <c r="A125" s="3">
        <v>2</v>
      </c>
      <c r="B125" s="10" t="s">
        <v>155</v>
      </c>
      <c r="C125" s="10" t="s">
        <v>110</v>
      </c>
      <c r="D125" s="10">
        <v>18.96</v>
      </c>
      <c r="E125" s="11" t="s">
        <v>89</v>
      </c>
      <c r="F125" s="12">
        <v>255</v>
      </c>
      <c r="G125" s="3">
        <f t="shared" si="6"/>
        <v>4834.8</v>
      </c>
      <c r="H125" s="190">
        <v>0</v>
      </c>
      <c r="I125" s="22" t="str">
        <f t="shared" si="7"/>
        <v/>
      </c>
    </row>
    <row r="126" spans="1:9" x14ac:dyDescent="0.25">
      <c r="A126" s="3">
        <v>2</v>
      </c>
      <c r="B126" s="10" t="s">
        <v>156</v>
      </c>
      <c r="C126" s="10" t="s">
        <v>110</v>
      </c>
      <c r="D126" s="10">
        <v>29.86</v>
      </c>
      <c r="E126" s="11" t="s">
        <v>89</v>
      </c>
      <c r="F126" s="12">
        <v>255</v>
      </c>
      <c r="G126" s="3">
        <f t="shared" si="6"/>
        <v>7614.3</v>
      </c>
      <c r="H126" s="190">
        <v>0</v>
      </c>
      <c r="I126" s="22" t="str">
        <f t="shared" si="7"/>
        <v/>
      </c>
    </row>
    <row r="127" spans="1:9" x14ac:dyDescent="0.25">
      <c r="A127" s="3">
        <v>2</v>
      </c>
      <c r="B127" s="10" t="s">
        <v>157</v>
      </c>
      <c r="C127" s="10" t="s">
        <v>110</v>
      </c>
      <c r="D127" s="10">
        <v>38.590000000000003</v>
      </c>
      <c r="E127" s="11" t="s">
        <v>89</v>
      </c>
      <c r="F127" s="12">
        <v>255</v>
      </c>
      <c r="G127" s="3">
        <f t="shared" si="6"/>
        <v>9840.4500000000007</v>
      </c>
      <c r="H127" s="190">
        <v>0</v>
      </c>
      <c r="I127" s="22" t="str">
        <f t="shared" si="7"/>
        <v/>
      </c>
    </row>
    <row r="128" spans="1:9" x14ac:dyDescent="0.25">
      <c r="A128" s="3">
        <v>2</v>
      </c>
      <c r="B128" s="10" t="s">
        <v>158</v>
      </c>
      <c r="C128" s="10" t="s">
        <v>110</v>
      </c>
      <c r="D128" s="10">
        <v>38.729999999999997</v>
      </c>
      <c r="E128" s="11" t="s">
        <v>89</v>
      </c>
      <c r="F128" s="12">
        <v>255</v>
      </c>
      <c r="G128" s="3">
        <f t="shared" si="6"/>
        <v>9876.15</v>
      </c>
      <c r="H128" s="190">
        <v>0</v>
      </c>
      <c r="I128" s="22" t="str">
        <f t="shared" si="7"/>
        <v/>
      </c>
    </row>
    <row r="129" spans="1:9" x14ac:dyDescent="0.25">
      <c r="A129" s="3">
        <v>2</v>
      </c>
      <c r="B129" s="10" t="s">
        <v>103</v>
      </c>
      <c r="C129" s="10" t="s">
        <v>88</v>
      </c>
      <c r="D129" s="10">
        <v>75.599999999999994</v>
      </c>
      <c r="E129" s="11" t="s">
        <v>89</v>
      </c>
      <c r="F129" s="12">
        <v>255</v>
      </c>
      <c r="G129" s="3">
        <f t="shared" si="6"/>
        <v>19278</v>
      </c>
      <c r="H129" s="190">
        <v>0</v>
      </c>
      <c r="I129" s="22" t="str">
        <f t="shared" si="7"/>
        <v/>
      </c>
    </row>
    <row r="130" spans="1:9" x14ac:dyDescent="0.25">
      <c r="A130" s="3">
        <v>2</v>
      </c>
      <c r="B130" s="10" t="s">
        <v>159</v>
      </c>
      <c r="C130" s="10" t="s">
        <v>110</v>
      </c>
      <c r="D130" s="10">
        <v>33.01</v>
      </c>
      <c r="E130" s="11" t="s">
        <v>89</v>
      </c>
      <c r="F130" s="12">
        <v>255</v>
      </c>
      <c r="G130" s="3">
        <f t="shared" si="6"/>
        <v>8417.5499999999993</v>
      </c>
      <c r="H130" s="190">
        <v>0</v>
      </c>
      <c r="I130" s="22" t="str">
        <f t="shared" si="7"/>
        <v/>
      </c>
    </row>
    <row r="131" spans="1:9" x14ac:dyDescent="0.25">
      <c r="A131" s="3">
        <v>2</v>
      </c>
      <c r="B131" s="10" t="s">
        <v>104</v>
      </c>
      <c r="C131" s="10" t="s">
        <v>88</v>
      </c>
      <c r="D131" s="10">
        <v>16.78</v>
      </c>
      <c r="E131" s="11" t="s">
        <v>89</v>
      </c>
      <c r="F131" s="12">
        <v>255</v>
      </c>
      <c r="G131" s="3">
        <f t="shared" si="6"/>
        <v>4278.9000000000005</v>
      </c>
      <c r="H131" s="190">
        <v>0</v>
      </c>
      <c r="I131" s="22" t="str">
        <f t="shared" si="7"/>
        <v/>
      </c>
    </row>
    <row r="132" spans="1:9" x14ac:dyDescent="0.25">
      <c r="A132" s="3">
        <v>1</v>
      </c>
      <c r="B132" s="10"/>
      <c r="C132" s="10" t="s">
        <v>174</v>
      </c>
      <c r="D132" s="10">
        <v>2</v>
      </c>
      <c r="E132" s="11" t="s">
        <v>79</v>
      </c>
      <c r="F132" s="12">
        <v>255</v>
      </c>
      <c r="G132" s="3">
        <f t="shared" si="6"/>
        <v>510</v>
      </c>
      <c r="H132" s="190">
        <v>0</v>
      </c>
      <c r="I132" s="22" t="str">
        <f t="shared" si="7"/>
        <v/>
      </c>
    </row>
    <row r="133" spans="1:9" s="70" customFormat="1" x14ac:dyDescent="0.25">
      <c r="A133" s="68" t="s">
        <v>224</v>
      </c>
      <c r="B133" s="68"/>
      <c r="C133" s="68"/>
      <c r="D133" s="68">
        <f>SUM(D11:D132)</f>
        <v>4473.9100000000008</v>
      </c>
      <c r="E133" s="68"/>
      <c r="F133" s="68"/>
      <c r="G133" s="68">
        <f>SUM(G11:G132)</f>
        <v>1129920.0700000003</v>
      </c>
      <c r="H133" s="69"/>
      <c r="I133" s="68"/>
    </row>
    <row r="134" spans="1:9" s="57" customFormat="1" x14ac:dyDescent="0.25">
      <c r="A134" s="64"/>
      <c r="B134" s="65"/>
      <c r="C134" s="65"/>
      <c r="D134" s="65"/>
      <c r="E134" s="65"/>
      <c r="F134" s="65"/>
      <c r="G134" s="65"/>
      <c r="H134" s="66"/>
      <c r="I134" s="67"/>
    </row>
    <row r="135" spans="1:9" s="30" customFormat="1" ht="18.75" x14ac:dyDescent="0.3">
      <c r="A135" s="27" t="s">
        <v>225</v>
      </c>
      <c r="B135" s="28"/>
      <c r="C135" s="28"/>
      <c r="D135" s="28"/>
      <c r="E135" s="28"/>
      <c r="F135" s="28"/>
      <c r="G135" s="28"/>
      <c r="H135" s="44"/>
      <c r="I135" s="38">
        <f>SUM(I11:I132)</f>
        <v>0</v>
      </c>
    </row>
  </sheetData>
  <sheetProtection sheet="1" objects="1" scenarios="1"/>
  <autoFilter ref="A10:I10" xr:uid="{B3A4C950-8344-4AA4-8A75-768DF3B9CC23}">
    <sortState xmlns:xlrd2="http://schemas.microsoft.com/office/spreadsheetml/2017/richdata2" ref="A11:I133">
      <sortCondition ref="B10"/>
    </sortState>
  </autoFilter>
  <mergeCells count="1">
    <mergeCell ref="B9:C9"/>
  </mergeCells>
  <pageMargins left="0.7" right="0.7" top="0.75" bottom="0.75" header="0.3" footer="0.3"/>
  <pageSetup paperSize="9" scale="64"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EDDCB-A5B1-4FA9-B013-66DBEE342DBA}">
  <sheetPr>
    <pageSetUpPr fitToPage="1"/>
  </sheetPr>
  <dimension ref="A1:J170"/>
  <sheetViews>
    <sheetView workbookViewId="0">
      <pane ySplit="11" topLeftCell="A12" activePane="bottomLeft" state="frozen"/>
      <selection pane="bottomLeft" activeCell="J21" sqref="J21"/>
    </sheetView>
  </sheetViews>
  <sheetFormatPr defaultRowHeight="15" x14ac:dyDescent="0.25"/>
  <cols>
    <col min="1" max="1" width="15.85546875" bestFit="1" customWidth="1"/>
    <col min="3" max="3" width="11.28515625" bestFit="1" customWidth="1"/>
    <col min="4" max="4" width="17" bestFit="1" customWidth="1"/>
    <col min="5" max="5" width="20" bestFit="1" customWidth="1"/>
    <col min="6" max="6" width="16.42578125" bestFit="1" customWidth="1"/>
    <col min="7" max="8" width="10.85546875" bestFit="1" customWidth="1"/>
    <col min="9" max="9" width="12.5703125" style="43" customWidth="1"/>
    <col min="10" max="10" width="16.7109375" style="23" bestFit="1" customWidth="1"/>
  </cols>
  <sheetData>
    <row r="1" spans="1:10" ht="27" x14ac:dyDescent="0.35">
      <c r="A1" s="136" t="s">
        <v>226</v>
      </c>
      <c r="B1" s="17"/>
      <c r="C1" s="1"/>
      <c r="D1" s="1"/>
      <c r="E1" s="16"/>
      <c r="F1" s="7"/>
      <c r="G1" s="7"/>
      <c r="H1" s="7"/>
      <c r="I1" s="39"/>
      <c r="J1" s="19"/>
    </row>
    <row r="2" spans="1:10" x14ac:dyDescent="0.25">
      <c r="A2" s="7" t="s">
        <v>64</v>
      </c>
      <c r="B2" s="7"/>
      <c r="E2" s="7"/>
      <c r="F2" s="7"/>
      <c r="G2" s="7"/>
      <c r="H2" s="7"/>
      <c r="I2" s="39"/>
      <c r="J2" s="19"/>
    </row>
    <row r="3" spans="1:10" x14ac:dyDescent="0.25">
      <c r="A3" s="118"/>
      <c r="B3" s="118"/>
      <c r="E3" s="7"/>
      <c r="F3" s="7"/>
      <c r="G3" s="7"/>
      <c r="H3" s="7"/>
      <c r="I3" s="39"/>
      <c r="J3" s="19"/>
    </row>
    <row r="4" spans="1:10" x14ac:dyDescent="0.25">
      <c r="A4" s="118"/>
      <c r="B4" s="118"/>
      <c r="E4" s="7"/>
      <c r="F4" s="7"/>
      <c r="G4" s="7"/>
      <c r="H4" s="7"/>
      <c r="I4" s="39"/>
      <c r="J4" s="19"/>
    </row>
    <row r="5" spans="1:10" x14ac:dyDescent="0.25">
      <c r="A5" s="119" t="s">
        <v>390</v>
      </c>
      <c r="B5" s="119"/>
      <c r="C5" s="7" t="s">
        <v>227</v>
      </c>
      <c r="F5" s="7"/>
      <c r="G5" s="7"/>
      <c r="H5" s="7"/>
      <c r="I5" s="39"/>
      <c r="J5" s="19"/>
    </row>
    <row r="6" spans="1:10" x14ac:dyDescent="0.25">
      <c r="A6" s="118"/>
      <c r="B6" s="118"/>
      <c r="C6" s="7"/>
      <c r="F6" s="7"/>
      <c r="G6" s="7"/>
      <c r="H6" s="7"/>
      <c r="I6" s="39"/>
      <c r="J6" s="19"/>
    </row>
    <row r="7" spans="1:10" x14ac:dyDescent="0.25">
      <c r="A7" s="119" t="s">
        <v>65</v>
      </c>
      <c r="B7" s="119"/>
      <c r="C7" s="7" t="s">
        <v>228</v>
      </c>
      <c r="F7" s="7"/>
      <c r="G7" s="7"/>
      <c r="H7" s="7"/>
      <c r="I7" s="39"/>
      <c r="J7" s="19"/>
    </row>
    <row r="8" spans="1:10" x14ac:dyDescent="0.25">
      <c r="A8" s="118"/>
      <c r="B8" s="118"/>
      <c r="C8" s="7" t="s">
        <v>229</v>
      </c>
      <c r="F8" s="7"/>
      <c r="G8" s="7"/>
      <c r="H8" s="7"/>
      <c r="I8" s="39"/>
      <c r="J8" s="19"/>
    </row>
    <row r="9" spans="1:10" x14ac:dyDescent="0.25">
      <c r="C9" s="118"/>
      <c r="D9" s="118"/>
      <c r="E9" s="7"/>
      <c r="F9" s="7"/>
      <c r="G9" s="7"/>
      <c r="H9" s="7"/>
      <c r="I9" s="39"/>
      <c r="J9" s="19"/>
    </row>
    <row r="10" spans="1:10" x14ac:dyDescent="0.25">
      <c r="C10" s="118"/>
      <c r="D10" s="118"/>
      <c r="E10" s="7"/>
      <c r="F10" s="7"/>
      <c r="G10" s="7"/>
      <c r="H10" s="7"/>
      <c r="I10" s="39"/>
      <c r="J10" s="19"/>
    </row>
    <row r="11" spans="1:10" s="6" customFormat="1" ht="46.5" x14ac:dyDescent="0.35">
      <c r="A11" s="4" t="s">
        <v>230</v>
      </c>
      <c r="B11" s="4" t="s">
        <v>231</v>
      </c>
      <c r="C11" s="8" t="s">
        <v>69</v>
      </c>
      <c r="D11" s="8" t="s">
        <v>70</v>
      </c>
      <c r="E11" s="9" t="s">
        <v>71</v>
      </c>
      <c r="F11" s="8" t="s">
        <v>72</v>
      </c>
      <c r="G11" s="14" t="s">
        <v>73</v>
      </c>
      <c r="H11" s="14" t="s">
        <v>74</v>
      </c>
      <c r="I11" s="18" t="s">
        <v>75</v>
      </c>
      <c r="J11" s="20" t="s">
        <v>76</v>
      </c>
    </row>
    <row r="12" spans="1:10" x14ac:dyDescent="0.25">
      <c r="A12" s="3" t="s">
        <v>244</v>
      </c>
      <c r="B12" s="3">
        <v>0</v>
      </c>
      <c r="C12" s="11" t="s">
        <v>85</v>
      </c>
      <c r="D12" s="11" t="s">
        <v>88</v>
      </c>
      <c r="E12" s="11">
        <v>266</v>
      </c>
      <c r="F12" s="11" t="s">
        <v>108</v>
      </c>
      <c r="G12" s="15">
        <v>255</v>
      </c>
      <c r="H12" s="15">
        <f t="shared" ref="H12:H43" si="0">E12*G12</f>
        <v>67830</v>
      </c>
      <c r="I12" s="40">
        <v>0</v>
      </c>
      <c r="J12" s="21" t="str">
        <f t="shared" ref="J12:J43" si="1">IF(I12&gt;0,H12/I12,"")</f>
        <v/>
      </c>
    </row>
    <row r="13" spans="1:10" x14ac:dyDescent="0.25">
      <c r="A13" s="3" t="s">
        <v>244</v>
      </c>
      <c r="B13" s="3">
        <v>0</v>
      </c>
      <c r="C13" s="11" t="s">
        <v>85</v>
      </c>
      <c r="D13" s="11" t="s">
        <v>110</v>
      </c>
      <c r="E13" s="11">
        <v>295</v>
      </c>
      <c r="F13" s="11" t="s">
        <v>89</v>
      </c>
      <c r="G13" s="15">
        <v>255</v>
      </c>
      <c r="H13" s="15">
        <f t="shared" si="0"/>
        <v>75225</v>
      </c>
      <c r="I13" s="40">
        <v>0</v>
      </c>
      <c r="J13" s="21" t="str">
        <f t="shared" si="1"/>
        <v/>
      </c>
    </row>
    <row r="14" spans="1:10" x14ac:dyDescent="0.25">
      <c r="A14" s="3" t="s">
        <v>232</v>
      </c>
      <c r="B14" s="3">
        <v>0</v>
      </c>
      <c r="C14" s="10" t="s">
        <v>238</v>
      </c>
      <c r="D14" s="10" t="s">
        <v>82</v>
      </c>
      <c r="E14" s="10">
        <v>18.5</v>
      </c>
      <c r="F14" s="11" t="s">
        <v>79</v>
      </c>
      <c r="G14" s="15">
        <v>255</v>
      </c>
      <c r="H14" s="15">
        <f t="shared" si="0"/>
        <v>4717.5</v>
      </c>
      <c r="I14" s="40">
        <v>0</v>
      </c>
      <c r="J14" s="21" t="str">
        <f t="shared" si="1"/>
        <v/>
      </c>
    </row>
    <row r="15" spans="1:10" x14ac:dyDescent="0.25">
      <c r="A15" s="3" t="s">
        <v>232</v>
      </c>
      <c r="B15" s="3">
        <v>0</v>
      </c>
      <c r="C15" s="10" t="s">
        <v>239</v>
      </c>
      <c r="D15" s="10" t="s">
        <v>82</v>
      </c>
      <c r="E15" s="10">
        <v>10</v>
      </c>
      <c r="F15" s="11" t="s">
        <v>83</v>
      </c>
      <c r="G15" s="15">
        <v>255</v>
      </c>
      <c r="H15" s="15">
        <f t="shared" si="0"/>
        <v>2550</v>
      </c>
      <c r="I15" s="40">
        <v>0</v>
      </c>
      <c r="J15" s="21" t="str">
        <f t="shared" si="1"/>
        <v/>
      </c>
    </row>
    <row r="16" spans="1:10" x14ac:dyDescent="0.25">
      <c r="A16" s="3" t="s">
        <v>232</v>
      </c>
      <c r="B16" s="3">
        <v>0</v>
      </c>
      <c r="C16" s="10" t="s">
        <v>277</v>
      </c>
      <c r="D16" s="10" t="s">
        <v>176</v>
      </c>
      <c r="E16" s="10">
        <v>6.1</v>
      </c>
      <c r="F16" s="11" t="s">
        <v>79</v>
      </c>
      <c r="G16" s="15">
        <v>255</v>
      </c>
      <c r="H16" s="15">
        <f t="shared" si="0"/>
        <v>1555.5</v>
      </c>
      <c r="I16" s="40">
        <v>0</v>
      </c>
      <c r="J16" s="21" t="str">
        <f t="shared" si="1"/>
        <v/>
      </c>
    </row>
    <row r="17" spans="1:10" x14ac:dyDescent="0.25">
      <c r="A17" s="3" t="s">
        <v>244</v>
      </c>
      <c r="B17" s="3">
        <v>0</v>
      </c>
      <c r="C17" s="10" t="s">
        <v>277</v>
      </c>
      <c r="D17" s="10" t="s">
        <v>204</v>
      </c>
      <c r="E17" s="10">
        <v>13.85</v>
      </c>
      <c r="F17" s="11" t="s">
        <v>89</v>
      </c>
      <c r="G17" s="15">
        <v>255</v>
      </c>
      <c r="H17" s="15">
        <f t="shared" si="0"/>
        <v>3531.75</v>
      </c>
      <c r="I17" s="40">
        <v>0</v>
      </c>
      <c r="J17" s="21" t="str">
        <f t="shared" si="1"/>
        <v/>
      </c>
    </row>
    <row r="18" spans="1:10" x14ac:dyDescent="0.25">
      <c r="A18" s="3" t="s">
        <v>232</v>
      </c>
      <c r="B18" s="3">
        <v>0</v>
      </c>
      <c r="C18" s="10" t="s">
        <v>87</v>
      </c>
      <c r="D18" s="10" t="s">
        <v>176</v>
      </c>
      <c r="E18" s="10">
        <v>6.1</v>
      </c>
      <c r="F18" s="11" t="s">
        <v>79</v>
      </c>
      <c r="G18" s="15">
        <v>255</v>
      </c>
      <c r="H18" s="15">
        <f t="shared" si="0"/>
        <v>1555.5</v>
      </c>
      <c r="I18" s="40">
        <v>0</v>
      </c>
      <c r="J18" s="21" t="str">
        <f t="shared" si="1"/>
        <v/>
      </c>
    </row>
    <row r="19" spans="1:10" x14ac:dyDescent="0.25">
      <c r="A19" s="3" t="s">
        <v>232</v>
      </c>
      <c r="B19" s="3">
        <v>0</v>
      </c>
      <c r="C19" s="10" t="s">
        <v>109</v>
      </c>
      <c r="D19" s="10" t="s">
        <v>110</v>
      </c>
      <c r="E19" s="10">
        <v>25.1</v>
      </c>
      <c r="F19" s="11" t="s">
        <v>89</v>
      </c>
      <c r="G19" s="15">
        <v>255</v>
      </c>
      <c r="H19" s="15">
        <f t="shared" si="0"/>
        <v>6400.5</v>
      </c>
      <c r="I19" s="40">
        <v>0</v>
      </c>
      <c r="J19" s="21" t="str">
        <f t="shared" si="1"/>
        <v/>
      </c>
    </row>
    <row r="20" spans="1:10" x14ac:dyDescent="0.25">
      <c r="A20" s="3" t="s">
        <v>244</v>
      </c>
      <c r="B20" s="3">
        <v>0</v>
      </c>
      <c r="C20" s="10" t="s">
        <v>109</v>
      </c>
      <c r="D20" s="10" t="s">
        <v>176</v>
      </c>
      <c r="E20" s="10">
        <v>13.75</v>
      </c>
      <c r="F20" s="11" t="s">
        <v>79</v>
      </c>
      <c r="G20" s="15">
        <v>255</v>
      </c>
      <c r="H20" s="15">
        <f t="shared" si="0"/>
        <v>3506.25</v>
      </c>
      <c r="I20" s="40">
        <v>0</v>
      </c>
      <c r="J20" s="21" t="str">
        <f t="shared" si="1"/>
        <v/>
      </c>
    </row>
    <row r="21" spans="1:10" x14ac:dyDescent="0.25">
      <c r="A21" s="3" t="s">
        <v>232</v>
      </c>
      <c r="B21" s="3">
        <v>0</v>
      </c>
      <c r="C21" s="10" t="s">
        <v>205</v>
      </c>
      <c r="D21" s="10" t="s">
        <v>110</v>
      </c>
      <c r="E21" s="10">
        <v>18.2</v>
      </c>
      <c r="F21" s="11" t="s">
        <v>89</v>
      </c>
      <c r="G21" s="15">
        <v>255</v>
      </c>
      <c r="H21" s="15">
        <f t="shared" si="0"/>
        <v>4641</v>
      </c>
      <c r="I21" s="40">
        <v>0</v>
      </c>
      <c r="J21" s="21" t="str">
        <f t="shared" si="1"/>
        <v/>
      </c>
    </row>
    <row r="22" spans="1:10" x14ac:dyDescent="0.25">
      <c r="A22" s="3" t="s">
        <v>244</v>
      </c>
      <c r="B22" s="3">
        <v>0</v>
      </c>
      <c r="C22" s="10" t="s">
        <v>205</v>
      </c>
      <c r="D22" s="10" t="s">
        <v>110</v>
      </c>
      <c r="E22" s="10">
        <v>8.07</v>
      </c>
      <c r="F22" s="11" t="s">
        <v>108</v>
      </c>
      <c r="G22" s="15">
        <v>255</v>
      </c>
      <c r="H22" s="15">
        <f t="shared" si="0"/>
        <v>2057.85</v>
      </c>
      <c r="I22" s="40">
        <v>0</v>
      </c>
      <c r="J22" s="21" t="str">
        <f t="shared" si="1"/>
        <v/>
      </c>
    </row>
    <row r="23" spans="1:10" x14ac:dyDescent="0.25">
      <c r="A23" s="3" t="s">
        <v>232</v>
      </c>
      <c r="B23" s="3">
        <v>0</v>
      </c>
      <c r="C23" s="10" t="s">
        <v>90</v>
      </c>
      <c r="D23" s="10" t="s">
        <v>110</v>
      </c>
      <c r="E23" s="10">
        <v>47.4</v>
      </c>
      <c r="F23" s="11" t="s">
        <v>89</v>
      </c>
      <c r="G23" s="15">
        <v>255</v>
      </c>
      <c r="H23" s="15">
        <f t="shared" si="0"/>
        <v>12087</v>
      </c>
      <c r="I23" s="40">
        <v>0</v>
      </c>
      <c r="J23" s="21" t="str">
        <f t="shared" si="1"/>
        <v/>
      </c>
    </row>
    <row r="24" spans="1:10" x14ac:dyDescent="0.25">
      <c r="A24" s="3" t="s">
        <v>244</v>
      </c>
      <c r="B24" s="3">
        <v>0</v>
      </c>
      <c r="C24" s="10" t="s">
        <v>90</v>
      </c>
      <c r="D24" s="10" t="s">
        <v>110</v>
      </c>
      <c r="E24" s="10">
        <v>8.07</v>
      </c>
      <c r="F24" s="11" t="s">
        <v>108</v>
      </c>
      <c r="G24" s="15">
        <v>255</v>
      </c>
      <c r="H24" s="15">
        <f t="shared" si="0"/>
        <v>2057.85</v>
      </c>
      <c r="I24" s="40">
        <v>0</v>
      </c>
      <c r="J24" s="21" t="str">
        <f t="shared" si="1"/>
        <v/>
      </c>
    </row>
    <row r="25" spans="1:10" x14ac:dyDescent="0.25">
      <c r="A25" s="3" t="s">
        <v>232</v>
      </c>
      <c r="B25" s="3">
        <v>0</v>
      </c>
      <c r="C25" s="10" t="s">
        <v>184</v>
      </c>
      <c r="D25" s="10" t="s">
        <v>110</v>
      </c>
      <c r="E25" s="10">
        <v>41.4</v>
      </c>
      <c r="F25" s="11" t="s">
        <v>89</v>
      </c>
      <c r="G25" s="15">
        <v>255</v>
      </c>
      <c r="H25" s="15">
        <f t="shared" si="0"/>
        <v>10557</v>
      </c>
      <c r="I25" s="40">
        <v>0</v>
      </c>
      <c r="J25" s="21" t="str">
        <f t="shared" si="1"/>
        <v/>
      </c>
    </row>
    <row r="26" spans="1:10" x14ac:dyDescent="0.25">
      <c r="A26" s="3" t="s">
        <v>244</v>
      </c>
      <c r="B26" s="3">
        <v>0</v>
      </c>
      <c r="C26" s="10" t="s">
        <v>184</v>
      </c>
      <c r="D26" s="10" t="s">
        <v>110</v>
      </c>
      <c r="E26" s="10">
        <v>8.0299999999999994</v>
      </c>
      <c r="F26" s="11" t="s">
        <v>89</v>
      </c>
      <c r="G26" s="15">
        <v>255</v>
      </c>
      <c r="H26" s="15">
        <f t="shared" si="0"/>
        <v>2047.6499999999999</v>
      </c>
      <c r="I26" s="40">
        <v>0</v>
      </c>
      <c r="J26" s="21" t="str">
        <f t="shared" si="1"/>
        <v/>
      </c>
    </row>
    <row r="27" spans="1:10" x14ac:dyDescent="0.25">
      <c r="A27" s="3" t="s">
        <v>232</v>
      </c>
      <c r="B27" s="3">
        <v>0</v>
      </c>
      <c r="C27" s="10" t="s">
        <v>185</v>
      </c>
      <c r="D27" s="10" t="s">
        <v>110</v>
      </c>
      <c r="E27" s="10">
        <v>71.2</v>
      </c>
      <c r="F27" s="11" t="s">
        <v>89</v>
      </c>
      <c r="G27" s="15">
        <v>255</v>
      </c>
      <c r="H27" s="15">
        <f t="shared" si="0"/>
        <v>18156</v>
      </c>
      <c r="I27" s="40">
        <v>0</v>
      </c>
      <c r="J27" s="21" t="str">
        <f t="shared" si="1"/>
        <v/>
      </c>
    </row>
    <row r="28" spans="1:10" x14ac:dyDescent="0.25">
      <c r="A28" s="3" t="s">
        <v>244</v>
      </c>
      <c r="B28" s="3">
        <v>0</v>
      </c>
      <c r="C28" s="10" t="s">
        <v>185</v>
      </c>
      <c r="D28" s="10" t="s">
        <v>110</v>
      </c>
      <c r="E28" s="10">
        <v>8.0299999999999994</v>
      </c>
      <c r="F28" s="11" t="s">
        <v>89</v>
      </c>
      <c r="G28" s="15">
        <v>255</v>
      </c>
      <c r="H28" s="15">
        <f t="shared" si="0"/>
        <v>2047.6499999999999</v>
      </c>
      <c r="I28" s="40">
        <v>0</v>
      </c>
      <c r="J28" s="21" t="str">
        <f t="shared" si="1"/>
        <v/>
      </c>
    </row>
    <row r="29" spans="1:10" x14ac:dyDescent="0.25">
      <c r="A29" s="3" t="s">
        <v>244</v>
      </c>
      <c r="B29" s="3">
        <v>0</v>
      </c>
      <c r="C29" s="10" t="s">
        <v>173</v>
      </c>
      <c r="D29" s="10" t="s">
        <v>193</v>
      </c>
      <c r="E29" s="10">
        <v>16.28</v>
      </c>
      <c r="F29" s="11" t="s">
        <v>285</v>
      </c>
      <c r="G29" s="15">
        <v>255</v>
      </c>
      <c r="H29" s="15">
        <f t="shared" si="0"/>
        <v>4151.4000000000005</v>
      </c>
      <c r="I29" s="40">
        <v>0</v>
      </c>
      <c r="J29" s="21" t="str">
        <f t="shared" si="1"/>
        <v/>
      </c>
    </row>
    <row r="30" spans="1:10" x14ac:dyDescent="0.25">
      <c r="A30" s="3" t="s">
        <v>232</v>
      </c>
      <c r="B30" s="3">
        <v>0</v>
      </c>
      <c r="C30" s="11" t="s">
        <v>111</v>
      </c>
      <c r="D30" s="11" t="s">
        <v>172</v>
      </c>
      <c r="E30" s="11">
        <v>2.8</v>
      </c>
      <c r="F30" s="11" t="s">
        <v>108</v>
      </c>
      <c r="G30" s="15">
        <v>255</v>
      </c>
      <c r="H30" s="15">
        <f t="shared" si="0"/>
        <v>714</v>
      </c>
      <c r="I30" s="40">
        <v>0</v>
      </c>
      <c r="J30" s="21" t="str">
        <f t="shared" si="1"/>
        <v/>
      </c>
    </row>
    <row r="31" spans="1:10" x14ac:dyDescent="0.25">
      <c r="A31" s="3" t="s">
        <v>232</v>
      </c>
      <c r="B31" s="3">
        <v>0</v>
      </c>
      <c r="C31" s="10" t="s">
        <v>112</v>
      </c>
      <c r="D31" s="10" t="s">
        <v>204</v>
      </c>
      <c r="E31" s="10">
        <v>10.7</v>
      </c>
      <c r="F31" s="11" t="s">
        <v>89</v>
      </c>
      <c r="G31" s="15">
        <v>255</v>
      </c>
      <c r="H31" s="15">
        <f t="shared" si="0"/>
        <v>2728.5</v>
      </c>
      <c r="I31" s="40">
        <v>0</v>
      </c>
      <c r="J31" s="21" t="str">
        <f t="shared" si="1"/>
        <v/>
      </c>
    </row>
    <row r="32" spans="1:10" x14ac:dyDescent="0.25">
      <c r="A32" s="3" t="s">
        <v>244</v>
      </c>
      <c r="B32" s="3">
        <v>0</v>
      </c>
      <c r="C32" s="10" t="s">
        <v>112</v>
      </c>
      <c r="D32" s="10" t="s">
        <v>110</v>
      </c>
      <c r="E32" s="10">
        <v>25.96</v>
      </c>
      <c r="F32" s="11" t="s">
        <v>108</v>
      </c>
      <c r="G32" s="15">
        <v>255</v>
      </c>
      <c r="H32" s="15">
        <f t="shared" si="0"/>
        <v>6619.8</v>
      </c>
      <c r="I32" s="40">
        <v>0</v>
      </c>
      <c r="J32" s="21" t="str">
        <f t="shared" si="1"/>
        <v/>
      </c>
    </row>
    <row r="33" spans="1:10" x14ac:dyDescent="0.25">
      <c r="A33" s="3" t="s">
        <v>232</v>
      </c>
      <c r="B33" s="3">
        <v>0</v>
      </c>
      <c r="C33" s="10" t="s">
        <v>206</v>
      </c>
      <c r="D33" s="10" t="s">
        <v>204</v>
      </c>
      <c r="E33" s="10">
        <v>22.6</v>
      </c>
      <c r="F33" s="11" t="s">
        <v>89</v>
      </c>
      <c r="G33" s="15">
        <v>255</v>
      </c>
      <c r="H33" s="15">
        <f t="shared" si="0"/>
        <v>5763</v>
      </c>
      <c r="I33" s="40">
        <v>0</v>
      </c>
      <c r="J33" s="21" t="str">
        <f t="shared" si="1"/>
        <v/>
      </c>
    </row>
    <row r="34" spans="1:10" x14ac:dyDescent="0.25">
      <c r="A34" s="3" t="s">
        <v>244</v>
      </c>
      <c r="B34" s="3">
        <v>0</v>
      </c>
      <c r="C34" s="10" t="s">
        <v>206</v>
      </c>
      <c r="D34" s="10" t="s">
        <v>204</v>
      </c>
      <c r="E34" s="10">
        <v>13.85</v>
      </c>
      <c r="F34" s="11" t="s">
        <v>89</v>
      </c>
      <c r="G34" s="15">
        <v>255</v>
      </c>
      <c r="H34" s="15">
        <f t="shared" si="0"/>
        <v>3531.75</v>
      </c>
      <c r="I34" s="40">
        <v>0</v>
      </c>
      <c r="J34" s="21" t="str">
        <f t="shared" si="1"/>
        <v/>
      </c>
    </row>
    <row r="35" spans="1:10" x14ac:dyDescent="0.25">
      <c r="A35" s="3" t="s">
        <v>232</v>
      </c>
      <c r="B35" s="3">
        <v>0</v>
      </c>
      <c r="C35" s="10" t="s">
        <v>166</v>
      </c>
      <c r="D35" s="10" t="s">
        <v>204</v>
      </c>
      <c r="E35" s="10">
        <v>13.6</v>
      </c>
      <c r="F35" s="11" t="s">
        <v>89</v>
      </c>
      <c r="G35" s="15">
        <v>255</v>
      </c>
      <c r="H35" s="15">
        <f t="shared" si="0"/>
        <v>3468</v>
      </c>
      <c r="I35" s="40">
        <v>0</v>
      </c>
      <c r="J35" s="21" t="str">
        <f t="shared" si="1"/>
        <v/>
      </c>
    </row>
    <row r="36" spans="1:10" x14ac:dyDescent="0.25">
      <c r="A36" s="3" t="s">
        <v>244</v>
      </c>
      <c r="B36" s="3">
        <v>0</v>
      </c>
      <c r="C36" s="10" t="s">
        <v>166</v>
      </c>
      <c r="D36" s="10" t="s">
        <v>176</v>
      </c>
      <c r="E36" s="10">
        <v>13.75</v>
      </c>
      <c r="F36" s="11" t="s">
        <v>79</v>
      </c>
      <c r="G36" s="15">
        <v>255</v>
      </c>
      <c r="H36" s="15">
        <f t="shared" si="0"/>
        <v>3506.25</v>
      </c>
      <c r="I36" s="40">
        <v>0</v>
      </c>
      <c r="J36" s="21" t="str">
        <f t="shared" si="1"/>
        <v/>
      </c>
    </row>
    <row r="37" spans="1:10" x14ac:dyDescent="0.25">
      <c r="A37" s="3" t="s">
        <v>232</v>
      </c>
      <c r="B37" s="3">
        <v>0</v>
      </c>
      <c r="C37" s="10" t="s">
        <v>162</v>
      </c>
      <c r="D37" s="10" t="s">
        <v>204</v>
      </c>
      <c r="E37" s="10">
        <v>13.6</v>
      </c>
      <c r="F37" s="11" t="s">
        <v>89</v>
      </c>
      <c r="G37" s="15">
        <v>255</v>
      </c>
      <c r="H37" s="15">
        <f t="shared" si="0"/>
        <v>3468</v>
      </c>
      <c r="I37" s="40">
        <v>0</v>
      </c>
      <c r="J37" s="21" t="str">
        <f t="shared" si="1"/>
        <v/>
      </c>
    </row>
    <row r="38" spans="1:10" x14ac:dyDescent="0.25">
      <c r="A38" s="3" t="s">
        <v>244</v>
      </c>
      <c r="B38" s="3">
        <v>0</v>
      </c>
      <c r="C38" s="10" t="s">
        <v>162</v>
      </c>
      <c r="D38" s="10" t="s">
        <v>110</v>
      </c>
      <c r="E38" s="10">
        <v>8.07</v>
      </c>
      <c r="F38" s="11" t="s">
        <v>89</v>
      </c>
      <c r="G38" s="15">
        <v>255</v>
      </c>
      <c r="H38" s="15">
        <f t="shared" si="0"/>
        <v>2057.85</v>
      </c>
      <c r="I38" s="40">
        <v>0</v>
      </c>
      <c r="J38" s="21" t="str">
        <f t="shared" si="1"/>
        <v/>
      </c>
    </row>
    <row r="39" spans="1:10" x14ac:dyDescent="0.25">
      <c r="A39" s="3" t="s">
        <v>232</v>
      </c>
      <c r="B39" s="3">
        <v>0</v>
      </c>
      <c r="C39" s="10" t="s">
        <v>253</v>
      </c>
      <c r="D39" s="10" t="s">
        <v>204</v>
      </c>
      <c r="E39" s="10">
        <v>24.2</v>
      </c>
      <c r="F39" s="11" t="s">
        <v>89</v>
      </c>
      <c r="G39" s="15">
        <v>255</v>
      </c>
      <c r="H39" s="15">
        <f t="shared" si="0"/>
        <v>6171</v>
      </c>
      <c r="I39" s="40">
        <v>0</v>
      </c>
      <c r="J39" s="21" t="str">
        <f t="shared" si="1"/>
        <v/>
      </c>
    </row>
    <row r="40" spans="1:10" x14ac:dyDescent="0.25">
      <c r="A40" s="3" t="s">
        <v>244</v>
      </c>
      <c r="B40" s="3">
        <v>0</v>
      </c>
      <c r="C40" s="10" t="s">
        <v>253</v>
      </c>
      <c r="D40" s="10" t="s">
        <v>110</v>
      </c>
      <c r="E40" s="10">
        <v>8.07</v>
      </c>
      <c r="F40" s="11" t="s">
        <v>89</v>
      </c>
      <c r="G40" s="15">
        <v>255</v>
      </c>
      <c r="H40" s="15">
        <f t="shared" si="0"/>
        <v>2057.85</v>
      </c>
      <c r="I40" s="40">
        <v>0</v>
      </c>
      <c r="J40" s="21" t="str">
        <f t="shared" si="1"/>
        <v/>
      </c>
    </row>
    <row r="41" spans="1:10" x14ac:dyDescent="0.25">
      <c r="A41" s="3" t="s">
        <v>232</v>
      </c>
      <c r="B41" s="3">
        <v>0</v>
      </c>
      <c r="C41" s="10" t="s">
        <v>86</v>
      </c>
      <c r="D41" s="10" t="s">
        <v>204</v>
      </c>
      <c r="E41" s="10">
        <v>13.8</v>
      </c>
      <c r="F41" s="11" t="s">
        <v>89</v>
      </c>
      <c r="G41" s="15">
        <v>255</v>
      </c>
      <c r="H41" s="15">
        <f t="shared" si="0"/>
        <v>3519</v>
      </c>
      <c r="I41" s="40">
        <v>0</v>
      </c>
      <c r="J41" s="21" t="str">
        <f t="shared" si="1"/>
        <v/>
      </c>
    </row>
    <row r="42" spans="1:10" x14ac:dyDescent="0.25">
      <c r="A42" s="3" t="s">
        <v>244</v>
      </c>
      <c r="B42" s="3">
        <v>0</v>
      </c>
      <c r="C42" s="10" t="s">
        <v>86</v>
      </c>
      <c r="D42" s="10" t="s">
        <v>110</v>
      </c>
      <c r="E42" s="10">
        <v>8.0299999999999994</v>
      </c>
      <c r="F42" s="11" t="s">
        <v>89</v>
      </c>
      <c r="G42" s="15">
        <v>255</v>
      </c>
      <c r="H42" s="15">
        <f t="shared" si="0"/>
        <v>2047.6499999999999</v>
      </c>
      <c r="I42" s="40">
        <v>0</v>
      </c>
      <c r="J42" s="21" t="str">
        <f t="shared" si="1"/>
        <v/>
      </c>
    </row>
    <row r="43" spans="1:10" x14ac:dyDescent="0.25">
      <c r="A43" s="3" t="s">
        <v>232</v>
      </c>
      <c r="B43" s="3">
        <v>0</v>
      </c>
      <c r="C43" s="10" t="s">
        <v>91</v>
      </c>
      <c r="D43" s="10" t="s">
        <v>204</v>
      </c>
      <c r="E43" s="10">
        <v>11.7</v>
      </c>
      <c r="F43" s="11" t="s">
        <v>89</v>
      </c>
      <c r="G43" s="15">
        <v>255</v>
      </c>
      <c r="H43" s="15">
        <f t="shared" si="0"/>
        <v>2983.5</v>
      </c>
      <c r="I43" s="40">
        <v>0</v>
      </c>
      <c r="J43" s="21" t="str">
        <f t="shared" si="1"/>
        <v/>
      </c>
    </row>
    <row r="44" spans="1:10" x14ac:dyDescent="0.25">
      <c r="A44" s="3" t="s">
        <v>244</v>
      </c>
      <c r="B44" s="3">
        <v>0</v>
      </c>
      <c r="C44" s="10" t="s">
        <v>91</v>
      </c>
      <c r="D44" s="10" t="s">
        <v>110</v>
      </c>
      <c r="E44" s="10">
        <v>8.0299999999999994</v>
      </c>
      <c r="F44" s="11" t="s">
        <v>89</v>
      </c>
      <c r="G44" s="15">
        <v>255</v>
      </c>
      <c r="H44" s="15">
        <f t="shared" ref="H44:H75" si="2">E44*G44</f>
        <v>2047.6499999999999</v>
      </c>
      <c r="I44" s="40">
        <v>0</v>
      </c>
      <c r="J44" s="21" t="str">
        <f t="shared" ref="J44:J75" si="3">IF(I44&gt;0,H44/I44,"")</f>
        <v/>
      </c>
    </row>
    <row r="45" spans="1:10" x14ac:dyDescent="0.25">
      <c r="A45" s="3" t="s">
        <v>232</v>
      </c>
      <c r="B45" s="3">
        <v>0</v>
      </c>
      <c r="C45" s="10" t="s">
        <v>291</v>
      </c>
      <c r="D45" s="10" t="s">
        <v>204</v>
      </c>
      <c r="E45" s="10">
        <v>11.7</v>
      </c>
      <c r="F45" s="11" t="s">
        <v>89</v>
      </c>
      <c r="G45" s="15">
        <v>255</v>
      </c>
      <c r="H45" s="15">
        <f t="shared" si="2"/>
        <v>2983.5</v>
      </c>
      <c r="I45" s="40">
        <v>0</v>
      </c>
      <c r="J45" s="21" t="str">
        <f t="shared" si="3"/>
        <v/>
      </c>
    </row>
    <row r="46" spans="1:10" x14ac:dyDescent="0.25">
      <c r="A46" s="3" t="s">
        <v>244</v>
      </c>
      <c r="B46" s="3">
        <v>0</v>
      </c>
      <c r="C46" s="10" t="s">
        <v>291</v>
      </c>
      <c r="D46" s="10" t="s">
        <v>292</v>
      </c>
      <c r="E46" s="10">
        <v>16.28</v>
      </c>
      <c r="F46" s="11" t="s">
        <v>293</v>
      </c>
      <c r="G46" s="15">
        <v>52</v>
      </c>
      <c r="H46" s="15">
        <f t="shared" si="2"/>
        <v>846.56000000000006</v>
      </c>
      <c r="I46" s="40">
        <v>0</v>
      </c>
      <c r="J46" s="21" t="str">
        <f t="shared" si="3"/>
        <v/>
      </c>
    </row>
    <row r="47" spans="1:10" x14ac:dyDescent="0.25">
      <c r="A47" s="3" t="s">
        <v>232</v>
      </c>
      <c r="B47" s="3">
        <v>0</v>
      </c>
      <c r="C47" s="10" t="s">
        <v>186</v>
      </c>
      <c r="D47" s="10" t="s">
        <v>204</v>
      </c>
      <c r="E47" s="10">
        <v>51.9</v>
      </c>
      <c r="F47" s="11" t="s">
        <v>89</v>
      </c>
      <c r="G47" s="15">
        <v>255</v>
      </c>
      <c r="H47" s="15">
        <f t="shared" si="2"/>
        <v>13234.5</v>
      </c>
      <c r="I47" s="40">
        <v>0</v>
      </c>
      <c r="J47" s="21" t="str">
        <f t="shared" si="3"/>
        <v/>
      </c>
    </row>
    <row r="48" spans="1:10" x14ac:dyDescent="0.25">
      <c r="A48" s="3" t="s">
        <v>244</v>
      </c>
      <c r="B48" s="3">
        <v>0</v>
      </c>
      <c r="C48" s="10" t="s">
        <v>186</v>
      </c>
      <c r="D48" s="10" t="s">
        <v>110</v>
      </c>
      <c r="E48" s="10">
        <v>25.96</v>
      </c>
      <c r="F48" s="11" t="s">
        <v>89</v>
      </c>
      <c r="G48" s="15">
        <v>255</v>
      </c>
      <c r="H48" s="15">
        <f t="shared" si="2"/>
        <v>6619.8</v>
      </c>
      <c r="I48" s="40">
        <v>0</v>
      </c>
      <c r="J48" s="21" t="str">
        <f t="shared" si="3"/>
        <v/>
      </c>
    </row>
    <row r="49" spans="1:10" x14ac:dyDescent="0.25">
      <c r="A49" s="3" t="s">
        <v>232</v>
      </c>
      <c r="B49" s="3">
        <v>0</v>
      </c>
      <c r="C49" s="10" t="s">
        <v>168</v>
      </c>
      <c r="D49" s="10" t="s">
        <v>110</v>
      </c>
      <c r="E49" s="10">
        <v>18.8</v>
      </c>
      <c r="F49" s="11" t="s">
        <v>89</v>
      </c>
      <c r="G49" s="15">
        <v>255</v>
      </c>
      <c r="H49" s="15">
        <f t="shared" si="2"/>
        <v>4794</v>
      </c>
      <c r="I49" s="40">
        <v>0</v>
      </c>
      <c r="J49" s="21" t="str">
        <f t="shared" si="3"/>
        <v/>
      </c>
    </row>
    <row r="50" spans="1:10" x14ac:dyDescent="0.25">
      <c r="A50" s="3" t="s">
        <v>232</v>
      </c>
      <c r="B50" s="3">
        <v>0</v>
      </c>
      <c r="C50" s="10" t="s">
        <v>80</v>
      </c>
      <c r="D50" s="10" t="s">
        <v>110</v>
      </c>
      <c r="E50" s="10">
        <v>23.8</v>
      </c>
      <c r="F50" s="11" t="s">
        <v>89</v>
      </c>
      <c r="G50" s="15">
        <v>255</v>
      </c>
      <c r="H50" s="15">
        <f t="shared" si="2"/>
        <v>6069</v>
      </c>
      <c r="I50" s="40">
        <v>0</v>
      </c>
      <c r="J50" s="21" t="str">
        <f t="shared" si="3"/>
        <v/>
      </c>
    </row>
    <row r="51" spans="1:10" x14ac:dyDescent="0.25">
      <c r="A51" s="3" t="s">
        <v>232</v>
      </c>
      <c r="B51" s="3">
        <v>0</v>
      </c>
      <c r="C51" s="10" t="s">
        <v>92</v>
      </c>
      <c r="D51" s="10" t="s">
        <v>88</v>
      </c>
      <c r="E51" s="10">
        <v>29</v>
      </c>
      <c r="F51" s="11" t="s">
        <v>89</v>
      </c>
      <c r="G51" s="15">
        <v>255</v>
      </c>
      <c r="H51" s="15">
        <f t="shared" si="2"/>
        <v>7395</v>
      </c>
      <c r="I51" s="40">
        <v>0</v>
      </c>
      <c r="J51" s="21" t="str">
        <f t="shared" si="3"/>
        <v/>
      </c>
    </row>
    <row r="52" spans="1:10" x14ac:dyDescent="0.25">
      <c r="A52" s="3" t="s">
        <v>232</v>
      </c>
      <c r="B52" s="3">
        <v>0</v>
      </c>
      <c r="C52" s="10" t="s">
        <v>278</v>
      </c>
      <c r="D52" s="10" t="s">
        <v>176</v>
      </c>
      <c r="E52" s="10">
        <v>6.1</v>
      </c>
      <c r="F52" s="11" t="s">
        <v>79</v>
      </c>
      <c r="G52" s="15">
        <v>255</v>
      </c>
      <c r="H52" s="15">
        <f t="shared" si="2"/>
        <v>1555.5</v>
      </c>
      <c r="I52" s="40">
        <v>0</v>
      </c>
      <c r="J52" s="21" t="str">
        <f t="shared" si="3"/>
        <v/>
      </c>
    </row>
    <row r="53" spans="1:10" x14ac:dyDescent="0.25">
      <c r="A53" s="3" t="s">
        <v>232</v>
      </c>
      <c r="B53" s="3">
        <v>0</v>
      </c>
      <c r="C53" s="10" t="s">
        <v>279</v>
      </c>
      <c r="D53" s="10" t="s">
        <v>176</v>
      </c>
      <c r="E53" s="10">
        <v>6.1</v>
      </c>
      <c r="F53" s="11" t="s">
        <v>79</v>
      </c>
      <c r="G53" s="15">
        <v>255</v>
      </c>
      <c r="H53" s="15">
        <f t="shared" si="2"/>
        <v>1555.5</v>
      </c>
      <c r="I53" s="40">
        <v>0</v>
      </c>
      <c r="J53" s="21" t="str">
        <f t="shared" si="3"/>
        <v/>
      </c>
    </row>
    <row r="54" spans="1:10" x14ac:dyDescent="0.25">
      <c r="A54" s="3" t="s">
        <v>232</v>
      </c>
      <c r="B54" s="3">
        <v>0</v>
      </c>
      <c r="C54" s="10" t="s">
        <v>245</v>
      </c>
      <c r="D54" s="10" t="s">
        <v>88</v>
      </c>
      <c r="E54" s="10">
        <v>144.30000000000001</v>
      </c>
      <c r="F54" s="11" t="s">
        <v>89</v>
      </c>
      <c r="G54" s="15">
        <v>255</v>
      </c>
      <c r="H54" s="15">
        <f t="shared" si="2"/>
        <v>36796.5</v>
      </c>
      <c r="I54" s="40">
        <v>0</v>
      </c>
      <c r="J54" s="21" t="str">
        <f t="shared" si="3"/>
        <v/>
      </c>
    </row>
    <row r="55" spans="1:10" x14ac:dyDescent="0.25">
      <c r="A55" s="3" t="s">
        <v>232</v>
      </c>
      <c r="B55" s="3">
        <v>0</v>
      </c>
      <c r="C55" s="10" t="s">
        <v>280</v>
      </c>
      <c r="D55" s="10" t="s">
        <v>176</v>
      </c>
      <c r="E55" s="10">
        <v>3.3</v>
      </c>
      <c r="F55" s="11" t="s">
        <v>79</v>
      </c>
      <c r="G55" s="15">
        <v>255</v>
      </c>
      <c r="H55" s="15">
        <f t="shared" si="2"/>
        <v>841.5</v>
      </c>
      <c r="I55" s="40">
        <v>0</v>
      </c>
      <c r="J55" s="21" t="str">
        <f t="shared" si="3"/>
        <v/>
      </c>
    </row>
    <row r="56" spans="1:10" x14ac:dyDescent="0.25">
      <c r="A56" s="3" t="s">
        <v>232</v>
      </c>
      <c r="B56" s="3">
        <v>0</v>
      </c>
      <c r="C56" s="10" t="s">
        <v>281</v>
      </c>
      <c r="D56" s="10" t="s">
        <v>176</v>
      </c>
      <c r="E56" s="10">
        <v>3.3</v>
      </c>
      <c r="F56" s="11" t="s">
        <v>79</v>
      </c>
      <c r="G56" s="15">
        <v>255</v>
      </c>
      <c r="H56" s="15">
        <f t="shared" si="2"/>
        <v>841.5</v>
      </c>
      <c r="I56" s="40">
        <v>0</v>
      </c>
      <c r="J56" s="21" t="str">
        <f t="shared" si="3"/>
        <v/>
      </c>
    </row>
    <row r="57" spans="1:10" x14ac:dyDescent="0.25">
      <c r="A57" s="3" t="s">
        <v>232</v>
      </c>
      <c r="B57" s="3">
        <v>0</v>
      </c>
      <c r="C57" s="10" t="s">
        <v>254</v>
      </c>
      <c r="D57" s="10" t="s">
        <v>110</v>
      </c>
      <c r="E57" s="10">
        <v>138.4</v>
      </c>
      <c r="F57" s="11" t="s">
        <v>89</v>
      </c>
      <c r="G57" s="15">
        <v>255</v>
      </c>
      <c r="H57" s="15">
        <f t="shared" si="2"/>
        <v>35292</v>
      </c>
      <c r="I57" s="40">
        <v>0</v>
      </c>
      <c r="J57" s="21" t="str">
        <f t="shared" si="3"/>
        <v/>
      </c>
    </row>
    <row r="58" spans="1:10" x14ac:dyDescent="0.25">
      <c r="A58" s="3" t="s">
        <v>232</v>
      </c>
      <c r="B58" s="3">
        <v>0</v>
      </c>
      <c r="C58" s="10" t="s">
        <v>295</v>
      </c>
      <c r="D58" s="10" t="s">
        <v>204</v>
      </c>
      <c r="E58" s="10">
        <v>74.7</v>
      </c>
      <c r="F58" s="11" t="s">
        <v>89</v>
      </c>
      <c r="G58" s="15">
        <v>255</v>
      </c>
      <c r="H58" s="15">
        <f t="shared" si="2"/>
        <v>19048.5</v>
      </c>
      <c r="I58" s="40">
        <v>0</v>
      </c>
      <c r="J58" s="21" t="str">
        <f t="shared" si="3"/>
        <v/>
      </c>
    </row>
    <row r="59" spans="1:10" x14ac:dyDescent="0.25">
      <c r="A59" s="3" t="s">
        <v>232</v>
      </c>
      <c r="B59" s="3">
        <v>0</v>
      </c>
      <c r="C59" s="10" t="s">
        <v>255</v>
      </c>
      <c r="D59" s="10" t="s">
        <v>110</v>
      </c>
      <c r="E59" s="10">
        <v>60.2</v>
      </c>
      <c r="F59" s="11" t="s">
        <v>89</v>
      </c>
      <c r="G59" s="15">
        <v>255</v>
      </c>
      <c r="H59" s="15">
        <f t="shared" si="2"/>
        <v>15351</v>
      </c>
      <c r="I59" s="40">
        <v>0</v>
      </c>
      <c r="J59" s="21" t="str">
        <f t="shared" si="3"/>
        <v/>
      </c>
    </row>
    <row r="60" spans="1:10" x14ac:dyDescent="0.25">
      <c r="A60" s="3" t="s">
        <v>232</v>
      </c>
      <c r="B60" s="3">
        <v>0</v>
      </c>
      <c r="C60" s="10" t="s">
        <v>240</v>
      </c>
      <c r="D60" s="10" t="s">
        <v>82</v>
      </c>
      <c r="E60" s="10">
        <v>2</v>
      </c>
      <c r="F60" s="11" t="s">
        <v>83</v>
      </c>
      <c r="G60" s="15">
        <v>255</v>
      </c>
      <c r="H60" s="15">
        <f t="shared" si="2"/>
        <v>510</v>
      </c>
      <c r="I60" s="40">
        <v>0</v>
      </c>
      <c r="J60" s="21" t="str">
        <f t="shared" si="3"/>
        <v/>
      </c>
    </row>
    <row r="61" spans="1:10" x14ac:dyDescent="0.25">
      <c r="A61" s="3" t="s">
        <v>232</v>
      </c>
      <c r="B61" s="3">
        <v>0</v>
      </c>
      <c r="C61" s="10" t="s">
        <v>241</v>
      </c>
      <c r="D61" s="10" t="s">
        <v>82</v>
      </c>
      <c r="E61" s="10">
        <v>7.7</v>
      </c>
      <c r="F61" s="11" t="s">
        <v>79</v>
      </c>
      <c r="G61" s="15">
        <v>255</v>
      </c>
      <c r="H61" s="15">
        <f t="shared" si="2"/>
        <v>1963.5</v>
      </c>
      <c r="I61" s="40">
        <v>0</v>
      </c>
      <c r="J61" s="21" t="str">
        <f t="shared" si="3"/>
        <v/>
      </c>
    </row>
    <row r="62" spans="1:10" x14ac:dyDescent="0.25">
      <c r="A62" s="3" t="s">
        <v>232</v>
      </c>
      <c r="B62" s="3">
        <v>0</v>
      </c>
      <c r="C62" s="10" t="s">
        <v>95</v>
      </c>
      <c r="D62" s="10" t="s">
        <v>110</v>
      </c>
      <c r="E62" s="10">
        <v>28.6</v>
      </c>
      <c r="F62" s="11" t="s">
        <v>89</v>
      </c>
      <c r="G62" s="15">
        <v>255</v>
      </c>
      <c r="H62" s="15">
        <f t="shared" si="2"/>
        <v>7293</v>
      </c>
      <c r="I62" s="40">
        <v>0</v>
      </c>
      <c r="J62" s="21" t="str">
        <f t="shared" si="3"/>
        <v/>
      </c>
    </row>
    <row r="63" spans="1:10" x14ac:dyDescent="0.25">
      <c r="A63" s="3" t="s">
        <v>232</v>
      </c>
      <c r="B63" s="3">
        <v>0</v>
      </c>
      <c r="C63" s="10" t="s">
        <v>221</v>
      </c>
      <c r="D63" s="10" t="s">
        <v>110</v>
      </c>
      <c r="E63" s="10">
        <v>28.5</v>
      </c>
      <c r="F63" s="11" t="s">
        <v>89</v>
      </c>
      <c r="G63" s="15">
        <v>255</v>
      </c>
      <c r="H63" s="15">
        <f t="shared" si="2"/>
        <v>7267.5</v>
      </c>
      <c r="I63" s="40">
        <v>0</v>
      </c>
      <c r="J63" s="21" t="str">
        <f t="shared" si="3"/>
        <v/>
      </c>
    </row>
    <row r="64" spans="1:10" x14ac:dyDescent="0.25">
      <c r="A64" s="3" t="s">
        <v>232</v>
      </c>
      <c r="B64" s="3">
        <v>0</v>
      </c>
      <c r="C64" s="10" t="s">
        <v>256</v>
      </c>
      <c r="D64" s="10" t="s">
        <v>110</v>
      </c>
      <c r="E64" s="10">
        <v>28.7</v>
      </c>
      <c r="F64" s="11" t="s">
        <v>89</v>
      </c>
      <c r="G64" s="15">
        <v>255</v>
      </c>
      <c r="H64" s="15">
        <f t="shared" si="2"/>
        <v>7318.5</v>
      </c>
      <c r="I64" s="40">
        <v>0</v>
      </c>
      <c r="J64" s="21" t="str">
        <f t="shared" si="3"/>
        <v/>
      </c>
    </row>
    <row r="65" spans="1:10" x14ac:dyDescent="0.25">
      <c r="A65" s="3" t="s">
        <v>232</v>
      </c>
      <c r="B65" s="3">
        <v>0</v>
      </c>
      <c r="C65" s="10" t="s">
        <v>114</v>
      </c>
      <c r="D65" s="10" t="s">
        <v>110</v>
      </c>
      <c r="E65" s="10">
        <v>28.6</v>
      </c>
      <c r="F65" s="11" t="s">
        <v>89</v>
      </c>
      <c r="G65" s="15">
        <v>255</v>
      </c>
      <c r="H65" s="15">
        <f t="shared" si="2"/>
        <v>7293</v>
      </c>
      <c r="I65" s="40">
        <v>0</v>
      </c>
      <c r="J65" s="21" t="str">
        <f t="shared" si="3"/>
        <v/>
      </c>
    </row>
    <row r="66" spans="1:10" x14ac:dyDescent="0.25">
      <c r="A66" s="3" t="s">
        <v>232</v>
      </c>
      <c r="B66" s="3">
        <v>0</v>
      </c>
      <c r="C66" s="10" t="s">
        <v>242</v>
      </c>
      <c r="D66" s="10" t="s">
        <v>82</v>
      </c>
      <c r="E66" s="10">
        <v>8</v>
      </c>
      <c r="F66" s="11" t="s">
        <v>83</v>
      </c>
      <c r="G66" s="15">
        <v>255</v>
      </c>
      <c r="H66" s="15">
        <f t="shared" si="2"/>
        <v>2040</v>
      </c>
      <c r="I66" s="40">
        <v>0</v>
      </c>
      <c r="J66" s="21" t="str">
        <f t="shared" si="3"/>
        <v/>
      </c>
    </row>
    <row r="67" spans="1:10" x14ac:dyDescent="0.25">
      <c r="A67" s="3" t="s">
        <v>232</v>
      </c>
      <c r="B67" s="3">
        <v>0</v>
      </c>
      <c r="C67" s="10" t="s">
        <v>243</v>
      </c>
      <c r="D67" s="10" t="s">
        <v>82</v>
      </c>
      <c r="E67" s="10">
        <v>13</v>
      </c>
      <c r="F67" s="11" t="s">
        <v>79</v>
      </c>
      <c r="G67" s="15">
        <v>255</v>
      </c>
      <c r="H67" s="15">
        <f t="shared" si="2"/>
        <v>3315</v>
      </c>
      <c r="I67" s="40">
        <v>0</v>
      </c>
      <c r="J67" s="21" t="str">
        <f t="shared" si="3"/>
        <v/>
      </c>
    </row>
    <row r="68" spans="1:10" x14ac:dyDescent="0.25">
      <c r="A68" s="3" t="s">
        <v>232</v>
      </c>
      <c r="B68" s="3">
        <v>0</v>
      </c>
      <c r="C68" s="10" t="s">
        <v>235</v>
      </c>
      <c r="D68" s="10" t="s">
        <v>78</v>
      </c>
      <c r="E68" s="10">
        <v>11.3</v>
      </c>
      <c r="F68" s="11" t="s">
        <v>79</v>
      </c>
      <c r="G68" s="15">
        <v>52</v>
      </c>
      <c r="H68" s="15">
        <f t="shared" si="2"/>
        <v>587.6</v>
      </c>
      <c r="I68" s="40">
        <v>0</v>
      </c>
      <c r="J68" s="21" t="str">
        <f t="shared" si="3"/>
        <v/>
      </c>
    </row>
    <row r="69" spans="1:10" x14ac:dyDescent="0.25">
      <c r="A69" s="3" t="s">
        <v>232</v>
      </c>
      <c r="B69" s="3">
        <v>0</v>
      </c>
      <c r="C69" s="10" t="s">
        <v>236</v>
      </c>
      <c r="D69" s="10" t="s">
        <v>78</v>
      </c>
      <c r="E69" s="10">
        <v>4.9000000000000004</v>
      </c>
      <c r="F69" s="11" t="s">
        <v>79</v>
      </c>
      <c r="G69" s="15">
        <v>52</v>
      </c>
      <c r="H69" s="15">
        <f t="shared" si="2"/>
        <v>254.8</v>
      </c>
      <c r="I69" s="40">
        <v>0</v>
      </c>
      <c r="J69" s="21" t="str">
        <f t="shared" si="3"/>
        <v/>
      </c>
    </row>
    <row r="70" spans="1:10" x14ac:dyDescent="0.25">
      <c r="A70" s="3" t="s">
        <v>232</v>
      </c>
      <c r="B70" s="3">
        <v>0</v>
      </c>
      <c r="C70" s="10" t="s">
        <v>237</v>
      </c>
      <c r="D70" s="10" t="s">
        <v>78</v>
      </c>
      <c r="E70" s="10">
        <v>3.9</v>
      </c>
      <c r="F70" s="11" t="s">
        <v>79</v>
      </c>
      <c r="G70" s="15">
        <v>52</v>
      </c>
      <c r="H70" s="15">
        <f t="shared" si="2"/>
        <v>202.79999999999998</v>
      </c>
      <c r="I70" s="40">
        <v>0</v>
      </c>
      <c r="J70" s="21" t="str">
        <f t="shared" si="3"/>
        <v/>
      </c>
    </row>
    <row r="71" spans="1:10" x14ac:dyDescent="0.25">
      <c r="A71" s="3" t="s">
        <v>232</v>
      </c>
      <c r="B71" s="3">
        <v>0</v>
      </c>
      <c r="C71" s="10" t="s">
        <v>246</v>
      </c>
      <c r="D71" s="10" t="s">
        <v>88</v>
      </c>
      <c r="E71" s="10">
        <v>18.100000000000001</v>
      </c>
      <c r="F71" s="11" t="s">
        <v>89</v>
      </c>
      <c r="G71" s="15">
        <v>255</v>
      </c>
      <c r="H71" s="15">
        <f t="shared" si="2"/>
        <v>4615.5</v>
      </c>
      <c r="I71" s="40">
        <v>0</v>
      </c>
      <c r="J71" s="21" t="str">
        <f t="shared" si="3"/>
        <v/>
      </c>
    </row>
    <row r="72" spans="1:10" x14ac:dyDescent="0.25">
      <c r="A72" s="3" t="s">
        <v>232</v>
      </c>
      <c r="B72" s="3">
        <v>0</v>
      </c>
      <c r="C72" s="10" t="s">
        <v>207</v>
      </c>
      <c r="D72" s="11" t="s">
        <v>88</v>
      </c>
      <c r="E72" s="10">
        <v>9.3000000000000007</v>
      </c>
      <c r="F72" s="11" t="s">
        <v>79</v>
      </c>
      <c r="G72" s="15">
        <v>255</v>
      </c>
      <c r="H72" s="15">
        <f t="shared" si="2"/>
        <v>2371.5</v>
      </c>
      <c r="I72" s="40">
        <v>0</v>
      </c>
      <c r="J72" s="21" t="str">
        <f t="shared" si="3"/>
        <v/>
      </c>
    </row>
    <row r="73" spans="1:10" x14ac:dyDescent="0.25">
      <c r="A73" s="3" t="s">
        <v>232</v>
      </c>
      <c r="B73" s="3">
        <v>0</v>
      </c>
      <c r="C73" s="10" t="s">
        <v>247</v>
      </c>
      <c r="D73" s="10" t="s">
        <v>88</v>
      </c>
      <c r="E73" s="10">
        <v>2.9</v>
      </c>
      <c r="F73" s="11" t="s">
        <v>79</v>
      </c>
      <c r="G73" s="15">
        <v>255</v>
      </c>
      <c r="H73" s="15">
        <f t="shared" si="2"/>
        <v>739.5</v>
      </c>
      <c r="I73" s="40">
        <v>0</v>
      </c>
      <c r="J73" s="21" t="str">
        <f t="shared" si="3"/>
        <v/>
      </c>
    </row>
    <row r="74" spans="1:10" x14ac:dyDescent="0.25">
      <c r="A74" s="3" t="s">
        <v>232</v>
      </c>
      <c r="B74" s="3">
        <v>0</v>
      </c>
      <c r="C74" s="10" t="s">
        <v>105</v>
      </c>
      <c r="D74" s="10" t="s">
        <v>110</v>
      </c>
      <c r="E74" s="10">
        <v>30.9</v>
      </c>
      <c r="F74" s="11" t="s">
        <v>89</v>
      </c>
      <c r="G74" s="15">
        <v>255</v>
      </c>
      <c r="H74" s="15">
        <f t="shared" si="2"/>
        <v>7879.5</v>
      </c>
      <c r="I74" s="40">
        <v>0</v>
      </c>
      <c r="J74" s="21" t="str">
        <f t="shared" si="3"/>
        <v/>
      </c>
    </row>
    <row r="75" spans="1:10" x14ac:dyDescent="0.25">
      <c r="A75" s="3" t="s">
        <v>232</v>
      </c>
      <c r="B75" s="3">
        <v>0</v>
      </c>
      <c r="C75" s="10" t="s">
        <v>248</v>
      </c>
      <c r="D75" s="10" t="s">
        <v>88</v>
      </c>
      <c r="E75" s="10">
        <v>4.7</v>
      </c>
      <c r="F75" s="11" t="s">
        <v>89</v>
      </c>
      <c r="G75" s="15">
        <v>255</v>
      </c>
      <c r="H75" s="15">
        <f t="shared" si="2"/>
        <v>1198.5</v>
      </c>
      <c r="I75" s="40">
        <v>0</v>
      </c>
      <c r="J75" s="21" t="str">
        <f t="shared" si="3"/>
        <v/>
      </c>
    </row>
    <row r="76" spans="1:10" x14ac:dyDescent="0.25">
      <c r="A76" s="31" t="s">
        <v>232</v>
      </c>
      <c r="B76" s="3">
        <v>0</v>
      </c>
      <c r="C76" s="11" t="s">
        <v>276</v>
      </c>
      <c r="D76" s="11" t="s">
        <v>169</v>
      </c>
      <c r="E76" s="11">
        <v>12.1</v>
      </c>
      <c r="F76" s="11" t="s">
        <v>89</v>
      </c>
      <c r="G76" s="15">
        <v>4</v>
      </c>
      <c r="H76" s="15">
        <f t="shared" ref="H76:H107" si="4">E76*G76</f>
        <v>48.4</v>
      </c>
      <c r="I76" s="40">
        <v>0</v>
      </c>
      <c r="J76" s="21" t="str">
        <f t="shared" ref="J76:J107" si="5">IF(I76&gt;0,H76/I76,"")</f>
        <v/>
      </c>
    </row>
    <row r="77" spans="1:10" x14ac:dyDescent="0.25">
      <c r="A77" s="3" t="s">
        <v>232</v>
      </c>
      <c r="B77" s="3">
        <v>0</v>
      </c>
      <c r="C77" s="10" t="s">
        <v>257</v>
      </c>
      <c r="D77" s="10" t="s">
        <v>110</v>
      </c>
      <c r="E77" s="10">
        <v>26.5</v>
      </c>
      <c r="F77" s="11" t="s">
        <v>89</v>
      </c>
      <c r="G77" s="15">
        <v>255</v>
      </c>
      <c r="H77" s="15">
        <f t="shared" si="4"/>
        <v>6757.5</v>
      </c>
      <c r="I77" s="40">
        <v>0</v>
      </c>
      <c r="J77" s="21" t="str">
        <f t="shared" si="5"/>
        <v/>
      </c>
    </row>
    <row r="78" spans="1:10" x14ac:dyDescent="0.25">
      <c r="A78" s="3" t="s">
        <v>232</v>
      </c>
      <c r="B78" s="3">
        <v>0</v>
      </c>
      <c r="C78" s="10" t="s">
        <v>209</v>
      </c>
      <c r="D78" s="10" t="s">
        <v>82</v>
      </c>
      <c r="E78" s="10">
        <v>4.5</v>
      </c>
      <c r="F78" s="11" t="s">
        <v>83</v>
      </c>
      <c r="G78" s="15">
        <v>255</v>
      </c>
      <c r="H78" s="15">
        <f t="shared" si="4"/>
        <v>1147.5</v>
      </c>
      <c r="I78" s="40">
        <v>0</v>
      </c>
      <c r="J78" s="21" t="str">
        <f t="shared" si="5"/>
        <v/>
      </c>
    </row>
    <row r="79" spans="1:10" x14ac:dyDescent="0.25">
      <c r="A79" s="3" t="s">
        <v>232</v>
      </c>
      <c r="B79" s="3">
        <v>0</v>
      </c>
      <c r="C79" s="10" t="s">
        <v>210</v>
      </c>
      <c r="D79" s="10" t="s">
        <v>88</v>
      </c>
      <c r="E79" s="10">
        <v>11.2</v>
      </c>
      <c r="F79" s="11" t="s">
        <v>249</v>
      </c>
      <c r="G79" s="15">
        <v>255</v>
      </c>
      <c r="H79" s="15">
        <f t="shared" si="4"/>
        <v>2856</v>
      </c>
      <c r="I79" s="40">
        <v>0</v>
      </c>
      <c r="J79" s="21" t="str">
        <f t="shared" si="5"/>
        <v/>
      </c>
    </row>
    <row r="80" spans="1:10" x14ac:dyDescent="0.25">
      <c r="A80" s="3" t="s">
        <v>232</v>
      </c>
      <c r="B80" s="3">
        <v>0</v>
      </c>
      <c r="C80" s="10" t="s">
        <v>211</v>
      </c>
      <c r="D80" s="10" t="s">
        <v>110</v>
      </c>
      <c r="E80" s="10">
        <v>31.6</v>
      </c>
      <c r="F80" s="11" t="s">
        <v>110</v>
      </c>
      <c r="G80" s="15">
        <v>255</v>
      </c>
      <c r="H80" s="15">
        <f t="shared" si="4"/>
        <v>8058</v>
      </c>
      <c r="I80" s="40">
        <v>0</v>
      </c>
      <c r="J80" s="21" t="str">
        <f t="shared" si="5"/>
        <v/>
      </c>
    </row>
    <row r="81" spans="1:10" ht="15.75" customHeight="1" x14ac:dyDescent="0.25">
      <c r="A81" s="3" t="s">
        <v>232</v>
      </c>
      <c r="B81" s="3">
        <v>0</v>
      </c>
      <c r="C81" s="11" t="s">
        <v>212</v>
      </c>
      <c r="D81" s="11" t="s">
        <v>176</v>
      </c>
      <c r="E81" s="11">
        <v>6.6</v>
      </c>
      <c r="F81" s="11" t="s">
        <v>176</v>
      </c>
      <c r="G81" s="15">
        <v>255</v>
      </c>
      <c r="H81" s="15">
        <f t="shared" si="4"/>
        <v>1683</v>
      </c>
      <c r="I81" s="40">
        <v>0</v>
      </c>
      <c r="J81" s="21" t="str">
        <f t="shared" si="5"/>
        <v/>
      </c>
    </row>
    <row r="82" spans="1:10" x14ac:dyDescent="0.25">
      <c r="A82" s="3" t="s">
        <v>232</v>
      </c>
      <c r="B82" s="3">
        <v>0</v>
      </c>
      <c r="C82" s="10" t="s">
        <v>175</v>
      </c>
      <c r="D82" s="10" t="s">
        <v>110</v>
      </c>
      <c r="E82" s="10">
        <v>76.099999999999994</v>
      </c>
      <c r="F82" s="11" t="s">
        <v>89</v>
      </c>
      <c r="G82" s="15">
        <v>255</v>
      </c>
      <c r="H82" s="15">
        <f t="shared" si="4"/>
        <v>19405.5</v>
      </c>
      <c r="I82" s="40">
        <v>0</v>
      </c>
      <c r="J82" s="21" t="str">
        <f t="shared" si="5"/>
        <v/>
      </c>
    </row>
    <row r="83" spans="1:10" x14ac:dyDescent="0.25">
      <c r="A83" s="3" t="s">
        <v>232</v>
      </c>
      <c r="B83" s="3">
        <v>0</v>
      </c>
      <c r="C83" s="10" t="s">
        <v>189</v>
      </c>
      <c r="D83" s="10" t="s">
        <v>110</v>
      </c>
      <c r="E83" s="10">
        <v>50.3</v>
      </c>
      <c r="F83" s="11" t="s">
        <v>89</v>
      </c>
      <c r="G83" s="15">
        <v>255</v>
      </c>
      <c r="H83" s="15">
        <f t="shared" si="4"/>
        <v>12826.5</v>
      </c>
      <c r="I83" s="40">
        <v>0</v>
      </c>
      <c r="J83" s="21" t="str">
        <f t="shared" si="5"/>
        <v/>
      </c>
    </row>
    <row r="84" spans="1:10" x14ac:dyDescent="0.25">
      <c r="A84" s="3" t="s">
        <v>232</v>
      </c>
      <c r="B84" s="3">
        <v>0</v>
      </c>
      <c r="C84" s="10" t="s">
        <v>258</v>
      </c>
      <c r="D84" s="10" t="s">
        <v>110</v>
      </c>
      <c r="E84" s="10">
        <v>11.2</v>
      </c>
      <c r="F84" s="11" t="s">
        <v>89</v>
      </c>
      <c r="G84" s="15">
        <v>255</v>
      </c>
      <c r="H84" s="15">
        <f t="shared" si="4"/>
        <v>2856</v>
      </c>
      <c r="I84" s="40">
        <v>0</v>
      </c>
      <c r="J84" s="21" t="str">
        <f t="shared" si="5"/>
        <v/>
      </c>
    </row>
    <row r="85" spans="1:10" x14ac:dyDescent="0.25">
      <c r="A85" s="3" t="s">
        <v>232</v>
      </c>
      <c r="B85" s="3">
        <v>0</v>
      </c>
      <c r="C85" s="10" t="s">
        <v>233</v>
      </c>
      <c r="D85" s="10" t="s">
        <v>234</v>
      </c>
      <c r="E85" s="10">
        <v>11.2</v>
      </c>
      <c r="F85" s="11" t="s">
        <v>89</v>
      </c>
      <c r="G85" s="15">
        <v>255</v>
      </c>
      <c r="H85" s="15">
        <f t="shared" si="4"/>
        <v>2856</v>
      </c>
      <c r="I85" s="40">
        <v>0</v>
      </c>
      <c r="J85" s="21" t="str">
        <f t="shared" si="5"/>
        <v/>
      </c>
    </row>
    <row r="86" spans="1:10" x14ac:dyDescent="0.25">
      <c r="A86" s="3" t="s">
        <v>232</v>
      </c>
      <c r="B86" s="3">
        <v>0</v>
      </c>
      <c r="C86" s="10" t="s">
        <v>171</v>
      </c>
      <c r="D86" s="10" t="s">
        <v>110</v>
      </c>
      <c r="E86" s="10">
        <v>55.2</v>
      </c>
      <c r="F86" s="11" t="s">
        <v>89</v>
      </c>
      <c r="G86" s="15">
        <v>255</v>
      </c>
      <c r="H86" s="15">
        <f t="shared" si="4"/>
        <v>14076</v>
      </c>
      <c r="I86" s="40">
        <v>0</v>
      </c>
      <c r="J86" s="21" t="str">
        <f t="shared" si="5"/>
        <v/>
      </c>
    </row>
    <row r="87" spans="1:10" x14ac:dyDescent="0.25">
      <c r="A87" s="3" t="s">
        <v>232</v>
      </c>
      <c r="B87" s="3">
        <v>0</v>
      </c>
      <c r="C87" s="10" t="s">
        <v>199</v>
      </c>
      <c r="D87" s="10" t="s">
        <v>204</v>
      </c>
      <c r="E87" s="10">
        <v>19.399999999999999</v>
      </c>
      <c r="F87" s="11" t="s">
        <v>89</v>
      </c>
      <c r="G87" s="15">
        <v>255</v>
      </c>
      <c r="H87" s="15">
        <f t="shared" si="4"/>
        <v>4947</v>
      </c>
      <c r="I87" s="40">
        <v>0</v>
      </c>
      <c r="J87" s="21" t="str">
        <f t="shared" si="5"/>
        <v/>
      </c>
    </row>
    <row r="88" spans="1:10" x14ac:dyDescent="0.25">
      <c r="A88" s="3" t="s">
        <v>232</v>
      </c>
      <c r="B88" s="3">
        <v>0</v>
      </c>
      <c r="C88" s="10" t="s">
        <v>81</v>
      </c>
      <c r="D88" s="10" t="s">
        <v>88</v>
      </c>
      <c r="E88" s="10">
        <v>66.8</v>
      </c>
      <c r="F88" s="11" t="s">
        <v>89</v>
      </c>
      <c r="G88" s="15">
        <v>255</v>
      </c>
      <c r="H88" s="15">
        <f t="shared" si="4"/>
        <v>17034</v>
      </c>
      <c r="I88" s="40">
        <v>0</v>
      </c>
      <c r="J88" s="21" t="str">
        <f t="shared" si="5"/>
        <v/>
      </c>
    </row>
    <row r="89" spans="1:10" x14ac:dyDescent="0.25">
      <c r="A89" s="3" t="s">
        <v>232</v>
      </c>
      <c r="B89" s="3">
        <v>0</v>
      </c>
      <c r="C89" s="10" t="s">
        <v>84</v>
      </c>
      <c r="D89" s="10" t="s">
        <v>110</v>
      </c>
      <c r="E89" s="10">
        <v>5.3</v>
      </c>
      <c r="F89" s="11" t="s">
        <v>89</v>
      </c>
      <c r="G89" s="15">
        <v>255</v>
      </c>
      <c r="H89" s="15">
        <f t="shared" si="4"/>
        <v>1351.5</v>
      </c>
      <c r="I89" s="40">
        <v>0</v>
      </c>
      <c r="J89" s="21" t="str">
        <f t="shared" si="5"/>
        <v/>
      </c>
    </row>
    <row r="90" spans="1:10" x14ac:dyDescent="0.25">
      <c r="A90" s="3" t="s">
        <v>232</v>
      </c>
      <c r="B90" s="3">
        <v>0</v>
      </c>
      <c r="C90" s="10" t="s">
        <v>259</v>
      </c>
      <c r="D90" s="10" t="s">
        <v>110</v>
      </c>
      <c r="E90" s="10">
        <v>16.7</v>
      </c>
      <c r="F90" s="11" t="s">
        <v>89</v>
      </c>
      <c r="G90" s="15">
        <v>255</v>
      </c>
      <c r="H90" s="15">
        <f t="shared" si="4"/>
        <v>4258.5</v>
      </c>
      <c r="I90" s="40">
        <v>0</v>
      </c>
      <c r="J90" s="21" t="str">
        <f t="shared" si="5"/>
        <v/>
      </c>
    </row>
    <row r="91" spans="1:10" x14ac:dyDescent="0.25">
      <c r="A91" s="3" t="s">
        <v>232</v>
      </c>
      <c r="B91" s="3">
        <v>0</v>
      </c>
      <c r="C91" s="10" t="s">
        <v>116</v>
      </c>
      <c r="D91" s="10" t="s">
        <v>110</v>
      </c>
      <c r="E91" s="10">
        <v>29.2</v>
      </c>
      <c r="F91" s="11" t="s">
        <v>89</v>
      </c>
      <c r="G91" s="15">
        <v>255</v>
      </c>
      <c r="H91" s="15">
        <f t="shared" si="4"/>
        <v>7446</v>
      </c>
      <c r="I91" s="40">
        <v>0</v>
      </c>
      <c r="J91" s="21" t="str">
        <f t="shared" si="5"/>
        <v/>
      </c>
    </row>
    <row r="92" spans="1:10" x14ac:dyDescent="0.25">
      <c r="A92" s="3" t="s">
        <v>232</v>
      </c>
      <c r="B92" s="3">
        <v>0</v>
      </c>
      <c r="C92" s="10" t="s">
        <v>223</v>
      </c>
      <c r="D92" s="10" t="s">
        <v>176</v>
      </c>
      <c r="E92" s="10">
        <v>5</v>
      </c>
      <c r="F92" s="11" t="s">
        <v>79</v>
      </c>
      <c r="G92" s="15">
        <v>255</v>
      </c>
      <c r="H92" s="15">
        <f t="shared" si="4"/>
        <v>1275</v>
      </c>
      <c r="I92" s="40">
        <v>0</v>
      </c>
      <c r="J92" s="21" t="str">
        <f t="shared" si="5"/>
        <v/>
      </c>
    </row>
    <row r="93" spans="1:10" x14ac:dyDescent="0.25">
      <c r="A93" s="3" t="s">
        <v>232</v>
      </c>
      <c r="B93" s="3">
        <v>0</v>
      </c>
      <c r="C93" s="10" t="s">
        <v>118</v>
      </c>
      <c r="D93" s="10" t="s">
        <v>88</v>
      </c>
      <c r="E93" s="10">
        <v>406</v>
      </c>
      <c r="F93" s="11" t="s">
        <v>108</v>
      </c>
      <c r="G93" s="15">
        <v>255</v>
      </c>
      <c r="H93" s="15">
        <f t="shared" si="4"/>
        <v>103530</v>
      </c>
      <c r="I93" s="40">
        <v>0</v>
      </c>
      <c r="J93" s="21" t="str">
        <f t="shared" si="5"/>
        <v/>
      </c>
    </row>
    <row r="94" spans="1:10" x14ac:dyDescent="0.25">
      <c r="A94" s="3" t="s">
        <v>232</v>
      </c>
      <c r="B94" s="3">
        <v>0</v>
      </c>
      <c r="C94" s="10" t="s">
        <v>119</v>
      </c>
      <c r="D94" s="11" t="s">
        <v>193</v>
      </c>
      <c r="E94" s="10">
        <v>5.9</v>
      </c>
      <c r="F94" s="11" t="s">
        <v>286</v>
      </c>
      <c r="G94" s="15">
        <v>4</v>
      </c>
      <c r="H94" s="15">
        <f t="shared" si="4"/>
        <v>23.6</v>
      </c>
      <c r="I94" s="40">
        <v>0</v>
      </c>
      <c r="J94" s="21" t="str">
        <f t="shared" si="5"/>
        <v/>
      </c>
    </row>
    <row r="95" spans="1:10" x14ac:dyDescent="0.25">
      <c r="A95" s="3" t="s">
        <v>232</v>
      </c>
      <c r="B95" s="3">
        <v>0</v>
      </c>
      <c r="C95" s="10" t="s">
        <v>120</v>
      </c>
      <c r="D95" s="11" t="s">
        <v>193</v>
      </c>
      <c r="E95" s="10">
        <v>5.3</v>
      </c>
      <c r="F95" s="11" t="s">
        <v>286</v>
      </c>
      <c r="G95" s="15">
        <v>4</v>
      </c>
      <c r="H95" s="15">
        <f t="shared" si="4"/>
        <v>21.2</v>
      </c>
      <c r="I95" s="40">
        <v>0</v>
      </c>
      <c r="J95" s="21" t="str">
        <f t="shared" si="5"/>
        <v/>
      </c>
    </row>
    <row r="96" spans="1:10" x14ac:dyDescent="0.25">
      <c r="A96" s="3" t="s">
        <v>232</v>
      </c>
      <c r="B96" s="3">
        <v>1</v>
      </c>
      <c r="C96" s="10" t="s">
        <v>250</v>
      </c>
      <c r="D96" s="10" t="s">
        <v>193</v>
      </c>
      <c r="E96" s="10">
        <v>5</v>
      </c>
      <c r="F96" s="11" t="s">
        <v>287</v>
      </c>
      <c r="G96" s="15">
        <v>255</v>
      </c>
      <c r="H96" s="15">
        <f t="shared" si="4"/>
        <v>1275</v>
      </c>
      <c r="I96" s="40">
        <v>0</v>
      </c>
      <c r="J96" s="21" t="str">
        <f t="shared" si="5"/>
        <v/>
      </c>
    </row>
    <row r="97" spans="1:10" x14ac:dyDescent="0.25">
      <c r="A97" s="3" t="s">
        <v>244</v>
      </c>
      <c r="B97" s="3">
        <v>1</v>
      </c>
      <c r="C97" s="11" t="s">
        <v>250</v>
      </c>
      <c r="D97" s="11" t="s">
        <v>88</v>
      </c>
      <c r="E97" s="11">
        <v>266</v>
      </c>
      <c r="F97" s="11" t="s">
        <v>108</v>
      </c>
      <c r="G97" s="15">
        <v>255</v>
      </c>
      <c r="H97" s="15">
        <f t="shared" si="4"/>
        <v>67830</v>
      </c>
      <c r="I97" s="40">
        <v>0</v>
      </c>
      <c r="J97" s="21" t="str">
        <f t="shared" si="5"/>
        <v/>
      </c>
    </row>
    <row r="98" spans="1:10" x14ac:dyDescent="0.25">
      <c r="A98" s="3" t="s">
        <v>244</v>
      </c>
      <c r="B98" s="3">
        <v>1</v>
      </c>
      <c r="C98" s="11" t="s">
        <v>250</v>
      </c>
      <c r="D98" s="11" t="s">
        <v>110</v>
      </c>
      <c r="E98" s="11">
        <v>295</v>
      </c>
      <c r="F98" s="11" t="s">
        <v>89</v>
      </c>
      <c r="G98" s="15">
        <v>255</v>
      </c>
      <c r="H98" s="15">
        <f t="shared" si="4"/>
        <v>75225</v>
      </c>
      <c r="I98" s="40">
        <v>0</v>
      </c>
      <c r="J98" s="21" t="str">
        <f t="shared" si="5"/>
        <v/>
      </c>
    </row>
    <row r="99" spans="1:10" x14ac:dyDescent="0.25">
      <c r="A99" s="3" t="s">
        <v>232</v>
      </c>
      <c r="B99" s="3">
        <v>1</v>
      </c>
      <c r="C99" s="10" t="s">
        <v>251</v>
      </c>
      <c r="D99" s="10" t="s">
        <v>88</v>
      </c>
      <c r="E99" s="10">
        <v>606.5</v>
      </c>
      <c r="F99" s="11" t="s">
        <v>108</v>
      </c>
      <c r="G99" s="15">
        <v>255</v>
      </c>
      <c r="H99" s="15">
        <f t="shared" si="4"/>
        <v>154657.5</v>
      </c>
      <c r="I99" s="40">
        <v>0</v>
      </c>
      <c r="J99" s="21" t="str">
        <f t="shared" si="5"/>
        <v/>
      </c>
    </row>
    <row r="100" spans="1:10" x14ac:dyDescent="0.25">
      <c r="A100" s="3" t="s">
        <v>244</v>
      </c>
      <c r="B100" s="3">
        <v>1</v>
      </c>
      <c r="C100" s="10" t="s">
        <v>251</v>
      </c>
      <c r="D100" s="10" t="s">
        <v>204</v>
      </c>
      <c r="E100" s="10">
        <v>13.85</v>
      </c>
      <c r="F100" s="11" t="s">
        <v>89</v>
      </c>
      <c r="G100" s="15">
        <v>255</v>
      </c>
      <c r="H100" s="15">
        <f t="shared" si="4"/>
        <v>3531.75</v>
      </c>
      <c r="I100" s="40">
        <v>0</v>
      </c>
      <c r="J100" s="21" t="str">
        <f t="shared" si="5"/>
        <v/>
      </c>
    </row>
    <row r="101" spans="1:10" x14ac:dyDescent="0.25">
      <c r="A101" s="3" t="s">
        <v>232</v>
      </c>
      <c r="B101" s="3">
        <v>1</v>
      </c>
      <c r="C101" s="10" t="s">
        <v>192</v>
      </c>
      <c r="D101" s="10" t="s">
        <v>193</v>
      </c>
      <c r="E101" s="10">
        <v>10.6</v>
      </c>
      <c r="F101" s="11" t="s">
        <v>108</v>
      </c>
      <c r="G101" s="15">
        <v>255</v>
      </c>
      <c r="H101" s="15">
        <f t="shared" si="4"/>
        <v>2703</v>
      </c>
      <c r="I101" s="40">
        <v>0</v>
      </c>
      <c r="J101" s="21" t="str">
        <f t="shared" si="5"/>
        <v/>
      </c>
    </row>
    <row r="102" spans="1:10" x14ac:dyDescent="0.25">
      <c r="A102" s="3" t="s">
        <v>232</v>
      </c>
      <c r="B102" s="3">
        <v>1</v>
      </c>
      <c r="C102" s="10" t="s">
        <v>201</v>
      </c>
      <c r="D102" s="10" t="s">
        <v>110</v>
      </c>
      <c r="E102" s="10">
        <v>31.5</v>
      </c>
      <c r="F102" s="11" t="s">
        <v>89</v>
      </c>
      <c r="G102" s="15">
        <v>255</v>
      </c>
      <c r="H102" s="15">
        <f t="shared" si="4"/>
        <v>8032.5</v>
      </c>
      <c r="I102" s="40">
        <v>0</v>
      </c>
      <c r="J102" s="21" t="str">
        <f t="shared" si="5"/>
        <v/>
      </c>
    </row>
    <row r="103" spans="1:10" x14ac:dyDescent="0.25">
      <c r="A103" s="3" t="s">
        <v>244</v>
      </c>
      <c r="B103" s="3">
        <v>1</v>
      </c>
      <c r="C103" s="10" t="s">
        <v>201</v>
      </c>
      <c r="D103" s="10" t="s">
        <v>176</v>
      </c>
      <c r="E103" s="10">
        <v>13.75</v>
      </c>
      <c r="F103" s="11" t="s">
        <v>79</v>
      </c>
      <c r="G103" s="15">
        <v>255</v>
      </c>
      <c r="H103" s="15">
        <f t="shared" si="4"/>
        <v>3506.25</v>
      </c>
      <c r="I103" s="40">
        <v>0</v>
      </c>
      <c r="J103" s="21" t="str">
        <f t="shared" si="5"/>
        <v/>
      </c>
    </row>
    <row r="104" spans="1:10" x14ac:dyDescent="0.25">
      <c r="A104" s="3" t="s">
        <v>232</v>
      </c>
      <c r="B104" s="3">
        <v>1</v>
      </c>
      <c r="C104" s="10" t="s">
        <v>98</v>
      </c>
      <c r="D104" s="10" t="s">
        <v>110</v>
      </c>
      <c r="E104" s="10">
        <v>28.7</v>
      </c>
      <c r="F104" s="11" t="s">
        <v>89</v>
      </c>
      <c r="G104" s="15">
        <v>255</v>
      </c>
      <c r="H104" s="15">
        <f t="shared" si="4"/>
        <v>7318.5</v>
      </c>
      <c r="I104" s="40">
        <v>0</v>
      </c>
      <c r="J104" s="21" t="str">
        <f t="shared" si="5"/>
        <v/>
      </c>
    </row>
    <row r="105" spans="1:10" x14ac:dyDescent="0.25">
      <c r="A105" s="3" t="s">
        <v>244</v>
      </c>
      <c r="B105" s="3">
        <v>1</v>
      </c>
      <c r="C105" s="10" t="s">
        <v>98</v>
      </c>
      <c r="D105" s="10" t="s">
        <v>110</v>
      </c>
      <c r="E105" s="10">
        <v>8.07</v>
      </c>
      <c r="F105" s="11" t="s">
        <v>89</v>
      </c>
      <c r="G105" s="15">
        <v>255</v>
      </c>
      <c r="H105" s="15">
        <f t="shared" si="4"/>
        <v>2057.85</v>
      </c>
      <c r="I105" s="40">
        <v>0</v>
      </c>
      <c r="J105" s="21" t="str">
        <f t="shared" si="5"/>
        <v/>
      </c>
    </row>
    <row r="106" spans="1:10" x14ac:dyDescent="0.25">
      <c r="A106" s="3" t="s">
        <v>232</v>
      </c>
      <c r="B106" s="3">
        <v>1</v>
      </c>
      <c r="C106" s="10" t="s">
        <v>260</v>
      </c>
      <c r="D106" s="10" t="s">
        <v>110</v>
      </c>
      <c r="E106" s="10">
        <v>46.5</v>
      </c>
      <c r="F106" s="11" t="s">
        <v>89</v>
      </c>
      <c r="G106" s="15">
        <v>255</v>
      </c>
      <c r="H106" s="15">
        <f t="shared" si="4"/>
        <v>11857.5</v>
      </c>
      <c r="I106" s="40">
        <v>0</v>
      </c>
      <c r="J106" s="21" t="str">
        <f t="shared" si="5"/>
        <v/>
      </c>
    </row>
    <row r="107" spans="1:10" x14ac:dyDescent="0.25">
      <c r="A107" s="3" t="s">
        <v>244</v>
      </c>
      <c r="B107" s="3">
        <v>1</v>
      </c>
      <c r="C107" s="10" t="s">
        <v>260</v>
      </c>
      <c r="D107" s="10" t="s">
        <v>110</v>
      </c>
      <c r="E107" s="10">
        <v>8.07</v>
      </c>
      <c r="F107" s="11" t="s">
        <v>89</v>
      </c>
      <c r="G107" s="15">
        <v>255</v>
      </c>
      <c r="H107" s="15">
        <f t="shared" si="4"/>
        <v>2057.85</v>
      </c>
      <c r="I107" s="40">
        <v>0</v>
      </c>
      <c r="J107" s="21" t="str">
        <f t="shared" si="5"/>
        <v/>
      </c>
    </row>
    <row r="108" spans="1:10" x14ac:dyDescent="0.25">
      <c r="A108" s="3" t="s">
        <v>232</v>
      </c>
      <c r="B108" s="3">
        <v>1</v>
      </c>
      <c r="C108" s="10" t="s">
        <v>190</v>
      </c>
      <c r="D108" s="10" t="s">
        <v>88</v>
      </c>
      <c r="E108" s="10">
        <v>27.9</v>
      </c>
      <c r="F108" s="11" t="s">
        <v>89</v>
      </c>
      <c r="G108" s="15">
        <v>255</v>
      </c>
      <c r="H108" s="15">
        <f t="shared" ref="H108:H139" si="6">E108*G108</f>
        <v>7114.5</v>
      </c>
      <c r="I108" s="40">
        <v>0</v>
      </c>
      <c r="J108" s="21" t="str">
        <f t="shared" ref="J108:J139" si="7">IF(I108&gt;0,H108/I108,"")</f>
        <v/>
      </c>
    </row>
    <row r="109" spans="1:10" x14ac:dyDescent="0.25">
      <c r="A109" s="3" t="s">
        <v>244</v>
      </c>
      <c r="B109" s="3">
        <v>1</v>
      </c>
      <c r="C109" s="10" t="s">
        <v>190</v>
      </c>
      <c r="D109" s="10" t="s">
        <v>110</v>
      </c>
      <c r="E109" s="10">
        <v>8.0299999999999994</v>
      </c>
      <c r="F109" s="11" t="s">
        <v>89</v>
      </c>
      <c r="G109" s="15">
        <v>255</v>
      </c>
      <c r="H109" s="15">
        <f t="shared" si="6"/>
        <v>2047.6499999999999</v>
      </c>
      <c r="I109" s="40">
        <v>0</v>
      </c>
      <c r="J109" s="21" t="str">
        <f t="shared" si="7"/>
        <v/>
      </c>
    </row>
    <row r="110" spans="1:10" x14ac:dyDescent="0.25">
      <c r="A110" s="3" t="s">
        <v>232</v>
      </c>
      <c r="B110" s="3">
        <v>1</v>
      </c>
      <c r="C110" s="10" t="s">
        <v>177</v>
      </c>
      <c r="D110" s="10" t="s">
        <v>110</v>
      </c>
      <c r="E110" s="10">
        <v>32.5</v>
      </c>
      <c r="F110" s="11" t="s">
        <v>89</v>
      </c>
      <c r="G110" s="15">
        <v>255</v>
      </c>
      <c r="H110" s="15">
        <f t="shared" si="6"/>
        <v>8287.5</v>
      </c>
      <c r="I110" s="40">
        <v>0</v>
      </c>
      <c r="J110" s="21" t="str">
        <f t="shared" si="7"/>
        <v/>
      </c>
    </row>
    <row r="111" spans="1:10" x14ac:dyDescent="0.25">
      <c r="A111" s="3" t="s">
        <v>244</v>
      </c>
      <c r="B111" s="3">
        <v>1</v>
      </c>
      <c r="C111" s="10" t="s">
        <v>177</v>
      </c>
      <c r="D111" s="10" t="s">
        <v>110</v>
      </c>
      <c r="E111" s="10">
        <v>8.0299999999999994</v>
      </c>
      <c r="F111" s="11" t="s">
        <v>89</v>
      </c>
      <c r="G111" s="15">
        <v>255</v>
      </c>
      <c r="H111" s="15">
        <f t="shared" si="6"/>
        <v>2047.6499999999999</v>
      </c>
      <c r="I111" s="40">
        <v>0</v>
      </c>
      <c r="J111" s="21" t="str">
        <f t="shared" si="7"/>
        <v/>
      </c>
    </row>
    <row r="112" spans="1:10" x14ac:dyDescent="0.25">
      <c r="A112" s="3" t="s">
        <v>232</v>
      </c>
      <c r="B112" s="3">
        <v>1</v>
      </c>
      <c r="C112" s="10" t="s">
        <v>181</v>
      </c>
      <c r="D112" s="10" t="s">
        <v>110</v>
      </c>
      <c r="E112" s="10">
        <v>28.4</v>
      </c>
      <c r="F112" s="11" t="s">
        <v>89</v>
      </c>
      <c r="G112" s="15">
        <v>255</v>
      </c>
      <c r="H112" s="15">
        <f t="shared" si="6"/>
        <v>7242</v>
      </c>
      <c r="I112" s="40">
        <v>0</v>
      </c>
      <c r="J112" s="21" t="str">
        <f t="shared" si="7"/>
        <v/>
      </c>
    </row>
    <row r="113" spans="1:10" x14ac:dyDescent="0.25">
      <c r="A113" s="3" t="s">
        <v>244</v>
      </c>
      <c r="B113" s="3">
        <v>1</v>
      </c>
      <c r="C113" s="10" t="s">
        <v>181</v>
      </c>
      <c r="D113" s="10" t="s">
        <v>193</v>
      </c>
      <c r="E113" s="10">
        <v>6.52</v>
      </c>
      <c r="F113" s="11" t="s">
        <v>288</v>
      </c>
      <c r="G113" s="15">
        <v>52</v>
      </c>
      <c r="H113" s="15">
        <f t="shared" si="6"/>
        <v>339.03999999999996</v>
      </c>
      <c r="I113" s="40">
        <v>0</v>
      </c>
      <c r="J113" s="21" t="str">
        <f t="shared" si="7"/>
        <v/>
      </c>
    </row>
    <row r="114" spans="1:10" x14ac:dyDescent="0.25">
      <c r="A114" s="3" t="s">
        <v>232</v>
      </c>
      <c r="B114" s="3">
        <v>1</v>
      </c>
      <c r="C114" s="10" t="s">
        <v>261</v>
      </c>
      <c r="D114" s="10" t="s">
        <v>110</v>
      </c>
      <c r="E114" s="10">
        <v>27.2</v>
      </c>
      <c r="F114" s="11" t="s">
        <v>89</v>
      </c>
      <c r="G114" s="15">
        <v>255</v>
      </c>
      <c r="H114" s="15">
        <f t="shared" si="6"/>
        <v>6936</v>
      </c>
      <c r="I114" s="40">
        <v>0</v>
      </c>
      <c r="J114" s="21" t="str">
        <f t="shared" si="7"/>
        <v/>
      </c>
    </row>
    <row r="115" spans="1:10" x14ac:dyDescent="0.25">
      <c r="A115" s="3" t="s">
        <v>244</v>
      </c>
      <c r="B115" s="3">
        <v>1</v>
      </c>
      <c r="C115" s="10" t="s">
        <v>262</v>
      </c>
      <c r="D115" s="10" t="s">
        <v>110</v>
      </c>
      <c r="E115" s="10">
        <v>25.96</v>
      </c>
      <c r="F115" s="11" t="s">
        <v>89</v>
      </c>
      <c r="G115" s="15">
        <v>255</v>
      </c>
      <c r="H115" s="15">
        <f t="shared" si="6"/>
        <v>6619.8</v>
      </c>
      <c r="I115" s="40">
        <v>0</v>
      </c>
      <c r="J115" s="21" t="str">
        <f t="shared" si="7"/>
        <v/>
      </c>
    </row>
    <row r="116" spans="1:10" x14ac:dyDescent="0.25">
      <c r="A116" s="3" t="s">
        <v>232</v>
      </c>
      <c r="B116" s="3">
        <v>1</v>
      </c>
      <c r="C116" s="10" t="s">
        <v>126</v>
      </c>
      <c r="D116" s="10" t="s">
        <v>110</v>
      </c>
      <c r="E116" s="10">
        <v>13.8</v>
      </c>
      <c r="F116" s="11" t="s">
        <v>89</v>
      </c>
      <c r="G116" s="15">
        <v>255</v>
      </c>
      <c r="H116" s="15">
        <f t="shared" si="6"/>
        <v>3519</v>
      </c>
      <c r="I116" s="40">
        <v>0</v>
      </c>
      <c r="J116" s="21" t="str">
        <f t="shared" si="7"/>
        <v/>
      </c>
    </row>
    <row r="117" spans="1:10" x14ac:dyDescent="0.25">
      <c r="A117" s="3" t="s">
        <v>244</v>
      </c>
      <c r="B117" s="3">
        <v>1</v>
      </c>
      <c r="C117" s="10" t="s">
        <v>126</v>
      </c>
      <c r="D117" s="10" t="s">
        <v>204</v>
      </c>
      <c r="E117" s="10">
        <v>13.85</v>
      </c>
      <c r="F117" s="11" t="s">
        <v>89</v>
      </c>
      <c r="G117" s="15">
        <v>255</v>
      </c>
      <c r="H117" s="15">
        <f t="shared" si="6"/>
        <v>3531.75</v>
      </c>
      <c r="I117" s="40">
        <v>0</v>
      </c>
      <c r="J117" s="21" t="str">
        <f t="shared" si="7"/>
        <v/>
      </c>
    </row>
    <row r="118" spans="1:10" x14ac:dyDescent="0.25">
      <c r="A118" s="3" t="s">
        <v>232</v>
      </c>
      <c r="B118" s="3">
        <v>1</v>
      </c>
      <c r="C118" s="10" t="s">
        <v>127</v>
      </c>
      <c r="D118" s="10" t="s">
        <v>176</v>
      </c>
      <c r="E118" s="10">
        <v>12.4</v>
      </c>
      <c r="F118" s="11" t="s">
        <v>79</v>
      </c>
      <c r="G118" s="15">
        <v>255</v>
      </c>
      <c r="H118" s="15">
        <f t="shared" si="6"/>
        <v>3162</v>
      </c>
      <c r="I118" s="40">
        <v>0</v>
      </c>
      <c r="J118" s="21" t="str">
        <f t="shared" si="7"/>
        <v/>
      </c>
    </row>
    <row r="119" spans="1:10" x14ac:dyDescent="0.25">
      <c r="A119" s="3" t="s">
        <v>244</v>
      </c>
      <c r="B119" s="3">
        <v>1</v>
      </c>
      <c r="C119" s="10" t="s">
        <v>127</v>
      </c>
      <c r="D119" s="10" t="s">
        <v>176</v>
      </c>
      <c r="E119" s="10">
        <v>13.75</v>
      </c>
      <c r="F119" s="11" t="s">
        <v>89</v>
      </c>
      <c r="G119" s="15">
        <v>255</v>
      </c>
      <c r="H119" s="15">
        <f t="shared" si="6"/>
        <v>3506.25</v>
      </c>
      <c r="I119" s="40">
        <v>0</v>
      </c>
      <c r="J119" s="21" t="str">
        <f t="shared" si="7"/>
        <v/>
      </c>
    </row>
    <row r="120" spans="1:10" x14ac:dyDescent="0.25">
      <c r="A120" s="3" t="s">
        <v>232</v>
      </c>
      <c r="B120" s="3">
        <v>1</v>
      </c>
      <c r="C120" s="10" t="s">
        <v>128</v>
      </c>
      <c r="D120" s="10" t="s">
        <v>110</v>
      </c>
      <c r="E120" s="10">
        <v>27.9</v>
      </c>
      <c r="F120" s="11" t="s">
        <v>89</v>
      </c>
      <c r="G120" s="15">
        <v>255</v>
      </c>
      <c r="H120" s="15">
        <f t="shared" si="6"/>
        <v>7114.5</v>
      </c>
      <c r="I120" s="40">
        <v>0</v>
      </c>
      <c r="J120" s="21" t="str">
        <f t="shared" si="7"/>
        <v/>
      </c>
    </row>
    <row r="121" spans="1:10" x14ac:dyDescent="0.25">
      <c r="A121" s="3" t="s">
        <v>244</v>
      </c>
      <c r="B121" s="3">
        <v>1</v>
      </c>
      <c r="C121" s="10" t="s">
        <v>128</v>
      </c>
      <c r="D121" s="10" t="s">
        <v>110</v>
      </c>
      <c r="E121" s="10">
        <v>8.07</v>
      </c>
      <c r="F121" s="11" t="s">
        <v>89</v>
      </c>
      <c r="G121" s="15">
        <v>255</v>
      </c>
      <c r="H121" s="15">
        <f t="shared" si="6"/>
        <v>2057.85</v>
      </c>
      <c r="I121" s="40">
        <v>0</v>
      </c>
      <c r="J121" s="21" t="str">
        <f t="shared" si="7"/>
        <v/>
      </c>
    </row>
    <row r="122" spans="1:10" x14ac:dyDescent="0.25">
      <c r="A122" s="3" t="s">
        <v>232</v>
      </c>
      <c r="B122" s="3">
        <v>1</v>
      </c>
      <c r="C122" s="10" t="s">
        <v>129</v>
      </c>
      <c r="D122" s="10" t="s">
        <v>110</v>
      </c>
      <c r="E122" s="10">
        <v>28.9</v>
      </c>
      <c r="F122" s="11" t="s">
        <v>89</v>
      </c>
      <c r="G122" s="15">
        <v>255</v>
      </c>
      <c r="H122" s="15">
        <f t="shared" si="6"/>
        <v>7369.5</v>
      </c>
      <c r="I122" s="40">
        <v>0</v>
      </c>
      <c r="J122" s="21" t="str">
        <f t="shared" si="7"/>
        <v/>
      </c>
    </row>
    <row r="123" spans="1:10" x14ac:dyDescent="0.25">
      <c r="A123" s="3" t="s">
        <v>244</v>
      </c>
      <c r="B123" s="3">
        <v>1</v>
      </c>
      <c r="C123" s="10" t="s">
        <v>129</v>
      </c>
      <c r="D123" s="10" t="s">
        <v>110</v>
      </c>
      <c r="E123" s="10">
        <v>8.07</v>
      </c>
      <c r="F123" s="11" t="s">
        <v>89</v>
      </c>
      <c r="G123" s="15">
        <v>255</v>
      </c>
      <c r="H123" s="15">
        <f t="shared" si="6"/>
        <v>2057.85</v>
      </c>
      <c r="I123" s="40">
        <v>0</v>
      </c>
      <c r="J123" s="21" t="str">
        <f t="shared" si="7"/>
        <v/>
      </c>
    </row>
    <row r="124" spans="1:10" x14ac:dyDescent="0.25">
      <c r="A124" s="3" t="s">
        <v>232</v>
      </c>
      <c r="B124" s="3">
        <v>1</v>
      </c>
      <c r="C124" s="10" t="s">
        <v>130</v>
      </c>
      <c r="D124" s="10" t="s">
        <v>110</v>
      </c>
      <c r="E124" s="10">
        <v>20.9</v>
      </c>
      <c r="F124" s="11" t="s">
        <v>89</v>
      </c>
      <c r="G124" s="15">
        <v>255</v>
      </c>
      <c r="H124" s="15">
        <f t="shared" si="6"/>
        <v>5329.5</v>
      </c>
      <c r="I124" s="40">
        <v>0</v>
      </c>
      <c r="J124" s="21" t="str">
        <f t="shared" si="7"/>
        <v/>
      </c>
    </row>
    <row r="125" spans="1:10" x14ac:dyDescent="0.25">
      <c r="A125" s="3" t="s">
        <v>244</v>
      </c>
      <c r="B125" s="3">
        <v>1</v>
      </c>
      <c r="C125" s="10" t="s">
        <v>130</v>
      </c>
      <c r="D125" s="10" t="s">
        <v>110</v>
      </c>
      <c r="E125" s="10">
        <v>8.0299999999999994</v>
      </c>
      <c r="F125" s="11" t="s">
        <v>89</v>
      </c>
      <c r="G125" s="15">
        <v>255</v>
      </c>
      <c r="H125" s="15">
        <f t="shared" si="6"/>
        <v>2047.6499999999999</v>
      </c>
      <c r="I125" s="40">
        <v>0</v>
      </c>
      <c r="J125" s="21" t="str">
        <f t="shared" si="7"/>
        <v/>
      </c>
    </row>
    <row r="126" spans="1:10" x14ac:dyDescent="0.25">
      <c r="A126" s="3" t="s">
        <v>232</v>
      </c>
      <c r="B126" s="3">
        <v>1</v>
      </c>
      <c r="C126" s="10" t="s">
        <v>131</v>
      </c>
      <c r="D126" s="10" t="s">
        <v>110</v>
      </c>
      <c r="E126" s="10">
        <v>21.8</v>
      </c>
      <c r="F126" s="11" t="s">
        <v>89</v>
      </c>
      <c r="G126" s="15">
        <v>255</v>
      </c>
      <c r="H126" s="15">
        <f t="shared" si="6"/>
        <v>5559</v>
      </c>
      <c r="I126" s="40">
        <v>0</v>
      </c>
      <c r="J126" s="21" t="str">
        <f t="shared" si="7"/>
        <v/>
      </c>
    </row>
    <row r="127" spans="1:10" x14ac:dyDescent="0.25">
      <c r="A127" s="3" t="s">
        <v>244</v>
      </c>
      <c r="B127" s="3">
        <v>1</v>
      </c>
      <c r="C127" s="10" t="s">
        <v>131</v>
      </c>
      <c r="D127" s="10" t="s">
        <v>110</v>
      </c>
      <c r="E127" s="10">
        <v>8.0299999999999994</v>
      </c>
      <c r="F127" s="11" t="s">
        <v>89</v>
      </c>
      <c r="G127" s="15">
        <v>255</v>
      </c>
      <c r="H127" s="15">
        <f t="shared" si="6"/>
        <v>2047.6499999999999</v>
      </c>
      <c r="I127" s="40">
        <v>0</v>
      </c>
      <c r="J127" s="21" t="str">
        <f t="shared" si="7"/>
        <v/>
      </c>
    </row>
    <row r="128" spans="1:10" x14ac:dyDescent="0.25">
      <c r="A128" s="3" t="s">
        <v>244</v>
      </c>
      <c r="B128" s="3">
        <v>1</v>
      </c>
      <c r="C128" s="10" t="s">
        <v>132</v>
      </c>
      <c r="D128" s="10" t="s">
        <v>292</v>
      </c>
      <c r="E128" s="10">
        <v>6.52</v>
      </c>
      <c r="F128" s="11" t="s">
        <v>288</v>
      </c>
      <c r="G128" s="15">
        <v>52</v>
      </c>
      <c r="H128" s="15">
        <f t="shared" si="6"/>
        <v>339.03999999999996</v>
      </c>
      <c r="I128" s="40">
        <v>0</v>
      </c>
      <c r="J128" s="21" t="str">
        <f t="shared" si="7"/>
        <v/>
      </c>
    </row>
    <row r="129" spans="1:10" x14ac:dyDescent="0.25">
      <c r="A129" s="3" t="s">
        <v>232</v>
      </c>
      <c r="B129" s="3">
        <v>1</v>
      </c>
      <c r="C129" s="10" t="s">
        <v>99</v>
      </c>
      <c r="D129" s="10" t="s">
        <v>110</v>
      </c>
      <c r="E129" s="10">
        <v>36.299999999999997</v>
      </c>
      <c r="F129" s="11" t="s">
        <v>89</v>
      </c>
      <c r="G129" s="15">
        <v>255</v>
      </c>
      <c r="H129" s="15">
        <f t="shared" si="6"/>
        <v>9256.5</v>
      </c>
      <c r="I129" s="40">
        <v>0</v>
      </c>
      <c r="J129" s="21" t="str">
        <f t="shared" si="7"/>
        <v/>
      </c>
    </row>
    <row r="130" spans="1:10" x14ac:dyDescent="0.25">
      <c r="A130" s="3" t="s">
        <v>244</v>
      </c>
      <c r="B130" s="3">
        <v>1</v>
      </c>
      <c r="C130" s="10" t="s">
        <v>99</v>
      </c>
      <c r="D130" s="10" t="s">
        <v>110</v>
      </c>
      <c r="E130" s="10">
        <v>25.96</v>
      </c>
      <c r="F130" s="11" t="s">
        <v>89</v>
      </c>
      <c r="G130" s="15">
        <v>255</v>
      </c>
      <c r="H130" s="15">
        <f t="shared" si="6"/>
        <v>6619.8</v>
      </c>
      <c r="I130" s="40">
        <v>0</v>
      </c>
      <c r="J130" s="21" t="str">
        <f t="shared" si="7"/>
        <v/>
      </c>
    </row>
    <row r="131" spans="1:10" x14ac:dyDescent="0.25">
      <c r="A131" s="3" t="s">
        <v>232</v>
      </c>
      <c r="B131" s="3">
        <v>1</v>
      </c>
      <c r="C131" s="10" t="s">
        <v>213</v>
      </c>
      <c r="D131" s="10" t="s">
        <v>110</v>
      </c>
      <c r="E131" s="10">
        <v>45.8</v>
      </c>
      <c r="F131" s="11" t="s">
        <v>89</v>
      </c>
      <c r="G131" s="15">
        <v>255</v>
      </c>
      <c r="H131" s="15">
        <f t="shared" si="6"/>
        <v>11679</v>
      </c>
      <c r="I131" s="40">
        <v>0</v>
      </c>
      <c r="J131" s="21" t="str">
        <f t="shared" si="7"/>
        <v/>
      </c>
    </row>
    <row r="132" spans="1:10" x14ac:dyDescent="0.25">
      <c r="A132" s="3" t="s">
        <v>244</v>
      </c>
      <c r="B132" s="3">
        <v>1</v>
      </c>
      <c r="C132" s="10" t="s">
        <v>213</v>
      </c>
      <c r="D132" s="10" t="s">
        <v>292</v>
      </c>
      <c r="E132" s="10">
        <v>8.57</v>
      </c>
      <c r="F132" s="11" t="s">
        <v>294</v>
      </c>
      <c r="G132" s="15">
        <v>52</v>
      </c>
      <c r="H132" s="15">
        <f t="shared" si="6"/>
        <v>445.64</v>
      </c>
      <c r="I132" s="40">
        <v>0</v>
      </c>
      <c r="J132" s="21" t="str">
        <f t="shared" si="7"/>
        <v/>
      </c>
    </row>
    <row r="133" spans="1:10" x14ac:dyDescent="0.25">
      <c r="A133" s="3" t="s">
        <v>232</v>
      </c>
      <c r="B133" s="3">
        <v>1</v>
      </c>
      <c r="C133" s="10" t="s">
        <v>214</v>
      </c>
      <c r="D133" s="10" t="s">
        <v>193</v>
      </c>
      <c r="E133" s="10">
        <v>3.4</v>
      </c>
      <c r="F133" s="11" t="s">
        <v>289</v>
      </c>
      <c r="G133" s="15">
        <v>4</v>
      </c>
      <c r="H133" s="15">
        <f t="shared" si="6"/>
        <v>13.6</v>
      </c>
      <c r="I133" s="40">
        <v>0</v>
      </c>
      <c r="J133" s="21" t="str">
        <f t="shared" si="7"/>
        <v/>
      </c>
    </row>
    <row r="134" spans="1:10" x14ac:dyDescent="0.25">
      <c r="A134" s="3" t="s">
        <v>232</v>
      </c>
      <c r="B134" s="3">
        <v>1</v>
      </c>
      <c r="C134" s="10" t="s">
        <v>215</v>
      </c>
      <c r="D134" s="10" t="s">
        <v>110</v>
      </c>
      <c r="E134" s="10">
        <v>52.8</v>
      </c>
      <c r="F134" s="11" t="s">
        <v>89</v>
      </c>
      <c r="G134" s="15">
        <v>255</v>
      </c>
      <c r="H134" s="15">
        <f t="shared" si="6"/>
        <v>13464</v>
      </c>
      <c r="I134" s="40">
        <v>0</v>
      </c>
      <c r="J134" s="21" t="str">
        <f t="shared" si="7"/>
        <v/>
      </c>
    </row>
    <row r="135" spans="1:10" x14ac:dyDescent="0.25">
      <c r="A135" s="3" t="s">
        <v>232</v>
      </c>
      <c r="B135" s="3">
        <v>1</v>
      </c>
      <c r="C135" s="10" t="s">
        <v>216</v>
      </c>
      <c r="D135" s="10" t="s">
        <v>110</v>
      </c>
      <c r="E135" s="10">
        <v>21.4</v>
      </c>
      <c r="F135" s="11" t="s">
        <v>89</v>
      </c>
      <c r="G135" s="15">
        <v>255</v>
      </c>
      <c r="H135" s="15">
        <f t="shared" si="6"/>
        <v>5457</v>
      </c>
      <c r="I135" s="40">
        <v>0</v>
      </c>
      <c r="J135" s="21" t="str">
        <f t="shared" si="7"/>
        <v/>
      </c>
    </row>
    <row r="136" spans="1:10" x14ac:dyDescent="0.25">
      <c r="A136" s="3" t="s">
        <v>232</v>
      </c>
      <c r="B136" s="3">
        <v>1</v>
      </c>
      <c r="C136" s="10" t="s">
        <v>217</v>
      </c>
      <c r="D136" s="10" t="s">
        <v>88</v>
      </c>
      <c r="E136" s="10">
        <v>36.1</v>
      </c>
      <c r="F136" s="11" t="s">
        <v>89</v>
      </c>
      <c r="G136" s="15">
        <v>255</v>
      </c>
      <c r="H136" s="15">
        <f t="shared" si="6"/>
        <v>9205.5</v>
      </c>
      <c r="I136" s="40">
        <v>0</v>
      </c>
      <c r="J136" s="21" t="str">
        <f t="shared" si="7"/>
        <v/>
      </c>
    </row>
    <row r="137" spans="1:10" x14ac:dyDescent="0.25">
      <c r="A137" s="3" t="s">
        <v>232</v>
      </c>
      <c r="B137" s="3">
        <v>1</v>
      </c>
      <c r="C137" s="10" t="s">
        <v>218</v>
      </c>
      <c r="D137" s="10" t="s">
        <v>110</v>
      </c>
      <c r="E137" s="10">
        <v>28.1</v>
      </c>
      <c r="F137" s="11" t="s">
        <v>89</v>
      </c>
      <c r="G137" s="15">
        <v>255</v>
      </c>
      <c r="H137" s="15">
        <f t="shared" si="6"/>
        <v>7165.5</v>
      </c>
      <c r="I137" s="40">
        <v>0</v>
      </c>
      <c r="J137" s="21" t="str">
        <f t="shared" si="7"/>
        <v/>
      </c>
    </row>
    <row r="138" spans="1:10" x14ac:dyDescent="0.25">
      <c r="A138" s="3" t="s">
        <v>232</v>
      </c>
      <c r="B138" s="3">
        <v>1</v>
      </c>
      <c r="C138" s="10" t="s">
        <v>100</v>
      </c>
      <c r="D138" s="10" t="s">
        <v>176</v>
      </c>
      <c r="E138" s="10">
        <v>6.5</v>
      </c>
      <c r="F138" s="11" t="s">
        <v>79</v>
      </c>
      <c r="G138" s="15">
        <v>255</v>
      </c>
      <c r="H138" s="15">
        <f t="shared" si="6"/>
        <v>1657.5</v>
      </c>
      <c r="I138" s="40">
        <v>0</v>
      </c>
      <c r="J138" s="21" t="str">
        <f t="shared" si="7"/>
        <v/>
      </c>
    </row>
    <row r="139" spans="1:10" x14ac:dyDescent="0.25">
      <c r="A139" s="3" t="s">
        <v>232</v>
      </c>
      <c r="B139" s="3">
        <v>1</v>
      </c>
      <c r="C139" s="10" t="s">
        <v>282</v>
      </c>
      <c r="D139" s="10" t="s">
        <v>176</v>
      </c>
      <c r="E139" s="10">
        <v>6.5</v>
      </c>
      <c r="F139" s="11" t="s">
        <v>79</v>
      </c>
      <c r="G139" s="15">
        <v>255</v>
      </c>
      <c r="H139" s="15">
        <f t="shared" si="6"/>
        <v>1657.5</v>
      </c>
      <c r="I139" s="40">
        <v>0</v>
      </c>
      <c r="J139" s="21" t="str">
        <f t="shared" si="7"/>
        <v/>
      </c>
    </row>
    <row r="140" spans="1:10" x14ac:dyDescent="0.25">
      <c r="A140" s="3" t="s">
        <v>232</v>
      </c>
      <c r="B140" s="3">
        <v>1</v>
      </c>
      <c r="C140" s="10" t="s">
        <v>220</v>
      </c>
      <c r="D140" s="11" t="s">
        <v>193</v>
      </c>
      <c r="E140" s="10">
        <v>5.7</v>
      </c>
      <c r="F140" s="11" t="s">
        <v>79</v>
      </c>
      <c r="G140" s="15">
        <v>255</v>
      </c>
      <c r="H140" s="15">
        <f t="shared" ref="H140:H167" si="8">E140*G140</f>
        <v>1453.5</v>
      </c>
      <c r="I140" s="40">
        <v>0</v>
      </c>
      <c r="J140" s="21" t="str">
        <f t="shared" ref="J140:J167" si="9">IF(I140&gt;0,H140/I140,"")</f>
        <v/>
      </c>
    </row>
    <row r="141" spans="1:10" x14ac:dyDescent="0.25">
      <c r="A141" s="3" t="s">
        <v>232</v>
      </c>
      <c r="B141" s="3">
        <v>1</v>
      </c>
      <c r="C141" s="10" t="s">
        <v>182</v>
      </c>
      <c r="D141" s="10" t="s">
        <v>176</v>
      </c>
      <c r="E141" s="10">
        <v>3.3</v>
      </c>
      <c r="F141" s="11" t="s">
        <v>79</v>
      </c>
      <c r="G141" s="15">
        <v>255</v>
      </c>
      <c r="H141" s="15">
        <f t="shared" si="8"/>
        <v>841.5</v>
      </c>
      <c r="I141" s="40">
        <v>0</v>
      </c>
      <c r="J141" s="21" t="str">
        <f t="shared" si="9"/>
        <v/>
      </c>
    </row>
    <row r="142" spans="1:10" x14ac:dyDescent="0.25">
      <c r="A142" s="3" t="s">
        <v>232</v>
      </c>
      <c r="B142" s="3">
        <v>1</v>
      </c>
      <c r="C142" s="10" t="s">
        <v>133</v>
      </c>
      <c r="D142" s="10" t="s">
        <v>176</v>
      </c>
      <c r="E142" s="10">
        <v>3.3</v>
      </c>
      <c r="F142" s="11" t="s">
        <v>79</v>
      </c>
      <c r="G142" s="15">
        <v>255</v>
      </c>
      <c r="H142" s="15">
        <f t="shared" si="8"/>
        <v>841.5</v>
      </c>
      <c r="I142" s="40">
        <v>0</v>
      </c>
      <c r="J142" s="21" t="str">
        <f t="shared" si="9"/>
        <v/>
      </c>
    </row>
    <row r="143" spans="1:10" x14ac:dyDescent="0.25">
      <c r="A143" s="3" t="s">
        <v>232</v>
      </c>
      <c r="B143" s="3">
        <v>1</v>
      </c>
      <c r="C143" s="10" t="s">
        <v>194</v>
      </c>
      <c r="D143" s="10" t="s">
        <v>88</v>
      </c>
      <c r="E143" s="10">
        <v>105.8</v>
      </c>
      <c r="F143" s="11" t="s">
        <v>89</v>
      </c>
      <c r="G143" s="15">
        <v>255</v>
      </c>
      <c r="H143" s="15">
        <f t="shared" si="8"/>
        <v>26979</v>
      </c>
      <c r="I143" s="40">
        <v>0</v>
      </c>
      <c r="J143" s="21" t="str">
        <f t="shared" si="9"/>
        <v/>
      </c>
    </row>
    <row r="144" spans="1:10" x14ac:dyDescent="0.25">
      <c r="A144" s="3" t="s">
        <v>232</v>
      </c>
      <c r="B144" s="3">
        <v>1</v>
      </c>
      <c r="C144" s="10" t="s">
        <v>134</v>
      </c>
      <c r="D144" s="10" t="s">
        <v>110</v>
      </c>
      <c r="E144" s="10">
        <v>39.4</v>
      </c>
      <c r="F144" s="11" t="s">
        <v>89</v>
      </c>
      <c r="G144" s="15">
        <v>255</v>
      </c>
      <c r="H144" s="15">
        <f t="shared" si="8"/>
        <v>10047</v>
      </c>
      <c r="I144" s="40">
        <v>0</v>
      </c>
      <c r="J144" s="21" t="str">
        <f t="shared" si="9"/>
        <v/>
      </c>
    </row>
    <row r="145" spans="1:10" x14ac:dyDescent="0.25">
      <c r="A145" s="3" t="s">
        <v>232</v>
      </c>
      <c r="B145" s="3">
        <v>1</v>
      </c>
      <c r="C145" s="10" t="s">
        <v>135</v>
      </c>
      <c r="D145" s="10" t="s">
        <v>110</v>
      </c>
      <c r="E145" s="10">
        <v>66.5</v>
      </c>
      <c r="F145" s="11" t="s">
        <v>89</v>
      </c>
      <c r="G145" s="15">
        <v>255</v>
      </c>
      <c r="H145" s="15">
        <f t="shared" si="8"/>
        <v>16957.5</v>
      </c>
      <c r="I145" s="40">
        <v>0</v>
      </c>
      <c r="J145" s="21" t="str">
        <f t="shared" si="9"/>
        <v/>
      </c>
    </row>
    <row r="146" spans="1:10" x14ac:dyDescent="0.25">
      <c r="A146" s="3" t="s">
        <v>232</v>
      </c>
      <c r="B146" s="3">
        <v>1</v>
      </c>
      <c r="C146" s="10" t="s">
        <v>137</v>
      </c>
      <c r="D146" s="10" t="s">
        <v>204</v>
      </c>
      <c r="E146" s="10">
        <v>59.1</v>
      </c>
      <c r="F146" s="11" t="s">
        <v>89</v>
      </c>
      <c r="G146" s="15">
        <v>255</v>
      </c>
      <c r="H146" s="15">
        <f t="shared" si="8"/>
        <v>15070.5</v>
      </c>
      <c r="I146" s="40">
        <v>0</v>
      </c>
      <c r="J146" s="21" t="str">
        <f t="shared" si="9"/>
        <v/>
      </c>
    </row>
    <row r="147" spans="1:10" x14ac:dyDescent="0.25">
      <c r="A147" s="3" t="s">
        <v>232</v>
      </c>
      <c r="B147" s="3">
        <v>1</v>
      </c>
      <c r="C147" s="10" t="s">
        <v>138</v>
      </c>
      <c r="D147" s="10" t="s">
        <v>204</v>
      </c>
      <c r="E147" s="10">
        <v>59.9</v>
      </c>
      <c r="F147" s="11" t="s">
        <v>89</v>
      </c>
      <c r="G147" s="15">
        <v>255</v>
      </c>
      <c r="H147" s="15">
        <f t="shared" si="8"/>
        <v>15274.5</v>
      </c>
      <c r="I147" s="40">
        <v>0</v>
      </c>
      <c r="J147" s="21" t="str">
        <f t="shared" si="9"/>
        <v/>
      </c>
    </row>
    <row r="148" spans="1:10" x14ac:dyDescent="0.25">
      <c r="A148" s="3" t="s">
        <v>232</v>
      </c>
      <c r="B148" s="3">
        <v>1</v>
      </c>
      <c r="C148" s="10" t="s">
        <v>139</v>
      </c>
      <c r="D148" s="10" t="s">
        <v>193</v>
      </c>
      <c r="E148" s="10">
        <v>3.9</v>
      </c>
      <c r="F148" s="11" t="s">
        <v>93</v>
      </c>
      <c r="G148" s="15">
        <v>52</v>
      </c>
      <c r="H148" s="15">
        <f t="shared" si="8"/>
        <v>202.79999999999998</v>
      </c>
      <c r="I148" s="40">
        <v>0</v>
      </c>
      <c r="J148" s="21" t="str">
        <f t="shared" si="9"/>
        <v/>
      </c>
    </row>
    <row r="149" spans="1:10" x14ac:dyDescent="0.25">
      <c r="A149" s="3" t="s">
        <v>232</v>
      </c>
      <c r="B149" s="3">
        <v>1</v>
      </c>
      <c r="C149" s="10" t="s">
        <v>140</v>
      </c>
      <c r="D149" s="10" t="s">
        <v>110</v>
      </c>
      <c r="E149" s="10">
        <v>70.5</v>
      </c>
      <c r="F149" s="11" t="s">
        <v>89</v>
      </c>
      <c r="G149" s="15">
        <v>255</v>
      </c>
      <c r="H149" s="15">
        <f t="shared" si="8"/>
        <v>17977.5</v>
      </c>
      <c r="I149" s="40">
        <v>0</v>
      </c>
      <c r="J149" s="21" t="str">
        <f t="shared" si="9"/>
        <v/>
      </c>
    </row>
    <row r="150" spans="1:10" x14ac:dyDescent="0.25">
      <c r="A150" s="3" t="s">
        <v>232</v>
      </c>
      <c r="B150" s="3">
        <v>1</v>
      </c>
      <c r="C150" s="10" t="s">
        <v>101</v>
      </c>
      <c r="D150" s="10" t="s">
        <v>110</v>
      </c>
      <c r="E150" s="10">
        <v>24.6</v>
      </c>
      <c r="F150" s="11" t="s">
        <v>89</v>
      </c>
      <c r="G150" s="15">
        <v>255</v>
      </c>
      <c r="H150" s="15">
        <f t="shared" si="8"/>
        <v>6273</v>
      </c>
      <c r="I150" s="40">
        <v>0</v>
      </c>
      <c r="J150" s="21" t="str">
        <f t="shared" si="9"/>
        <v/>
      </c>
    </row>
    <row r="151" spans="1:10" x14ac:dyDescent="0.25">
      <c r="A151" s="3" t="s">
        <v>232</v>
      </c>
      <c r="B151" s="3">
        <v>1</v>
      </c>
      <c r="C151" s="10" t="s">
        <v>263</v>
      </c>
      <c r="D151" s="10" t="s">
        <v>110</v>
      </c>
      <c r="E151" s="10">
        <v>31.4</v>
      </c>
      <c r="F151" s="11" t="s">
        <v>89</v>
      </c>
      <c r="G151" s="15">
        <v>255</v>
      </c>
      <c r="H151" s="15">
        <f t="shared" si="8"/>
        <v>8007</v>
      </c>
      <c r="I151" s="40">
        <v>0</v>
      </c>
      <c r="J151" s="21" t="str">
        <f t="shared" si="9"/>
        <v/>
      </c>
    </row>
    <row r="152" spans="1:10" x14ac:dyDescent="0.25">
      <c r="A152" s="3" t="s">
        <v>232</v>
      </c>
      <c r="B152" s="3">
        <v>1</v>
      </c>
      <c r="C152" s="10" t="s">
        <v>264</v>
      </c>
      <c r="D152" s="10" t="s">
        <v>110</v>
      </c>
      <c r="E152" s="10">
        <v>18.7</v>
      </c>
      <c r="F152" s="11" t="s">
        <v>89</v>
      </c>
      <c r="G152" s="15">
        <v>255</v>
      </c>
      <c r="H152" s="15">
        <f t="shared" si="8"/>
        <v>4768.5</v>
      </c>
      <c r="I152" s="40">
        <v>0</v>
      </c>
      <c r="J152" s="21" t="str">
        <f t="shared" si="9"/>
        <v/>
      </c>
    </row>
    <row r="153" spans="1:10" x14ac:dyDescent="0.25">
      <c r="A153" s="3" t="s">
        <v>232</v>
      </c>
      <c r="B153" s="3">
        <v>1</v>
      </c>
      <c r="C153" s="10" t="s">
        <v>265</v>
      </c>
      <c r="D153" s="10" t="s">
        <v>110</v>
      </c>
      <c r="E153" s="10">
        <v>18</v>
      </c>
      <c r="F153" s="11" t="s">
        <v>89</v>
      </c>
      <c r="G153" s="15">
        <v>255</v>
      </c>
      <c r="H153" s="15">
        <f t="shared" si="8"/>
        <v>4590</v>
      </c>
      <c r="I153" s="40">
        <v>0</v>
      </c>
      <c r="J153" s="21" t="str">
        <f t="shared" si="9"/>
        <v/>
      </c>
    </row>
    <row r="154" spans="1:10" x14ac:dyDescent="0.25">
      <c r="A154" s="3" t="s">
        <v>232</v>
      </c>
      <c r="B154" s="3">
        <v>1</v>
      </c>
      <c r="C154" s="10" t="s">
        <v>266</v>
      </c>
      <c r="D154" s="10" t="s">
        <v>110</v>
      </c>
      <c r="E154" s="10">
        <v>21.9</v>
      </c>
      <c r="F154" s="11" t="s">
        <v>89</v>
      </c>
      <c r="G154" s="15">
        <v>255</v>
      </c>
      <c r="H154" s="15">
        <f t="shared" si="8"/>
        <v>5584.5</v>
      </c>
      <c r="I154" s="40">
        <v>0</v>
      </c>
      <c r="J154" s="21" t="str">
        <f t="shared" si="9"/>
        <v/>
      </c>
    </row>
    <row r="155" spans="1:10" x14ac:dyDescent="0.25">
      <c r="A155" s="3" t="s">
        <v>232</v>
      </c>
      <c r="B155" s="3">
        <v>1</v>
      </c>
      <c r="C155" s="10" t="s">
        <v>267</v>
      </c>
      <c r="D155" s="10" t="s">
        <v>110</v>
      </c>
      <c r="E155" s="10">
        <v>60.8</v>
      </c>
      <c r="F155" s="11" t="s">
        <v>89</v>
      </c>
      <c r="G155" s="15">
        <v>255</v>
      </c>
      <c r="H155" s="15">
        <f t="shared" si="8"/>
        <v>15504</v>
      </c>
      <c r="I155" s="40">
        <v>0</v>
      </c>
      <c r="J155" s="21" t="str">
        <f t="shared" si="9"/>
        <v/>
      </c>
    </row>
    <row r="156" spans="1:10" x14ac:dyDescent="0.25">
      <c r="A156" s="3" t="s">
        <v>232</v>
      </c>
      <c r="B156" s="3">
        <v>1</v>
      </c>
      <c r="C156" s="10" t="s">
        <v>268</v>
      </c>
      <c r="D156" s="10" t="s">
        <v>110</v>
      </c>
      <c r="E156" s="10">
        <v>60.1</v>
      </c>
      <c r="F156" s="11" t="s">
        <v>89</v>
      </c>
      <c r="G156" s="15">
        <v>255</v>
      </c>
      <c r="H156" s="15">
        <f t="shared" si="8"/>
        <v>15325.5</v>
      </c>
      <c r="I156" s="40">
        <v>0</v>
      </c>
      <c r="J156" s="21" t="str">
        <f t="shared" si="9"/>
        <v/>
      </c>
    </row>
    <row r="157" spans="1:10" x14ac:dyDescent="0.25">
      <c r="A157" s="3" t="s">
        <v>232</v>
      </c>
      <c r="B157" s="3">
        <v>1</v>
      </c>
      <c r="C157" s="10" t="s">
        <v>269</v>
      </c>
      <c r="D157" s="10" t="s">
        <v>110</v>
      </c>
      <c r="E157" s="10">
        <v>37.1</v>
      </c>
      <c r="F157" s="11" t="s">
        <v>89</v>
      </c>
      <c r="G157" s="15">
        <v>255</v>
      </c>
      <c r="H157" s="15">
        <f t="shared" si="8"/>
        <v>9460.5</v>
      </c>
      <c r="I157" s="40">
        <v>0</v>
      </c>
      <c r="J157" s="21" t="str">
        <f t="shared" si="9"/>
        <v/>
      </c>
    </row>
    <row r="158" spans="1:10" x14ac:dyDescent="0.25">
      <c r="A158" s="3" t="s">
        <v>232</v>
      </c>
      <c r="B158" s="3">
        <v>1</v>
      </c>
      <c r="C158" s="10" t="s">
        <v>252</v>
      </c>
      <c r="D158" s="10" t="s">
        <v>88</v>
      </c>
      <c r="E158" s="10">
        <v>20.6</v>
      </c>
      <c r="F158" s="11" t="s">
        <v>89</v>
      </c>
      <c r="G158" s="15">
        <v>255</v>
      </c>
      <c r="H158" s="15">
        <f t="shared" si="8"/>
        <v>5253</v>
      </c>
      <c r="I158" s="40">
        <v>0</v>
      </c>
      <c r="J158" s="21" t="str">
        <f t="shared" si="9"/>
        <v/>
      </c>
    </row>
    <row r="159" spans="1:10" x14ac:dyDescent="0.25">
      <c r="A159" s="3" t="s">
        <v>232</v>
      </c>
      <c r="B159" s="3">
        <v>1</v>
      </c>
      <c r="C159" s="10" t="s">
        <v>296</v>
      </c>
      <c r="D159" s="10" t="s">
        <v>204</v>
      </c>
      <c r="E159" s="10">
        <v>10</v>
      </c>
      <c r="F159" s="11" t="s">
        <v>89</v>
      </c>
      <c r="G159" s="15">
        <v>255</v>
      </c>
      <c r="H159" s="15">
        <f t="shared" si="8"/>
        <v>2550</v>
      </c>
      <c r="I159" s="40">
        <v>0</v>
      </c>
      <c r="J159" s="21" t="str">
        <f t="shared" si="9"/>
        <v/>
      </c>
    </row>
    <row r="160" spans="1:10" x14ac:dyDescent="0.25">
      <c r="A160" s="3" t="s">
        <v>232</v>
      </c>
      <c r="B160" s="3">
        <v>1</v>
      </c>
      <c r="C160" s="10" t="s">
        <v>270</v>
      </c>
      <c r="D160" s="10" t="s">
        <v>110</v>
      </c>
      <c r="E160" s="10">
        <v>21.8</v>
      </c>
      <c r="F160" s="11" t="s">
        <v>89</v>
      </c>
      <c r="G160" s="15">
        <v>255</v>
      </c>
      <c r="H160" s="15">
        <f t="shared" si="8"/>
        <v>5559</v>
      </c>
      <c r="I160" s="40">
        <v>0</v>
      </c>
      <c r="J160" s="21" t="str">
        <f t="shared" si="9"/>
        <v/>
      </c>
    </row>
    <row r="161" spans="1:10" x14ac:dyDescent="0.25">
      <c r="A161" s="3" t="s">
        <v>232</v>
      </c>
      <c r="B161" s="3">
        <v>1</v>
      </c>
      <c r="C161" s="10" t="s">
        <v>271</v>
      </c>
      <c r="D161" s="10" t="s">
        <v>110</v>
      </c>
      <c r="E161" s="10">
        <v>56.8</v>
      </c>
      <c r="F161" s="11" t="s">
        <v>89</v>
      </c>
      <c r="G161" s="15">
        <v>255</v>
      </c>
      <c r="H161" s="15">
        <f t="shared" si="8"/>
        <v>14484</v>
      </c>
      <c r="I161" s="40">
        <v>0</v>
      </c>
      <c r="J161" s="21" t="str">
        <f t="shared" si="9"/>
        <v/>
      </c>
    </row>
    <row r="162" spans="1:10" x14ac:dyDescent="0.25">
      <c r="A162" s="3" t="s">
        <v>232</v>
      </c>
      <c r="B162" s="3">
        <v>1</v>
      </c>
      <c r="C162" s="10" t="s">
        <v>283</v>
      </c>
      <c r="D162" s="10" t="s">
        <v>176</v>
      </c>
      <c r="E162" s="10">
        <v>6</v>
      </c>
      <c r="F162" s="11" t="s">
        <v>79</v>
      </c>
      <c r="G162" s="15">
        <v>255</v>
      </c>
      <c r="H162" s="15">
        <f t="shared" si="8"/>
        <v>1530</v>
      </c>
      <c r="I162" s="40">
        <v>0</v>
      </c>
      <c r="J162" s="21" t="str">
        <f t="shared" si="9"/>
        <v/>
      </c>
    </row>
    <row r="163" spans="1:10" x14ac:dyDescent="0.25">
      <c r="A163" s="3" t="s">
        <v>232</v>
      </c>
      <c r="B163" s="3">
        <v>1</v>
      </c>
      <c r="C163" s="10" t="s">
        <v>284</v>
      </c>
      <c r="D163" s="10" t="s">
        <v>176</v>
      </c>
      <c r="E163" s="10">
        <v>6</v>
      </c>
      <c r="F163" s="11" t="s">
        <v>79</v>
      </c>
      <c r="G163" s="15">
        <v>255</v>
      </c>
      <c r="H163" s="15">
        <f t="shared" si="8"/>
        <v>1530</v>
      </c>
      <c r="I163" s="40">
        <v>0</v>
      </c>
      <c r="J163" s="21" t="str">
        <f t="shared" si="9"/>
        <v/>
      </c>
    </row>
    <row r="164" spans="1:10" x14ac:dyDescent="0.25">
      <c r="A164" s="3" t="s">
        <v>232</v>
      </c>
      <c r="B164" s="3">
        <v>1</v>
      </c>
      <c r="C164" s="11" t="s">
        <v>274</v>
      </c>
      <c r="D164" s="11" t="s">
        <v>275</v>
      </c>
      <c r="E164" s="11">
        <v>8.8000000000000007</v>
      </c>
      <c r="F164" s="11" t="s">
        <v>108</v>
      </c>
      <c r="G164" s="15">
        <v>52</v>
      </c>
      <c r="H164" s="15">
        <f t="shared" si="8"/>
        <v>457.6</v>
      </c>
      <c r="I164" s="40">
        <v>0</v>
      </c>
      <c r="J164" s="21" t="str">
        <f t="shared" si="9"/>
        <v/>
      </c>
    </row>
    <row r="165" spans="1:10" x14ac:dyDescent="0.25">
      <c r="A165" s="3" t="s">
        <v>232</v>
      </c>
      <c r="B165" s="3">
        <v>1</v>
      </c>
      <c r="C165" s="11" t="s">
        <v>272</v>
      </c>
      <c r="D165" s="11" t="s">
        <v>273</v>
      </c>
      <c r="E165" s="11">
        <v>18.2</v>
      </c>
      <c r="F165" s="11" t="s">
        <v>108</v>
      </c>
      <c r="G165" s="15">
        <v>52</v>
      </c>
      <c r="H165" s="15">
        <f t="shared" si="8"/>
        <v>946.4</v>
      </c>
      <c r="I165" s="40">
        <v>0</v>
      </c>
      <c r="J165" s="21" t="str">
        <f t="shared" si="9"/>
        <v/>
      </c>
    </row>
    <row r="166" spans="1:10" x14ac:dyDescent="0.25">
      <c r="A166" s="3" t="s">
        <v>232</v>
      </c>
      <c r="B166" s="3">
        <v>1</v>
      </c>
      <c r="C166" s="11" t="s">
        <v>297</v>
      </c>
      <c r="D166" s="10" t="s">
        <v>204</v>
      </c>
      <c r="E166" s="10">
        <v>61.8</v>
      </c>
      <c r="F166" s="11" t="s">
        <v>108</v>
      </c>
      <c r="G166" s="15">
        <v>255</v>
      </c>
      <c r="H166" s="15">
        <f t="shared" si="8"/>
        <v>15759</v>
      </c>
      <c r="I166" s="40">
        <v>0</v>
      </c>
      <c r="J166" s="21" t="str">
        <f t="shared" si="9"/>
        <v/>
      </c>
    </row>
    <row r="167" spans="1:10" x14ac:dyDescent="0.25">
      <c r="A167" s="3" t="s">
        <v>232</v>
      </c>
      <c r="B167" s="3">
        <v>1</v>
      </c>
      <c r="C167" s="10" t="s">
        <v>290</v>
      </c>
      <c r="D167" s="10" t="s">
        <v>193</v>
      </c>
      <c r="E167" s="10">
        <v>3.4</v>
      </c>
      <c r="F167" s="11" t="s">
        <v>198</v>
      </c>
      <c r="G167" s="15">
        <v>4</v>
      </c>
      <c r="H167" s="15">
        <f t="shared" si="8"/>
        <v>13.6</v>
      </c>
      <c r="I167" s="40">
        <v>0</v>
      </c>
      <c r="J167" s="21" t="str">
        <f t="shared" si="9"/>
        <v/>
      </c>
    </row>
    <row r="168" spans="1:10" x14ac:dyDescent="0.25">
      <c r="A168" s="55" t="s">
        <v>14</v>
      </c>
      <c r="B168" s="55"/>
      <c r="C168" s="120"/>
      <c r="D168" s="120"/>
      <c r="E168" s="74">
        <f>SUM(E12:E167)</f>
        <v>5645.8099999999986</v>
      </c>
      <c r="F168" s="74"/>
      <c r="G168" s="74"/>
      <c r="H168" s="74">
        <f>SUM(H12:H167)</f>
        <v>1414081.78</v>
      </c>
      <c r="I168" s="41"/>
      <c r="J168" s="26"/>
    </row>
    <row r="169" spans="1:10" x14ac:dyDescent="0.25">
      <c r="A169" s="71"/>
      <c r="B169" s="34"/>
      <c r="C169" s="33"/>
      <c r="D169" s="33"/>
      <c r="E169" s="33"/>
      <c r="F169" s="33"/>
      <c r="G169" s="33"/>
      <c r="H169" s="33"/>
      <c r="I169" s="72"/>
      <c r="J169" s="73"/>
    </row>
    <row r="170" spans="1:10" s="30" customFormat="1" ht="18.75" x14ac:dyDescent="0.3">
      <c r="A170" s="27" t="s">
        <v>225</v>
      </c>
      <c r="B170" s="28"/>
      <c r="C170" s="28"/>
      <c r="D170" s="28"/>
      <c r="E170" s="28"/>
      <c r="F170" s="28"/>
      <c r="G170" s="28"/>
      <c r="H170" s="28"/>
      <c r="I170" s="42"/>
      <c r="J170" s="29">
        <f>SUM(J12:J167)</f>
        <v>0</v>
      </c>
    </row>
  </sheetData>
  <sheetProtection sheet="1" objects="1" scenarios="1"/>
  <autoFilter ref="A11:J11" xr:uid="{5160CEC7-C856-433F-B7E7-AB05BBEF5F36}">
    <sortState xmlns:xlrd2="http://schemas.microsoft.com/office/spreadsheetml/2017/richdata2" ref="A12:J168">
      <sortCondition ref="C11"/>
    </sortState>
  </autoFilter>
  <dataConsolidate/>
  <pageMargins left="0.7" right="0.7" top="0.75" bottom="0.75" header="0.3" footer="0.3"/>
  <pageSetup scale="6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A91B2-0D24-46E0-AAC5-40EF001DE5D3}">
  <sheetPr>
    <pageSetUpPr fitToPage="1"/>
  </sheetPr>
  <dimension ref="A1:H53"/>
  <sheetViews>
    <sheetView workbookViewId="0">
      <selection activeCell="H13" sqref="H13"/>
    </sheetView>
  </sheetViews>
  <sheetFormatPr defaultRowHeight="15" x14ac:dyDescent="0.25"/>
  <cols>
    <col min="1" max="1" width="10.85546875" customWidth="1"/>
    <col min="2" max="2" width="28.7109375" bestFit="1" customWidth="1"/>
    <col min="4" max="4" width="16.42578125" bestFit="1" customWidth="1"/>
    <col min="5" max="6" width="10.85546875" bestFit="1" customWidth="1"/>
    <col min="8" max="8" width="12.42578125" bestFit="1" customWidth="1"/>
  </cols>
  <sheetData>
    <row r="1" spans="1:8" ht="27" x14ac:dyDescent="0.35">
      <c r="A1" s="32" t="s">
        <v>63</v>
      </c>
      <c r="B1" s="7"/>
      <c r="C1" s="7"/>
      <c r="D1" s="7"/>
      <c r="E1" s="7"/>
    </row>
    <row r="2" spans="1:8" x14ac:dyDescent="0.25">
      <c r="A2" s="7" t="s">
        <v>64</v>
      </c>
      <c r="B2" s="7"/>
      <c r="C2" s="7"/>
      <c r="D2" s="7"/>
      <c r="E2" s="7"/>
    </row>
    <row r="3" spans="1:8" x14ac:dyDescent="0.25">
      <c r="A3" s="7"/>
      <c r="B3" s="7"/>
      <c r="C3" s="7"/>
      <c r="D3" s="7"/>
      <c r="E3" s="7"/>
    </row>
    <row r="4" spans="1:8" x14ac:dyDescent="0.25">
      <c r="A4" s="7"/>
      <c r="B4" s="7"/>
      <c r="C4" s="7"/>
      <c r="D4" s="7"/>
      <c r="E4" s="7"/>
    </row>
    <row r="5" spans="1:8" x14ac:dyDescent="0.25">
      <c r="A5" s="13" t="s">
        <v>390</v>
      </c>
      <c r="B5" s="7"/>
      <c r="C5" s="7" t="s">
        <v>392</v>
      </c>
      <c r="D5" s="7"/>
      <c r="E5" s="7"/>
    </row>
    <row r="6" spans="1:8" x14ac:dyDescent="0.25">
      <c r="A6" s="7"/>
      <c r="B6" s="7"/>
      <c r="C6" s="7"/>
      <c r="D6" s="7"/>
      <c r="E6" s="7"/>
    </row>
    <row r="7" spans="1:8" x14ac:dyDescent="0.25">
      <c r="A7" s="13" t="s">
        <v>65</v>
      </c>
      <c r="B7" s="7"/>
      <c r="C7" s="7" t="s">
        <v>298</v>
      </c>
      <c r="D7" s="7"/>
      <c r="E7" s="7"/>
    </row>
    <row r="8" spans="1:8" x14ac:dyDescent="0.25">
      <c r="A8" s="7"/>
      <c r="B8" s="7"/>
      <c r="C8" s="7" t="s">
        <v>299</v>
      </c>
      <c r="D8" s="7"/>
      <c r="E8" s="7"/>
    </row>
    <row r="9" spans="1:8" x14ac:dyDescent="0.25">
      <c r="A9" s="7"/>
      <c r="B9" s="7"/>
      <c r="C9" s="7"/>
      <c r="D9" s="7"/>
      <c r="E9" s="7"/>
    </row>
    <row r="10" spans="1:8" ht="18" x14ac:dyDescent="0.35">
      <c r="A10" s="35"/>
      <c r="B10" s="36"/>
      <c r="C10" s="36"/>
      <c r="D10" s="36"/>
      <c r="E10" s="7"/>
    </row>
    <row r="11" spans="1:8" ht="46.5" x14ac:dyDescent="0.35">
      <c r="A11" s="8" t="s">
        <v>69</v>
      </c>
      <c r="B11" s="8" t="s">
        <v>70</v>
      </c>
      <c r="C11" s="9" t="s">
        <v>71</v>
      </c>
      <c r="D11" s="8" t="s">
        <v>72</v>
      </c>
      <c r="E11" s="14" t="s">
        <v>73</v>
      </c>
      <c r="F11" s="14" t="s">
        <v>74</v>
      </c>
      <c r="G11" s="18" t="s">
        <v>75</v>
      </c>
      <c r="H11" s="20" t="s">
        <v>76</v>
      </c>
    </row>
    <row r="12" spans="1:8" x14ac:dyDescent="0.25">
      <c r="A12" s="11" t="s">
        <v>85</v>
      </c>
      <c r="B12" s="11" t="s">
        <v>300</v>
      </c>
      <c r="C12" s="11">
        <v>8.89</v>
      </c>
      <c r="D12" s="11" t="s">
        <v>301</v>
      </c>
      <c r="E12" s="11">
        <v>255</v>
      </c>
      <c r="F12" s="3">
        <f t="shared" ref="F12:F50" si="0">C12*E12</f>
        <v>2266.9500000000003</v>
      </c>
      <c r="G12" s="191">
        <v>0</v>
      </c>
      <c r="H12" s="22" t="str">
        <f t="shared" ref="H12:H50" si="1">IF(G12&gt;0,F12/G12,"")</f>
        <v/>
      </c>
    </row>
    <row r="13" spans="1:8" x14ac:dyDescent="0.25">
      <c r="A13" s="11" t="s">
        <v>112</v>
      </c>
      <c r="B13" s="11" t="s">
        <v>300</v>
      </c>
      <c r="C13" s="11">
        <v>6.96</v>
      </c>
      <c r="D13" s="11" t="s">
        <v>301</v>
      </c>
      <c r="E13" s="11">
        <v>255</v>
      </c>
      <c r="F13" s="3">
        <f t="shared" si="0"/>
        <v>1774.8</v>
      </c>
      <c r="G13" s="191">
        <v>0</v>
      </c>
      <c r="H13" s="22" t="str">
        <f t="shared" si="1"/>
        <v/>
      </c>
    </row>
    <row r="14" spans="1:8" x14ac:dyDescent="0.25">
      <c r="A14" s="11" t="s">
        <v>302</v>
      </c>
      <c r="B14" s="11" t="s">
        <v>88</v>
      </c>
      <c r="C14" s="11">
        <v>4</v>
      </c>
      <c r="D14" s="11" t="s">
        <v>301</v>
      </c>
      <c r="E14" s="11">
        <v>255</v>
      </c>
      <c r="F14" s="3">
        <f t="shared" si="0"/>
        <v>1020</v>
      </c>
      <c r="G14" s="191">
        <v>0</v>
      </c>
      <c r="H14" s="22" t="str">
        <f t="shared" si="1"/>
        <v/>
      </c>
    </row>
    <row r="15" spans="1:8" x14ac:dyDescent="0.25">
      <c r="A15" s="10" t="s">
        <v>303</v>
      </c>
      <c r="B15" s="10" t="s">
        <v>88</v>
      </c>
      <c r="C15" s="10">
        <v>4</v>
      </c>
      <c r="D15" s="10" t="s">
        <v>301</v>
      </c>
      <c r="E15" s="11">
        <v>255</v>
      </c>
      <c r="F15" s="3">
        <f t="shared" si="0"/>
        <v>1020</v>
      </c>
      <c r="G15" s="191">
        <v>0</v>
      </c>
      <c r="H15" s="22" t="str">
        <f t="shared" si="1"/>
        <v/>
      </c>
    </row>
    <row r="16" spans="1:8" x14ac:dyDescent="0.25">
      <c r="A16" s="10" t="s">
        <v>295</v>
      </c>
      <c r="B16" s="10" t="s">
        <v>204</v>
      </c>
      <c r="C16" s="10">
        <v>130.77000000000001</v>
      </c>
      <c r="D16" s="10" t="s">
        <v>108</v>
      </c>
      <c r="E16" s="11">
        <v>255</v>
      </c>
      <c r="F16" s="3">
        <f t="shared" si="0"/>
        <v>33346.350000000006</v>
      </c>
      <c r="G16" s="191">
        <v>0</v>
      </c>
      <c r="H16" s="22" t="str">
        <f t="shared" si="1"/>
        <v/>
      </c>
    </row>
    <row r="17" spans="1:8" x14ac:dyDescent="0.25">
      <c r="A17" s="10" t="s">
        <v>109</v>
      </c>
      <c r="B17" s="10" t="s">
        <v>110</v>
      </c>
      <c r="C17" s="10">
        <v>26.23</v>
      </c>
      <c r="D17" s="10" t="s">
        <v>89</v>
      </c>
      <c r="E17" s="11">
        <v>255</v>
      </c>
      <c r="F17" s="3">
        <f t="shared" si="0"/>
        <v>6688.6500000000005</v>
      </c>
      <c r="G17" s="191"/>
      <c r="H17" s="22" t="str">
        <f t="shared" si="1"/>
        <v/>
      </c>
    </row>
    <row r="18" spans="1:8" x14ac:dyDescent="0.25">
      <c r="A18" s="11" t="s">
        <v>205</v>
      </c>
      <c r="B18" s="11" t="s">
        <v>110</v>
      </c>
      <c r="C18" s="11">
        <v>19.7</v>
      </c>
      <c r="D18" s="11" t="s">
        <v>89</v>
      </c>
      <c r="E18" s="11">
        <v>255</v>
      </c>
      <c r="F18" s="3">
        <f t="shared" si="0"/>
        <v>5023.5</v>
      </c>
      <c r="G18" s="191">
        <v>0</v>
      </c>
      <c r="H18" s="22" t="str">
        <f t="shared" si="1"/>
        <v/>
      </c>
    </row>
    <row r="19" spans="1:8" x14ac:dyDescent="0.25">
      <c r="A19" s="10" t="s">
        <v>90</v>
      </c>
      <c r="B19" s="10" t="s">
        <v>110</v>
      </c>
      <c r="C19" s="10">
        <v>17.239999999999998</v>
      </c>
      <c r="D19" s="10" t="s">
        <v>89</v>
      </c>
      <c r="E19" s="11">
        <v>255</v>
      </c>
      <c r="F19" s="3">
        <f t="shared" si="0"/>
        <v>4396.2</v>
      </c>
      <c r="G19" s="191">
        <v>0</v>
      </c>
      <c r="H19" s="22" t="str">
        <f t="shared" si="1"/>
        <v/>
      </c>
    </row>
    <row r="20" spans="1:8" x14ac:dyDescent="0.25">
      <c r="A20" s="11" t="s">
        <v>184</v>
      </c>
      <c r="B20" s="11" t="s">
        <v>110</v>
      </c>
      <c r="C20" s="11">
        <v>45.5</v>
      </c>
      <c r="D20" s="11" t="s">
        <v>89</v>
      </c>
      <c r="E20" s="11">
        <v>255</v>
      </c>
      <c r="F20" s="3">
        <f t="shared" si="0"/>
        <v>11602.5</v>
      </c>
      <c r="G20" s="191">
        <v>0</v>
      </c>
      <c r="H20" s="22" t="str">
        <f t="shared" si="1"/>
        <v/>
      </c>
    </row>
    <row r="21" spans="1:8" x14ac:dyDescent="0.25">
      <c r="A21" s="10" t="s">
        <v>185</v>
      </c>
      <c r="B21" s="10" t="s">
        <v>110</v>
      </c>
      <c r="C21" s="10">
        <v>25.28</v>
      </c>
      <c r="D21" s="10" t="s">
        <v>89</v>
      </c>
      <c r="E21" s="11">
        <v>255</v>
      </c>
      <c r="F21" s="3">
        <f t="shared" si="0"/>
        <v>6446.4000000000005</v>
      </c>
      <c r="G21" s="191">
        <v>0</v>
      </c>
      <c r="H21" s="22" t="str">
        <f t="shared" si="1"/>
        <v/>
      </c>
    </row>
    <row r="22" spans="1:8" x14ac:dyDescent="0.25">
      <c r="A22" s="11" t="s">
        <v>173</v>
      </c>
      <c r="B22" s="11" t="s">
        <v>110</v>
      </c>
      <c r="C22" s="11">
        <v>42.05</v>
      </c>
      <c r="D22" s="11" t="s">
        <v>89</v>
      </c>
      <c r="E22" s="11">
        <v>255</v>
      </c>
      <c r="F22" s="3">
        <f t="shared" si="0"/>
        <v>10722.75</v>
      </c>
      <c r="G22" s="191">
        <v>0</v>
      </c>
      <c r="H22" s="22" t="str">
        <f t="shared" si="1"/>
        <v/>
      </c>
    </row>
    <row r="23" spans="1:8" x14ac:dyDescent="0.25">
      <c r="A23" s="10" t="s">
        <v>111</v>
      </c>
      <c r="B23" s="10" t="s">
        <v>110</v>
      </c>
      <c r="C23" s="10">
        <v>15.68</v>
      </c>
      <c r="D23" s="10" t="s">
        <v>89</v>
      </c>
      <c r="E23" s="11">
        <v>255</v>
      </c>
      <c r="F23" s="3">
        <f t="shared" si="0"/>
        <v>3998.4</v>
      </c>
      <c r="G23" s="191">
        <v>0</v>
      </c>
      <c r="H23" s="22" t="str">
        <f t="shared" si="1"/>
        <v/>
      </c>
    </row>
    <row r="24" spans="1:8" x14ac:dyDescent="0.25">
      <c r="A24" s="11" t="s">
        <v>95</v>
      </c>
      <c r="B24" s="11" t="s">
        <v>110</v>
      </c>
      <c r="C24" s="11">
        <v>34.130000000000003</v>
      </c>
      <c r="D24" s="11" t="s">
        <v>89</v>
      </c>
      <c r="E24" s="11">
        <v>255</v>
      </c>
      <c r="F24" s="3">
        <f t="shared" si="0"/>
        <v>8703.1500000000015</v>
      </c>
      <c r="G24" s="191">
        <v>0</v>
      </c>
      <c r="H24" s="22" t="str">
        <f t="shared" si="1"/>
        <v/>
      </c>
    </row>
    <row r="25" spans="1:8" x14ac:dyDescent="0.25">
      <c r="A25" s="10" t="s">
        <v>221</v>
      </c>
      <c r="B25" s="10" t="s">
        <v>110</v>
      </c>
      <c r="C25" s="10">
        <v>40.049999999999997</v>
      </c>
      <c r="D25" s="10" t="s">
        <v>89</v>
      </c>
      <c r="E25" s="11">
        <v>255</v>
      </c>
      <c r="F25" s="3">
        <f t="shared" si="0"/>
        <v>10212.75</v>
      </c>
      <c r="G25" s="191">
        <v>0</v>
      </c>
      <c r="H25" s="22" t="str">
        <f t="shared" si="1"/>
        <v/>
      </c>
    </row>
    <row r="26" spans="1:8" x14ac:dyDescent="0.25">
      <c r="A26" s="10" t="s">
        <v>199</v>
      </c>
      <c r="B26" s="10" t="s">
        <v>110</v>
      </c>
      <c r="C26" s="10">
        <v>46.2</v>
      </c>
      <c r="D26" s="10" t="s">
        <v>89</v>
      </c>
      <c r="E26" s="11">
        <v>255</v>
      </c>
      <c r="F26" s="3">
        <f t="shared" si="0"/>
        <v>11781</v>
      </c>
      <c r="G26" s="191">
        <v>0</v>
      </c>
      <c r="H26" s="22" t="str">
        <f t="shared" si="1"/>
        <v/>
      </c>
    </row>
    <row r="27" spans="1:8" x14ac:dyDescent="0.25">
      <c r="A27" s="11" t="s">
        <v>87</v>
      </c>
      <c r="B27" s="11" t="s">
        <v>308</v>
      </c>
      <c r="C27" s="11">
        <v>19.75</v>
      </c>
      <c r="D27" s="11" t="s">
        <v>309</v>
      </c>
      <c r="E27" s="11">
        <v>255</v>
      </c>
      <c r="F27" s="3">
        <f t="shared" si="0"/>
        <v>5036.25</v>
      </c>
      <c r="G27" s="191">
        <v>0</v>
      </c>
      <c r="H27" s="22" t="str">
        <f t="shared" si="1"/>
        <v/>
      </c>
    </row>
    <row r="28" spans="1:8" x14ac:dyDescent="0.25">
      <c r="A28" s="11" t="s">
        <v>256</v>
      </c>
      <c r="B28" s="11" t="s">
        <v>110</v>
      </c>
      <c r="C28" s="11">
        <v>65.739999999999995</v>
      </c>
      <c r="D28" s="11" t="s">
        <v>306</v>
      </c>
      <c r="E28" s="11">
        <v>255</v>
      </c>
      <c r="F28" s="3">
        <f t="shared" si="0"/>
        <v>16763.699999999997</v>
      </c>
      <c r="G28" s="191">
        <v>0</v>
      </c>
      <c r="H28" s="22" t="str">
        <f t="shared" si="1"/>
        <v/>
      </c>
    </row>
    <row r="29" spans="1:8" x14ac:dyDescent="0.25">
      <c r="A29" s="11" t="s">
        <v>119</v>
      </c>
      <c r="B29" s="11" t="s">
        <v>304</v>
      </c>
      <c r="C29" s="11">
        <v>10.62</v>
      </c>
      <c r="D29" s="11" t="s">
        <v>79</v>
      </c>
      <c r="E29" s="11">
        <v>255</v>
      </c>
      <c r="F29" s="3">
        <f t="shared" si="0"/>
        <v>2708.1</v>
      </c>
      <c r="G29" s="191">
        <v>0</v>
      </c>
      <c r="H29" s="22" t="str">
        <f t="shared" si="1"/>
        <v/>
      </c>
    </row>
    <row r="30" spans="1:8" x14ac:dyDescent="0.25">
      <c r="A30" s="10" t="s">
        <v>118</v>
      </c>
      <c r="B30" s="10" t="s">
        <v>305</v>
      </c>
      <c r="C30" s="10">
        <v>12.95</v>
      </c>
      <c r="D30" s="10" t="s">
        <v>79</v>
      </c>
      <c r="E30" s="11">
        <v>255</v>
      </c>
      <c r="F30" s="3">
        <f t="shared" si="0"/>
        <v>3302.25</v>
      </c>
      <c r="G30" s="191">
        <v>0</v>
      </c>
      <c r="H30" s="22" t="str">
        <f t="shared" si="1"/>
        <v/>
      </c>
    </row>
    <row r="31" spans="1:8" x14ac:dyDescent="0.25">
      <c r="A31" s="10" t="s">
        <v>223</v>
      </c>
      <c r="B31" s="10" t="s">
        <v>110</v>
      </c>
      <c r="C31" s="10">
        <v>17.32</v>
      </c>
      <c r="D31" s="10" t="s">
        <v>79</v>
      </c>
      <c r="E31" s="11">
        <v>255</v>
      </c>
      <c r="F31" s="3">
        <f t="shared" si="0"/>
        <v>4416.6000000000004</v>
      </c>
      <c r="G31" s="191">
        <v>0</v>
      </c>
      <c r="H31" s="22" t="str">
        <f t="shared" si="1"/>
        <v/>
      </c>
    </row>
    <row r="32" spans="1:8" x14ac:dyDescent="0.25">
      <c r="A32" s="11" t="s">
        <v>200</v>
      </c>
      <c r="B32" s="11" t="s">
        <v>110</v>
      </c>
      <c r="C32" s="11">
        <v>17.21</v>
      </c>
      <c r="D32" s="11" t="s">
        <v>79</v>
      </c>
      <c r="E32" s="11">
        <v>255</v>
      </c>
      <c r="F32" s="3">
        <f t="shared" si="0"/>
        <v>4388.55</v>
      </c>
      <c r="G32" s="191">
        <v>0</v>
      </c>
      <c r="H32" s="22" t="str">
        <f t="shared" si="1"/>
        <v/>
      </c>
    </row>
    <row r="33" spans="1:8" x14ac:dyDescent="0.25">
      <c r="A33" s="11" t="s">
        <v>170</v>
      </c>
      <c r="B33" s="11" t="s">
        <v>310</v>
      </c>
      <c r="C33" s="11">
        <v>32.4</v>
      </c>
      <c r="D33" s="11" t="s">
        <v>79</v>
      </c>
      <c r="E33" s="11">
        <v>255</v>
      </c>
      <c r="F33" s="3">
        <f t="shared" si="0"/>
        <v>8262</v>
      </c>
      <c r="G33" s="191">
        <v>0</v>
      </c>
      <c r="H33" s="22" t="str">
        <f t="shared" si="1"/>
        <v/>
      </c>
    </row>
    <row r="34" spans="1:8" x14ac:dyDescent="0.25">
      <c r="A34" s="10" t="s">
        <v>80</v>
      </c>
      <c r="B34" s="10" t="s">
        <v>310</v>
      </c>
      <c r="C34" s="10">
        <v>56.11</v>
      </c>
      <c r="D34" s="10" t="s">
        <v>79</v>
      </c>
      <c r="E34" s="11">
        <v>255</v>
      </c>
      <c r="F34" s="3">
        <f t="shared" si="0"/>
        <v>14308.05</v>
      </c>
      <c r="G34" s="191">
        <v>0</v>
      </c>
      <c r="H34" s="22" t="str">
        <f t="shared" si="1"/>
        <v/>
      </c>
    </row>
    <row r="35" spans="1:8" x14ac:dyDescent="0.25">
      <c r="A35" s="10" t="s">
        <v>105</v>
      </c>
      <c r="B35" s="10" t="s">
        <v>310</v>
      </c>
      <c r="C35" s="10">
        <v>12.67</v>
      </c>
      <c r="D35" s="10" t="s">
        <v>79</v>
      </c>
      <c r="E35" s="11">
        <v>255</v>
      </c>
      <c r="F35" s="3">
        <f t="shared" si="0"/>
        <v>3230.85</v>
      </c>
      <c r="G35" s="191">
        <v>0</v>
      </c>
      <c r="H35" s="22" t="str">
        <f t="shared" si="1"/>
        <v/>
      </c>
    </row>
    <row r="36" spans="1:8" x14ac:dyDescent="0.25">
      <c r="A36" s="10" t="s">
        <v>276</v>
      </c>
      <c r="B36" s="10" t="s">
        <v>310</v>
      </c>
      <c r="C36" s="10">
        <v>10.25</v>
      </c>
      <c r="D36" s="10" t="s">
        <v>79</v>
      </c>
      <c r="E36" s="11">
        <v>255</v>
      </c>
      <c r="F36" s="3">
        <f t="shared" si="0"/>
        <v>2613.75</v>
      </c>
      <c r="G36" s="191">
        <v>0</v>
      </c>
      <c r="H36" s="22" t="str">
        <f t="shared" si="1"/>
        <v/>
      </c>
    </row>
    <row r="37" spans="1:8" x14ac:dyDescent="0.25">
      <c r="A37" s="11" t="s">
        <v>236</v>
      </c>
      <c r="B37" s="11" t="s">
        <v>176</v>
      </c>
      <c r="C37" s="11">
        <v>4.6399999999999997</v>
      </c>
      <c r="D37" s="11" t="s">
        <v>79</v>
      </c>
      <c r="E37" s="11">
        <v>255</v>
      </c>
      <c r="F37" s="3">
        <f t="shared" si="0"/>
        <v>1183.1999999999998</v>
      </c>
      <c r="G37" s="191">
        <v>0</v>
      </c>
      <c r="H37" s="22" t="str">
        <f t="shared" si="1"/>
        <v/>
      </c>
    </row>
    <row r="38" spans="1:8" x14ac:dyDescent="0.25">
      <c r="A38" s="10" t="s">
        <v>237</v>
      </c>
      <c r="B38" s="10" t="s">
        <v>176</v>
      </c>
      <c r="C38" s="10">
        <v>4.6399999999999997</v>
      </c>
      <c r="D38" s="10" t="s">
        <v>79</v>
      </c>
      <c r="E38" s="11">
        <v>255</v>
      </c>
      <c r="F38" s="3">
        <f>C38*E38</f>
        <v>1183.1999999999998</v>
      </c>
      <c r="G38" s="191">
        <v>0</v>
      </c>
      <c r="H38" s="22" t="str">
        <f t="shared" si="1"/>
        <v/>
      </c>
    </row>
    <row r="39" spans="1:8" x14ac:dyDescent="0.25">
      <c r="A39" s="10" t="s">
        <v>120</v>
      </c>
      <c r="B39" s="11" t="s">
        <v>176</v>
      </c>
      <c r="C39" s="10">
        <v>10.32</v>
      </c>
      <c r="D39" s="10" t="s">
        <v>79</v>
      </c>
      <c r="E39" s="11">
        <v>255</v>
      </c>
      <c r="F39" s="3">
        <f t="shared" si="0"/>
        <v>2631.6</v>
      </c>
      <c r="G39" s="191">
        <v>0</v>
      </c>
      <c r="H39" s="22" t="str">
        <f t="shared" si="1"/>
        <v/>
      </c>
    </row>
    <row r="40" spans="1:8" x14ac:dyDescent="0.25">
      <c r="A40" s="10" t="s">
        <v>186</v>
      </c>
      <c r="B40" s="10" t="s">
        <v>176</v>
      </c>
      <c r="C40" s="10">
        <v>26.31</v>
      </c>
      <c r="D40" s="10" t="s">
        <v>79</v>
      </c>
      <c r="E40" s="11">
        <v>255</v>
      </c>
      <c r="F40" s="3">
        <f t="shared" si="0"/>
        <v>6709.0499999999993</v>
      </c>
      <c r="G40" s="191">
        <v>0</v>
      </c>
      <c r="H40" s="22" t="str">
        <f t="shared" si="1"/>
        <v/>
      </c>
    </row>
    <row r="41" spans="1:8" x14ac:dyDescent="0.25">
      <c r="A41" s="11" t="s">
        <v>278</v>
      </c>
      <c r="B41" s="11" t="s">
        <v>176</v>
      </c>
      <c r="C41" s="11">
        <v>6.03</v>
      </c>
      <c r="D41" s="11" t="s">
        <v>79</v>
      </c>
      <c r="E41" s="11">
        <v>255</v>
      </c>
      <c r="F41" s="3">
        <f t="shared" si="0"/>
        <v>1537.65</v>
      </c>
      <c r="G41" s="191">
        <v>0</v>
      </c>
      <c r="H41" s="22" t="str">
        <f t="shared" si="1"/>
        <v/>
      </c>
    </row>
    <row r="42" spans="1:8" x14ac:dyDescent="0.25">
      <c r="A42" s="10" t="s">
        <v>279</v>
      </c>
      <c r="B42" s="10" t="s">
        <v>176</v>
      </c>
      <c r="C42" s="10">
        <v>4.8099999999999996</v>
      </c>
      <c r="D42" s="10" t="s">
        <v>79</v>
      </c>
      <c r="E42" s="11">
        <v>255</v>
      </c>
      <c r="F42" s="3">
        <f t="shared" si="0"/>
        <v>1226.55</v>
      </c>
      <c r="G42" s="191">
        <v>0</v>
      </c>
      <c r="H42" s="22" t="str">
        <f t="shared" si="1"/>
        <v/>
      </c>
    </row>
    <row r="43" spans="1:8" x14ac:dyDescent="0.25">
      <c r="A43" s="11" t="s">
        <v>245</v>
      </c>
      <c r="B43" s="11" t="s">
        <v>176</v>
      </c>
      <c r="C43" s="11">
        <v>22.4</v>
      </c>
      <c r="D43" s="11" t="s">
        <v>79</v>
      </c>
      <c r="E43" s="11">
        <v>255</v>
      </c>
      <c r="F43" s="3">
        <f t="shared" si="0"/>
        <v>5712</v>
      </c>
      <c r="G43" s="191">
        <v>0</v>
      </c>
      <c r="H43" s="22" t="str">
        <f t="shared" si="1"/>
        <v/>
      </c>
    </row>
    <row r="44" spans="1:8" x14ac:dyDescent="0.25">
      <c r="A44" s="11" t="s">
        <v>247</v>
      </c>
      <c r="B44" s="10" t="s">
        <v>176</v>
      </c>
      <c r="C44" s="11">
        <v>9.7100000000000009</v>
      </c>
      <c r="D44" s="11" t="s">
        <v>79</v>
      </c>
      <c r="E44" s="11">
        <v>255</v>
      </c>
      <c r="F44" s="3">
        <f t="shared" si="0"/>
        <v>2476.0500000000002</v>
      </c>
      <c r="G44" s="191">
        <v>0</v>
      </c>
      <c r="H44" s="22" t="str">
        <f t="shared" si="1"/>
        <v/>
      </c>
    </row>
    <row r="45" spans="1:8" x14ac:dyDescent="0.25">
      <c r="A45" s="11" t="s">
        <v>248</v>
      </c>
      <c r="B45" s="11" t="s">
        <v>176</v>
      </c>
      <c r="C45" s="11">
        <v>6.24</v>
      </c>
      <c r="D45" s="11" t="s">
        <v>79</v>
      </c>
      <c r="E45" s="11">
        <v>255</v>
      </c>
      <c r="F45" s="3">
        <f t="shared" si="0"/>
        <v>1591.2</v>
      </c>
      <c r="G45" s="191">
        <v>0</v>
      </c>
      <c r="H45" s="22" t="str">
        <f t="shared" si="1"/>
        <v/>
      </c>
    </row>
    <row r="46" spans="1:8" x14ac:dyDescent="0.25">
      <c r="A46" s="11" t="s">
        <v>115</v>
      </c>
      <c r="B46" s="10" t="s">
        <v>176</v>
      </c>
      <c r="C46" s="11">
        <v>12.27</v>
      </c>
      <c r="D46" s="11" t="s">
        <v>79</v>
      </c>
      <c r="E46" s="11">
        <v>255</v>
      </c>
      <c r="F46" s="3">
        <f t="shared" si="0"/>
        <v>3128.85</v>
      </c>
      <c r="G46" s="191">
        <v>0</v>
      </c>
      <c r="H46" s="22" t="str">
        <f t="shared" si="1"/>
        <v/>
      </c>
    </row>
    <row r="47" spans="1:8" x14ac:dyDescent="0.25">
      <c r="A47" s="10" t="s">
        <v>277</v>
      </c>
      <c r="B47" s="10" t="s">
        <v>88</v>
      </c>
      <c r="C47" s="10">
        <v>308.63</v>
      </c>
      <c r="D47" s="10" t="s">
        <v>249</v>
      </c>
      <c r="E47" s="10">
        <v>255</v>
      </c>
      <c r="F47" s="3">
        <f t="shared" si="0"/>
        <v>78700.649999999994</v>
      </c>
      <c r="G47" s="191">
        <v>0</v>
      </c>
      <c r="H47" s="22" t="str">
        <f t="shared" si="1"/>
        <v/>
      </c>
    </row>
    <row r="48" spans="1:8" x14ac:dyDescent="0.25">
      <c r="A48" s="11" t="s">
        <v>86</v>
      </c>
      <c r="B48" s="11" t="s">
        <v>88</v>
      </c>
      <c r="C48" s="11">
        <v>101.19</v>
      </c>
      <c r="D48" s="11" t="s">
        <v>249</v>
      </c>
      <c r="E48" s="11">
        <v>255</v>
      </c>
      <c r="F48" s="3">
        <f t="shared" si="0"/>
        <v>25803.45</v>
      </c>
      <c r="G48" s="191">
        <v>0</v>
      </c>
      <c r="H48" s="22" t="str">
        <f t="shared" si="1"/>
        <v/>
      </c>
    </row>
    <row r="49" spans="1:8" x14ac:dyDescent="0.25">
      <c r="A49" s="10" t="s">
        <v>114</v>
      </c>
      <c r="B49" s="10" t="s">
        <v>204</v>
      </c>
      <c r="C49" s="10">
        <v>39.380000000000003</v>
      </c>
      <c r="D49" s="10" t="s">
        <v>249</v>
      </c>
      <c r="E49" s="11">
        <v>255</v>
      </c>
      <c r="F49" s="3">
        <f t="shared" si="0"/>
        <v>10041.900000000001</v>
      </c>
      <c r="G49" s="191">
        <v>0</v>
      </c>
      <c r="H49" s="22" t="str">
        <f t="shared" si="1"/>
        <v/>
      </c>
    </row>
    <row r="50" spans="1:8" x14ac:dyDescent="0.25">
      <c r="A50" s="10" t="s">
        <v>206</v>
      </c>
      <c r="B50" s="10" t="s">
        <v>307</v>
      </c>
      <c r="C50" s="10">
        <v>22.93</v>
      </c>
      <c r="D50" s="10" t="s">
        <v>249</v>
      </c>
      <c r="E50" s="11">
        <v>255</v>
      </c>
      <c r="F50" s="3">
        <f t="shared" si="0"/>
        <v>5847.15</v>
      </c>
      <c r="G50" s="191">
        <v>0</v>
      </c>
      <c r="H50" s="22" t="str">
        <f t="shared" si="1"/>
        <v/>
      </c>
    </row>
    <row r="51" spans="1:8" x14ac:dyDescent="0.25">
      <c r="A51" s="14" t="s">
        <v>224</v>
      </c>
      <c r="B51" s="74"/>
      <c r="C51" s="74">
        <f>SUM(C12:C50)</f>
        <v>1301.2</v>
      </c>
      <c r="D51" s="74"/>
      <c r="E51" s="74"/>
      <c r="F51" s="55">
        <f>SUM(F12:F50)</f>
        <v>331806.00000000006</v>
      </c>
      <c r="G51" s="24"/>
      <c r="H51" s="24"/>
    </row>
    <row r="52" spans="1:8" x14ac:dyDescent="0.25">
      <c r="A52" s="75"/>
      <c r="B52" s="75"/>
      <c r="C52" s="33"/>
      <c r="D52" s="33"/>
      <c r="E52" s="33"/>
      <c r="F52" s="34"/>
      <c r="G52" s="34"/>
      <c r="H52" s="24"/>
    </row>
    <row r="53" spans="1:8" ht="18.75" x14ac:dyDescent="0.3">
      <c r="A53" s="27" t="s">
        <v>225</v>
      </c>
      <c r="B53" s="46"/>
      <c r="C53" s="46"/>
      <c r="D53" s="46"/>
      <c r="E53" s="46"/>
      <c r="F53" s="46"/>
      <c r="G53" s="46"/>
      <c r="H53" s="29">
        <f>SUM(H12:H50)</f>
        <v>0</v>
      </c>
    </row>
  </sheetData>
  <sheetProtection sheet="1" objects="1" scenarios="1"/>
  <autoFilter ref="A11:H11" xr:uid="{3298A652-428E-4955-9B1A-925CE7F50322}">
    <sortState xmlns:xlrd2="http://schemas.microsoft.com/office/spreadsheetml/2017/richdata2" ref="A12:H51">
      <sortCondition ref="D11"/>
    </sortState>
  </autoFilter>
  <pageMargins left="0.7" right="0.7" top="0.75" bottom="0.75" header="0.3" footer="0.3"/>
  <pageSetup paperSize="9" scale="80"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E5B01-AEB1-4911-B6E2-B6EFFB6E119D}">
  <sheetPr>
    <pageSetUpPr fitToPage="1"/>
  </sheetPr>
  <dimension ref="A1:I35"/>
  <sheetViews>
    <sheetView workbookViewId="0">
      <selection activeCell="H20" sqref="H20"/>
    </sheetView>
  </sheetViews>
  <sheetFormatPr defaultRowHeight="15" x14ac:dyDescent="0.25"/>
  <cols>
    <col min="3" max="3" width="28.5703125" bestFit="1" customWidth="1"/>
    <col min="4" max="4" width="20" bestFit="1" customWidth="1"/>
    <col min="5" max="5" width="18.7109375" bestFit="1" customWidth="1"/>
    <col min="6" max="6" width="13.5703125" bestFit="1" customWidth="1"/>
    <col min="7" max="7" width="13.140625" bestFit="1" customWidth="1"/>
    <col min="8" max="8" width="13.5703125" bestFit="1" customWidth="1"/>
    <col min="9" max="9" width="13.42578125" bestFit="1" customWidth="1"/>
  </cols>
  <sheetData>
    <row r="1" spans="1:9" ht="27" x14ac:dyDescent="0.35">
      <c r="A1" s="32" t="s">
        <v>311</v>
      </c>
      <c r="B1" s="32"/>
      <c r="C1" s="7"/>
      <c r="E1" s="7"/>
      <c r="F1" s="7"/>
    </row>
    <row r="2" spans="1:9" x14ac:dyDescent="0.25">
      <c r="A2" s="7" t="s">
        <v>64</v>
      </c>
      <c r="B2" s="7"/>
      <c r="C2" s="7"/>
      <c r="E2" s="7"/>
      <c r="F2" s="7"/>
    </row>
    <row r="3" spans="1:9" x14ac:dyDescent="0.25">
      <c r="A3" s="7"/>
      <c r="B3" s="7"/>
      <c r="C3" s="7"/>
      <c r="E3" s="7"/>
      <c r="F3" s="7"/>
    </row>
    <row r="4" spans="1:9" x14ac:dyDescent="0.25">
      <c r="A4" s="7"/>
      <c r="B4" s="7"/>
      <c r="C4" s="7"/>
      <c r="E4" s="7"/>
      <c r="F4" s="7"/>
    </row>
    <row r="5" spans="1:9" x14ac:dyDescent="0.25">
      <c r="A5" s="13" t="s">
        <v>390</v>
      </c>
      <c r="B5" s="13"/>
      <c r="C5" s="7" t="s">
        <v>393</v>
      </c>
      <c r="E5" s="7"/>
      <c r="F5" s="7"/>
    </row>
    <row r="6" spans="1:9" x14ac:dyDescent="0.25">
      <c r="A6" s="7"/>
      <c r="B6" s="7"/>
      <c r="C6" s="7"/>
      <c r="E6" s="7"/>
      <c r="F6" s="7"/>
    </row>
    <row r="7" spans="1:9" x14ac:dyDescent="0.25">
      <c r="A7" s="13" t="s">
        <v>65</v>
      </c>
      <c r="B7" s="13"/>
      <c r="C7" s="7" t="s">
        <v>312</v>
      </c>
      <c r="E7" s="7"/>
      <c r="F7" s="7"/>
    </row>
    <row r="8" spans="1:9" x14ac:dyDescent="0.25">
      <c r="A8" s="7"/>
      <c r="B8" s="7"/>
      <c r="C8" s="7" t="s">
        <v>313</v>
      </c>
      <c r="E8" s="7"/>
      <c r="F8" s="7"/>
    </row>
    <row r="9" spans="1:9" x14ac:dyDescent="0.25">
      <c r="B9" s="215"/>
      <c r="C9" s="215"/>
      <c r="D9" s="7"/>
      <c r="E9" s="7"/>
      <c r="F9" s="7"/>
    </row>
    <row r="10" spans="1:9" ht="31.5" x14ac:dyDescent="0.35">
      <c r="A10" s="8" t="s">
        <v>231</v>
      </c>
      <c r="B10" s="8" t="s">
        <v>69</v>
      </c>
      <c r="C10" s="8" t="s">
        <v>70</v>
      </c>
      <c r="D10" s="9" t="s">
        <v>71</v>
      </c>
      <c r="E10" s="8" t="s">
        <v>72</v>
      </c>
      <c r="F10" s="14" t="s">
        <v>73</v>
      </c>
      <c r="G10" s="14" t="s">
        <v>74</v>
      </c>
      <c r="H10" s="18" t="s">
        <v>75</v>
      </c>
      <c r="I10" s="20" t="s">
        <v>76</v>
      </c>
    </row>
    <row r="11" spans="1:9" ht="16.5" x14ac:dyDescent="0.35">
      <c r="A11" s="3">
        <v>0</v>
      </c>
      <c r="B11" s="48" t="s">
        <v>314</v>
      </c>
      <c r="C11" s="48" t="s">
        <v>78</v>
      </c>
      <c r="D11" s="48">
        <v>2</v>
      </c>
      <c r="E11" s="49" t="s">
        <v>315</v>
      </c>
      <c r="F11" s="15">
        <v>255</v>
      </c>
      <c r="G11" s="3">
        <f>D11*F11</f>
        <v>510</v>
      </c>
      <c r="H11" s="191">
        <v>0</v>
      </c>
      <c r="I11" s="22" t="str">
        <f>IF(H11&gt;0,G11/H11,"")</f>
        <v/>
      </c>
    </row>
    <row r="12" spans="1:9" ht="16.5" x14ac:dyDescent="0.35">
      <c r="A12" s="3">
        <v>0</v>
      </c>
      <c r="B12" s="48" t="s">
        <v>316</v>
      </c>
      <c r="C12" s="48" t="s">
        <v>88</v>
      </c>
      <c r="D12" s="48">
        <v>2</v>
      </c>
      <c r="E12" s="48" t="s">
        <v>83</v>
      </c>
      <c r="F12" s="15">
        <v>255</v>
      </c>
      <c r="G12" s="3">
        <f t="shared" ref="G12:G32" si="0">D12*F12</f>
        <v>510</v>
      </c>
      <c r="H12" s="191">
        <v>0</v>
      </c>
      <c r="I12" s="22" t="str">
        <f t="shared" ref="I12:I32" si="1">IF(H12&gt;0,G12/H12,"")</f>
        <v/>
      </c>
    </row>
    <row r="13" spans="1:9" ht="16.5" x14ac:dyDescent="0.35">
      <c r="A13" s="3">
        <v>0</v>
      </c>
      <c r="B13" s="48" t="s">
        <v>317</v>
      </c>
      <c r="C13" s="48" t="s">
        <v>88</v>
      </c>
      <c r="D13" s="48">
        <v>35</v>
      </c>
      <c r="E13" s="48" t="s">
        <v>315</v>
      </c>
      <c r="F13" s="15">
        <v>255</v>
      </c>
      <c r="G13" s="3">
        <f t="shared" si="0"/>
        <v>8925</v>
      </c>
      <c r="H13" s="191">
        <v>0</v>
      </c>
      <c r="I13" s="22" t="str">
        <f t="shared" si="1"/>
        <v/>
      </c>
    </row>
    <row r="14" spans="1:9" ht="16.5" x14ac:dyDescent="0.35">
      <c r="A14" s="3">
        <v>0</v>
      </c>
      <c r="B14" s="48" t="s">
        <v>109</v>
      </c>
      <c r="C14" s="48" t="s">
        <v>318</v>
      </c>
      <c r="D14" s="48">
        <v>23.5</v>
      </c>
      <c r="E14" s="48" t="s">
        <v>315</v>
      </c>
      <c r="F14" s="15">
        <v>255</v>
      </c>
      <c r="G14" s="3">
        <f t="shared" si="0"/>
        <v>5992.5</v>
      </c>
      <c r="H14" s="191">
        <v>0</v>
      </c>
      <c r="I14" s="22" t="str">
        <f t="shared" si="1"/>
        <v/>
      </c>
    </row>
    <row r="15" spans="1:9" ht="16.5" x14ac:dyDescent="0.35">
      <c r="A15" s="3">
        <v>0</v>
      </c>
      <c r="B15" s="48" t="s">
        <v>90</v>
      </c>
      <c r="C15" s="48" t="s">
        <v>319</v>
      </c>
      <c r="D15" s="48">
        <v>102</v>
      </c>
      <c r="E15" s="48" t="s">
        <v>315</v>
      </c>
      <c r="F15" s="15">
        <v>255</v>
      </c>
      <c r="G15" s="3">
        <f t="shared" si="0"/>
        <v>26010</v>
      </c>
      <c r="H15" s="191">
        <v>0</v>
      </c>
      <c r="I15" s="22" t="str">
        <f t="shared" si="1"/>
        <v/>
      </c>
    </row>
    <row r="16" spans="1:9" ht="16.5" x14ac:dyDescent="0.35">
      <c r="A16" s="3">
        <v>0</v>
      </c>
      <c r="B16" s="48" t="s">
        <v>85</v>
      </c>
      <c r="C16" s="48" t="s">
        <v>110</v>
      </c>
      <c r="D16" s="48">
        <v>27</v>
      </c>
      <c r="E16" s="48" t="s">
        <v>315</v>
      </c>
      <c r="F16" s="15">
        <v>255</v>
      </c>
      <c r="G16" s="3">
        <f t="shared" si="0"/>
        <v>6885</v>
      </c>
      <c r="H16" s="191">
        <v>0</v>
      </c>
      <c r="I16" s="22" t="str">
        <f t="shared" si="1"/>
        <v/>
      </c>
    </row>
    <row r="17" spans="1:9" ht="16.5" x14ac:dyDescent="0.35">
      <c r="A17" s="3">
        <v>0</v>
      </c>
      <c r="B17" s="48" t="s">
        <v>87</v>
      </c>
      <c r="C17" s="48" t="s">
        <v>110</v>
      </c>
      <c r="D17" s="48">
        <v>22</v>
      </c>
      <c r="E17" s="48" t="s">
        <v>315</v>
      </c>
      <c r="F17" s="15">
        <v>255</v>
      </c>
      <c r="G17" s="3">
        <f t="shared" si="0"/>
        <v>5610</v>
      </c>
      <c r="H17" s="191">
        <v>0</v>
      </c>
      <c r="I17" s="22" t="str">
        <f t="shared" si="1"/>
        <v/>
      </c>
    </row>
    <row r="18" spans="1:9" ht="16.5" x14ac:dyDescent="0.35">
      <c r="A18" s="3">
        <v>1</v>
      </c>
      <c r="B18" s="48" t="s">
        <v>250</v>
      </c>
      <c r="C18" s="48" t="s">
        <v>110</v>
      </c>
      <c r="D18" s="48">
        <v>102</v>
      </c>
      <c r="E18" s="49" t="s">
        <v>93</v>
      </c>
      <c r="F18" s="15">
        <v>255</v>
      </c>
      <c r="G18" s="3">
        <f t="shared" si="0"/>
        <v>26010</v>
      </c>
      <c r="H18" s="191">
        <v>0</v>
      </c>
      <c r="I18" s="22" t="str">
        <f t="shared" si="1"/>
        <v/>
      </c>
    </row>
    <row r="19" spans="1:9" ht="16.5" x14ac:dyDescent="0.35">
      <c r="A19" s="3">
        <v>0</v>
      </c>
      <c r="B19" s="48" t="s">
        <v>205</v>
      </c>
      <c r="C19" s="48" t="s">
        <v>320</v>
      </c>
      <c r="D19" s="48">
        <v>64</v>
      </c>
      <c r="E19" s="48" t="s">
        <v>315</v>
      </c>
      <c r="F19" s="15">
        <v>255</v>
      </c>
      <c r="G19" s="3">
        <f t="shared" si="0"/>
        <v>16320</v>
      </c>
      <c r="H19" s="191">
        <v>0</v>
      </c>
      <c r="I19" s="22" t="str">
        <f t="shared" si="1"/>
        <v/>
      </c>
    </row>
    <row r="20" spans="1:9" ht="16.5" x14ac:dyDescent="0.35">
      <c r="A20" s="3">
        <v>0</v>
      </c>
      <c r="B20" s="48" t="s">
        <v>314</v>
      </c>
      <c r="C20" s="48" t="s">
        <v>174</v>
      </c>
      <c r="D20" s="48">
        <v>2.5</v>
      </c>
      <c r="E20" s="49" t="s">
        <v>315</v>
      </c>
      <c r="F20" s="15">
        <v>255</v>
      </c>
      <c r="G20" s="3">
        <f t="shared" si="0"/>
        <v>637.5</v>
      </c>
      <c r="H20" s="191">
        <v>0</v>
      </c>
      <c r="I20" s="22" t="str">
        <f t="shared" si="1"/>
        <v/>
      </c>
    </row>
    <row r="21" spans="1:9" ht="16.5" x14ac:dyDescent="0.35">
      <c r="A21" s="3">
        <v>0</v>
      </c>
      <c r="B21" s="48" t="s">
        <v>85</v>
      </c>
      <c r="C21" s="48" t="s">
        <v>321</v>
      </c>
      <c r="D21" s="48">
        <v>2.1</v>
      </c>
      <c r="E21" s="48" t="s">
        <v>83</v>
      </c>
      <c r="F21" s="15">
        <v>255</v>
      </c>
      <c r="G21" s="3">
        <f t="shared" si="0"/>
        <v>535.5</v>
      </c>
      <c r="H21" s="191">
        <v>0</v>
      </c>
      <c r="I21" s="22" t="str">
        <f t="shared" si="1"/>
        <v/>
      </c>
    </row>
    <row r="22" spans="1:9" ht="16.5" x14ac:dyDescent="0.35">
      <c r="A22" s="3">
        <v>0</v>
      </c>
      <c r="B22" s="48" t="s">
        <v>314</v>
      </c>
      <c r="C22" s="48" t="s">
        <v>176</v>
      </c>
      <c r="D22" s="48">
        <v>1.2</v>
      </c>
      <c r="E22" s="49" t="s">
        <v>315</v>
      </c>
      <c r="F22" s="15">
        <v>255</v>
      </c>
      <c r="G22" s="3">
        <f t="shared" si="0"/>
        <v>306</v>
      </c>
      <c r="H22" s="191">
        <v>0</v>
      </c>
      <c r="I22" s="22" t="str">
        <f t="shared" si="1"/>
        <v/>
      </c>
    </row>
    <row r="23" spans="1:9" ht="16.5" x14ac:dyDescent="0.35">
      <c r="A23" s="3">
        <v>0</v>
      </c>
      <c r="B23" s="48" t="s">
        <v>314</v>
      </c>
      <c r="C23" s="48" t="s">
        <v>176</v>
      </c>
      <c r="D23" s="48">
        <v>1.2</v>
      </c>
      <c r="E23" s="49" t="s">
        <v>315</v>
      </c>
      <c r="F23" s="15">
        <v>255</v>
      </c>
      <c r="G23" s="3">
        <f t="shared" si="0"/>
        <v>306</v>
      </c>
      <c r="H23" s="191">
        <v>0</v>
      </c>
      <c r="I23" s="22" t="str">
        <f t="shared" si="1"/>
        <v/>
      </c>
    </row>
    <row r="24" spans="1:9" ht="16.5" x14ac:dyDescent="0.35">
      <c r="A24" s="3">
        <v>0</v>
      </c>
      <c r="B24" s="48" t="s">
        <v>314</v>
      </c>
      <c r="C24" s="48" t="s">
        <v>176</v>
      </c>
      <c r="D24" s="48">
        <v>1.2</v>
      </c>
      <c r="E24" s="49" t="s">
        <v>315</v>
      </c>
      <c r="F24" s="15">
        <v>255</v>
      </c>
      <c r="G24" s="3">
        <f t="shared" si="0"/>
        <v>306</v>
      </c>
      <c r="H24" s="191">
        <v>0</v>
      </c>
      <c r="I24" s="22" t="str">
        <f t="shared" si="1"/>
        <v/>
      </c>
    </row>
    <row r="25" spans="1:9" ht="16.5" x14ac:dyDescent="0.35">
      <c r="A25" s="3">
        <v>0</v>
      </c>
      <c r="B25" s="48" t="s">
        <v>111</v>
      </c>
      <c r="C25" s="48" t="s">
        <v>322</v>
      </c>
      <c r="D25" s="48">
        <v>1.2</v>
      </c>
      <c r="E25" s="49" t="s">
        <v>315</v>
      </c>
      <c r="F25" s="15">
        <v>255</v>
      </c>
      <c r="G25" s="3">
        <f t="shared" si="0"/>
        <v>306</v>
      </c>
      <c r="H25" s="191">
        <v>0</v>
      </c>
      <c r="I25" s="22" t="str">
        <f t="shared" si="1"/>
        <v/>
      </c>
    </row>
    <row r="26" spans="1:9" ht="16.5" x14ac:dyDescent="0.35">
      <c r="A26" s="3">
        <v>0</v>
      </c>
      <c r="B26" s="48" t="s">
        <v>185</v>
      </c>
      <c r="C26" s="48" t="s">
        <v>323</v>
      </c>
      <c r="D26" s="48">
        <v>3.6</v>
      </c>
      <c r="E26" s="49" t="s">
        <v>315</v>
      </c>
      <c r="F26" s="15">
        <v>255</v>
      </c>
      <c r="G26" s="3">
        <f t="shared" si="0"/>
        <v>918</v>
      </c>
      <c r="H26" s="191">
        <v>0</v>
      </c>
      <c r="I26" s="22" t="str">
        <f t="shared" si="1"/>
        <v/>
      </c>
    </row>
    <row r="27" spans="1:9" ht="16.5" x14ac:dyDescent="0.35">
      <c r="A27" s="3">
        <v>0</v>
      </c>
      <c r="B27" s="48" t="s">
        <v>314</v>
      </c>
      <c r="C27" s="48" t="s">
        <v>324</v>
      </c>
      <c r="D27" s="48">
        <v>5.8</v>
      </c>
      <c r="E27" s="49" t="s">
        <v>315</v>
      </c>
      <c r="F27" s="15">
        <v>255</v>
      </c>
      <c r="G27" s="3">
        <f t="shared" si="0"/>
        <v>1479</v>
      </c>
      <c r="H27" s="191">
        <v>0</v>
      </c>
      <c r="I27" s="22" t="str">
        <f t="shared" si="1"/>
        <v/>
      </c>
    </row>
    <row r="28" spans="1:9" ht="16.5" x14ac:dyDescent="0.35">
      <c r="A28" s="3">
        <v>0</v>
      </c>
      <c r="B28" s="48" t="s">
        <v>173</v>
      </c>
      <c r="C28" s="48" t="s">
        <v>325</v>
      </c>
      <c r="D28" s="48">
        <v>1.4</v>
      </c>
      <c r="E28" s="49" t="s">
        <v>315</v>
      </c>
      <c r="F28" s="15">
        <v>255</v>
      </c>
      <c r="G28" s="3">
        <f t="shared" si="0"/>
        <v>357</v>
      </c>
      <c r="H28" s="191">
        <v>0</v>
      </c>
      <c r="I28" s="22" t="str">
        <f t="shared" si="1"/>
        <v/>
      </c>
    </row>
    <row r="29" spans="1:9" ht="16.5" x14ac:dyDescent="0.35">
      <c r="A29" s="3">
        <v>0</v>
      </c>
      <c r="B29" s="48" t="s">
        <v>314</v>
      </c>
      <c r="C29" s="48" t="s">
        <v>325</v>
      </c>
      <c r="D29" s="48">
        <v>11</v>
      </c>
      <c r="E29" s="49" t="s">
        <v>315</v>
      </c>
      <c r="F29" s="15">
        <v>255</v>
      </c>
      <c r="G29" s="3">
        <f t="shared" si="0"/>
        <v>2805</v>
      </c>
      <c r="H29" s="191">
        <v>0</v>
      </c>
      <c r="I29" s="22" t="str">
        <f t="shared" si="1"/>
        <v/>
      </c>
    </row>
    <row r="30" spans="1:9" ht="16.5" x14ac:dyDescent="0.35">
      <c r="A30" s="3">
        <v>1</v>
      </c>
      <c r="B30" s="48" t="s">
        <v>251</v>
      </c>
      <c r="C30" s="48" t="s">
        <v>204</v>
      </c>
      <c r="D30" s="48">
        <v>23</v>
      </c>
      <c r="E30" s="49" t="s">
        <v>93</v>
      </c>
      <c r="F30" s="15">
        <v>255</v>
      </c>
      <c r="G30" s="3">
        <f t="shared" si="0"/>
        <v>5865</v>
      </c>
      <c r="H30" s="191">
        <v>0</v>
      </c>
      <c r="I30" s="22" t="str">
        <f t="shared" si="1"/>
        <v/>
      </c>
    </row>
    <row r="31" spans="1:9" ht="16.5" x14ac:dyDescent="0.35">
      <c r="A31" s="3">
        <v>1</v>
      </c>
      <c r="B31" s="48" t="s">
        <v>192</v>
      </c>
      <c r="C31" s="48" t="s">
        <v>204</v>
      </c>
      <c r="D31" s="48">
        <v>16</v>
      </c>
      <c r="E31" s="49" t="s">
        <v>93</v>
      </c>
      <c r="F31" s="15">
        <v>255</v>
      </c>
      <c r="G31" s="3">
        <f t="shared" si="0"/>
        <v>4080</v>
      </c>
      <c r="H31" s="191">
        <v>0</v>
      </c>
      <c r="I31" s="22" t="str">
        <f t="shared" si="1"/>
        <v/>
      </c>
    </row>
    <row r="32" spans="1:9" ht="16.5" x14ac:dyDescent="0.35">
      <c r="A32" s="3">
        <v>0</v>
      </c>
      <c r="B32" s="48" t="s">
        <v>277</v>
      </c>
      <c r="C32" s="48" t="s">
        <v>204</v>
      </c>
      <c r="D32" s="48">
        <v>28</v>
      </c>
      <c r="E32" s="48" t="s">
        <v>315</v>
      </c>
      <c r="F32" s="15">
        <v>255</v>
      </c>
      <c r="G32" s="3">
        <f t="shared" si="0"/>
        <v>7140</v>
      </c>
      <c r="H32" s="191">
        <v>0</v>
      </c>
      <c r="I32" s="22" t="str">
        <f t="shared" si="1"/>
        <v/>
      </c>
    </row>
    <row r="33" spans="1:9" x14ac:dyDescent="0.25">
      <c r="A33" s="4" t="s">
        <v>224</v>
      </c>
      <c r="B33" s="4"/>
      <c r="C33" s="4"/>
      <c r="D33" s="4">
        <f>SUM(D11:D32)</f>
        <v>477.7</v>
      </c>
      <c r="E33" s="4"/>
      <c r="F33" s="4"/>
      <c r="G33" s="4">
        <f>SUM(G11:G32)</f>
        <v>121813.5</v>
      </c>
      <c r="H33" s="3"/>
      <c r="I33" s="22"/>
    </row>
    <row r="34" spans="1:9" x14ac:dyDescent="0.25">
      <c r="A34" s="45"/>
      <c r="B34" s="46"/>
      <c r="C34" s="46"/>
      <c r="D34" s="46"/>
      <c r="E34" s="46"/>
      <c r="F34" s="46"/>
      <c r="G34" s="46"/>
      <c r="H34" s="46"/>
      <c r="I34" s="47"/>
    </row>
    <row r="35" spans="1:9" ht="18.75" x14ac:dyDescent="0.3">
      <c r="A35" s="27" t="s">
        <v>225</v>
      </c>
      <c r="B35" s="46"/>
      <c r="C35" s="46"/>
      <c r="D35" s="46"/>
      <c r="E35" s="46"/>
      <c r="F35" s="46"/>
      <c r="G35" s="46"/>
      <c r="H35" s="46"/>
      <c r="I35" s="47">
        <f>SUM(I11:I32)</f>
        <v>0</v>
      </c>
    </row>
  </sheetData>
  <sheetProtection sheet="1" objects="1" scenarios="1"/>
  <autoFilter ref="A10:I10" xr:uid="{C7C9A670-1779-4DF4-B993-2C9BB77CA6EF}">
    <sortState xmlns:xlrd2="http://schemas.microsoft.com/office/spreadsheetml/2017/richdata2" ref="A11:I32">
      <sortCondition ref="C10"/>
    </sortState>
  </autoFilter>
  <mergeCells count="1">
    <mergeCell ref="B9:C9"/>
  </mergeCells>
  <pageMargins left="0.7" right="0.7" top="0.75" bottom="0.75" header="0.3" footer="0.3"/>
  <pageSetup paperSize="9" scale="6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B61F6-0F78-4087-98AD-6B9976769026}">
  <sheetPr>
    <pageSetUpPr fitToPage="1"/>
  </sheetPr>
  <dimension ref="A1:J28"/>
  <sheetViews>
    <sheetView workbookViewId="0">
      <selection activeCell="D24" sqref="D24 G24"/>
    </sheetView>
  </sheetViews>
  <sheetFormatPr defaultRowHeight="15" x14ac:dyDescent="0.25"/>
  <cols>
    <col min="3" max="3" width="29.7109375" bestFit="1" customWidth="1"/>
    <col min="4" max="4" width="18" customWidth="1"/>
    <col min="5" max="5" width="18.7109375" bestFit="1" customWidth="1"/>
    <col min="6" max="6" width="19.7109375" bestFit="1" customWidth="1"/>
    <col min="10" max="10" width="12.5703125" bestFit="1" customWidth="1"/>
  </cols>
  <sheetData>
    <row r="1" spans="1:10" ht="27" x14ac:dyDescent="0.35">
      <c r="A1" s="32" t="s">
        <v>311</v>
      </c>
      <c r="B1" s="32"/>
      <c r="C1" s="7"/>
      <c r="E1" s="7"/>
      <c r="F1" s="7"/>
    </row>
    <row r="2" spans="1:10" x14ac:dyDescent="0.25">
      <c r="A2" s="50" t="s">
        <v>64</v>
      </c>
      <c r="B2" s="50"/>
      <c r="C2" s="7"/>
      <c r="E2" s="7"/>
      <c r="F2" s="7"/>
    </row>
    <row r="3" spans="1:10" x14ac:dyDescent="0.25">
      <c r="A3" s="7"/>
      <c r="B3" s="7"/>
      <c r="C3" s="7"/>
      <c r="E3" s="7"/>
      <c r="F3" s="7"/>
    </row>
    <row r="4" spans="1:10" x14ac:dyDescent="0.25">
      <c r="A4" s="7"/>
      <c r="B4" s="7"/>
      <c r="C4" s="7"/>
      <c r="E4" s="7"/>
      <c r="F4" s="7"/>
    </row>
    <row r="5" spans="1:10" x14ac:dyDescent="0.25">
      <c r="A5" s="13" t="s">
        <v>390</v>
      </c>
      <c r="B5" s="13"/>
      <c r="C5" s="7" t="s">
        <v>394</v>
      </c>
      <c r="E5" s="7"/>
      <c r="F5" s="7"/>
    </row>
    <row r="6" spans="1:10" x14ac:dyDescent="0.25">
      <c r="A6" s="7"/>
      <c r="B6" s="7"/>
      <c r="C6" s="7"/>
      <c r="E6" s="7"/>
      <c r="F6" s="7"/>
    </row>
    <row r="7" spans="1:10" x14ac:dyDescent="0.25">
      <c r="A7" s="13" t="s">
        <v>65</v>
      </c>
      <c r="B7" s="13"/>
      <c r="C7" s="7" t="s">
        <v>326</v>
      </c>
      <c r="E7" s="7"/>
      <c r="F7" s="7"/>
    </row>
    <row r="8" spans="1:10" x14ac:dyDescent="0.25">
      <c r="A8" s="7"/>
      <c r="B8" s="7"/>
      <c r="C8" s="7" t="s">
        <v>327</v>
      </c>
      <c r="E8" s="7"/>
      <c r="F8" s="7"/>
    </row>
    <row r="9" spans="1:10" x14ac:dyDescent="0.25">
      <c r="B9" s="215"/>
      <c r="C9" s="215"/>
      <c r="D9" s="7"/>
      <c r="E9" s="7"/>
      <c r="F9" s="7"/>
    </row>
    <row r="10" spans="1:10" ht="18" x14ac:dyDescent="0.35">
      <c r="B10" s="35"/>
      <c r="C10" s="35"/>
      <c r="D10" s="36"/>
      <c r="E10" s="36"/>
      <c r="F10" s="7"/>
    </row>
    <row r="11" spans="1:10" s="6" customFormat="1" ht="46.5" x14ac:dyDescent="0.35">
      <c r="A11" s="4" t="s">
        <v>231</v>
      </c>
      <c r="B11" s="8" t="s">
        <v>69</v>
      </c>
      <c r="C11" s="8" t="s">
        <v>70</v>
      </c>
      <c r="D11" s="9" t="s">
        <v>71</v>
      </c>
      <c r="E11" s="8" t="s">
        <v>72</v>
      </c>
      <c r="F11" s="8" t="s">
        <v>46</v>
      </c>
      <c r="G11" s="14" t="s">
        <v>73</v>
      </c>
      <c r="H11" s="14" t="s">
        <v>74</v>
      </c>
      <c r="I11" s="18" t="s">
        <v>75</v>
      </c>
      <c r="J11" s="20" t="s">
        <v>76</v>
      </c>
    </row>
    <row r="12" spans="1:10" ht="16.5" x14ac:dyDescent="0.35">
      <c r="A12" s="3">
        <v>0</v>
      </c>
      <c r="B12" s="48" t="s">
        <v>328</v>
      </c>
      <c r="C12" s="48" t="s">
        <v>82</v>
      </c>
      <c r="D12" s="48">
        <v>5.0999999999999996</v>
      </c>
      <c r="E12" s="48" t="s">
        <v>83</v>
      </c>
      <c r="F12" s="48"/>
      <c r="G12" s="3">
        <v>156</v>
      </c>
      <c r="H12" s="3">
        <f>D12*G12</f>
        <v>795.59999999999991</v>
      </c>
      <c r="I12" s="191">
        <v>0</v>
      </c>
      <c r="J12" s="22" t="str">
        <f>IF(I12&gt;0,H12/I12,"")</f>
        <v/>
      </c>
    </row>
    <row r="13" spans="1:10" ht="16.5" x14ac:dyDescent="0.35">
      <c r="A13" s="3">
        <v>0</v>
      </c>
      <c r="B13" s="48" t="s">
        <v>329</v>
      </c>
      <c r="C13" s="48" t="s">
        <v>330</v>
      </c>
      <c r="D13" s="48">
        <v>44</v>
      </c>
      <c r="E13" s="48" t="s">
        <v>79</v>
      </c>
      <c r="F13" s="48"/>
      <c r="G13" s="3">
        <v>156</v>
      </c>
      <c r="H13" s="3">
        <f t="shared" ref="H13:H26" si="0">D13*G13</f>
        <v>6864</v>
      </c>
      <c r="I13" s="191">
        <v>0</v>
      </c>
      <c r="J13" s="22" t="str">
        <f t="shared" ref="J13:J26" si="1">IF(I13&gt;0,H13/I13,"")</f>
        <v/>
      </c>
    </row>
    <row r="14" spans="1:10" ht="16.5" x14ac:dyDescent="0.35">
      <c r="A14" s="3">
        <v>0</v>
      </c>
      <c r="B14" s="48" t="s">
        <v>331</v>
      </c>
      <c r="C14" s="48" t="s">
        <v>110</v>
      </c>
      <c r="D14" s="48">
        <v>28.5</v>
      </c>
      <c r="E14" s="48" t="s">
        <v>93</v>
      </c>
      <c r="F14" s="48"/>
      <c r="G14" s="3">
        <v>156</v>
      </c>
      <c r="H14" s="3">
        <f t="shared" si="0"/>
        <v>4446</v>
      </c>
      <c r="I14" s="191">
        <v>0</v>
      </c>
      <c r="J14" s="22" t="str">
        <f t="shared" si="1"/>
        <v/>
      </c>
    </row>
    <row r="15" spans="1:10" ht="16.5" x14ac:dyDescent="0.35">
      <c r="A15" s="3">
        <v>0</v>
      </c>
      <c r="B15" s="48" t="s">
        <v>332</v>
      </c>
      <c r="C15" s="48" t="s">
        <v>110</v>
      </c>
      <c r="D15" s="48">
        <v>18.5</v>
      </c>
      <c r="E15" s="48" t="s">
        <v>93</v>
      </c>
      <c r="F15" s="48"/>
      <c r="G15" s="3">
        <v>156</v>
      </c>
      <c r="H15" s="3">
        <f t="shared" si="0"/>
        <v>2886</v>
      </c>
      <c r="I15" s="191">
        <v>0</v>
      </c>
      <c r="J15" s="22" t="str">
        <f t="shared" si="1"/>
        <v/>
      </c>
    </row>
    <row r="16" spans="1:10" ht="16.5" x14ac:dyDescent="0.35">
      <c r="A16" s="3">
        <v>0</v>
      </c>
      <c r="B16" s="48" t="s">
        <v>333</v>
      </c>
      <c r="C16" s="48" t="s">
        <v>176</v>
      </c>
      <c r="D16" s="48"/>
      <c r="E16" s="48" t="s">
        <v>79</v>
      </c>
      <c r="F16" s="48" t="s">
        <v>334</v>
      </c>
      <c r="G16" s="3">
        <v>156</v>
      </c>
      <c r="H16" s="3">
        <f t="shared" si="0"/>
        <v>0</v>
      </c>
      <c r="I16" s="191">
        <v>0</v>
      </c>
      <c r="J16" s="22" t="str">
        <f t="shared" si="1"/>
        <v/>
      </c>
    </row>
    <row r="17" spans="1:10" ht="16.5" x14ac:dyDescent="0.35">
      <c r="A17" s="3">
        <v>0</v>
      </c>
      <c r="B17" s="48" t="s">
        <v>335</v>
      </c>
      <c r="C17" s="48" t="s">
        <v>176</v>
      </c>
      <c r="D17" s="48"/>
      <c r="E17" s="48" t="s">
        <v>79</v>
      </c>
      <c r="F17" s="48" t="s">
        <v>334</v>
      </c>
      <c r="G17" s="3">
        <v>156</v>
      </c>
      <c r="H17" s="3">
        <f t="shared" si="0"/>
        <v>0</v>
      </c>
      <c r="I17" s="191">
        <v>0</v>
      </c>
      <c r="J17" s="22" t="str">
        <f t="shared" si="1"/>
        <v/>
      </c>
    </row>
    <row r="18" spans="1:10" ht="16.5" x14ac:dyDescent="0.35">
      <c r="A18" s="3">
        <v>0</v>
      </c>
      <c r="B18" s="48" t="s">
        <v>336</v>
      </c>
      <c r="C18" s="48" t="s">
        <v>337</v>
      </c>
      <c r="D18" s="48"/>
      <c r="E18" s="48" t="s">
        <v>79</v>
      </c>
      <c r="F18" s="48" t="s">
        <v>334</v>
      </c>
      <c r="G18" s="3">
        <v>156</v>
      </c>
      <c r="H18" s="3">
        <f t="shared" si="0"/>
        <v>0</v>
      </c>
      <c r="I18" s="191">
        <v>0</v>
      </c>
      <c r="J18" s="22" t="str">
        <f t="shared" si="1"/>
        <v/>
      </c>
    </row>
    <row r="19" spans="1:10" ht="16.5" x14ac:dyDescent="0.35">
      <c r="A19" s="3">
        <v>0</v>
      </c>
      <c r="B19" s="48" t="s">
        <v>338</v>
      </c>
      <c r="C19" s="48" t="s">
        <v>339</v>
      </c>
      <c r="D19" s="48"/>
      <c r="E19" s="48" t="s">
        <v>79</v>
      </c>
      <c r="F19" s="48" t="s">
        <v>334</v>
      </c>
      <c r="G19" s="3">
        <v>156</v>
      </c>
      <c r="H19" s="3">
        <f t="shared" si="0"/>
        <v>0</v>
      </c>
      <c r="I19" s="191">
        <v>0</v>
      </c>
      <c r="J19" s="22" t="str">
        <f t="shared" si="1"/>
        <v/>
      </c>
    </row>
    <row r="20" spans="1:10" ht="16.5" x14ac:dyDescent="0.35">
      <c r="A20" s="3">
        <v>0</v>
      </c>
      <c r="B20" s="48" t="s">
        <v>91</v>
      </c>
      <c r="C20" s="48" t="s">
        <v>176</v>
      </c>
      <c r="D20" s="48">
        <v>68</v>
      </c>
      <c r="E20" s="48" t="s">
        <v>79</v>
      </c>
      <c r="F20" s="48" t="s">
        <v>340</v>
      </c>
      <c r="G20" s="3">
        <v>156</v>
      </c>
      <c r="H20" s="3">
        <f t="shared" si="0"/>
        <v>10608</v>
      </c>
      <c r="I20" s="191">
        <v>0</v>
      </c>
      <c r="J20" s="22" t="str">
        <f t="shared" si="1"/>
        <v/>
      </c>
    </row>
    <row r="21" spans="1:10" ht="16.5" x14ac:dyDescent="0.35">
      <c r="A21" s="3">
        <v>0</v>
      </c>
      <c r="B21" s="48" t="s">
        <v>341</v>
      </c>
      <c r="C21" s="48" t="s">
        <v>193</v>
      </c>
      <c r="D21" s="48">
        <v>4</v>
      </c>
      <c r="E21" s="48" t="s">
        <v>342</v>
      </c>
      <c r="F21" s="48"/>
      <c r="G21" s="3">
        <v>156</v>
      </c>
      <c r="H21" s="3">
        <f t="shared" si="0"/>
        <v>624</v>
      </c>
      <c r="I21" s="191">
        <v>0</v>
      </c>
      <c r="J21" s="22" t="str">
        <f t="shared" si="1"/>
        <v/>
      </c>
    </row>
    <row r="22" spans="1:10" ht="16.5" x14ac:dyDescent="0.35">
      <c r="A22" s="3">
        <v>1</v>
      </c>
      <c r="B22" s="48" t="s">
        <v>343</v>
      </c>
      <c r="C22" s="48" t="s">
        <v>330</v>
      </c>
      <c r="D22" s="48">
        <v>15</v>
      </c>
      <c r="E22" s="49" t="s">
        <v>93</v>
      </c>
      <c r="F22" s="15"/>
      <c r="G22" s="3">
        <v>156</v>
      </c>
      <c r="H22" s="3">
        <f t="shared" si="0"/>
        <v>2340</v>
      </c>
      <c r="I22" s="191">
        <v>0</v>
      </c>
      <c r="J22" s="22" t="str">
        <f t="shared" si="1"/>
        <v/>
      </c>
    </row>
    <row r="23" spans="1:10" ht="16.5" x14ac:dyDescent="0.35">
      <c r="A23" s="3">
        <v>1</v>
      </c>
      <c r="B23" s="48" t="s">
        <v>344</v>
      </c>
      <c r="C23" s="48" t="s">
        <v>305</v>
      </c>
      <c r="D23" s="48">
        <v>57.5</v>
      </c>
      <c r="E23" s="49" t="s">
        <v>93</v>
      </c>
      <c r="F23" s="15"/>
      <c r="G23" s="3">
        <v>156</v>
      </c>
      <c r="H23" s="3">
        <f t="shared" si="0"/>
        <v>8970</v>
      </c>
      <c r="I23" s="191">
        <v>0</v>
      </c>
      <c r="J23" s="22" t="str">
        <f t="shared" si="1"/>
        <v/>
      </c>
    </row>
    <row r="24" spans="1:10" ht="16.5" x14ac:dyDescent="0.35">
      <c r="A24" s="3">
        <v>1</v>
      </c>
      <c r="B24" s="48" t="s">
        <v>345</v>
      </c>
      <c r="C24" s="48" t="s">
        <v>273</v>
      </c>
      <c r="D24" s="48">
        <v>11</v>
      </c>
      <c r="E24" s="49" t="s">
        <v>79</v>
      </c>
      <c r="F24" s="15"/>
      <c r="G24" s="3">
        <v>156</v>
      </c>
      <c r="H24" s="3">
        <f t="shared" si="0"/>
        <v>1716</v>
      </c>
      <c r="I24" s="191">
        <v>0</v>
      </c>
      <c r="J24" s="22" t="str">
        <f t="shared" si="1"/>
        <v/>
      </c>
    </row>
    <row r="25" spans="1:10" ht="16.5" x14ac:dyDescent="0.35">
      <c r="A25" s="3">
        <v>1</v>
      </c>
      <c r="B25" s="48" t="s">
        <v>346</v>
      </c>
      <c r="C25" s="48" t="s">
        <v>347</v>
      </c>
      <c r="D25" s="48">
        <v>4</v>
      </c>
      <c r="E25" s="49" t="s">
        <v>93</v>
      </c>
      <c r="F25" s="15"/>
      <c r="G25" s="3">
        <v>156</v>
      </c>
      <c r="H25" s="3">
        <f t="shared" si="0"/>
        <v>624</v>
      </c>
      <c r="I25" s="191">
        <v>0</v>
      </c>
      <c r="J25" s="22" t="str">
        <f t="shared" si="1"/>
        <v/>
      </c>
    </row>
    <row r="26" spans="1:10" ht="16.5" x14ac:dyDescent="0.35">
      <c r="A26" s="3">
        <v>1</v>
      </c>
      <c r="B26" s="48" t="s">
        <v>348</v>
      </c>
      <c r="C26" s="48" t="s">
        <v>176</v>
      </c>
      <c r="D26" s="48">
        <v>3.2</v>
      </c>
      <c r="E26" s="49" t="s">
        <v>79</v>
      </c>
      <c r="F26" s="15"/>
      <c r="G26" s="3">
        <v>156</v>
      </c>
      <c r="H26" s="3">
        <f t="shared" si="0"/>
        <v>499.20000000000005</v>
      </c>
      <c r="I26" s="191">
        <v>0</v>
      </c>
      <c r="J26" s="22" t="str">
        <f t="shared" si="1"/>
        <v/>
      </c>
    </row>
    <row r="27" spans="1:10" ht="16.5" x14ac:dyDescent="0.35">
      <c r="A27" s="24"/>
      <c r="B27" s="51"/>
      <c r="C27" s="51"/>
      <c r="D27" s="51">
        <f>SUM(D12:D26)</f>
        <v>258.8</v>
      </c>
      <c r="E27" s="52"/>
      <c r="F27" s="25"/>
      <c r="G27" s="24"/>
      <c r="H27" s="24">
        <f>SUM(H12:H26)</f>
        <v>40372.799999999996</v>
      </c>
      <c r="I27" s="24"/>
      <c r="J27" s="53"/>
    </row>
    <row r="28" spans="1:10" ht="18.75" x14ac:dyDescent="0.3">
      <c r="A28" s="27" t="s">
        <v>225</v>
      </c>
      <c r="B28" s="46"/>
      <c r="C28" s="46"/>
      <c r="D28" s="46"/>
      <c r="E28" s="46"/>
      <c r="F28" s="46"/>
      <c r="G28" s="46"/>
      <c r="H28" s="46"/>
      <c r="I28" s="46"/>
      <c r="J28" s="113">
        <f>SUM(J12:J26)</f>
        <v>0</v>
      </c>
    </row>
  </sheetData>
  <sheetProtection sheet="1" objects="1" scenarios="1"/>
  <autoFilter ref="A11:J11" xr:uid="{D1E8640A-85FF-4CE6-85CF-4770C399EAFD}"/>
  <mergeCells count="1">
    <mergeCell ref="B9:C9"/>
  </mergeCells>
  <pageMargins left="0.7" right="0.7" top="0.75" bottom="0.75" header="0.3" footer="0.3"/>
  <pageSetup paperSize="9" scale="60"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21FA0-0C6D-4075-903B-ED0C37692019}">
  <sheetPr>
    <pageSetUpPr fitToPage="1"/>
  </sheetPr>
  <dimension ref="A1:H15"/>
  <sheetViews>
    <sheetView workbookViewId="0">
      <selection activeCell="L22" sqref="L22"/>
    </sheetView>
  </sheetViews>
  <sheetFormatPr defaultRowHeight="15" x14ac:dyDescent="0.25"/>
  <cols>
    <col min="2" max="2" width="13.140625" bestFit="1" customWidth="1"/>
    <col min="3" max="3" width="18.7109375" customWidth="1"/>
    <col min="4" max="4" width="16.42578125" bestFit="1" customWidth="1"/>
    <col min="5" max="6" width="10.85546875" bestFit="1" customWidth="1"/>
    <col min="8" max="8" width="11.140625" bestFit="1" customWidth="1"/>
  </cols>
  <sheetData>
    <row r="1" spans="1:8" ht="27" x14ac:dyDescent="0.35">
      <c r="A1" s="32" t="s">
        <v>311</v>
      </c>
      <c r="B1" s="32"/>
      <c r="C1" s="7"/>
      <c r="D1" s="7"/>
      <c r="E1" s="7"/>
    </row>
    <row r="2" spans="1:8" x14ac:dyDescent="0.25">
      <c r="A2" s="7" t="s">
        <v>64</v>
      </c>
      <c r="B2" s="7"/>
      <c r="C2" s="7"/>
      <c r="D2" s="7"/>
      <c r="E2" s="7"/>
    </row>
    <row r="3" spans="1:8" x14ac:dyDescent="0.25">
      <c r="A3" s="215"/>
      <c r="B3" s="215"/>
      <c r="C3" s="7"/>
      <c r="D3" s="7"/>
      <c r="E3" s="7"/>
    </row>
    <row r="4" spans="1:8" x14ac:dyDescent="0.25">
      <c r="A4" s="215"/>
      <c r="B4" s="215"/>
      <c r="C4" s="7"/>
      <c r="D4" s="7"/>
      <c r="E4" s="7"/>
    </row>
    <row r="5" spans="1:8" x14ac:dyDescent="0.25">
      <c r="A5" s="216" t="s">
        <v>390</v>
      </c>
      <c r="B5" s="216"/>
      <c r="C5" s="7" t="s">
        <v>395</v>
      </c>
      <c r="D5" s="7"/>
      <c r="E5" s="7"/>
    </row>
    <row r="6" spans="1:8" x14ac:dyDescent="0.25">
      <c r="A6" s="215"/>
      <c r="B6" s="215"/>
      <c r="C6" s="7"/>
      <c r="D6" s="7"/>
      <c r="E6" s="7"/>
    </row>
    <row r="7" spans="1:8" x14ac:dyDescent="0.25">
      <c r="A7" s="216" t="s">
        <v>65</v>
      </c>
      <c r="B7" s="216"/>
      <c r="C7" s="7" t="s">
        <v>349</v>
      </c>
      <c r="D7" s="7"/>
      <c r="E7" s="7"/>
    </row>
    <row r="8" spans="1:8" x14ac:dyDescent="0.25">
      <c r="A8" s="215"/>
      <c r="B8" s="215"/>
      <c r="C8" s="7" t="s">
        <v>350</v>
      </c>
      <c r="D8" s="7"/>
      <c r="E8" s="7"/>
    </row>
    <row r="9" spans="1:8" x14ac:dyDescent="0.25">
      <c r="A9" s="215"/>
      <c r="B9" s="215"/>
      <c r="C9" s="7"/>
      <c r="D9" s="7"/>
      <c r="E9" s="7"/>
    </row>
    <row r="10" spans="1:8" ht="46.5" x14ac:dyDescent="0.35">
      <c r="A10" s="8" t="s">
        <v>69</v>
      </c>
      <c r="B10" s="8" t="s">
        <v>70</v>
      </c>
      <c r="C10" s="9" t="s">
        <v>71</v>
      </c>
      <c r="D10" s="8" t="s">
        <v>72</v>
      </c>
      <c r="E10" s="14" t="s">
        <v>73</v>
      </c>
      <c r="F10" s="14" t="s">
        <v>74</v>
      </c>
      <c r="G10" s="18" t="s">
        <v>75</v>
      </c>
      <c r="H10" s="20" t="s">
        <v>76</v>
      </c>
    </row>
    <row r="11" spans="1:8" ht="16.5" x14ac:dyDescent="0.35">
      <c r="A11" s="48" t="s">
        <v>87</v>
      </c>
      <c r="B11" s="48" t="s">
        <v>110</v>
      </c>
      <c r="C11" s="48">
        <v>7.05</v>
      </c>
      <c r="D11" s="49" t="s">
        <v>287</v>
      </c>
      <c r="E11" s="15">
        <v>26</v>
      </c>
      <c r="F11" s="3">
        <f>C11*E11</f>
        <v>183.29999999999998</v>
      </c>
      <c r="G11" s="191">
        <v>0</v>
      </c>
      <c r="H11" s="22" t="str">
        <f>IF(G11&gt;0,F11/G11,"")</f>
        <v/>
      </c>
    </row>
    <row r="12" spans="1:8" ht="16.5" x14ac:dyDescent="0.35">
      <c r="A12" s="48" t="s">
        <v>277</v>
      </c>
      <c r="B12" s="48" t="s">
        <v>351</v>
      </c>
      <c r="C12" s="48">
        <v>7.01</v>
      </c>
      <c r="D12" s="49" t="s">
        <v>79</v>
      </c>
      <c r="E12" s="15">
        <v>26</v>
      </c>
      <c r="F12" s="3">
        <f t="shared" ref="F12" si="0">C12*E12</f>
        <v>182.26</v>
      </c>
      <c r="G12" s="191">
        <v>0</v>
      </c>
      <c r="H12" s="22" t="str">
        <f>IF(G12&gt;0,F12/G12,"")</f>
        <v/>
      </c>
    </row>
    <row r="13" spans="1:8" x14ac:dyDescent="0.25">
      <c r="A13" s="4" t="s">
        <v>352</v>
      </c>
      <c r="B13" s="4"/>
      <c r="C13" s="4">
        <f>SUM(C11:C12)</f>
        <v>14.059999999999999</v>
      </c>
      <c r="D13" s="4"/>
      <c r="E13" s="4"/>
      <c r="F13" s="4">
        <f>SUM(F11:F12)</f>
        <v>365.55999999999995</v>
      </c>
      <c r="G13" s="4"/>
      <c r="H13" s="112"/>
    </row>
    <row r="14" spans="1:8" x14ac:dyDescent="0.25">
      <c r="A14" s="55"/>
      <c r="B14" s="55"/>
      <c r="C14" s="55"/>
      <c r="D14" s="55"/>
      <c r="E14" s="55"/>
      <c r="F14" s="55"/>
      <c r="G14" s="55"/>
      <c r="H14" s="56"/>
    </row>
    <row r="15" spans="1:8" ht="18.75" x14ac:dyDescent="0.3">
      <c r="A15" s="27" t="s">
        <v>225</v>
      </c>
      <c r="B15" s="46"/>
      <c r="C15" s="46"/>
      <c r="D15" s="46"/>
      <c r="E15" s="46"/>
      <c r="F15" s="46"/>
      <c r="G15" s="46"/>
      <c r="H15" s="29">
        <f>SUM(H11:H12)</f>
        <v>0</v>
      </c>
    </row>
  </sheetData>
  <sheetProtection sheet="1" objects="1" scenarios="1"/>
  <mergeCells count="7">
    <mergeCell ref="A7:B7"/>
    <mergeCell ref="A8:B8"/>
    <mergeCell ref="A9:B9"/>
    <mergeCell ref="A3:B3"/>
    <mergeCell ref="A4:B4"/>
    <mergeCell ref="A5:B5"/>
    <mergeCell ref="A6:B6"/>
  </mergeCells>
  <pageMargins left="0.7" right="0.7" top="0.75" bottom="0.75" header="0.3" footer="0.3"/>
  <pageSetup paperSize="9" scale="87"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AAA21-F251-4A1D-A89A-0C3E0413948A}">
  <dimension ref="A1:H15"/>
  <sheetViews>
    <sheetView workbookViewId="0">
      <selection activeCell="G11" sqref="G11"/>
    </sheetView>
  </sheetViews>
  <sheetFormatPr defaultRowHeight="15" x14ac:dyDescent="0.25"/>
  <cols>
    <col min="2" max="2" width="13.140625" bestFit="1" customWidth="1"/>
    <col min="6" max="6" width="10.85546875" bestFit="1" customWidth="1"/>
    <col min="8" max="8" width="11.140625" bestFit="1" customWidth="1"/>
  </cols>
  <sheetData>
    <row r="1" spans="1:8" ht="27" x14ac:dyDescent="0.35">
      <c r="A1" s="32" t="s">
        <v>311</v>
      </c>
      <c r="B1" s="32"/>
      <c r="C1" s="7"/>
      <c r="D1" s="7"/>
      <c r="E1" s="7"/>
    </row>
    <row r="2" spans="1:8" x14ac:dyDescent="0.25">
      <c r="A2" s="7" t="s">
        <v>64</v>
      </c>
      <c r="B2" s="7"/>
      <c r="C2" s="7"/>
      <c r="D2" s="7"/>
      <c r="E2" s="7"/>
    </row>
    <row r="3" spans="1:8" x14ac:dyDescent="0.25">
      <c r="A3" s="215"/>
      <c r="B3" s="215"/>
      <c r="C3" s="7"/>
      <c r="D3" s="7"/>
      <c r="E3" s="7"/>
    </row>
    <row r="4" spans="1:8" x14ac:dyDescent="0.25">
      <c r="A4" s="215"/>
      <c r="B4" s="215"/>
      <c r="C4" s="7"/>
      <c r="D4" s="7"/>
      <c r="E4" s="7"/>
    </row>
    <row r="5" spans="1:8" x14ac:dyDescent="0.25">
      <c r="A5" s="216" t="s">
        <v>390</v>
      </c>
      <c r="B5" s="216"/>
      <c r="C5" s="7" t="s">
        <v>396</v>
      </c>
      <c r="D5" s="7"/>
      <c r="E5" s="7"/>
    </row>
    <row r="6" spans="1:8" x14ac:dyDescent="0.25">
      <c r="A6" s="215"/>
      <c r="B6" s="215"/>
      <c r="C6" s="7"/>
      <c r="D6" s="7"/>
      <c r="E6" s="7"/>
    </row>
    <row r="7" spans="1:8" x14ac:dyDescent="0.25">
      <c r="A7" s="216" t="s">
        <v>65</v>
      </c>
      <c r="B7" s="216"/>
      <c r="C7" s="7" t="s">
        <v>353</v>
      </c>
      <c r="D7" s="7"/>
      <c r="E7" s="7"/>
    </row>
    <row r="8" spans="1:8" x14ac:dyDescent="0.25">
      <c r="A8" s="215"/>
      <c r="B8" s="215"/>
      <c r="C8" s="7" t="s">
        <v>354</v>
      </c>
      <c r="D8" s="7"/>
      <c r="E8" s="54"/>
    </row>
    <row r="9" spans="1:8" x14ac:dyDescent="0.25">
      <c r="A9" s="215"/>
      <c r="B9" s="215"/>
      <c r="C9" s="7"/>
      <c r="D9" s="7"/>
      <c r="E9" s="7"/>
    </row>
    <row r="10" spans="1:8" ht="46.5" x14ac:dyDescent="0.35">
      <c r="A10" s="8" t="s">
        <v>69</v>
      </c>
      <c r="B10" s="8" t="s">
        <v>70</v>
      </c>
      <c r="C10" s="9" t="s">
        <v>71</v>
      </c>
      <c r="D10" s="8" t="s">
        <v>72</v>
      </c>
      <c r="E10" s="14" t="s">
        <v>73</v>
      </c>
      <c r="F10" s="14" t="s">
        <v>74</v>
      </c>
      <c r="G10" s="18" t="s">
        <v>75</v>
      </c>
      <c r="H10" s="20" t="s">
        <v>76</v>
      </c>
    </row>
    <row r="11" spans="1:8" ht="16.5" x14ac:dyDescent="0.35">
      <c r="A11" s="48" t="s">
        <v>85</v>
      </c>
      <c r="B11" s="48" t="s">
        <v>355</v>
      </c>
      <c r="C11" s="48">
        <v>12.12</v>
      </c>
      <c r="D11" s="49" t="s">
        <v>287</v>
      </c>
      <c r="E11" s="15">
        <v>26</v>
      </c>
      <c r="F11" s="3">
        <f>C11*E11</f>
        <v>315.12</v>
      </c>
      <c r="G11" s="191">
        <v>0</v>
      </c>
      <c r="H11" s="3" t="str">
        <f>IF(G11&gt;0,F11/G11,"")</f>
        <v/>
      </c>
    </row>
    <row r="12" spans="1:8" ht="16.5" x14ac:dyDescent="0.35">
      <c r="A12" s="48" t="s">
        <v>277</v>
      </c>
      <c r="B12" s="48" t="s">
        <v>176</v>
      </c>
      <c r="C12" s="48">
        <v>1.25</v>
      </c>
      <c r="D12" s="49" t="s">
        <v>79</v>
      </c>
      <c r="E12" s="15">
        <v>26</v>
      </c>
      <c r="F12" s="3">
        <f>C12*E12</f>
        <v>32.5</v>
      </c>
      <c r="G12" s="191">
        <v>0</v>
      </c>
      <c r="H12" s="3" t="str">
        <f>IF(G12&gt;0,F12/G12,"")</f>
        <v/>
      </c>
    </row>
    <row r="13" spans="1:8" x14ac:dyDescent="0.25">
      <c r="A13" s="14" t="s">
        <v>356</v>
      </c>
      <c r="B13" s="14"/>
      <c r="C13" s="14">
        <f>SUM(C11:C12)</f>
        <v>13.37</v>
      </c>
      <c r="D13" s="14"/>
      <c r="E13" s="14"/>
      <c r="F13" s="4">
        <f>SUM(F11:F12)</f>
        <v>347.62</v>
      </c>
      <c r="G13" s="4"/>
      <c r="H13" s="4"/>
    </row>
    <row r="14" spans="1:8" x14ac:dyDescent="0.25">
      <c r="A14" s="74"/>
      <c r="B14" s="74"/>
      <c r="C14" s="74"/>
      <c r="D14" s="74"/>
      <c r="E14" s="74"/>
      <c r="F14" s="55"/>
      <c r="G14" s="55"/>
      <c r="H14" s="55"/>
    </row>
    <row r="15" spans="1:8" ht="18.75" x14ac:dyDescent="0.3">
      <c r="A15" s="27" t="s">
        <v>225</v>
      </c>
      <c r="B15" s="46"/>
      <c r="C15" s="46"/>
      <c r="D15" s="46"/>
      <c r="E15" s="46"/>
      <c r="F15" s="46"/>
      <c r="G15" s="46"/>
      <c r="H15" s="29">
        <f>SUM(H11:H12)</f>
        <v>0</v>
      </c>
    </row>
  </sheetData>
  <sheetProtection sheet="1" objects="1" scenarios="1"/>
  <mergeCells count="7">
    <mergeCell ref="A7:B7"/>
    <mergeCell ref="A8:B8"/>
    <mergeCell ref="A9:B9"/>
    <mergeCell ref="A3:B3"/>
    <mergeCell ref="A4:B4"/>
    <mergeCell ref="A5:B5"/>
    <mergeCell ref="A6:B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3CA845013AA424FACF522534671429D" ma:contentTypeVersion="4" ma:contentTypeDescription="Create a new document." ma:contentTypeScope="" ma:versionID="480b02ba775b0e4877f6dd1cf38aabe6">
  <xsd:schema xmlns:xsd="http://www.w3.org/2001/XMLSchema" xmlns:xs="http://www.w3.org/2001/XMLSchema" xmlns:p="http://schemas.microsoft.com/office/2006/metadata/properties" xmlns:ns2="9ac3cdb5-6533-41fb-8bbf-c97d25a87b1d" xmlns:ns3="1cadd028-edb2-4f0c-ac4e-9961889c5293" targetNamespace="http://schemas.microsoft.com/office/2006/metadata/properties" ma:root="true" ma:fieldsID="1ca03ad9490d621b38f7ff04a20d45c8" ns2:_="" ns3:_="">
    <xsd:import namespace="9ac3cdb5-6533-41fb-8bbf-c97d25a87b1d"/>
    <xsd:import namespace="1cadd028-edb2-4f0c-ac4e-9961889c529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c3cdb5-6533-41fb-8bbf-c97d25a87b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cadd028-edb2-4f0c-ac4e-9961889c529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D77B5D0-FA4E-4182-9A0E-43ACC03BA361}">
  <ds:schemaRefs>
    <ds:schemaRef ds:uri="http://schemas.microsoft.com/office/2006/documentManagement/types"/>
    <ds:schemaRef ds:uri="http://purl.org/dc/terms/"/>
    <ds:schemaRef ds:uri="http://www.w3.org/XML/1998/namespace"/>
    <ds:schemaRef ds:uri="http://purl.org/dc/elements/1.1/"/>
    <ds:schemaRef ds:uri="http://schemas.microsoft.com/office/2006/metadata/properties"/>
    <ds:schemaRef ds:uri="http://schemas.openxmlformats.org/package/2006/metadata/core-properties"/>
    <ds:schemaRef ds:uri="http://purl.org/dc/dcmitype/"/>
    <ds:schemaRef ds:uri="http://schemas.microsoft.com/office/infopath/2007/PartnerControls"/>
    <ds:schemaRef ds:uri="1cadd028-edb2-4f0c-ac4e-9961889c5293"/>
    <ds:schemaRef ds:uri="9ac3cdb5-6533-41fb-8bbf-c97d25a87b1d"/>
  </ds:schemaRefs>
</ds:datastoreItem>
</file>

<file path=customXml/itemProps2.xml><?xml version="1.0" encoding="utf-8"?>
<ds:datastoreItem xmlns:ds="http://schemas.openxmlformats.org/officeDocument/2006/customXml" ds:itemID="{0EAFD6D6-D58D-44C7-9503-DC03620F0F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c3cdb5-6533-41fb-8bbf-c97d25a87b1d"/>
    <ds:schemaRef ds:uri="1cadd028-edb2-4f0c-ac4e-9961889c52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541CAF3-4815-4455-9C7D-17CBFF1F93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10</vt:i4>
      </vt:variant>
      <vt:variant>
        <vt:lpstr>Benoemde bereiken</vt:lpstr>
      </vt:variant>
      <vt:variant>
        <vt:i4>6</vt:i4>
      </vt:variant>
    </vt:vector>
  </HeadingPairs>
  <TitlesOfParts>
    <vt:vector size="16" baseType="lpstr">
      <vt:lpstr>Totale Inschrijfprijs</vt:lpstr>
      <vt:lpstr>Overnamegegevens</vt:lpstr>
      <vt:lpstr>01.gemeentehuis Oud-Beijerland</vt:lpstr>
      <vt:lpstr>02. gemeentehuis Maasdam</vt:lpstr>
      <vt:lpstr>03. HWWerkt!</vt:lpstr>
      <vt:lpstr>04. Buitendienst Mijnsheerenlan</vt:lpstr>
      <vt:lpstr>05. Buitendienst Numansdorp</vt:lpstr>
      <vt:lpstr>06. Buitendienst Strijen</vt:lpstr>
      <vt:lpstr>07. Buitendienst wp Mijnsheeren</vt:lpstr>
      <vt:lpstr>Vloeronderhoud</vt:lpstr>
      <vt:lpstr>'01.gemeentehuis Oud-Beijerland'!Afdrukbereik</vt:lpstr>
      <vt:lpstr>'02. gemeentehuis Maasdam'!Afdrukbereik</vt:lpstr>
      <vt:lpstr>'03. HWWerkt!'!Afdrukbereik</vt:lpstr>
      <vt:lpstr>'04. Buitendienst Mijnsheerenlan'!Afdrukbereik</vt:lpstr>
      <vt:lpstr>'05. Buitendienst Numansdorp'!Afdrukbereik</vt:lpstr>
      <vt:lpstr>'Totale Inschrijfprijs'!Afdrukbereik</vt:lpstr>
    </vt:vector>
  </TitlesOfParts>
  <Manager/>
  <Company>Gemeente Hoeksche Waard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Judith Leijten-Frijters</dc:creator>
  <cp:keywords/>
  <dc:description/>
  <cp:lastModifiedBy>Kristel Bosgieter</cp:lastModifiedBy>
  <cp:revision/>
  <cp:lastPrinted>2021-06-13T19:39:07Z</cp:lastPrinted>
  <dcterms:created xsi:type="dcterms:W3CDTF">2021-04-15T11:47:58Z</dcterms:created>
  <dcterms:modified xsi:type="dcterms:W3CDTF">2021-06-14T10:16:32Z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0x010100E3CA845013AA424FACF522534671429D</vt:lpwstr>
  </property>
</Properties>
</file>