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storage.erasmusmc.nl\m\MyDocs\043463\My Documents\Desktop\Projecten\EA Digitale Pathologie\Definitieve bestanden\"/>
    </mc:Choice>
  </mc:AlternateContent>
  <bookViews>
    <workbookView xWindow="0" yWindow="0" windowWidth="29712" windowHeight="17640"/>
  </bookViews>
  <sheets>
    <sheet name="Instructie" sheetId="8" r:id="rId1"/>
    <sheet name="Inschrijving" sheetId="12" r:id="rId2"/>
  </sheets>
  <calcPr calcId="162913"/>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72" i="12" l="1"/>
  <c r="G40" i="12"/>
  <c r="G80" i="12"/>
  <c r="G79" i="12"/>
  <c r="G81" i="12"/>
  <c r="G70" i="12"/>
  <c r="G62" i="12"/>
  <c r="G47" i="12"/>
  <c r="G108" i="12"/>
  <c r="G133" i="12" s="1"/>
  <c r="H108" i="12"/>
  <c r="G134" i="12" s="1"/>
  <c r="F108" i="12"/>
  <c r="G132" i="12" s="1"/>
  <c r="I132" i="12" s="1"/>
  <c r="G59" i="12"/>
  <c r="G69" i="12"/>
  <c r="G78" i="12"/>
  <c r="G64" i="12"/>
  <c r="I80" i="12" l="1"/>
  <c r="I59" i="12"/>
  <c r="G10" i="12"/>
  <c r="G48" i="12"/>
  <c r="G46" i="12"/>
  <c r="G45" i="12"/>
  <c r="G44" i="12"/>
  <c r="G61" i="12"/>
  <c r="I61" i="12" s="1"/>
  <c r="G60" i="12"/>
  <c r="I60" i="12" s="1"/>
  <c r="G26" i="12"/>
  <c r="I26" i="12" s="1"/>
  <c r="G25" i="12"/>
  <c r="I25" i="12" s="1"/>
  <c r="G24" i="12"/>
  <c r="I24" i="12" s="1"/>
  <c r="G23" i="12"/>
  <c r="I23" i="12" s="1"/>
  <c r="G22" i="12"/>
  <c r="G15" i="12"/>
  <c r="I15" i="12" s="1"/>
  <c r="G118" i="12" l="1"/>
  <c r="I22" i="12"/>
  <c r="I136" i="12"/>
  <c r="I134" i="12"/>
  <c r="I133" i="12"/>
  <c r="I127" i="12"/>
  <c r="G83" i="12"/>
  <c r="I83" i="12" s="1"/>
  <c r="G82" i="12"/>
  <c r="I82" i="12" s="1"/>
  <c r="I81" i="12"/>
  <c r="I78" i="12"/>
  <c r="I72" i="12"/>
  <c r="G71" i="12"/>
  <c r="I71" i="12" s="1"/>
  <c r="I69" i="12"/>
  <c r="I64" i="12"/>
  <c r="G63" i="12"/>
  <c r="I63" i="12" s="1"/>
  <c r="I62" i="12"/>
  <c r="G49" i="12"/>
  <c r="I49" i="12" s="1"/>
  <c r="I48" i="12"/>
  <c r="I47" i="12"/>
  <c r="I46" i="12"/>
  <c r="I45" i="12"/>
  <c r="G41" i="12"/>
  <c r="I41" i="12" s="1"/>
  <c r="I40" i="12"/>
  <c r="G39" i="12"/>
  <c r="G34" i="12"/>
  <c r="I34" i="12" s="1"/>
  <c r="G33" i="12"/>
  <c r="I33" i="12" s="1"/>
  <c r="G32" i="12"/>
  <c r="I32" i="12" s="1"/>
  <c r="G31" i="12"/>
  <c r="I31" i="12" s="1"/>
  <c r="G30" i="12"/>
  <c r="I30" i="12" s="1"/>
  <c r="G29" i="12"/>
  <c r="G20" i="12"/>
  <c r="I20" i="12" s="1"/>
  <c r="G19" i="12"/>
  <c r="G18" i="12"/>
  <c r="I18" i="12" s="1"/>
  <c r="G17" i="12"/>
  <c r="I17" i="12" s="1"/>
  <c r="G16" i="12"/>
  <c r="I16" i="12" s="1"/>
  <c r="G14" i="12"/>
  <c r="I14" i="12" s="1"/>
  <c r="G13" i="12"/>
  <c r="G12" i="12"/>
  <c r="G11" i="12"/>
  <c r="I10" i="12"/>
  <c r="G119" i="12" l="1"/>
  <c r="G116" i="12"/>
  <c r="G125" i="12"/>
  <c r="I29" i="12"/>
  <c r="I119" i="12"/>
  <c r="I39" i="12"/>
  <c r="G120" i="12"/>
  <c r="I120" i="12" s="1"/>
  <c r="G121" i="12"/>
  <c r="I121" i="12" s="1"/>
  <c r="G51" i="12"/>
  <c r="I51" i="12" s="1"/>
  <c r="G58" i="12"/>
  <c r="G123" i="12" s="1"/>
  <c r="I70" i="12"/>
  <c r="G68" i="12"/>
  <c r="G124" i="12" s="1"/>
  <c r="I79" i="12"/>
  <c r="G85" i="12"/>
  <c r="I85" i="12" s="1"/>
  <c r="I19" i="12"/>
  <c r="I118" i="12"/>
  <c r="I12" i="12"/>
  <c r="I13" i="12"/>
  <c r="I125" i="12"/>
  <c r="I11" i="12"/>
  <c r="I44" i="12"/>
  <c r="I68" i="12" l="1"/>
  <c r="G74" i="12"/>
  <c r="I74" i="12" s="1"/>
  <c r="I124" i="12"/>
  <c r="I116" i="12"/>
  <c r="I58" i="12"/>
  <c r="G140" i="12" l="1"/>
  <c r="I140" i="12" s="1"/>
  <c r="I123" i="12"/>
</calcChain>
</file>

<file path=xl/sharedStrings.xml><?xml version="1.0" encoding="utf-8"?>
<sst xmlns="http://schemas.openxmlformats.org/spreadsheetml/2006/main" count="206" uniqueCount="111">
  <si>
    <t>Invulinstructie Prijsinvulformulier</t>
  </si>
  <si>
    <t>Onderwerp</t>
  </si>
  <si>
    <t>Toelichting</t>
  </si>
  <si>
    <t>Algemeen</t>
  </si>
  <si>
    <t>Garantie</t>
  </si>
  <si>
    <t>Inschrijfformulier IMS pathologie</t>
  </si>
  <si>
    <t>Total Cost of Ownership</t>
  </si>
  <si>
    <r>
      <t xml:space="preserve">Daar waar onderstaand gevraagd wordt naar het benodigd aantal per onderwerp/line item, dient leverancier als uitgangspunt te nemen de relevante cijfers of andersoortige aanduidingen (bijvoorbeeld aantal gebruikers, te realiseren koppelingen, verschillende modaliteiten) zoals vermeld in de aanbestedingsleidraad.
Onderstaande opsommingen zijn wellicht niet uitputtend en de leverancier wordt geacht daar waar nodig extra line items in te voegen om de benodigde transparantie in de aanbieding te verschaffen. Om onderling vergelijk te verzekeren is het niet toegestaan het model qua structuur aan te passen. 
</t>
    </r>
    <r>
      <rPr>
        <b/>
        <sz val="10"/>
        <rFont val="Arial"/>
        <family val="2"/>
      </rPr>
      <t>Gele velden dienen door leverancier te worden ingevuld.</t>
    </r>
  </si>
  <si>
    <t>A</t>
  </si>
  <si>
    <t>Fase 1&amp;3 Implementatie IMS</t>
  </si>
  <si>
    <t>Diensten inzake implementatie, migratie, ontwerp etc</t>
  </si>
  <si>
    <t>Projectleider</t>
  </si>
  <si>
    <t>Consultant</t>
  </si>
  <si>
    <t>Programmeur</t>
  </si>
  <si>
    <t>Aantal dagen</t>
  </si>
  <si>
    <t>Implementatie</t>
  </si>
  <si>
    <t xml:space="preserve"> Prijs</t>
  </si>
  <si>
    <t>BTW</t>
  </si>
  <si>
    <t>Totaal Prijs</t>
  </si>
  <si>
    <t>Fase 1: Implementatie IMS</t>
  </si>
  <si>
    <t>Installatie inrichten IMS Software</t>
  </si>
  <si>
    <t>Installatie, inrichting, testen Koppelingen met VNA</t>
  </si>
  <si>
    <t>Koppeling met LIMS (meta data, werklijst, viewer synchronisatie)</t>
  </si>
  <si>
    <t>Ontwerp Installatie, inrichting, testen HL7 Koppelingen Cloverleaf en alle andere benodigde Erasmus MC Systemen</t>
  </si>
  <si>
    <t>Installatie, inrichting database</t>
  </si>
  <si>
    <t>Projectkosten</t>
  </si>
  <si>
    <t xml:space="preserve">Ontwerp Installatie, inrichting, testen HL7 Koppelingen </t>
  </si>
  <si>
    <t>Overdracht naar beheerorganisatie Erasmus MC</t>
  </si>
  <si>
    <t>Vrij in te vullen door leverancier</t>
  </si>
  <si>
    <t>Fase 3: Uitwisseling met andere pathologielabs</t>
  </si>
  <si>
    <t>Koppeling PIE via automatische upload</t>
  </si>
  <si>
    <t>Prijs per stuk</t>
  </si>
  <si>
    <t>Totaal aantal benodigd</t>
  </si>
  <si>
    <t>Opleiding</t>
  </si>
  <si>
    <t>IMS opleiding Functioneel beheerder</t>
  </si>
  <si>
    <t>IMS opleiding Technisch beheerder</t>
  </si>
  <si>
    <t>Opleiding pathologen, AIOS, secretariaat</t>
  </si>
  <si>
    <t>Alle te realiseren koppelingen en maatwerk dienen door leverancier hier opgenomen te worden en vallen volledig onder de verantwoordelijkheid van de leverancier.</t>
  </si>
  <si>
    <t>Maatwerkontwikkeling &amp; koppelingen</t>
  </si>
  <si>
    <t>Aantal benodigd</t>
  </si>
  <si>
    <t>Documentatie</t>
  </si>
  <si>
    <t>IMS handleiding functioneel beheer</t>
  </si>
  <si>
    <t>IMS handleiding technisch beheer</t>
  </si>
  <si>
    <t>handleiding koppelingen</t>
  </si>
  <si>
    <t>Totaal Diensten implementatiefase (eenmalig)</t>
  </si>
  <si>
    <t>B</t>
  </si>
  <si>
    <t>Fase 2: Implementatie integrale diagnostiek</t>
  </si>
  <si>
    <t>Beschrijf hieronder de ontwikkelkosten voor implementatie van integrale diagnostiek zoals beschreven in de offerteleidraad.</t>
  </si>
  <si>
    <t>Soort programmatuur</t>
  </si>
  <si>
    <t>IMS software</t>
  </si>
  <si>
    <t>Levering door erasmus MC (J/N)</t>
  </si>
  <si>
    <t>IMS integratie</t>
  </si>
  <si>
    <t>Totaal IMS Software:</t>
  </si>
  <si>
    <t>Ontwikkeling integrale diagnostiek</t>
  </si>
  <si>
    <t>Koppelingen met andere applicaties</t>
  </si>
  <si>
    <t>(Third party) software</t>
  </si>
  <si>
    <t>Third party</t>
  </si>
  <si>
    <t>Totaal third party software:</t>
  </si>
  <si>
    <t>Kosten levering en installatie</t>
  </si>
  <si>
    <t>Totaal Levering producten (eenmalig)</t>
  </si>
  <si>
    <t>Optionele modules voor IMS</t>
  </si>
  <si>
    <t>Prijs</t>
  </si>
  <si>
    <t xml:space="preserve">Totaal Optionele modules voor IMS </t>
  </si>
  <si>
    <t>C</t>
  </si>
  <si>
    <t>Ongoing diensten</t>
  </si>
  <si>
    <t xml:space="preserve">Onderhoud en support voor de periode van minimaal 5 jaar waarvan het eerste jaar garantie jaar is, met aansluitend tweemaal een optie tot verlenging van 2 jaar. Hieronder vallen alle werkzaamheden zoals gevraagd en beantwoord in bijlage "implementatieplan" </t>
  </si>
  <si>
    <t>Onderhoud en ondersteuning op programmatuur</t>
  </si>
  <si>
    <t>Vaste prijs per jaar
(jaar 1 t/m jaar 5
na realisatie)</t>
  </si>
  <si>
    <t>jaar 6</t>
  </si>
  <si>
    <t>jaar 8/9</t>
  </si>
  <si>
    <t>IMS licenties</t>
  </si>
  <si>
    <t>Additionele licenties</t>
  </si>
  <si>
    <t>Third party licenties</t>
  </si>
  <si>
    <t xml:space="preserve"> </t>
  </si>
  <si>
    <t>onderhoudscontract 9/5</t>
  </si>
  <si>
    <t>onderhoudscontract 24/7 (optioneel)</t>
  </si>
  <si>
    <t>updates &amp; upgrades</t>
  </si>
  <si>
    <t>Totaal Ongoing diensten (jaarlijks)</t>
  </si>
  <si>
    <t>Totaaloverzicht</t>
  </si>
  <si>
    <t>Eenmalige kosten</t>
  </si>
  <si>
    <t>Onderdeel</t>
  </si>
  <si>
    <t>totaal</t>
  </si>
  <si>
    <t>opleiding</t>
  </si>
  <si>
    <t>maatwerk en koppelingen</t>
  </si>
  <si>
    <t>documentatie</t>
  </si>
  <si>
    <t>Third party software</t>
  </si>
  <si>
    <t>Optionele modules</t>
  </si>
  <si>
    <t>Overige</t>
  </si>
  <si>
    <t>Projectkorting</t>
  </si>
  <si>
    <t>gebruik negatief getal</t>
  </si>
  <si>
    <t>Jaarlijkse kosten</t>
  </si>
  <si>
    <t>C Ongoing diensten</t>
  </si>
  <si>
    <t>totaal eerste 5 jaar</t>
  </si>
  <si>
    <t>totaal jaar 6/7</t>
  </si>
  <si>
    <t>totaal jaar 8/9</t>
  </si>
  <si>
    <t>Korting op onderhoud &amp; ondersteuning &amp; upgrades/updates</t>
  </si>
  <si>
    <t>Omschrijving</t>
  </si>
  <si>
    <t>TCO inclusief contract vijf jaar IMS pathologie</t>
  </si>
  <si>
    <t>G</t>
  </si>
  <si>
    <t>Tarieven ter indicatie</t>
  </si>
  <si>
    <t>Soort tarief</t>
  </si>
  <si>
    <t>tarief per uur</t>
  </si>
  <si>
    <t>tarief per dag (inclusief reiskosten)</t>
  </si>
  <si>
    <t xml:space="preserve">Inschrijver dient alleen de gele kolommen in het prijsinvulformulier in te vullen. De overige velden zijn door Erasmus MC vastgesteld.
</t>
  </si>
  <si>
    <t xml:space="preserve">Het door Inschrijver wijzigen van overige getallen of formules kan leiden tot uitsluiting bij deze offerteaanvraag.
</t>
  </si>
  <si>
    <t xml:space="preserve">In de tarieven en overige prijzen dienen alle kosten, die voortvloeien uit deze offerteaanvraag te zijn opgenomen.
De geoffreerde prijzen zijn in ieder geval (voor zover van toepassing) inclusief kosten voor hosting, domeinnamen, bestelkosten, verwijderingsbijdrage, vervoerskosten, salariskosten, overheadkosten, kosten voor ondersteunend werk, kosten voor gebruik van apparatuur, kosten voor afvoer van verpakkingsmateriaal, reis- en verblijfkosten, parkeerkosten, voorrijkosten, installatiekosten, verzekeringen en alle verdere vrijkomende kosten.
</t>
  </si>
  <si>
    <t xml:space="preserve">Inschrijver dient alle bedragen in te vullen in Euro exclusief BTW, De BTW wordt vervolgens automatisch berekend.
</t>
  </si>
  <si>
    <t xml:space="preserve">De tarieven zoals genoemd zijn de tarieven voor de eerste 5 contractjaren. In de overige contractjaren zullen tarieven maximaal worden aangepast op basis van het indexcijfer genoemd in de concept Hoofdovereenkomst.
</t>
  </si>
  <si>
    <t xml:space="preserve">Inschrijver dient voor tarieven een opspliting te maken conform de tabel in tabblad inschrijving.
</t>
  </si>
  <si>
    <t xml:space="preserve">Indien op jaarbasis  gerekend moet worden met additionele kosten voor het opleveren en installeren van (security) patches, nieuwe releases en updates dient dit binnen de jaarlijkse kosten van support en onderhoud conform SLA worden opgenomen.
</t>
  </si>
  <si>
    <t xml:space="preserve">Onderhoud en support wordt aangegaan voor de periode van minimaal 5 jaar waarvan het eerste jaar bestaat uit garantie en service zonder 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</si>
</sst>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_-&quot;€&quot;\ * #,##0.00\-;_-&quot;€&quot;\ * &quot;-&quot;??_-;_-@_-"/>
  </numFmts>
  <fonts count="25" x14ac:knownFonts="1">
    <font>
      <sz val="10"/>
      <name val="Arial"/>
      <family val="2"/>
    </font>
    <font>
      <sz val="10"/>
      <name val="Arial"/>
      <family val="2"/>
    </font>
    <font>
      <sz val="8"/>
      <name val="Arial"/>
      <family val="2"/>
    </font>
    <font>
      <b/>
      <sz val="14"/>
      <name val="Arial"/>
      <family val="2"/>
    </font>
    <font>
      <b/>
      <sz val="10"/>
      <name val="Arial"/>
      <family val="2"/>
    </font>
    <font>
      <b/>
      <sz val="8"/>
      <name val="Arial"/>
      <family val="2"/>
    </font>
    <font>
      <b/>
      <sz val="12"/>
      <name val="Arial"/>
      <family val="2"/>
    </font>
    <font>
      <i/>
      <sz val="8"/>
      <name val="Arial"/>
      <family val="2"/>
    </font>
    <font>
      <sz val="8"/>
      <color indexed="9"/>
      <name val="Arial"/>
      <family val="2"/>
    </font>
    <font>
      <b/>
      <sz val="8"/>
      <color indexed="9"/>
      <name val="Arial"/>
      <family val="2"/>
    </font>
    <font>
      <b/>
      <sz val="12"/>
      <color indexed="9"/>
      <name val="Arial"/>
      <family val="2"/>
    </font>
    <font>
      <b/>
      <sz val="10"/>
      <color indexed="9"/>
      <name val="Arial"/>
      <family val="2"/>
    </font>
    <font>
      <sz val="10"/>
      <color indexed="9"/>
      <name val="Arial"/>
      <family val="2"/>
    </font>
    <font>
      <u/>
      <sz val="10"/>
      <color theme="10"/>
      <name val="Arial"/>
      <family val="2"/>
    </font>
    <font>
      <u/>
      <sz val="10"/>
      <color theme="11"/>
      <name val="Arial"/>
      <family val="2"/>
    </font>
    <font>
      <b/>
      <sz val="14"/>
      <color theme="0"/>
      <name val="Arial"/>
      <family val="2"/>
    </font>
    <font>
      <b/>
      <sz val="16"/>
      <color theme="1"/>
      <name val="Calibri"/>
      <family val="2"/>
      <scheme val="minor"/>
    </font>
    <font>
      <b/>
      <sz val="11"/>
      <color theme="1"/>
      <name val="Calibri"/>
      <family val="2"/>
      <scheme val="minor"/>
    </font>
    <font>
      <sz val="8"/>
      <color theme="0"/>
      <name val="Arial"/>
      <family val="2"/>
    </font>
    <font>
      <b/>
      <sz val="8"/>
      <color theme="0"/>
      <name val="Arial"/>
      <family val="2"/>
    </font>
    <font>
      <b/>
      <i/>
      <sz val="8"/>
      <color theme="0"/>
      <name val="Arial"/>
      <family val="2"/>
    </font>
    <font>
      <b/>
      <sz val="8"/>
      <color rgb="FFFFFFFF"/>
      <name val="Arial"/>
      <family val="2"/>
    </font>
    <font>
      <sz val="10"/>
      <color theme="1"/>
      <name val="Arial"/>
      <family val="2"/>
    </font>
    <font>
      <sz val="10"/>
      <color theme="0"/>
      <name val="Arial"/>
      <family val="2"/>
    </font>
    <font>
      <i/>
      <sz val="10"/>
      <name val="Arial"/>
      <family val="2"/>
    </font>
  </fonts>
  <fills count="26">
    <fill>
      <patternFill patternType="none"/>
    </fill>
    <fill>
      <patternFill patternType="gray125"/>
    </fill>
    <fill>
      <patternFill patternType="solid">
        <fgColor indexed="40"/>
        <bgColor indexed="64"/>
      </patternFill>
    </fill>
    <fill>
      <patternFill patternType="solid">
        <fgColor indexed="15"/>
        <bgColor indexed="64"/>
      </patternFill>
    </fill>
    <fill>
      <patternFill patternType="solid">
        <fgColor indexed="48"/>
        <bgColor indexed="64"/>
      </patternFill>
    </fill>
    <fill>
      <patternFill patternType="solid">
        <fgColor indexed="62"/>
        <bgColor indexed="64"/>
      </patternFill>
    </fill>
    <fill>
      <patternFill patternType="solid">
        <fgColor indexed="41"/>
        <bgColor indexed="64"/>
      </patternFill>
    </fill>
    <fill>
      <patternFill patternType="solid">
        <fgColor theme="3" tint="0.39997558519241921"/>
        <bgColor indexed="64"/>
      </patternFill>
    </fill>
    <fill>
      <patternFill patternType="solid">
        <fgColor rgb="FF02CCFF"/>
        <bgColor indexed="64"/>
      </patternFill>
    </fill>
    <fill>
      <patternFill patternType="solid">
        <fgColor rgb="FF7030A0"/>
        <bgColor indexed="64"/>
      </patternFill>
    </fill>
    <fill>
      <patternFill patternType="solid">
        <fgColor rgb="FFCDFFFF"/>
        <bgColor indexed="64"/>
      </patternFill>
    </fill>
    <fill>
      <patternFill patternType="solid">
        <fgColor rgb="FF02CCFF"/>
        <bgColor rgb="FF000000"/>
      </patternFill>
    </fill>
    <fill>
      <patternFill patternType="solid">
        <fgColor rgb="FF00CCFF"/>
        <bgColor rgb="FF000000"/>
      </patternFill>
    </fill>
    <fill>
      <patternFill patternType="solid">
        <fgColor rgb="FF00FFFF"/>
        <bgColor indexed="64"/>
      </patternFill>
    </fill>
    <fill>
      <patternFill patternType="solid">
        <fgColor rgb="FF00FFFF"/>
        <bgColor rgb="FF000000"/>
      </patternFill>
    </fill>
    <fill>
      <patternFill patternType="solid">
        <fgColor rgb="FF3366FF"/>
        <bgColor indexed="64"/>
      </patternFill>
    </fill>
    <fill>
      <patternFill patternType="solid">
        <fgColor rgb="FFCEFFFF"/>
        <bgColor indexed="64"/>
      </patternFill>
    </fill>
    <fill>
      <patternFill patternType="solid">
        <fgColor rgb="FF323399"/>
        <bgColor indexed="64"/>
      </patternFill>
    </fill>
    <fill>
      <patternFill patternType="solid">
        <fgColor rgb="FFCCFFFF"/>
        <bgColor indexed="64"/>
      </patternFill>
    </fill>
    <fill>
      <patternFill patternType="solid">
        <fgColor rgb="FFFFFF00"/>
        <bgColor indexed="64"/>
      </patternFill>
    </fill>
    <fill>
      <patternFill patternType="solid">
        <fgColor rgb="FFC6F7F8"/>
        <bgColor indexed="64"/>
      </patternFill>
    </fill>
    <fill>
      <patternFill patternType="solid">
        <fgColor rgb="FF6F2FA1"/>
        <bgColor indexed="64"/>
      </patternFill>
    </fill>
    <fill>
      <patternFill patternType="solid">
        <fgColor rgb="FF333299"/>
        <bgColor indexed="64"/>
      </patternFill>
    </fill>
    <fill>
      <patternFill patternType="solid">
        <fgColor rgb="FF6F2EA1"/>
        <bgColor indexed="64"/>
      </patternFill>
    </fill>
    <fill>
      <patternFill patternType="solid">
        <fgColor rgb="FFFFD966"/>
        <bgColor indexed="64"/>
      </patternFill>
    </fill>
    <fill>
      <patternFill patternType="solid">
        <fgColor rgb="FF92D050"/>
        <bgColor indexed="64"/>
      </patternFill>
    </fill>
  </fills>
  <borders count="36">
    <border>
      <left/>
      <right/>
      <top/>
      <bottom/>
      <diagonal/>
    </border>
    <border>
      <left style="thin">
        <color indexed="64"/>
      </left>
      <right style="thin">
        <color indexed="64"/>
      </right>
      <top/>
      <bottom/>
      <diagonal/>
    </border>
    <border>
      <left/>
      <right style="thin">
        <color indexed="22"/>
      </right>
      <top/>
      <bottom/>
      <diagonal/>
    </border>
    <border>
      <left style="thin">
        <color indexed="22"/>
      </left>
      <right/>
      <top/>
      <bottom/>
      <diagonal/>
    </border>
    <border>
      <left style="thin">
        <color rgb="FF7F8181"/>
      </left>
      <right style="thin">
        <color rgb="FF7F8181"/>
      </right>
      <top style="thin">
        <color rgb="FF7F8181"/>
      </top>
      <bottom style="thin">
        <color rgb="FF7F8181"/>
      </bottom>
      <diagonal/>
    </border>
    <border>
      <left style="thin">
        <color rgb="FF7F8181"/>
      </left>
      <right style="thin">
        <color rgb="FF7F8181"/>
      </right>
      <top/>
      <bottom/>
      <diagonal/>
    </border>
    <border>
      <left style="thin">
        <color indexed="22"/>
      </left>
      <right/>
      <top style="thin">
        <color theme="1"/>
      </top>
      <bottom style="double">
        <color theme="1"/>
      </bottom>
      <diagonal/>
    </border>
    <border>
      <left style="medium">
        <color rgb="FF808081"/>
      </left>
      <right/>
      <top style="medium">
        <color rgb="FF808081"/>
      </top>
      <bottom/>
      <diagonal/>
    </border>
    <border>
      <left/>
      <right/>
      <top style="medium">
        <color rgb="FF808081"/>
      </top>
      <bottom/>
      <diagonal/>
    </border>
    <border>
      <left/>
      <right style="medium">
        <color rgb="FF808081"/>
      </right>
      <top style="medium">
        <color rgb="FF808081"/>
      </top>
      <bottom/>
      <diagonal/>
    </border>
    <border>
      <left style="medium">
        <color rgb="FF808081"/>
      </left>
      <right/>
      <top/>
      <bottom/>
      <diagonal/>
    </border>
    <border>
      <left/>
      <right style="medium">
        <color rgb="FF808081"/>
      </right>
      <top/>
      <bottom/>
      <diagonal/>
    </border>
    <border>
      <left style="thin">
        <color rgb="FF808082"/>
      </left>
      <right style="thin">
        <color rgb="FF808082"/>
      </right>
      <top style="thin">
        <color rgb="FF808082"/>
      </top>
      <bottom style="thin">
        <color rgb="FF808082"/>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top/>
      <bottom style="thin">
        <color rgb="FF808080"/>
      </bottom>
      <diagonal/>
    </border>
    <border>
      <left/>
      <right style="thin">
        <color rgb="FF808080"/>
      </right>
      <top/>
      <bottom style="thin">
        <color rgb="FF808080"/>
      </bottom>
      <diagonal/>
    </border>
    <border>
      <left/>
      <right/>
      <top style="thin">
        <color rgb="FF808080"/>
      </top>
      <bottom style="thin">
        <color rgb="FF808080"/>
      </bottom>
      <diagonal/>
    </border>
    <border>
      <left/>
      <right/>
      <top/>
      <bottom style="thin">
        <color rgb="FF808080"/>
      </bottom>
      <diagonal/>
    </border>
    <border>
      <left style="thin">
        <color rgb="FF808080"/>
      </left>
      <right/>
      <top style="thin">
        <color rgb="FF808080"/>
      </top>
      <bottom/>
      <diagonal/>
    </border>
    <border>
      <left/>
      <right style="thin">
        <color rgb="FF808080"/>
      </right>
      <top style="thin">
        <color rgb="FF808080"/>
      </top>
      <bottom/>
      <diagonal/>
    </border>
    <border>
      <left/>
      <right/>
      <top style="thin">
        <color rgb="FF808080"/>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rgb="FF808081"/>
      </left>
      <right style="thin">
        <color rgb="FF808081"/>
      </right>
      <top style="thin">
        <color rgb="FF808081"/>
      </top>
      <bottom style="thick">
        <color rgb="FF808081"/>
      </bottom>
      <diagonal/>
    </border>
    <border>
      <left style="thin">
        <color rgb="FF808081"/>
      </left>
      <right style="thin">
        <color rgb="FF808081"/>
      </right>
      <top style="thin">
        <color rgb="FF808081"/>
      </top>
      <bottom style="thick">
        <color rgb="FF808081"/>
      </bottom>
      <diagonal/>
    </border>
    <border>
      <left style="thin">
        <color rgb="FF808081"/>
      </left>
      <right style="medium">
        <color rgb="FF808081"/>
      </right>
      <top style="thin">
        <color rgb="FF808081"/>
      </top>
      <bottom style="thick">
        <color rgb="FF808081"/>
      </bottom>
      <diagonal/>
    </border>
    <border>
      <left style="thin">
        <color indexed="64"/>
      </left>
      <right style="thin">
        <color indexed="64"/>
      </right>
      <top style="thin">
        <color indexed="64"/>
      </top>
      <bottom style="thin">
        <color indexed="64"/>
      </bottom>
      <diagonal/>
    </border>
    <border>
      <left/>
      <right style="thin">
        <color indexed="22"/>
      </right>
      <top style="thin">
        <color indexed="23"/>
      </top>
      <bottom style="thin">
        <color indexed="23"/>
      </bottom>
      <diagonal/>
    </border>
    <border>
      <left style="thin">
        <color indexed="22"/>
      </left>
      <right style="thin">
        <color indexed="22"/>
      </right>
      <top style="thin">
        <color indexed="23"/>
      </top>
      <bottom style="thin">
        <color indexed="23"/>
      </bottom>
      <diagonal/>
    </border>
    <border>
      <left style="thin">
        <color indexed="22"/>
      </left>
      <right style="thin">
        <color rgb="FF7F8181"/>
      </right>
      <top style="thin">
        <color indexed="23"/>
      </top>
      <bottom style="thin">
        <color indexed="23"/>
      </bottom>
      <diagonal/>
    </border>
    <border>
      <left style="thin">
        <color indexed="22"/>
      </left>
      <right/>
      <top style="thin">
        <color indexed="23"/>
      </top>
      <bottom style="thin">
        <color indexed="23"/>
      </bottom>
      <diagonal/>
    </border>
    <border>
      <left style="thin">
        <color indexed="22"/>
      </left>
      <right style="thin">
        <color indexed="22"/>
      </right>
      <top style="thin">
        <color indexed="23"/>
      </top>
      <bottom/>
      <diagonal/>
    </border>
    <border>
      <left/>
      <right style="thin">
        <color indexed="22"/>
      </right>
      <top style="thin">
        <color indexed="23"/>
      </top>
      <bottom/>
      <diagonal/>
    </border>
    <border>
      <left style="thin">
        <color indexed="22"/>
      </left>
      <right/>
      <top style="thin">
        <color indexed="23"/>
      </top>
      <bottom/>
      <diagonal/>
    </border>
    <border>
      <left/>
      <right/>
      <top style="thin">
        <color auto="1"/>
      </top>
      <bottom style="double">
        <color auto="1"/>
      </bottom>
      <diagonal/>
    </border>
    <border>
      <left/>
      <right/>
      <top style="thin">
        <color indexed="23"/>
      </top>
      <bottom style="thin">
        <color indexed="23"/>
      </bottom>
      <diagonal/>
    </border>
  </borders>
  <cellStyleXfs count="7">
    <xf numFmtId="0" fontId="0" fillId="0" borderId="0"/>
    <xf numFmtId="44" fontId="1"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 fillId="0" borderId="0"/>
  </cellStyleXfs>
  <cellXfs count="202">
    <xf numFmtId="0" fontId="0" fillId="0" borderId="0" xfId="0"/>
    <xf numFmtId="0" fontId="16" fillId="0" borderId="0" xfId="0" applyFont="1" applyAlignment="1">
      <alignment vertical="top"/>
    </xf>
    <xf numFmtId="0" fontId="0" fillId="0" borderId="0" xfId="0" applyAlignment="1">
      <alignment vertical="top" wrapText="1"/>
    </xf>
    <xf numFmtId="0" fontId="0" fillId="0" borderId="12" xfId="0" applyBorder="1" applyAlignment="1">
      <alignment horizontal="left" vertical="center"/>
    </xf>
    <xf numFmtId="0" fontId="0" fillId="0" borderId="12" xfId="0" applyBorder="1" applyAlignment="1">
      <alignment wrapText="1"/>
    </xf>
    <xf numFmtId="0" fontId="0" fillId="0" borderId="12" xfId="0" applyBorder="1" applyAlignment="1">
      <alignment vertical="center"/>
    </xf>
    <xf numFmtId="44" fontId="2" fillId="21" borderId="0" xfId="1" applyFont="1" applyFill="1" applyBorder="1" applyAlignment="1" applyProtection="1">
      <alignment vertical="center"/>
    </xf>
    <xf numFmtId="44" fontId="2" fillId="0" borderId="0" xfId="1" applyFont="1" applyFill="1" applyAlignment="1" applyProtection="1">
      <alignment vertical="center"/>
    </xf>
    <xf numFmtId="44" fontId="2" fillId="0" borderId="0" xfId="1" applyFont="1" applyFill="1" applyBorder="1" applyAlignment="1" applyProtection="1">
      <alignment vertical="center"/>
    </xf>
    <xf numFmtId="44" fontId="8" fillId="4" borderId="0" xfId="1" applyFont="1" applyFill="1" applyAlignment="1" applyProtection="1">
      <alignment vertical="center"/>
    </xf>
    <xf numFmtId="44" fontId="5" fillId="0" borderId="6" xfId="1" applyFont="1" applyBorder="1" applyAlignment="1" applyProtection="1">
      <alignment vertical="center"/>
    </xf>
    <xf numFmtId="44" fontId="5" fillId="0" borderId="6" xfId="1" applyFont="1" applyFill="1" applyBorder="1" applyAlignment="1" applyProtection="1">
      <alignment vertical="center"/>
    </xf>
    <xf numFmtId="0" fontId="0" fillId="0" borderId="1" xfId="0" applyBorder="1" applyAlignment="1">
      <alignment horizontal="left" vertical="center"/>
    </xf>
    <xf numFmtId="44" fontId="19" fillId="21" borderId="0" xfId="1" applyFont="1" applyFill="1" applyBorder="1" applyAlignment="1" applyProtection="1">
      <alignment vertical="center"/>
    </xf>
    <xf numFmtId="44" fontId="2" fillId="19" borderId="22" xfId="1" applyFont="1" applyFill="1" applyBorder="1" applyAlignment="1" applyProtection="1">
      <alignment horizontal="right" vertical="top"/>
      <protection locked="0"/>
    </xf>
    <xf numFmtId="0" fontId="2" fillId="19" borderId="22" xfId="0" applyFont="1" applyFill="1" applyBorder="1" applyAlignment="1" applyProtection="1">
      <alignment horizontal="right" vertical="top"/>
      <protection locked="0"/>
    </xf>
    <xf numFmtId="44" fontId="2" fillId="6" borderId="22" xfId="1" applyFont="1" applyFill="1" applyBorder="1" applyAlignment="1" applyProtection="1">
      <alignment vertical="center"/>
    </xf>
    <xf numFmtId="44" fontId="2" fillId="10" borderId="22" xfId="1" applyFont="1" applyFill="1" applyBorder="1" applyAlignment="1" applyProtection="1">
      <alignment vertical="center"/>
    </xf>
    <xf numFmtId="44" fontId="5" fillId="25" borderId="24" xfId="1" applyNumberFormat="1" applyFont="1" applyFill="1" applyBorder="1" applyAlignment="1" applyProtection="1">
      <alignment vertical="center"/>
    </xf>
    <xf numFmtId="44" fontId="2" fillId="25" borderId="25" xfId="1" applyFont="1" applyFill="1" applyBorder="1" applyAlignment="1" applyProtection="1">
      <alignment vertical="center"/>
    </xf>
    <xf numFmtId="0" fontId="17" fillId="0" borderId="26" xfId="0" applyFont="1" applyBorder="1" applyAlignment="1">
      <alignment horizontal="left" vertical="center"/>
    </xf>
    <xf numFmtId="0" fontId="17" fillId="0" borderId="26" xfId="0" applyFont="1" applyBorder="1" applyAlignment="1">
      <alignment vertical="top" wrapText="1"/>
    </xf>
    <xf numFmtId="0" fontId="0" fillId="0" borderId="26" xfId="0" applyBorder="1" applyAlignment="1">
      <alignment horizontal="left" vertical="center"/>
    </xf>
    <xf numFmtId="0" fontId="0" fillId="0" borderId="26" xfId="0" applyBorder="1" applyAlignment="1">
      <alignment vertical="top" wrapText="1"/>
    </xf>
    <xf numFmtId="0" fontId="2" fillId="19" borderId="27" xfId="0" applyFont="1" applyFill="1" applyBorder="1" applyAlignment="1" applyProtection="1">
      <alignment horizontal="right" vertical="top"/>
      <protection locked="0"/>
    </xf>
    <xf numFmtId="0" fontId="2" fillId="19" borderId="28" xfId="0" applyFont="1" applyFill="1" applyBorder="1" applyAlignment="1" applyProtection="1">
      <alignment horizontal="right" vertical="top"/>
      <protection locked="0"/>
    </xf>
    <xf numFmtId="44" fontId="2" fillId="20" borderId="30" xfId="1" applyFont="1" applyFill="1" applyBorder="1" applyAlignment="1" applyProtection="1">
      <alignment vertical="center"/>
    </xf>
    <xf numFmtId="0" fontId="7" fillId="19" borderId="28" xfId="0" applyFont="1" applyFill="1" applyBorder="1" applyAlignment="1" applyProtection="1">
      <alignment vertical="center" wrapText="1"/>
      <protection locked="0"/>
    </xf>
    <xf numFmtId="44" fontId="2" fillId="19" borderId="28" xfId="1" applyFont="1" applyFill="1" applyBorder="1" applyAlignment="1" applyProtection="1">
      <alignment horizontal="right" vertical="top"/>
      <protection locked="0"/>
    </xf>
    <xf numFmtId="44" fontId="2" fillId="6" borderId="30" xfId="1" applyFont="1" applyFill="1" applyBorder="1" applyAlignment="1" applyProtection="1">
      <alignment vertical="center"/>
    </xf>
    <xf numFmtId="44" fontId="2" fillId="16" borderId="30" xfId="1" applyFont="1" applyFill="1" applyBorder="1" applyAlignment="1" applyProtection="1">
      <alignment vertical="center"/>
    </xf>
    <xf numFmtId="44" fontId="2" fillId="19" borderId="31" xfId="1" applyFont="1" applyFill="1" applyBorder="1" applyAlignment="1" applyProtection="1">
      <alignment horizontal="right" vertical="top"/>
      <protection locked="0"/>
    </xf>
    <xf numFmtId="0" fontId="2" fillId="19" borderId="32" xfId="0" applyFont="1" applyFill="1" applyBorder="1" applyAlignment="1" applyProtection="1">
      <alignment horizontal="right" vertical="top"/>
      <protection locked="0"/>
    </xf>
    <xf numFmtId="0" fontId="7" fillId="19" borderId="31" xfId="0" applyFont="1" applyFill="1" applyBorder="1" applyAlignment="1" applyProtection="1">
      <alignment vertical="center" wrapText="1"/>
      <protection locked="0"/>
    </xf>
    <xf numFmtId="44" fontId="2" fillId="6" borderId="33" xfId="1" applyFont="1" applyFill="1" applyBorder="1" applyAlignment="1" applyProtection="1">
      <alignment vertical="center"/>
    </xf>
    <xf numFmtId="44" fontId="2" fillId="16" borderId="33" xfId="1" applyFont="1" applyFill="1" applyBorder="1" applyAlignment="1" applyProtection="1">
      <alignment vertical="center"/>
    </xf>
    <xf numFmtId="44" fontId="2" fillId="0" borderId="30" xfId="1" applyFont="1" applyBorder="1" applyAlignment="1" applyProtection="1">
      <alignment vertical="center"/>
    </xf>
    <xf numFmtId="44" fontId="2" fillId="10" borderId="30" xfId="1" applyFont="1" applyFill="1" applyBorder="1" applyAlignment="1" applyProtection="1">
      <alignment vertical="center"/>
    </xf>
    <xf numFmtId="44" fontId="2" fillId="19" borderId="35" xfId="1" applyFont="1" applyFill="1" applyBorder="1" applyAlignment="1" applyProtection="1">
      <alignment vertical="center" wrapText="1"/>
      <protection locked="0"/>
    </xf>
    <xf numFmtId="44" fontId="2" fillId="19" borderId="30" xfId="1" applyFont="1" applyFill="1" applyBorder="1" applyAlignment="1" applyProtection="1">
      <alignment vertical="center"/>
      <protection locked="0"/>
    </xf>
    <xf numFmtId="44" fontId="2" fillId="24" borderId="35" xfId="1" applyFont="1" applyFill="1" applyBorder="1" applyAlignment="1" applyProtection="1">
      <alignment vertical="center" wrapText="1"/>
      <protection locked="0"/>
    </xf>
    <xf numFmtId="44" fontId="2" fillId="24" borderId="30" xfId="1" applyFont="1" applyFill="1" applyBorder="1" applyAlignment="1" applyProtection="1">
      <alignment vertical="center"/>
      <protection locked="0"/>
    </xf>
    <xf numFmtId="44" fontId="2" fillId="19" borderId="30" xfId="1" applyFont="1" applyFill="1" applyBorder="1" applyAlignment="1" applyProtection="1">
      <alignment vertical="center" wrapText="1"/>
      <protection locked="0"/>
    </xf>
    <xf numFmtId="44" fontId="2" fillId="18" borderId="30" xfId="1" applyFont="1" applyFill="1" applyBorder="1" applyAlignment="1" applyProtection="1">
      <alignment vertical="center"/>
    </xf>
    <xf numFmtId="44" fontId="2" fillId="19" borderId="27" xfId="1" applyFont="1" applyFill="1" applyBorder="1" applyAlignment="1" applyProtection="1">
      <alignment horizontal="right" vertical="top"/>
      <protection locked="0"/>
    </xf>
    <xf numFmtId="44" fontId="2" fillId="19" borderId="30" xfId="1" applyFont="1" applyFill="1" applyBorder="1" applyAlignment="1" applyProtection="1">
      <alignment horizontal="right" vertical="top"/>
      <protection locked="0"/>
    </xf>
    <xf numFmtId="0" fontId="7" fillId="19" borderId="22" xfId="0" applyFont="1" applyFill="1" applyBorder="1" applyAlignment="1" applyProtection="1">
      <alignment horizontal="left" vertical="top"/>
      <protection locked="0"/>
    </xf>
    <xf numFmtId="0" fontId="7" fillId="19" borderId="15" xfId="0" applyFont="1" applyFill="1" applyBorder="1" applyAlignment="1" applyProtection="1">
      <alignment horizontal="left" vertical="center"/>
      <protection locked="0"/>
    </xf>
    <xf numFmtId="0" fontId="7" fillId="19" borderId="18" xfId="0" applyFont="1" applyFill="1" applyBorder="1" applyAlignment="1" applyProtection="1">
      <alignment horizontal="left" vertical="center"/>
      <protection locked="0"/>
    </xf>
    <xf numFmtId="0" fontId="7" fillId="19" borderId="16" xfId="0" applyFont="1" applyFill="1" applyBorder="1" applyAlignment="1" applyProtection="1">
      <alignment horizontal="left" vertical="center"/>
      <protection locked="0"/>
    </xf>
    <xf numFmtId="0" fontId="7" fillId="19" borderId="30" xfId="0" applyFont="1" applyFill="1" applyBorder="1" applyAlignment="1" applyProtection="1">
      <alignment horizontal="left" vertical="top"/>
      <protection locked="0"/>
    </xf>
    <xf numFmtId="0" fontId="7" fillId="19" borderId="27" xfId="0" applyFont="1" applyFill="1" applyBorder="1" applyAlignment="1" applyProtection="1">
      <alignment horizontal="left" vertical="top"/>
      <protection locked="0"/>
    </xf>
    <xf numFmtId="0" fontId="7" fillId="19" borderId="3" xfId="0" applyFont="1" applyFill="1" applyBorder="1" applyAlignment="1" applyProtection="1">
      <alignment horizontal="left" vertical="center"/>
      <protection locked="0"/>
    </xf>
    <xf numFmtId="0" fontId="7" fillId="19" borderId="0" xfId="0" applyFont="1" applyFill="1" applyAlignment="1" applyProtection="1">
      <alignment horizontal="left" vertical="center"/>
      <protection locked="0"/>
    </xf>
    <xf numFmtId="0" fontId="7" fillId="19" borderId="2" xfId="0" applyFont="1" applyFill="1" applyBorder="1" applyAlignment="1" applyProtection="1">
      <alignment horizontal="left" vertical="center"/>
      <protection locked="0"/>
    </xf>
    <xf numFmtId="0" fontId="7" fillId="19" borderId="13" xfId="0" applyFont="1" applyFill="1" applyBorder="1" applyAlignment="1" applyProtection="1">
      <alignment horizontal="left" vertical="center"/>
      <protection locked="0"/>
    </xf>
    <xf numFmtId="0" fontId="7" fillId="19" borderId="17" xfId="0" applyFont="1" applyFill="1" applyBorder="1" applyAlignment="1" applyProtection="1">
      <alignment horizontal="left" vertical="center"/>
      <protection locked="0"/>
    </xf>
    <xf numFmtId="0" fontId="7" fillId="19" borderId="14" xfId="0" applyFont="1" applyFill="1" applyBorder="1" applyAlignment="1" applyProtection="1">
      <alignment horizontal="left" vertical="center"/>
      <protection locked="0"/>
    </xf>
    <xf numFmtId="0" fontId="7" fillId="19" borderId="19" xfId="0" applyFont="1" applyFill="1" applyBorder="1" applyAlignment="1" applyProtection="1">
      <alignment horizontal="left" vertical="center"/>
      <protection locked="0"/>
    </xf>
    <xf numFmtId="0" fontId="7" fillId="19" borderId="21" xfId="0" applyFont="1" applyFill="1" applyBorder="1" applyAlignment="1" applyProtection="1">
      <alignment horizontal="left" vertical="center"/>
      <protection locked="0"/>
    </xf>
    <xf numFmtId="0" fontId="7" fillId="19" borderId="20" xfId="0" applyFont="1" applyFill="1" applyBorder="1" applyAlignment="1" applyProtection="1">
      <alignment horizontal="left" vertical="center"/>
      <protection locked="0"/>
    </xf>
    <xf numFmtId="0" fontId="0" fillId="0" borderId="0" xfId="0" applyAlignment="1" applyProtection="1">
      <alignment vertical="top"/>
      <protection locked="0"/>
    </xf>
    <xf numFmtId="0" fontId="6" fillId="0" borderId="0" xfId="0" applyFont="1" applyAlignment="1" applyProtection="1">
      <alignment horizontal="right" vertical="top"/>
      <protection locked="0"/>
    </xf>
    <xf numFmtId="0" fontId="0" fillId="0" borderId="0" xfId="0" applyAlignment="1" applyProtection="1">
      <alignment vertical="center" wrapText="1"/>
      <protection locked="0"/>
    </xf>
    <xf numFmtId="0" fontId="0" fillId="0" borderId="0" xfId="0" applyAlignment="1" applyProtection="1">
      <alignment vertical="center"/>
      <protection locked="0"/>
    </xf>
    <xf numFmtId="0" fontId="2" fillId="6" borderId="28" xfId="0" applyFont="1" applyFill="1" applyBorder="1" applyAlignment="1" applyProtection="1">
      <alignment vertical="center" wrapText="1"/>
      <protection locked="0"/>
    </xf>
    <xf numFmtId="0" fontId="2" fillId="0" borderId="0" xfId="0" applyFont="1" applyAlignment="1" applyProtection="1">
      <alignment horizontal="center" vertical="top"/>
      <protection locked="0"/>
    </xf>
    <xf numFmtId="0" fontId="5" fillId="0" borderId="0" xfId="0" applyFont="1" applyAlignment="1" applyProtection="1">
      <alignment horizontal="right" vertical="top"/>
      <protection locked="0"/>
    </xf>
    <xf numFmtId="0" fontId="2" fillId="0" borderId="0" xfId="0" applyFont="1" applyAlignment="1" applyProtection="1">
      <alignment vertical="top"/>
      <protection locked="0"/>
    </xf>
    <xf numFmtId="0" fontId="2" fillId="6" borderId="28" xfId="0" applyFont="1" applyFill="1" applyBorder="1" applyAlignment="1" applyProtection="1">
      <alignment vertical="top"/>
      <protection locked="0"/>
    </xf>
    <xf numFmtId="0" fontId="2" fillId="6" borderId="22" xfId="0" applyFont="1" applyFill="1" applyBorder="1" applyAlignment="1" applyProtection="1">
      <alignment vertical="top"/>
    </xf>
    <xf numFmtId="0" fontId="6" fillId="0" borderId="0" xfId="0" applyFont="1" applyAlignment="1" applyProtection="1">
      <alignment horizontal="right" vertical="top"/>
    </xf>
    <xf numFmtId="0" fontId="0" fillId="0" borderId="0" xfId="0" applyAlignment="1" applyProtection="1">
      <alignment vertical="top"/>
    </xf>
    <xf numFmtId="0" fontId="0" fillId="0" borderId="0" xfId="0" applyAlignment="1" applyProtection="1">
      <alignment vertical="center" wrapText="1"/>
    </xf>
    <xf numFmtId="0" fontId="0" fillId="0" borderId="0" xfId="0" applyAlignment="1" applyProtection="1">
      <alignment vertical="center"/>
    </xf>
    <xf numFmtId="0" fontId="15" fillId="7" borderId="0" xfId="0" applyFont="1" applyFill="1" applyAlignment="1" applyProtection="1">
      <alignment horizontal="left" vertical="top"/>
    </xf>
    <xf numFmtId="0" fontId="3" fillId="0" borderId="0" xfId="0" applyFont="1" applyAlignment="1" applyProtection="1">
      <alignment vertical="top"/>
    </xf>
    <xf numFmtId="0" fontId="4" fillId="0" borderId="0" xfId="0" applyFont="1" applyAlignment="1" applyProtection="1">
      <alignment horizontal="right" vertical="top"/>
    </xf>
    <xf numFmtId="0" fontId="0" fillId="0" borderId="0" xfId="0" applyAlignment="1" applyProtection="1">
      <alignment horizontal="left" vertical="top" wrapText="1"/>
    </xf>
    <xf numFmtId="0" fontId="10" fillId="5" borderId="0" xfId="0" applyFont="1" applyFill="1" applyAlignment="1" applyProtection="1">
      <alignment horizontal="right" vertical="top"/>
    </xf>
    <xf numFmtId="0" fontId="10" fillId="5" borderId="0" xfId="0" applyFont="1" applyFill="1" applyAlignment="1" applyProtection="1">
      <alignment vertical="top"/>
    </xf>
    <xf numFmtId="0" fontId="12" fillId="5" borderId="0" xfId="0" applyFont="1" applyFill="1" applyAlignment="1" applyProtection="1">
      <alignment vertical="top"/>
    </xf>
    <xf numFmtId="0" fontId="12" fillId="5" borderId="0" xfId="0" applyFont="1" applyFill="1" applyAlignment="1" applyProtection="1">
      <alignment vertical="center" wrapText="1"/>
    </xf>
    <xf numFmtId="0" fontId="12" fillId="5" borderId="0" xfId="0" applyFont="1" applyFill="1" applyAlignment="1" applyProtection="1">
      <alignment vertical="center"/>
    </xf>
    <xf numFmtId="0" fontId="0" fillId="17" borderId="0" xfId="0" applyFill="1" applyAlignment="1" applyProtection="1">
      <alignment vertical="center"/>
    </xf>
    <xf numFmtId="0" fontId="2" fillId="0" borderId="0" xfId="0" applyFont="1" applyAlignment="1" applyProtection="1">
      <alignment vertical="center"/>
    </xf>
    <xf numFmtId="0" fontId="5" fillId="2" borderId="0" xfId="0" applyFont="1" applyFill="1" applyAlignment="1" applyProtection="1">
      <alignment horizontal="right" vertical="top"/>
    </xf>
    <xf numFmtId="0" fontId="2" fillId="2" borderId="0" xfId="0" applyFont="1" applyFill="1" applyAlignment="1" applyProtection="1">
      <alignment vertical="center" wrapText="1"/>
    </xf>
    <xf numFmtId="0" fontId="2" fillId="2" borderId="0" xfId="0" applyFont="1" applyFill="1" applyAlignment="1" applyProtection="1">
      <alignment vertical="center"/>
    </xf>
    <xf numFmtId="0" fontId="0" fillId="8" borderId="0" xfId="0" applyFill="1" applyAlignment="1" applyProtection="1">
      <alignment vertical="center"/>
    </xf>
    <xf numFmtId="0" fontId="2" fillId="8" borderId="0" xfId="0" applyFont="1" applyFill="1" applyAlignment="1" applyProtection="1">
      <alignment vertical="center"/>
    </xf>
    <xf numFmtId="0" fontId="5" fillId="2" borderId="0" xfId="0" applyFont="1" applyFill="1" applyAlignment="1" applyProtection="1">
      <alignment vertical="center" wrapText="1"/>
    </xf>
    <xf numFmtId="0" fontId="5" fillId="2" borderId="0" xfId="0" applyFont="1" applyFill="1" applyAlignment="1" applyProtection="1">
      <alignment horizontal="right" vertical="center"/>
    </xf>
    <xf numFmtId="0" fontId="5" fillId="11" borderId="0" xfId="0" applyFont="1" applyFill="1" applyAlignment="1" applyProtection="1">
      <alignment horizontal="right" vertical="center"/>
    </xf>
    <xf numFmtId="0" fontId="5" fillId="12" borderId="0" xfId="0" applyFont="1" applyFill="1" applyAlignment="1" applyProtection="1">
      <alignment horizontal="right" vertical="center"/>
    </xf>
    <xf numFmtId="0" fontId="2" fillId="9" borderId="27" xfId="0" applyFont="1" applyFill="1" applyBorder="1" applyAlignment="1" applyProtection="1">
      <alignment horizontal="right" vertical="top"/>
    </xf>
    <xf numFmtId="0" fontId="2" fillId="9" borderId="28" xfId="0" applyFont="1" applyFill="1" applyBorder="1" applyAlignment="1" applyProtection="1">
      <alignment horizontal="right" vertical="top"/>
    </xf>
    <xf numFmtId="0" fontId="2" fillId="9" borderId="29" xfId="0" applyFont="1" applyFill="1" applyBorder="1" applyAlignment="1" applyProtection="1">
      <alignment horizontal="right" vertical="top"/>
    </xf>
    <xf numFmtId="0" fontId="19" fillId="9" borderId="5" xfId="0" applyFont="1" applyFill="1" applyBorder="1" applyAlignment="1" applyProtection="1">
      <alignment vertical="center" wrapText="1"/>
    </xf>
    <xf numFmtId="0" fontId="0" fillId="21" borderId="0" xfId="0" applyFill="1" applyAlignment="1" applyProtection="1">
      <alignment vertical="center"/>
    </xf>
    <xf numFmtId="0" fontId="2" fillId="21" borderId="0" xfId="0" applyFont="1" applyFill="1" applyAlignment="1" applyProtection="1">
      <alignment vertical="center"/>
    </xf>
    <xf numFmtId="0" fontId="2" fillId="6" borderId="28" xfId="0" applyFont="1" applyFill="1" applyBorder="1" applyAlignment="1" applyProtection="1">
      <alignment vertical="center" wrapText="1"/>
    </xf>
    <xf numFmtId="9" fontId="2" fillId="20" borderId="30" xfId="0" applyNumberFormat="1" applyFont="1" applyFill="1" applyBorder="1" applyAlignment="1" applyProtection="1">
      <alignment horizontal="right" vertical="center"/>
    </xf>
    <xf numFmtId="0" fontId="2" fillId="10" borderId="4" xfId="0" applyFont="1" applyFill="1" applyBorder="1" applyAlignment="1" applyProtection="1">
      <alignment vertical="center" wrapText="1"/>
    </xf>
    <xf numFmtId="9" fontId="2" fillId="16" borderId="30" xfId="0" applyNumberFormat="1" applyFont="1" applyFill="1" applyBorder="1" applyAlignment="1" applyProtection="1">
      <alignment horizontal="right" vertical="center"/>
    </xf>
    <xf numFmtId="0" fontId="2" fillId="19" borderId="27" xfId="0" applyFont="1" applyFill="1" applyBorder="1" applyAlignment="1" applyProtection="1">
      <alignment horizontal="right" vertical="top"/>
    </xf>
    <xf numFmtId="0" fontId="2" fillId="19" borderId="28" xfId="0" applyFont="1" applyFill="1" applyBorder="1" applyAlignment="1" applyProtection="1">
      <alignment horizontal="right" vertical="top"/>
    </xf>
    <xf numFmtId="0" fontId="2" fillId="0" borderId="0" xfId="0" applyFont="1" applyAlignment="1" applyProtection="1">
      <alignment horizontal="center" vertical="top"/>
    </xf>
    <xf numFmtId="0" fontId="2" fillId="0" borderId="0" xfId="0" applyFont="1" applyAlignment="1" applyProtection="1">
      <alignment vertical="center" wrapText="1"/>
    </xf>
    <xf numFmtId="0" fontId="6" fillId="0" borderId="0" xfId="0" applyFont="1" applyAlignment="1" applyProtection="1">
      <alignment horizontal="right" vertical="center"/>
    </xf>
    <xf numFmtId="0" fontId="2" fillId="0" borderId="0" xfId="0" applyFont="1" applyAlignment="1" applyProtection="1">
      <alignment horizontal="center" vertical="center"/>
    </xf>
    <xf numFmtId="9" fontId="2" fillId="16" borderId="33" xfId="0" applyNumberFormat="1" applyFont="1" applyFill="1" applyBorder="1" applyAlignment="1" applyProtection="1">
      <alignment horizontal="right" vertical="center"/>
    </xf>
    <xf numFmtId="44" fontId="4" fillId="0" borderId="34" xfId="0" applyNumberFormat="1" applyFont="1" applyBorder="1" applyAlignment="1" applyProtection="1">
      <alignment vertical="center"/>
    </xf>
    <xf numFmtId="9" fontId="5" fillId="0" borderId="6" xfId="0" applyNumberFormat="1" applyFont="1" applyBorder="1" applyAlignment="1" applyProtection="1">
      <alignment horizontal="right" vertical="center"/>
    </xf>
    <xf numFmtId="0" fontId="5" fillId="0" borderId="34" xfId="0" applyFont="1" applyBorder="1" applyAlignment="1" applyProtection="1">
      <alignment horizontal="right" vertical="center" wrapText="1"/>
    </xf>
    <xf numFmtId="0" fontId="5" fillId="0" borderId="0" xfId="0" applyFont="1" applyAlignment="1" applyProtection="1">
      <alignment horizontal="right" vertical="center" wrapText="1"/>
    </xf>
    <xf numFmtId="44" fontId="0" fillId="0" borderId="0" xfId="0" applyNumberFormat="1" applyAlignment="1" applyProtection="1">
      <alignment vertical="center"/>
    </xf>
    <xf numFmtId="0" fontId="22" fillId="0" borderId="0" xfId="0" applyFont="1" applyAlignment="1" applyProtection="1">
      <alignment horizontal="left" vertical="top" wrapText="1"/>
    </xf>
    <xf numFmtId="0" fontId="22" fillId="0" borderId="0" xfId="0" applyFont="1" applyAlignment="1" applyProtection="1">
      <alignment horizontal="left" vertical="top"/>
    </xf>
    <xf numFmtId="0" fontId="2" fillId="0" borderId="0" xfId="0" applyFont="1" applyAlignment="1" applyProtection="1">
      <alignment horizontal="right" vertical="top"/>
    </xf>
    <xf numFmtId="0" fontId="5" fillId="2" borderId="0" xfId="0" applyFont="1" applyFill="1" applyBorder="1" applyAlignment="1" applyProtection="1">
      <alignment horizontal="right" vertical="center"/>
    </xf>
    <xf numFmtId="0" fontId="5" fillId="2" borderId="0" xfId="0" applyFont="1" applyFill="1" applyBorder="1" applyAlignment="1" applyProtection="1">
      <alignment vertical="center"/>
    </xf>
    <xf numFmtId="0" fontId="5" fillId="2" borderId="0" xfId="0" applyFont="1" applyFill="1" applyBorder="1" applyAlignment="1" applyProtection="1">
      <alignment vertical="center" wrapText="1"/>
    </xf>
    <xf numFmtId="0" fontId="5" fillId="11" borderId="0" xfId="0" applyFont="1" applyFill="1" applyBorder="1" applyAlignment="1" applyProtection="1">
      <alignment horizontal="right" vertical="center"/>
    </xf>
    <xf numFmtId="0" fontId="5" fillId="12" borderId="0" xfId="0" applyFont="1" applyFill="1" applyBorder="1" applyAlignment="1" applyProtection="1">
      <alignment horizontal="right" vertical="center"/>
    </xf>
    <xf numFmtId="0" fontId="5" fillId="2" borderId="0" xfId="0" applyFont="1" applyFill="1" applyBorder="1" applyAlignment="1" applyProtection="1">
      <alignment horizontal="center" vertical="center" wrapText="1"/>
    </xf>
    <xf numFmtId="0" fontId="18" fillId="9" borderId="0" xfId="0" applyFont="1" applyFill="1" applyBorder="1" applyAlignment="1" applyProtection="1">
      <alignment horizontal="right" vertical="top"/>
    </xf>
    <xf numFmtId="0" fontId="18" fillId="21" borderId="0" xfId="0" applyFont="1" applyFill="1" applyBorder="1" applyAlignment="1" applyProtection="1">
      <alignment horizontal="right" vertical="top"/>
    </xf>
    <xf numFmtId="0" fontId="19" fillId="21" borderId="0" xfId="0" applyFont="1" applyFill="1" applyBorder="1" applyAlignment="1" applyProtection="1">
      <alignment vertical="top"/>
    </xf>
    <xf numFmtId="0" fontId="20" fillId="21" borderId="0" xfId="0" applyFont="1" applyFill="1" applyBorder="1" applyAlignment="1" applyProtection="1">
      <alignment horizontal="right" vertical="center" wrapText="1"/>
    </xf>
    <xf numFmtId="44" fontId="20" fillId="21" borderId="0" xfId="0" applyNumberFormat="1" applyFont="1" applyFill="1" applyBorder="1" applyAlignment="1" applyProtection="1">
      <alignment vertical="center"/>
    </xf>
    <xf numFmtId="9" fontId="19" fillId="21" borderId="0" xfId="0" applyNumberFormat="1" applyFont="1" applyFill="1" applyBorder="1" applyAlignment="1" applyProtection="1">
      <alignment horizontal="right" vertical="center"/>
    </xf>
    <xf numFmtId="0" fontId="23" fillId="23" borderId="0" xfId="0" applyFont="1" applyFill="1" applyBorder="1" applyAlignment="1" applyProtection="1">
      <alignment horizontal="center" vertical="top"/>
    </xf>
    <xf numFmtId="0" fontId="2" fillId="6" borderId="22" xfId="0" applyFont="1" applyFill="1" applyBorder="1" applyAlignment="1" applyProtection="1">
      <alignment vertical="center" wrapText="1"/>
    </xf>
    <xf numFmtId="9" fontId="2" fillId="10" borderId="22" xfId="0" applyNumberFormat="1" applyFont="1" applyFill="1" applyBorder="1" applyAlignment="1" applyProtection="1">
      <alignment horizontal="right" vertical="center"/>
    </xf>
    <xf numFmtId="0" fontId="2" fillId="6" borderId="22" xfId="0" applyFont="1" applyFill="1" applyBorder="1" applyAlignment="1" applyProtection="1">
      <alignment horizontal="center" vertical="center" wrapText="1"/>
    </xf>
    <xf numFmtId="0" fontId="0" fillId="0" borderId="22" xfId="0" applyBorder="1" applyAlignment="1" applyProtection="1">
      <alignment vertical="top"/>
    </xf>
    <xf numFmtId="0" fontId="0" fillId="0" borderId="0" xfId="0" applyAlignment="1" applyProtection="1">
      <alignment horizontal="center" vertical="top"/>
    </xf>
    <xf numFmtId="0" fontId="5" fillId="0" borderId="0" xfId="0" applyFont="1" applyAlignment="1" applyProtection="1">
      <alignment horizontal="right" vertical="top"/>
    </xf>
    <xf numFmtId="0" fontId="2" fillId="0" borderId="0" xfId="0" applyFont="1" applyAlignment="1" applyProtection="1">
      <alignment vertical="top"/>
    </xf>
    <xf numFmtId="0" fontId="5" fillId="0" borderId="0" xfId="0" applyFont="1" applyAlignment="1" applyProtection="1">
      <alignment horizontal="right" vertical="center"/>
    </xf>
    <xf numFmtId="0" fontId="5" fillId="2" borderId="0" xfId="0" applyFont="1" applyFill="1" applyAlignment="1" applyProtection="1">
      <alignment vertical="center"/>
    </xf>
    <xf numFmtId="0" fontId="5" fillId="2" borderId="0" xfId="0" applyFont="1" applyFill="1" applyAlignment="1" applyProtection="1">
      <alignment horizontal="center" vertical="center" wrapText="1"/>
    </xf>
    <xf numFmtId="0" fontId="5" fillId="0" borderId="0" xfId="0" applyFont="1" applyAlignment="1" applyProtection="1">
      <alignment vertical="top"/>
    </xf>
    <xf numFmtId="0" fontId="7" fillId="0" borderId="0" xfId="0" applyFont="1" applyAlignment="1" applyProtection="1">
      <alignment horizontal="right" vertical="center" wrapText="1"/>
    </xf>
    <xf numFmtId="44" fontId="7" fillId="0" borderId="0" xfId="0" applyNumberFormat="1" applyFont="1" applyAlignment="1" applyProtection="1">
      <alignment vertical="center"/>
    </xf>
    <xf numFmtId="9" fontId="2" fillId="0" borderId="30" xfId="0" applyNumberFormat="1" applyFont="1" applyBorder="1" applyAlignment="1" applyProtection="1">
      <alignment horizontal="right" vertical="center"/>
    </xf>
    <xf numFmtId="0" fontId="2" fillId="6" borderId="28" xfId="0" applyFont="1" applyFill="1" applyBorder="1" applyAlignment="1" applyProtection="1">
      <alignment horizontal="center" vertical="center" wrapText="1"/>
    </xf>
    <xf numFmtId="0" fontId="4" fillId="0" borderId="0" xfId="0" applyFont="1" applyAlignment="1" applyProtection="1">
      <alignment horizontal="left" vertical="top"/>
    </xf>
    <xf numFmtId="9" fontId="2" fillId="10" borderId="30" xfId="0" applyNumberFormat="1" applyFont="1" applyFill="1" applyBorder="1" applyAlignment="1" applyProtection="1">
      <alignment horizontal="right" vertical="center"/>
    </xf>
    <xf numFmtId="9" fontId="2" fillId="0" borderId="0" xfId="0" applyNumberFormat="1" applyFont="1" applyAlignment="1" applyProtection="1">
      <alignment horizontal="right" vertical="center"/>
    </xf>
    <xf numFmtId="0" fontId="0" fillId="22" borderId="0" xfId="0" applyFill="1" applyAlignment="1" applyProtection="1">
      <alignment vertical="top"/>
    </xf>
    <xf numFmtId="0" fontId="5" fillId="2" borderId="0" xfId="0" applyFont="1" applyFill="1" applyAlignment="1" applyProtection="1">
      <alignment horizontal="left" vertical="top"/>
    </xf>
    <xf numFmtId="0" fontId="4" fillId="0" borderId="0" xfId="0" applyFont="1" applyAlignment="1" applyProtection="1">
      <alignment horizontal="right" vertical="center"/>
    </xf>
    <xf numFmtId="0" fontId="2" fillId="6" borderId="13" xfId="0" applyFont="1" applyFill="1" applyBorder="1" applyAlignment="1" applyProtection="1">
      <alignment horizontal="left" vertical="center"/>
    </xf>
    <xf numFmtId="0" fontId="2" fillId="6" borderId="17" xfId="0" applyFont="1" applyFill="1" applyBorder="1" applyAlignment="1" applyProtection="1">
      <alignment horizontal="left" vertical="center"/>
    </xf>
    <xf numFmtId="0" fontId="2" fillId="6" borderId="14" xfId="0" applyFont="1" applyFill="1" applyBorder="1" applyAlignment="1" applyProtection="1">
      <alignment horizontal="left" vertical="center"/>
    </xf>
    <xf numFmtId="0" fontId="2" fillId="6" borderId="15" xfId="0" applyFont="1" applyFill="1" applyBorder="1" applyAlignment="1" applyProtection="1">
      <alignment horizontal="left" vertical="center"/>
    </xf>
    <xf numFmtId="0" fontId="2" fillId="6" borderId="18" xfId="0" applyFont="1" applyFill="1" applyBorder="1" applyAlignment="1" applyProtection="1">
      <alignment horizontal="left" vertical="center"/>
    </xf>
    <xf numFmtId="0" fontId="2" fillId="6" borderId="16" xfId="0" applyFont="1" applyFill="1" applyBorder="1" applyAlignment="1" applyProtection="1">
      <alignment horizontal="left" vertical="center"/>
    </xf>
    <xf numFmtId="0" fontId="5" fillId="0" borderId="0" xfId="0" applyFont="1" applyAlignment="1" applyProtection="1">
      <alignment horizontal="right" vertical="top"/>
    </xf>
    <xf numFmtId="44" fontId="0" fillId="0" borderId="34" xfId="0" applyNumberFormat="1" applyBorder="1" applyAlignment="1" applyProtection="1">
      <alignment vertical="center" wrapText="1"/>
    </xf>
    <xf numFmtId="0" fontId="4" fillId="0" borderId="0" xfId="0" applyFont="1" applyAlignment="1" applyProtection="1">
      <alignment vertical="top"/>
    </xf>
    <xf numFmtId="0" fontId="5" fillId="0" borderId="0" xfId="0" applyFont="1" applyAlignment="1" applyProtection="1">
      <alignment vertical="center"/>
    </xf>
    <xf numFmtId="0" fontId="5" fillId="0" borderId="0" xfId="0" applyFont="1" applyFill="1" applyBorder="1" applyAlignment="1" applyProtection="1">
      <alignment horizontal="left" vertical="center"/>
    </xf>
    <xf numFmtId="0" fontId="5" fillId="3" borderId="0" xfId="0" applyFont="1" applyFill="1" applyAlignment="1" applyProtection="1">
      <alignment vertical="center" wrapText="1"/>
    </xf>
    <xf numFmtId="0" fontId="5" fillId="13" borderId="0" xfId="0" applyFont="1" applyFill="1" applyAlignment="1" applyProtection="1">
      <alignment horizontal="right" vertical="center"/>
    </xf>
    <xf numFmtId="0" fontId="5" fillId="14" borderId="0" xfId="0" applyFont="1" applyFill="1" applyAlignment="1" applyProtection="1">
      <alignment horizontal="right" vertical="center"/>
    </xf>
    <xf numFmtId="0" fontId="8" fillId="0" borderId="0" xfId="0" applyFont="1" applyFill="1" applyBorder="1" applyAlignment="1" applyProtection="1">
      <alignment horizontal="left" vertical="center"/>
    </xf>
    <xf numFmtId="0" fontId="21" fillId="4" borderId="27" xfId="0" applyFont="1" applyFill="1" applyBorder="1" applyAlignment="1" applyProtection="1">
      <alignment vertical="center" wrapText="1"/>
    </xf>
    <xf numFmtId="0" fontId="0" fillId="15" borderId="0" xfId="0" applyFill="1" applyAlignment="1" applyProtection="1">
      <alignment vertical="center"/>
    </xf>
    <xf numFmtId="0" fontId="2" fillId="0" borderId="0" xfId="0" applyFont="1" applyFill="1" applyBorder="1" applyAlignment="1" applyProtection="1">
      <alignment horizontal="left" vertical="center"/>
    </xf>
    <xf numFmtId="0" fontId="2" fillId="0" borderId="27" xfId="0" applyFont="1" applyBorder="1" applyAlignment="1" applyProtection="1">
      <alignment vertical="center" wrapText="1"/>
    </xf>
    <xf numFmtId="0" fontId="9" fillId="4" borderId="27" xfId="0" applyFont="1" applyFill="1" applyBorder="1" applyAlignment="1" applyProtection="1">
      <alignment vertical="center" wrapText="1"/>
    </xf>
    <xf numFmtId="0" fontId="2" fillId="6" borderId="27" xfId="0" applyFont="1" applyFill="1" applyBorder="1" applyAlignment="1" applyProtection="1">
      <alignment vertical="center" wrapText="1"/>
    </xf>
    <xf numFmtId="9" fontId="2" fillId="18" borderId="30" xfId="0" applyNumberFormat="1" applyFont="1" applyFill="1" applyBorder="1" applyAlignment="1" applyProtection="1">
      <alignment horizontal="right" vertical="center"/>
    </xf>
    <xf numFmtId="0" fontId="24" fillId="0" borderId="0" xfId="0" applyFont="1" applyAlignment="1" applyProtection="1">
      <alignment vertical="center"/>
    </xf>
    <xf numFmtId="0" fontId="2" fillId="0" borderId="0" xfId="0" applyFont="1" applyFill="1" applyBorder="1" applyAlignment="1" applyProtection="1">
      <alignment vertical="top"/>
    </xf>
    <xf numFmtId="0" fontId="0" fillId="0" borderId="0" xfId="0" applyFill="1" applyBorder="1" applyAlignment="1" applyProtection="1">
      <alignment vertical="top"/>
    </xf>
    <xf numFmtId="0" fontId="5" fillId="0" borderId="0" xfId="0" applyFont="1" applyFill="1" applyBorder="1" applyAlignment="1" applyProtection="1">
      <alignment vertical="center"/>
    </xf>
    <xf numFmtId="0" fontId="8" fillId="0" borderId="0" xfId="0" applyFont="1" applyFill="1" applyBorder="1" applyAlignment="1" applyProtection="1">
      <alignment vertical="center"/>
    </xf>
    <xf numFmtId="0" fontId="21" fillId="4" borderId="0" xfId="0" applyFont="1" applyFill="1" applyAlignment="1" applyProtection="1">
      <alignment vertical="center" wrapText="1"/>
    </xf>
    <xf numFmtId="0" fontId="2" fillId="0" borderId="0" xfId="0" applyFont="1" applyFill="1" applyBorder="1" applyAlignment="1" applyProtection="1">
      <alignment vertical="center"/>
    </xf>
    <xf numFmtId="0" fontId="0" fillId="0" borderId="0" xfId="0" applyFill="1" applyBorder="1" applyAlignment="1" applyProtection="1">
      <alignment vertical="center"/>
    </xf>
    <xf numFmtId="0" fontId="2" fillId="6" borderId="27" xfId="0" applyFont="1" applyFill="1" applyBorder="1" applyAlignment="1" applyProtection="1">
      <alignment vertical="center"/>
    </xf>
    <xf numFmtId="0" fontId="5" fillId="0" borderId="0" xfId="0" applyFont="1" applyAlignment="1" applyProtection="1">
      <alignment horizontal="center" vertical="top" wrapText="1"/>
    </xf>
    <xf numFmtId="0" fontId="4" fillId="0" borderId="7" xfId="0" applyFont="1" applyBorder="1" applyAlignment="1" applyProtection="1">
      <alignment vertical="center" wrapText="1"/>
    </xf>
    <xf numFmtId="0" fontId="0" fillId="0" borderId="8" xfId="0" applyBorder="1" applyAlignment="1" applyProtection="1">
      <alignment vertical="center"/>
    </xf>
    <xf numFmtId="0" fontId="0" fillId="0" borderId="9" xfId="0" applyBorder="1" applyAlignment="1" applyProtection="1">
      <alignment vertical="center"/>
    </xf>
    <xf numFmtId="0" fontId="5" fillId="0" borderId="0" xfId="0" applyFont="1" applyAlignment="1" applyProtection="1">
      <alignment horizontal="right" vertical="top" wrapText="1"/>
    </xf>
    <xf numFmtId="3" fontId="2" fillId="0" borderId="0" xfId="0" applyNumberFormat="1" applyFont="1" applyAlignment="1" applyProtection="1">
      <alignment horizontal="right" vertical="top"/>
    </xf>
    <xf numFmtId="0" fontId="5" fillId="3" borderId="10" xfId="0" applyFont="1" applyFill="1" applyBorder="1" applyAlignment="1" applyProtection="1">
      <alignment vertical="center" wrapText="1"/>
    </xf>
    <xf numFmtId="0" fontId="5" fillId="13" borderId="0" xfId="0" applyFont="1" applyFill="1" applyBorder="1" applyAlignment="1" applyProtection="1">
      <alignment horizontal="right" vertical="center"/>
    </xf>
    <xf numFmtId="0" fontId="5" fillId="14" borderId="0" xfId="0" applyFont="1" applyFill="1" applyBorder="1" applyAlignment="1" applyProtection="1">
      <alignment horizontal="right" vertical="center"/>
    </xf>
    <xf numFmtId="0" fontId="5" fillId="14" borderId="11" xfId="0" applyFont="1" applyFill="1" applyBorder="1" applyAlignment="1" applyProtection="1">
      <alignment horizontal="right" vertical="center"/>
    </xf>
    <xf numFmtId="0" fontId="5" fillId="25" borderId="23" xfId="0" applyFont="1" applyFill="1" applyBorder="1" applyAlignment="1" applyProtection="1">
      <alignment horizontal="right" vertical="center" wrapText="1"/>
    </xf>
    <xf numFmtId="9" fontId="2" fillId="25" borderId="24" xfId="0" applyNumberFormat="1" applyFont="1" applyFill="1" applyBorder="1" applyAlignment="1" applyProtection="1">
      <alignment horizontal="right" vertical="center"/>
    </xf>
    <xf numFmtId="0" fontId="11" fillId="5" borderId="0" xfId="0" applyFont="1" applyFill="1" applyAlignment="1" applyProtection="1">
      <alignment vertical="top"/>
    </xf>
    <xf numFmtId="0" fontId="0" fillId="2" borderId="0" xfId="0" applyFill="1" applyAlignment="1" applyProtection="1">
      <alignment vertical="center"/>
    </xf>
    <xf numFmtId="0" fontId="2" fillId="0" borderId="13" xfId="0" applyFont="1" applyBorder="1" applyAlignment="1" applyProtection="1">
      <alignment horizontal="left" vertical="center" wrapText="1"/>
    </xf>
    <xf numFmtId="0" fontId="2" fillId="0" borderId="17" xfId="0" applyFont="1" applyBorder="1" applyAlignment="1" applyProtection="1">
      <alignment horizontal="left" vertical="center" wrapText="1"/>
    </xf>
    <xf numFmtId="0" fontId="2" fillId="0" borderId="14" xfId="0" applyFont="1" applyBorder="1" applyAlignment="1" applyProtection="1">
      <alignment horizontal="left" vertical="center" wrapText="1"/>
    </xf>
  </cellXfs>
  <cellStyles count="7">
    <cellStyle name="Euro" xfId="1"/>
    <cellStyle name="Gevolgde hyperlink" xfId="5" builtinId="9" hidden="1"/>
    <cellStyle name="Gevolgde hyperlink" xfId="3" builtinId="9" hidden="1"/>
    <cellStyle name="Hyperlink" xfId="4" builtinId="8" hidden="1"/>
    <cellStyle name="Hyperlink" xfId="2" builtinId="8" hidden="1"/>
    <cellStyle name="Standaard" xfId="0" builtinId="0"/>
    <cellStyle name="Standaard 2" xfId="6"/>
  </cellStyles>
  <dxfs count="0"/>
  <tableStyles count="0" defaultTableStyle="TableStyleMedium9" defaultPivotStyle="PivotStyleLight16"/>
  <colors>
    <mruColors>
      <color rgb="FFC6F7F8"/>
      <color rgb="FF6F2EA1"/>
      <color rgb="FF808080"/>
      <color rgb="FF00FFFF"/>
      <color rgb="FF548DD8"/>
      <color rgb="FFF79645"/>
      <color rgb="FF538DD7"/>
      <color rgb="FF538DD6"/>
      <color rgb="FF3332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zwaal@xs4all.nl" id="{4EFD57E5-5FC1-4BFA-B413-DB6BDA3D8CE5}" userId="S::zwaal_xs4all.nl#ext#@erasmusmc.onmicrosoft.com::890cd66d-4867-4307-875c-72bdaad83f04" providerId="AD"/>
</personList>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3" dT="2019-03-08T07:56:00.78" personId="{4EFD57E5-5FC1-4BFA-B413-DB6BDA3D8CE5}" id="{B0FC8C2C-3B13-4B24-BE9C-28E9C8C62019}">
    <text xml:space="preserve">Technisch applicatiebeheer alleen in het laatste geval door leverancier worden uitgevoerd? Dan tekstueel verduidelijken.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3"/>
  <sheetViews>
    <sheetView showGridLines="0" tabSelected="1" topLeftCell="A4" zoomScale="115" zoomScaleNormal="115" workbookViewId="0">
      <selection activeCell="B6" sqref="B6"/>
    </sheetView>
  </sheetViews>
  <sheetFormatPr defaultColWidth="11.44140625" defaultRowHeight="13.2" x14ac:dyDescent="0.25"/>
  <cols>
    <col min="1" max="1" width="20" customWidth="1"/>
    <col min="2" max="2" width="104.88671875" customWidth="1"/>
  </cols>
  <sheetData>
    <row r="2" spans="1:2" ht="21" x14ac:dyDescent="0.25">
      <c r="A2" s="1" t="s">
        <v>0</v>
      </c>
      <c r="B2" s="2"/>
    </row>
    <row r="3" spans="1:2" ht="21" x14ac:dyDescent="0.25">
      <c r="A3" s="1"/>
      <c r="B3" s="2"/>
    </row>
    <row r="4" spans="1:2" ht="14.4" x14ac:dyDescent="0.25">
      <c r="A4" s="20" t="s">
        <v>1</v>
      </c>
      <c r="B4" s="21" t="s">
        <v>2</v>
      </c>
    </row>
    <row r="5" spans="1:2" ht="39.6" x14ac:dyDescent="0.25">
      <c r="A5" s="22" t="s">
        <v>3</v>
      </c>
      <c r="B5" s="23" t="s">
        <v>103</v>
      </c>
    </row>
    <row r="6" spans="1:2" ht="26.4" x14ac:dyDescent="0.25">
      <c r="A6" s="22"/>
      <c r="B6" s="23" t="s">
        <v>104</v>
      </c>
    </row>
    <row r="7" spans="1:2" ht="26.4" x14ac:dyDescent="0.25">
      <c r="A7" s="22"/>
      <c r="B7" s="23" t="s">
        <v>106</v>
      </c>
    </row>
    <row r="8" spans="1:2" ht="79.2" x14ac:dyDescent="0.25">
      <c r="A8" s="22"/>
      <c r="B8" s="23" t="s">
        <v>105</v>
      </c>
    </row>
    <row r="9" spans="1:2" ht="39.6" x14ac:dyDescent="0.25">
      <c r="A9" s="22"/>
      <c r="B9" s="23" t="s">
        <v>107</v>
      </c>
    </row>
    <row r="10" spans="1:2" ht="26.4" x14ac:dyDescent="0.25">
      <c r="A10" s="22"/>
      <c r="B10" s="23" t="s">
        <v>108</v>
      </c>
    </row>
    <row r="11" spans="1:2" ht="39.6" x14ac:dyDescent="0.25">
      <c r="A11" s="12"/>
      <c r="B11" s="23" t="s">
        <v>109</v>
      </c>
    </row>
    <row r="12" spans="1:2" ht="39.6" x14ac:dyDescent="0.25">
      <c r="A12" s="3" t="s">
        <v>4</v>
      </c>
      <c r="B12" s="4" t="s">
        <v>110</v>
      </c>
    </row>
    <row r="13" spans="1:2" x14ac:dyDescent="0.25">
      <c r="A13" s="5"/>
      <c r="B13" s="4"/>
    </row>
  </sheetData>
  <sheetProtection algorithmName="SHA-512" hashValue="9kHEZo/cR6GUeFQL3FXvVhaZOfIlLgQWD7QnpKHyejZgF2sHVl+Wb7QHnAi6GSpoRY/AQ85ZNeMRkUAOKR5ZmQ==" saltValue="8PNLPU4eSHvmODTCIbiaz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6"/>
  <sheetViews>
    <sheetView zoomScale="90" zoomScaleNormal="90" workbookViewId="0">
      <selection activeCell="C76" sqref="C76:H76"/>
    </sheetView>
  </sheetViews>
  <sheetFormatPr defaultColWidth="9.109375" defaultRowHeight="15.6" x14ac:dyDescent="0.25"/>
  <cols>
    <col min="1" max="1" width="3.44140625" style="61" customWidth="1"/>
    <col min="2" max="2" width="3" style="62" bestFit="1" customWidth="1"/>
    <col min="3" max="3" width="13.33203125" style="61" customWidth="1"/>
    <col min="4" max="4" width="15.44140625" style="61" customWidth="1"/>
    <col min="5" max="5" width="23.6640625" style="61" customWidth="1"/>
    <col min="6" max="6" width="73.109375" style="63" bestFit="1" customWidth="1"/>
    <col min="7" max="7" width="18.33203125" style="64" customWidth="1"/>
    <col min="8" max="9" width="15.6640625" style="64" customWidth="1"/>
    <col min="10" max="10" width="21.109375" style="61" bestFit="1" customWidth="1"/>
    <col min="11" max="16384" width="9.109375" style="61"/>
  </cols>
  <sheetData>
    <row r="1" spans="2:9" s="72" customFormat="1" x14ac:dyDescent="0.25">
      <c r="B1" s="71"/>
      <c r="F1" s="73"/>
      <c r="G1" s="74"/>
      <c r="H1" s="74"/>
      <c r="I1" s="74"/>
    </row>
    <row r="2" spans="2:9" s="72" customFormat="1" ht="17.399999999999999" x14ac:dyDescent="0.25">
      <c r="B2" s="75" t="s">
        <v>5</v>
      </c>
      <c r="C2" s="75"/>
      <c r="D2" s="75"/>
      <c r="E2" s="75"/>
      <c r="F2" s="75"/>
      <c r="G2" s="75"/>
      <c r="H2" s="75"/>
      <c r="I2" s="75"/>
    </row>
    <row r="3" spans="2:9" s="72" customFormat="1" ht="17.399999999999999" x14ac:dyDescent="0.25">
      <c r="B3" s="71"/>
      <c r="C3" s="76" t="s">
        <v>6</v>
      </c>
      <c r="F3" s="73"/>
      <c r="G3" s="74"/>
      <c r="H3" s="74"/>
      <c r="I3" s="74"/>
    </row>
    <row r="4" spans="2:9" s="72" customFormat="1" ht="118.95" customHeight="1" x14ac:dyDescent="0.25">
      <c r="B4" s="77"/>
      <c r="C4" s="78" t="s">
        <v>7</v>
      </c>
      <c r="D4" s="78"/>
      <c r="E4" s="78"/>
      <c r="F4" s="78"/>
      <c r="G4" s="74"/>
      <c r="H4" s="74"/>
      <c r="I4" s="74"/>
    </row>
    <row r="5" spans="2:9" s="72" customFormat="1" x14ac:dyDescent="0.25">
      <c r="B5" s="79" t="s">
        <v>8</v>
      </c>
      <c r="C5" s="80" t="s">
        <v>9</v>
      </c>
      <c r="D5" s="81"/>
      <c r="E5" s="81"/>
      <c r="F5" s="82"/>
      <c r="G5" s="83"/>
      <c r="H5" s="84"/>
      <c r="I5" s="84"/>
    </row>
    <row r="6" spans="2:9" s="72" customFormat="1" ht="22.95" customHeight="1" x14ac:dyDescent="0.25">
      <c r="B6" s="77"/>
      <c r="C6" s="78" t="s">
        <v>10</v>
      </c>
      <c r="D6" s="78"/>
      <c r="E6" s="78"/>
      <c r="F6" s="78"/>
      <c r="G6" s="74"/>
      <c r="H6" s="74"/>
      <c r="I6" s="85"/>
    </row>
    <row r="7" spans="2:9" s="72" customFormat="1" x14ac:dyDescent="0.25">
      <c r="B7" s="71"/>
      <c r="C7" s="86" t="s">
        <v>11</v>
      </c>
      <c r="D7" s="86" t="s">
        <v>12</v>
      </c>
      <c r="E7" s="86" t="s">
        <v>13</v>
      </c>
      <c r="F7" s="87"/>
      <c r="G7" s="88"/>
      <c r="H7" s="89"/>
      <c r="I7" s="90"/>
    </row>
    <row r="8" spans="2:9" s="72" customFormat="1" x14ac:dyDescent="0.25">
      <c r="B8" s="71"/>
      <c r="C8" s="86" t="s">
        <v>14</v>
      </c>
      <c r="D8" s="86" t="s">
        <v>14</v>
      </c>
      <c r="E8" s="86" t="s">
        <v>14</v>
      </c>
      <c r="F8" s="91" t="s">
        <v>15</v>
      </c>
      <c r="G8" s="92" t="s">
        <v>16</v>
      </c>
      <c r="H8" s="93" t="s">
        <v>17</v>
      </c>
      <c r="I8" s="94" t="s">
        <v>18</v>
      </c>
    </row>
    <row r="9" spans="2:9" s="72" customFormat="1" x14ac:dyDescent="0.25">
      <c r="B9" s="71"/>
      <c r="C9" s="95"/>
      <c r="D9" s="96"/>
      <c r="E9" s="97"/>
      <c r="F9" s="98" t="s">
        <v>19</v>
      </c>
      <c r="G9" s="6"/>
      <c r="H9" s="99"/>
      <c r="I9" s="100"/>
    </row>
    <row r="10" spans="2:9" x14ac:dyDescent="0.25">
      <c r="C10" s="24"/>
      <c r="D10" s="25"/>
      <c r="E10" s="25"/>
      <c r="F10" s="101" t="s">
        <v>20</v>
      </c>
      <c r="G10" s="26">
        <f>SUM(C10*$C$146,D10*$D$146,E10*$E$146)</f>
        <v>0</v>
      </c>
      <c r="H10" s="102">
        <v>0.21</v>
      </c>
      <c r="I10" s="26">
        <f t="shared" ref="I10:I19" si="0">G10+G10*H10</f>
        <v>0</v>
      </c>
    </row>
    <row r="11" spans="2:9" x14ac:dyDescent="0.25">
      <c r="C11" s="24"/>
      <c r="D11" s="25"/>
      <c r="E11" s="25"/>
      <c r="F11" s="101" t="s">
        <v>21</v>
      </c>
      <c r="G11" s="26">
        <f>SUM(C11*$C$146,D11*$D$146,E11*$E$146)</f>
        <v>0</v>
      </c>
      <c r="H11" s="102">
        <v>0.21</v>
      </c>
      <c r="I11" s="26">
        <f t="shared" si="0"/>
        <v>0</v>
      </c>
    </row>
    <row r="12" spans="2:9" x14ac:dyDescent="0.25">
      <c r="C12" s="24"/>
      <c r="D12" s="25"/>
      <c r="E12" s="25"/>
      <c r="F12" s="101" t="s">
        <v>22</v>
      </c>
      <c r="G12" s="26">
        <f>SUM(C12*$C$146,D12*$D$146,E12*$E$146)</f>
        <v>0</v>
      </c>
      <c r="H12" s="102">
        <v>0.21</v>
      </c>
      <c r="I12" s="26">
        <f t="shared" si="0"/>
        <v>0</v>
      </c>
    </row>
    <row r="13" spans="2:9" ht="20.399999999999999" x14ac:dyDescent="0.25">
      <c r="C13" s="24"/>
      <c r="D13" s="25"/>
      <c r="E13" s="25"/>
      <c r="F13" s="101" t="s">
        <v>23</v>
      </c>
      <c r="G13" s="26">
        <f>SUM(C13*$C$146,D13*$D$146,E13*$E$146)</f>
        <v>0</v>
      </c>
      <c r="H13" s="102">
        <v>0.21</v>
      </c>
      <c r="I13" s="26">
        <f t="shared" si="0"/>
        <v>0</v>
      </c>
    </row>
    <row r="14" spans="2:9" x14ac:dyDescent="0.25">
      <c r="C14" s="24"/>
      <c r="D14" s="25"/>
      <c r="E14" s="25"/>
      <c r="F14" s="103" t="s">
        <v>24</v>
      </c>
      <c r="G14" s="26">
        <f>SUM(C14*$C$146,D14*$D$146,E14*$E$146)</f>
        <v>0</v>
      </c>
      <c r="H14" s="102">
        <v>0.21</v>
      </c>
      <c r="I14" s="26">
        <f>G14+G14*H14</f>
        <v>0</v>
      </c>
    </row>
    <row r="15" spans="2:9" x14ac:dyDescent="0.25">
      <c r="C15" s="24"/>
      <c r="D15" s="25"/>
      <c r="E15" s="25"/>
      <c r="F15" s="101" t="s">
        <v>25</v>
      </c>
      <c r="G15" s="26">
        <f>SUM(C15*$C$146,D15*$D$146,E15*$E$146)</f>
        <v>0</v>
      </c>
      <c r="H15" s="102">
        <v>0.21</v>
      </c>
      <c r="I15" s="26">
        <f t="shared" ref="I15" si="1">G15+G15*H15</f>
        <v>0</v>
      </c>
    </row>
    <row r="16" spans="2:9" x14ac:dyDescent="0.25">
      <c r="C16" s="24"/>
      <c r="D16" s="25"/>
      <c r="E16" s="25"/>
      <c r="F16" s="101" t="s">
        <v>26</v>
      </c>
      <c r="G16" s="26">
        <f>SUM(C16*$C$146,D16*$D$146,E16*$E$146)</f>
        <v>0</v>
      </c>
      <c r="H16" s="102">
        <v>0.21</v>
      </c>
      <c r="I16" s="26">
        <f t="shared" si="0"/>
        <v>0</v>
      </c>
    </row>
    <row r="17" spans="2:9" x14ac:dyDescent="0.25">
      <c r="C17" s="24"/>
      <c r="D17" s="25"/>
      <c r="E17" s="25"/>
      <c r="F17" s="101" t="s">
        <v>27</v>
      </c>
      <c r="G17" s="26">
        <f>SUM(C17*$C$146,D17*$D$146,E17*$E$146)</f>
        <v>0</v>
      </c>
      <c r="H17" s="102">
        <v>0.21</v>
      </c>
      <c r="I17" s="26">
        <f>G17+G17*H17</f>
        <v>0</v>
      </c>
    </row>
    <row r="18" spans="2:9" x14ac:dyDescent="0.25">
      <c r="C18" s="24"/>
      <c r="D18" s="25"/>
      <c r="E18" s="25"/>
      <c r="F18" s="27" t="s">
        <v>28</v>
      </c>
      <c r="G18" s="26">
        <f>SUM(C18*$C$146,D18*$D$146,E18*$E$146)</f>
        <v>0</v>
      </c>
      <c r="H18" s="102">
        <v>0.21</v>
      </c>
      <c r="I18" s="26">
        <f t="shared" si="0"/>
        <v>0</v>
      </c>
    </row>
    <row r="19" spans="2:9" x14ac:dyDescent="0.25">
      <c r="C19" s="24"/>
      <c r="D19" s="25"/>
      <c r="E19" s="25"/>
      <c r="F19" s="27" t="s">
        <v>28</v>
      </c>
      <c r="G19" s="26">
        <f>SUM(C19*$C$146,D19*$D$146,E19*$E$146)</f>
        <v>0</v>
      </c>
      <c r="H19" s="102">
        <v>0.21</v>
      </c>
      <c r="I19" s="26">
        <f t="shared" si="0"/>
        <v>0</v>
      </c>
    </row>
    <row r="20" spans="2:9" x14ac:dyDescent="0.25">
      <c r="C20" s="24"/>
      <c r="D20" s="25"/>
      <c r="E20" s="25"/>
      <c r="F20" s="27" t="s">
        <v>28</v>
      </c>
      <c r="G20" s="26">
        <f>SUM(C20*$C$146,D20*$D$146,E20*$E$146)</f>
        <v>0</v>
      </c>
      <c r="H20" s="102">
        <v>0.21</v>
      </c>
      <c r="I20" s="26">
        <f>G20+G20*H20</f>
        <v>0</v>
      </c>
    </row>
    <row r="21" spans="2:9" s="72" customFormat="1" x14ac:dyDescent="0.25">
      <c r="B21" s="71"/>
      <c r="C21" s="95"/>
      <c r="D21" s="96"/>
      <c r="E21" s="97"/>
      <c r="F21" s="98" t="s">
        <v>29</v>
      </c>
      <c r="G21" s="6"/>
      <c r="H21" s="99"/>
      <c r="I21" s="100"/>
    </row>
    <row r="22" spans="2:9" s="72" customFormat="1" x14ac:dyDescent="0.25">
      <c r="B22" s="71"/>
      <c r="C22" s="105"/>
      <c r="D22" s="106"/>
      <c r="E22" s="106"/>
      <c r="F22" s="101" t="s">
        <v>30</v>
      </c>
      <c r="G22" s="26">
        <f>SUM(C22*$C$146,D22*$D$146,E22*$E$146)</f>
        <v>0</v>
      </c>
      <c r="H22" s="102">
        <v>0.21</v>
      </c>
      <c r="I22" s="26">
        <f t="shared" ref="I22:I26" si="2">G22+G22*H22</f>
        <v>0</v>
      </c>
    </row>
    <row r="23" spans="2:9" x14ac:dyDescent="0.25">
      <c r="C23" s="24"/>
      <c r="D23" s="25"/>
      <c r="E23" s="25"/>
      <c r="F23" s="27" t="s">
        <v>28</v>
      </c>
      <c r="G23" s="26">
        <f>SUM(C23*$C$146,D23*$D$146,E23*$E$146)</f>
        <v>0</v>
      </c>
      <c r="H23" s="102">
        <v>0.21</v>
      </c>
      <c r="I23" s="26">
        <f t="shared" si="2"/>
        <v>0</v>
      </c>
    </row>
    <row r="24" spans="2:9" x14ac:dyDescent="0.25">
      <c r="C24" s="24"/>
      <c r="D24" s="25"/>
      <c r="E24" s="25"/>
      <c r="F24" s="27" t="s">
        <v>28</v>
      </c>
      <c r="G24" s="26">
        <f>SUM(C24*$C$146,D24*$D$146,E24*$E$146)</f>
        <v>0</v>
      </c>
      <c r="H24" s="102">
        <v>0.21</v>
      </c>
      <c r="I24" s="26">
        <f t="shared" si="2"/>
        <v>0</v>
      </c>
    </row>
    <row r="25" spans="2:9" x14ac:dyDescent="0.25">
      <c r="C25" s="24"/>
      <c r="D25" s="25"/>
      <c r="E25" s="25"/>
      <c r="F25" s="27" t="s">
        <v>28</v>
      </c>
      <c r="G25" s="26">
        <f>SUM(C25*$C$146,D25*$D$146,E25*$E$146)</f>
        <v>0</v>
      </c>
      <c r="H25" s="102">
        <v>0.21</v>
      </c>
      <c r="I25" s="26">
        <f t="shared" si="2"/>
        <v>0</v>
      </c>
    </row>
    <row r="26" spans="2:9" x14ac:dyDescent="0.25">
      <c r="C26" s="24"/>
      <c r="D26" s="25"/>
      <c r="E26" s="25"/>
      <c r="F26" s="27" t="s">
        <v>28</v>
      </c>
      <c r="G26" s="26">
        <f>SUM(C26*$C$146,D26*$D$146,E26*$E$146)</f>
        <v>0</v>
      </c>
      <c r="H26" s="102">
        <v>0.21</v>
      </c>
      <c r="I26" s="26">
        <f t="shared" si="2"/>
        <v>0</v>
      </c>
    </row>
    <row r="27" spans="2:9" s="72" customFormat="1" x14ac:dyDescent="0.25">
      <c r="B27" s="71"/>
      <c r="C27" s="107"/>
      <c r="D27" s="107"/>
      <c r="E27" s="107"/>
      <c r="F27" s="108"/>
      <c r="G27" s="7"/>
      <c r="H27" s="74"/>
      <c r="I27" s="74"/>
    </row>
    <row r="28" spans="2:9" s="74" customFormat="1" x14ac:dyDescent="0.25">
      <c r="B28" s="109"/>
      <c r="C28" s="110"/>
      <c r="D28" s="92" t="s">
        <v>31</v>
      </c>
      <c r="E28" s="92" t="s">
        <v>32</v>
      </c>
      <c r="F28" s="91" t="s">
        <v>33</v>
      </c>
      <c r="G28" s="92" t="s">
        <v>16</v>
      </c>
      <c r="H28" s="93" t="s">
        <v>17</v>
      </c>
      <c r="I28" s="94" t="s">
        <v>18</v>
      </c>
    </row>
    <row r="29" spans="2:9" x14ac:dyDescent="0.25">
      <c r="C29" s="66"/>
      <c r="D29" s="28">
        <v>0</v>
      </c>
      <c r="E29" s="24"/>
      <c r="F29" s="101" t="s">
        <v>34</v>
      </c>
      <c r="G29" s="29">
        <f t="shared" ref="G29:G34" si="3">E29*D29</f>
        <v>0</v>
      </c>
      <c r="H29" s="104">
        <v>0.21</v>
      </c>
      <c r="I29" s="30">
        <f t="shared" ref="I29:I34" si="4">G29+G29*H29</f>
        <v>0</v>
      </c>
    </row>
    <row r="30" spans="2:9" x14ac:dyDescent="0.25">
      <c r="C30" s="66"/>
      <c r="D30" s="28">
        <v>0</v>
      </c>
      <c r="E30" s="24"/>
      <c r="F30" s="101" t="s">
        <v>35</v>
      </c>
      <c r="G30" s="29">
        <f t="shared" si="3"/>
        <v>0</v>
      </c>
      <c r="H30" s="104">
        <v>0.21</v>
      </c>
      <c r="I30" s="30">
        <f t="shared" si="4"/>
        <v>0</v>
      </c>
    </row>
    <row r="31" spans="2:9" x14ac:dyDescent="0.25">
      <c r="C31" s="66"/>
      <c r="D31" s="28">
        <v>0</v>
      </c>
      <c r="E31" s="24"/>
      <c r="F31" s="101" t="s">
        <v>36</v>
      </c>
      <c r="G31" s="29">
        <f t="shared" si="3"/>
        <v>0</v>
      </c>
      <c r="H31" s="104">
        <v>0.21</v>
      </c>
      <c r="I31" s="30">
        <f t="shared" si="4"/>
        <v>0</v>
      </c>
    </row>
    <row r="32" spans="2:9" x14ac:dyDescent="0.25">
      <c r="C32" s="66"/>
      <c r="D32" s="28">
        <v>0</v>
      </c>
      <c r="E32" s="24"/>
      <c r="F32" s="27" t="s">
        <v>28</v>
      </c>
      <c r="G32" s="29">
        <f t="shared" si="3"/>
        <v>0</v>
      </c>
      <c r="H32" s="104">
        <v>0.21</v>
      </c>
      <c r="I32" s="30">
        <f t="shared" si="4"/>
        <v>0</v>
      </c>
    </row>
    <row r="33" spans="2:9" x14ac:dyDescent="0.25">
      <c r="C33" s="66"/>
      <c r="D33" s="28">
        <v>0</v>
      </c>
      <c r="E33" s="24"/>
      <c r="F33" s="27" t="s">
        <v>28</v>
      </c>
      <c r="G33" s="29">
        <f t="shared" si="3"/>
        <v>0</v>
      </c>
      <c r="H33" s="104">
        <v>0.21</v>
      </c>
      <c r="I33" s="30">
        <f t="shared" si="4"/>
        <v>0</v>
      </c>
    </row>
    <row r="34" spans="2:9" x14ac:dyDescent="0.25">
      <c r="C34" s="66"/>
      <c r="D34" s="28">
        <v>0</v>
      </c>
      <c r="E34" s="24"/>
      <c r="F34" s="27" t="s">
        <v>28</v>
      </c>
      <c r="G34" s="29">
        <f t="shared" si="3"/>
        <v>0</v>
      </c>
      <c r="H34" s="104">
        <v>0.21</v>
      </c>
      <c r="I34" s="30">
        <f t="shared" si="4"/>
        <v>0</v>
      </c>
    </row>
    <row r="35" spans="2:9" s="72" customFormat="1" x14ac:dyDescent="0.25">
      <c r="B35" s="71"/>
      <c r="F35" s="73"/>
      <c r="G35" s="74"/>
      <c r="H35" s="74"/>
      <c r="I35" s="74"/>
    </row>
    <row r="36" spans="2:9" s="72" customFormat="1" ht="13.2" x14ac:dyDescent="0.25">
      <c r="B36" s="77"/>
      <c r="C36" s="78" t="s">
        <v>37</v>
      </c>
      <c r="D36" s="78"/>
      <c r="E36" s="78"/>
      <c r="F36" s="78"/>
      <c r="G36" s="78"/>
      <c r="H36" s="74"/>
      <c r="I36" s="74"/>
    </row>
    <row r="37" spans="2:9" s="72" customFormat="1" x14ac:dyDescent="0.25">
      <c r="B37" s="71"/>
      <c r="C37" s="86" t="s">
        <v>11</v>
      </c>
      <c r="D37" s="86" t="s">
        <v>12</v>
      </c>
      <c r="E37" s="86" t="s">
        <v>13</v>
      </c>
      <c r="F37" s="87"/>
      <c r="G37" s="88"/>
      <c r="H37" s="89"/>
      <c r="I37" s="89"/>
    </row>
    <row r="38" spans="2:9" s="72" customFormat="1" x14ac:dyDescent="0.25">
      <c r="B38" s="71"/>
      <c r="C38" s="86" t="s">
        <v>14</v>
      </c>
      <c r="D38" s="86" t="s">
        <v>14</v>
      </c>
      <c r="E38" s="86" t="s">
        <v>14</v>
      </c>
      <c r="F38" s="91" t="s">
        <v>38</v>
      </c>
      <c r="G38" s="92" t="s">
        <v>16</v>
      </c>
      <c r="H38" s="93" t="s">
        <v>17</v>
      </c>
      <c r="I38" s="94" t="s">
        <v>18</v>
      </c>
    </row>
    <row r="39" spans="2:9" x14ac:dyDescent="0.25">
      <c r="C39" s="24"/>
      <c r="D39" s="25"/>
      <c r="E39" s="25"/>
      <c r="F39" s="27" t="s">
        <v>28</v>
      </c>
      <c r="G39" s="26">
        <f>SUM(C39*$C$146,D39*$D$146,E39*$E$146)</f>
        <v>0</v>
      </c>
      <c r="H39" s="102">
        <v>0.21</v>
      </c>
      <c r="I39" s="26">
        <f>G39+G39*H39</f>
        <v>0</v>
      </c>
    </row>
    <row r="40" spans="2:9" x14ac:dyDescent="0.25">
      <c r="C40" s="24"/>
      <c r="D40" s="25"/>
      <c r="E40" s="25"/>
      <c r="F40" s="27" t="s">
        <v>28</v>
      </c>
      <c r="G40" s="26">
        <f>SUM(C40*$C$146,D40*$D$146,E40*$E$146)</f>
        <v>0</v>
      </c>
      <c r="H40" s="102">
        <v>0.21</v>
      </c>
      <c r="I40" s="26">
        <f>G40+G40*H40</f>
        <v>0</v>
      </c>
    </row>
    <row r="41" spans="2:9" x14ac:dyDescent="0.25">
      <c r="C41" s="24"/>
      <c r="D41" s="25"/>
      <c r="E41" s="25"/>
      <c r="F41" s="27" t="s">
        <v>28</v>
      </c>
      <c r="G41" s="26">
        <f>SUM(C41*$C$146,D41*$D$146,E41*$E$146)</f>
        <v>0</v>
      </c>
      <c r="H41" s="102">
        <v>0.21</v>
      </c>
      <c r="I41" s="26">
        <f>G41+G41*H41</f>
        <v>0</v>
      </c>
    </row>
    <row r="42" spans="2:9" s="72" customFormat="1" x14ac:dyDescent="0.25">
      <c r="B42" s="71"/>
      <c r="C42" s="107"/>
      <c r="D42" s="107"/>
      <c r="E42" s="107"/>
      <c r="F42" s="108"/>
      <c r="G42" s="7"/>
      <c r="H42" s="74"/>
      <c r="I42" s="74"/>
    </row>
    <row r="43" spans="2:9" s="74" customFormat="1" x14ac:dyDescent="0.25">
      <c r="B43" s="109"/>
      <c r="C43" s="110"/>
      <c r="D43" s="92" t="s">
        <v>31</v>
      </c>
      <c r="E43" s="92" t="s">
        <v>39</v>
      </c>
      <c r="F43" s="91" t="s">
        <v>40</v>
      </c>
      <c r="G43" s="92" t="s">
        <v>16</v>
      </c>
      <c r="H43" s="93" t="s">
        <v>17</v>
      </c>
      <c r="I43" s="94" t="s">
        <v>18</v>
      </c>
    </row>
    <row r="44" spans="2:9" x14ac:dyDescent="0.25">
      <c r="C44" s="66"/>
      <c r="D44" s="28">
        <v>0</v>
      </c>
      <c r="E44" s="24"/>
      <c r="F44" s="101" t="s">
        <v>41</v>
      </c>
      <c r="G44" s="29">
        <f t="shared" ref="G44:G49" si="5">D44*E44</f>
        <v>0</v>
      </c>
      <c r="H44" s="104">
        <v>0.21</v>
      </c>
      <c r="I44" s="30">
        <f t="shared" ref="I44:I49" si="6">G44+G44*H44</f>
        <v>0</v>
      </c>
    </row>
    <row r="45" spans="2:9" x14ac:dyDescent="0.25">
      <c r="C45" s="66"/>
      <c r="D45" s="28">
        <v>0</v>
      </c>
      <c r="E45" s="24"/>
      <c r="F45" s="101" t="s">
        <v>42</v>
      </c>
      <c r="G45" s="29">
        <f t="shared" si="5"/>
        <v>0</v>
      </c>
      <c r="H45" s="104">
        <v>0.21</v>
      </c>
      <c r="I45" s="30">
        <f t="shared" si="6"/>
        <v>0</v>
      </c>
    </row>
    <row r="46" spans="2:9" x14ac:dyDescent="0.25">
      <c r="C46" s="66"/>
      <c r="D46" s="28">
        <v>0</v>
      </c>
      <c r="E46" s="24"/>
      <c r="F46" s="101" t="s">
        <v>43</v>
      </c>
      <c r="G46" s="29">
        <f t="shared" si="5"/>
        <v>0</v>
      </c>
      <c r="H46" s="104">
        <v>0.21</v>
      </c>
      <c r="I46" s="30">
        <f t="shared" si="6"/>
        <v>0</v>
      </c>
    </row>
    <row r="47" spans="2:9" x14ac:dyDescent="0.25">
      <c r="C47" s="66"/>
      <c r="D47" s="28">
        <v>0</v>
      </c>
      <c r="E47" s="24"/>
      <c r="F47" s="27" t="s">
        <v>28</v>
      </c>
      <c r="G47" s="29">
        <f t="shared" si="5"/>
        <v>0</v>
      </c>
      <c r="H47" s="104">
        <v>0.21</v>
      </c>
      <c r="I47" s="30">
        <f t="shared" si="6"/>
        <v>0</v>
      </c>
    </row>
    <row r="48" spans="2:9" x14ac:dyDescent="0.25">
      <c r="C48" s="66"/>
      <c r="D48" s="28">
        <v>0</v>
      </c>
      <c r="E48" s="24"/>
      <c r="F48" s="27" t="s">
        <v>28</v>
      </c>
      <c r="G48" s="29">
        <f t="shared" si="5"/>
        <v>0</v>
      </c>
      <c r="H48" s="104">
        <v>0.21</v>
      </c>
      <c r="I48" s="30">
        <f t="shared" si="6"/>
        <v>0</v>
      </c>
    </row>
    <row r="49" spans="2:10" x14ac:dyDescent="0.25">
      <c r="C49" s="66"/>
      <c r="D49" s="31">
        <v>0</v>
      </c>
      <c r="E49" s="32"/>
      <c r="F49" s="33" t="s">
        <v>28</v>
      </c>
      <c r="G49" s="34">
        <f t="shared" si="5"/>
        <v>0</v>
      </c>
      <c r="H49" s="111">
        <v>0.21</v>
      </c>
      <c r="I49" s="35">
        <f t="shared" si="6"/>
        <v>0</v>
      </c>
    </row>
    <row r="50" spans="2:10" s="72" customFormat="1" x14ac:dyDescent="0.25">
      <c r="B50" s="71"/>
      <c r="F50" s="73"/>
      <c r="G50" s="74"/>
      <c r="H50" s="74"/>
      <c r="I50" s="74"/>
    </row>
    <row r="51" spans="2:10" s="72" customFormat="1" x14ac:dyDescent="0.25">
      <c r="B51" s="71"/>
      <c r="F51" s="114" t="s">
        <v>44</v>
      </c>
      <c r="G51" s="112">
        <f>SUM(G10:G50)</f>
        <v>0</v>
      </c>
      <c r="H51" s="113">
        <v>0.21</v>
      </c>
      <c r="I51" s="10">
        <f>G51+G51*H51</f>
        <v>0</v>
      </c>
    </row>
    <row r="52" spans="2:10" s="72" customFormat="1" x14ac:dyDescent="0.25">
      <c r="B52" s="71"/>
      <c r="F52" s="73"/>
      <c r="G52" s="74"/>
      <c r="H52" s="74"/>
      <c r="I52" s="74"/>
    </row>
    <row r="53" spans="2:10" s="72" customFormat="1" x14ac:dyDescent="0.25">
      <c r="B53" s="71"/>
      <c r="F53" s="115"/>
      <c r="G53" s="116"/>
      <c r="H53" s="74"/>
      <c r="I53" s="74"/>
    </row>
    <row r="54" spans="2:10" s="72" customFormat="1" x14ac:dyDescent="0.25">
      <c r="B54" s="79" t="s">
        <v>45</v>
      </c>
      <c r="C54" s="80" t="s">
        <v>46</v>
      </c>
      <c r="D54" s="81"/>
      <c r="E54" s="81"/>
      <c r="F54" s="82"/>
      <c r="G54" s="83"/>
      <c r="H54" s="84"/>
      <c r="I54" s="84"/>
    </row>
    <row r="55" spans="2:10" s="72" customFormat="1" ht="26.1" customHeight="1" x14ac:dyDescent="0.25">
      <c r="B55" s="77"/>
      <c r="C55" s="117" t="s">
        <v>47</v>
      </c>
      <c r="D55" s="118"/>
      <c r="E55" s="118"/>
      <c r="F55" s="118"/>
      <c r="G55" s="118"/>
      <c r="H55" s="74"/>
      <c r="I55" s="74"/>
    </row>
    <row r="56" spans="2:10" s="72" customFormat="1" x14ac:dyDescent="0.25">
      <c r="B56" s="71"/>
      <c r="C56" s="119"/>
      <c r="D56" s="119"/>
      <c r="F56" s="73"/>
      <c r="G56" s="74"/>
      <c r="H56" s="74"/>
      <c r="I56" s="74"/>
    </row>
    <row r="57" spans="2:10" s="74" customFormat="1" ht="20.399999999999999" x14ac:dyDescent="0.25">
      <c r="B57" s="109"/>
      <c r="C57" s="120" t="s">
        <v>31</v>
      </c>
      <c r="D57" s="120" t="s">
        <v>39</v>
      </c>
      <c r="E57" s="121" t="s">
        <v>48</v>
      </c>
      <c r="F57" s="122" t="s">
        <v>49</v>
      </c>
      <c r="G57" s="120" t="s">
        <v>16</v>
      </c>
      <c r="H57" s="123" t="s">
        <v>17</v>
      </c>
      <c r="I57" s="124" t="s">
        <v>18</v>
      </c>
      <c r="J57" s="125" t="s">
        <v>50</v>
      </c>
    </row>
    <row r="58" spans="2:10" s="72" customFormat="1" x14ac:dyDescent="0.25">
      <c r="B58" s="71"/>
      <c r="C58" s="126"/>
      <c r="D58" s="127"/>
      <c r="E58" s="128" t="s">
        <v>51</v>
      </c>
      <c r="F58" s="129" t="s">
        <v>52</v>
      </c>
      <c r="G58" s="130">
        <f>SUM(G59:G64)</f>
        <v>0</v>
      </c>
      <c r="H58" s="131">
        <v>0.21</v>
      </c>
      <c r="I58" s="13">
        <f t="shared" ref="I58:I64" si="7">G58+G58*H58</f>
        <v>0</v>
      </c>
      <c r="J58" s="132"/>
    </row>
    <row r="59" spans="2:10" x14ac:dyDescent="0.25">
      <c r="C59" s="14">
        <v>0</v>
      </c>
      <c r="D59" s="15"/>
      <c r="E59" s="70" t="s">
        <v>53</v>
      </c>
      <c r="F59" s="133"/>
      <c r="G59" s="16">
        <f t="shared" ref="G59:G63" si="8">D59*C59</f>
        <v>0</v>
      </c>
      <c r="H59" s="134">
        <v>0.21</v>
      </c>
      <c r="I59" s="17">
        <f>G59+G59*H59</f>
        <v>0</v>
      </c>
      <c r="J59" s="135"/>
    </row>
    <row r="60" spans="2:10" x14ac:dyDescent="0.25">
      <c r="C60" s="14">
        <v>0</v>
      </c>
      <c r="D60" s="15"/>
      <c r="E60" s="70" t="s">
        <v>54</v>
      </c>
      <c r="F60" s="133"/>
      <c r="G60" s="16">
        <f t="shared" si="8"/>
        <v>0</v>
      </c>
      <c r="H60" s="134">
        <v>0.21</v>
      </c>
      <c r="I60" s="17">
        <f>G60+G60*H60</f>
        <v>0</v>
      </c>
      <c r="J60" s="135"/>
    </row>
    <row r="61" spans="2:10" ht="57" customHeight="1" x14ac:dyDescent="0.25">
      <c r="C61" s="14">
        <v>0</v>
      </c>
      <c r="D61" s="15"/>
      <c r="E61" s="133" t="s">
        <v>23</v>
      </c>
      <c r="F61" s="133"/>
      <c r="G61" s="16">
        <f t="shared" si="8"/>
        <v>0</v>
      </c>
      <c r="H61" s="134">
        <v>0.21</v>
      </c>
      <c r="I61" s="17">
        <f t="shared" ref="I61" si="9">G61+G61*H61</f>
        <v>0</v>
      </c>
      <c r="J61" s="136"/>
    </row>
    <row r="62" spans="2:10" x14ac:dyDescent="0.25">
      <c r="C62" s="14">
        <v>0</v>
      </c>
      <c r="D62" s="15"/>
      <c r="E62" s="46" t="s">
        <v>28</v>
      </c>
      <c r="F62" s="46"/>
      <c r="G62" s="16">
        <f t="shared" si="8"/>
        <v>0</v>
      </c>
      <c r="H62" s="134">
        <v>0.21</v>
      </c>
      <c r="I62" s="17">
        <f t="shared" si="7"/>
        <v>0</v>
      </c>
      <c r="J62" s="135"/>
    </row>
    <row r="63" spans="2:10" x14ac:dyDescent="0.25">
      <c r="C63" s="14">
        <v>0</v>
      </c>
      <c r="D63" s="15"/>
      <c r="E63" s="46" t="s">
        <v>28</v>
      </c>
      <c r="F63" s="46"/>
      <c r="G63" s="16">
        <f t="shared" si="8"/>
        <v>0</v>
      </c>
      <c r="H63" s="134">
        <v>0.21</v>
      </c>
      <c r="I63" s="17">
        <f t="shared" si="7"/>
        <v>0</v>
      </c>
      <c r="J63" s="135"/>
    </row>
    <row r="64" spans="2:10" x14ac:dyDescent="0.25">
      <c r="C64" s="14">
        <v>0</v>
      </c>
      <c r="D64" s="15"/>
      <c r="E64" s="46" t="s">
        <v>28</v>
      </c>
      <c r="F64" s="46"/>
      <c r="G64" s="16">
        <f>D64*C64</f>
        <v>0</v>
      </c>
      <c r="H64" s="134">
        <v>0.21</v>
      </c>
      <c r="I64" s="17">
        <f t="shared" si="7"/>
        <v>0</v>
      </c>
      <c r="J64" s="135"/>
    </row>
    <row r="65" spans="2:10" s="72" customFormat="1" x14ac:dyDescent="0.25">
      <c r="B65" s="71"/>
      <c r="C65" s="137"/>
      <c r="D65" s="137"/>
      <c r="E65" s="137"/>
      <c r="F65" s="137"/>
      <c r="G65" s="137"/>
      <c r="H65" s="137"/>
      <c r="I65" s="137"/>
    </row>
    <row r="66" spans="2:10" s="139" customFormat="1" ht="10.199999999999999" x14ac:dyDescent="0.25">
      <c r="B66" s="138"/>
      <c r="C66" s="119"/>
      <c r="D66" s="119"/>
      <c r="F66" s="108"/>
      <c r="G66" s="85"/>
      <c r="H66" s="85"/>
      <c r="I66" s="85"/>
    </row>
    <row r="67" spans="2:10" s="85" customFormat="1" ht="20.399999999999999" x14ac:dyDescent="0.25">
      <c r="B67" s="140"/>
      <c r="C67" s="92" t="s">
        <v>31</v>
      </c>
      <c r="D67" s="92" t="s">
        <v>39</v>
      </c>
      <c r="E67" s="141" t="s">
        <v>48</v>
      </c>
      <c r="F67" s="91" t="s">
        <v>55</v>
      </c>
      <c r="G67" s="92" t="s">
        <v>16</v>
      </c>
      <c r="H67" s="93" t="s">
        <v>17</v>
      </c>
      <c r="I67" s="94" t="s">
        <v>18</v>
      </c>
      <c r="J67" s="142" t="s">
        <v>50</v>
      </c>
    </row>
    <row r="68" spans="2:10" s="139" customFormat="1" ht="15.9" customHeight="1" x14ac:dyDescent="0.25">
      <c r="B68" s="138"/>
      <c r="C68" s="119"/>
      <c r="D68" s="119"/>
      <c r="E68" s="143" t="s">
        <v>56</v>
      </c>
      <c r="F68" s="144" t="s">
        <v>57</v>
      </c>
      <c r="G68" s="145">
        <f>SUM(G69:G72)</f>
        <v>0</v>
      </c>
      <c r="H68" s="146">
        <v>0.21</v>
      </c>
      <c r="I68" s="36">
        <f>G68+G68*H68</f>
        <v>0</v>
      </c>
    </row>
    <row r="69" spans="2:10" s="68" customFormat="1" ht="15.9" customHeight="1" x14ac:dyDescent="0.25">
      <c r="B69" s="67"/>
      <c r="C69" s="28">
        <v>0</v>
      </c>
      <c r="D69" s="24"/>
      <c r="E69" s="50" t="s">
        <v>28</v>
      </c>
      <c r="F69" s="51"/>
      <c r="G69" s="29">
        <f>D69*C69</f>
        <v>0</v>
      </c>
      <c r="H69" s="104">
        <v>0.21</v>
      </c>
      <c r="I69" s="30">
        <f>G69+G69*H69</f>
        <v>0</v>
      </c>
      <c r="J69" s="147"/>
    </row>
    <row r="70" spans="2:10" s="68" customFormat="1" ht="15.9" customHeight="1" x14ac:dyDescent="0.25">
      <c r="B70" s="67"/>
      <c r="C70" s="28">
        <v>0</v>
      </c>
      <c r="D70" s="24"/>
      <c r="E70" s="50" t="s">
        <v>28</v>
      </c>
      <c r="F70" s="51"/>
      <c r="G70" s="29">
        <f>D70*C70</f>
        <v>0</v>
      </c>
      <c r="H70" s="104">
        <v>0.21</v>
      </c>
      <c r="I70" s="30">
        <f>G70+G70*H70</f>
        <v>0</v>
      </c>
      <c r="J70" s="147"/>
    </row>
    <row r="71" spans="2:10" s="68" customFormat="1" ht="15.9" customHeight="1" x14ac:dyDescent="0.25">
      <c r="B71" s="67"/>
      <c r="C71" s="28">
        <v>0</v>
      </c>
      <c r="D71" s="24"/>
      <c r="E71" s="50" t="s">
        <v>28</v>
      </c>
      <c r="F71" s="51"/>
      <c r="G71" s="29">
        <f>D71*C71</f>
        <v>0</v>
      </c>
      <c r="H71" s="104">
        <v>0.21</v>
      </c>
      <c r="I71" s="30">
        <f>G71+G71*H71</f>
        <v>0</v>
      </c>
      <c r="J71" s="147"/>
    </row>
    <row r="72" spans="2:10" s="68" customFormat="1" ht="15.9" customHeight="1" x14ac:dyDescent="0.25">
      <c r="B72" s="67"/>
      <c r="C72" s="28">
        <v>0</v>
      </c>
      <c r="D72" s="24"/>
      <c r="E72" s="69" t="s">
        <v>58</v>
      </c>
      <c r="F72" s="65"/>
      <c r="G72" s="29">
        <f>D72*C72</f>
        <v>0</v>
      </c>
      <c r="H72" s="104">
        <v>0.21</v>
      </c>
      <c r="I72" s="30">
        <f>G72+G72*H72</f>
        <v>0</v>
      </c>
      <c r="J72" s="147"/>
    </row>
    <row r="73" spans="2:10" s="139" customFormat="1" ht="10.199999999999999" x14ac:dyDescent="0.25">
      <c r="B73" s="138"/>
      <c r="C73" s="119"/>
      <c r="D73" s="119"/>
      <c r="F73" s="108"/>
      <c r="G73" s="85"/>
      <c r="H73" s="85"/>
      <c r="I73" s="85"/>
    </row>
    <row r="74" spans="2:10" s="72" customFormat="1" ht="16.2" thickBot="1" x14ac:dyDescent="0.3">
      <c r="B74" s="71"/>
      <c r="F74" s="114" t="s">
        <v>59</v>
      </c>
      <c r="G74" s="112">
        <f>G68+G58</f>
        <v>0</v>
      </c>
      <c r="H74" s="113">
        <v>0.21</v>
      </c>
      <c r="I74" s="11">
        <f>G74+G74*H74</f>
        <v>0</v>
      </c>
    </row>
    <row r="75" spans="2:10" s="72" customFormat="1" ht="16.2" thickTop="1" x14ac:dyDescent="0.25">
      <c r="B75" s="71"/>
      <c r="C75" s="119"/>
      <c r="D75" s="119"/>
      <c r="E75" s="139"/>
      <c r="F75" s="108"/>
      <c r="G75" s="85"/>
      <c r="H75" s="85"/>
      <c r="I75" s="85"/>
    </row>
    <row r="76" spans="2:10" s="72" customFormat="1" x14ac:dyDescent="0.25">
      <c r="B76" s="71"/>
      <c r="C76" s="148" t="s">
        <v>60</v>
      </c>
      <c r="D76" s="148"/>
      <c r="E76" s="148"/>
      <c r="F76" s="148"/>
      <c r="G76" s="148"/>
      <c r="H76" s="148"/>
      <c r="I76" s="74"/>
    </row>
    <row r="77" spans="2:10" s="74" customFormat="1" ht="15.9" customHeight="1" x14ac:dyDescent="0.25">
      <c r="B77" s="109"/>
      <c r="C77" s="92" t="s">
        <v>31</v>
      </c>
      <c r="D77" s="92" t="s">
        <v>39</v>
      </c>
      <c r="E77" s="92" t="s">
        <v>48</v>
      </c>
      <c r="F77" s="91" t="s">
        <v>40</v>
      </c>
      <c r="G77" s="92" t="s">
        <v>61</v>
      </c>
      <c r="H77" s="93" t="s">
        <v>17</v>
      </c>
      <c r="I77" s="94" t="s">
        <v>18</v>
      </c>
    </row>
    <row r="78" spans="2:10" ht="15.9" customHeight="1" x14ac:dyDescent="0.25">
      <c r="C78" s="28">
        <v>0</v>
      </c>
      <c r="D78" s="24"/>
      <c r="E78" s="24"/>
      <c r="F78" s="27" t="s">
        <v>28</v>
      </c>
      <c r="G78" s="29">
        <f t="shared" ref="G78:G83" si="10">C78*D78</f>
        <v>0</v>
      </c>
      <c r="H78" s="149">
        <v>0.21</v>
      </c>
      <c r="I78" s="37">
        <f t="shared" ref="I78:I83" si="11">G78+G78*H78</f>
        <v>0</v>
      </c>
      <c r="J78" s="72"/>
    </row>
    <row r="79" spans="2:10" ht="15.9" customHeight="1" x14ac:dyDescent="0.25">
      <c r="C79" s="28">
        <v>0</v>
      </c>
      <c r="D79" s="24"/>
      <c r="E79" s="24"/>
      <c r="F79" s="27" t="s">
        <v>28</v>
      </c>
      <c r="G79" s="29">
        <f t="shared" si="10"/>
        <v>0</v>
      </c>
      <c r="H79" s="149">
        <v>0.21</v>
      </c>
      <c r="I79" s="37">
        <f t="shared" si="11"/>
        <v>0</v>
      </c>
      <c r="J79" s="72"/>
    </row>
    <row r="80" spans="2:10" ht="15.9" customHeight="1" x14ac:dyDescent="0.25">
      <c r="C80" s="28">
        <v>0</v>
      </c>
      <c r="D80" s="24"/>
      <c r="E80" s="24"/>
      <c r="F80" s="27" t="s">
        <v>28</v>
      </c>
      <c r="G80" s="29">
        <f>C80*D80</f>
        <v>0</v>
      </c>
      <c r="H80" s="149">
        <v>0.21</v>
      </c>
      <c r="I80" s="37">
        <f>G80+G80*H80</f>
        <v>0</v>
      </c>
      <c r="J80" s="72"/>
    </row>
    <row r="81" spans="1:10" ht="15.9" customHeight="1" x14ac:dyDescent="0.25">
      <c r="C81" s="28">
        <v>0</v>
      </c>
      <c r="D81" s="24"/>
      <c r="E81" s="24"/>
      <c r="F81" s="27" t="s">
        <v>28</v>
      </c>
      <c r="G81" s="29">
        <f t="shared" si="10"/>
        <v>0</v>
      </c>
      <c r="H81" s="149">
        <v>0.21</v>
      </c>
      <c r="I81" s="37">
        <f t="shared" si="11"/>
        <v>0</v>
      </c>
      <c r="J81" s="72"/>
    </row>
    <row r="82" spans="1:10" ht="15.9" customHeight="1" x14ac:dyDescent="0.25">
      <c r="C82" s="28">
        <v>0</v>
      </c>
      <c r="D82" s="24"/>
      <c r="E82" s="24"/>
      <c r="F82" s="27" t="s">
        <v>28</v>
      </c>
      <c r="G82" s="29">
        <f t="shared" si="10"/>
        <v>0</v>
      </c>
      <c r="H82" s="149">
        <v>0.21</v>
      </c>
      <c r="I82" s="37">
        <f t="shared" si="11"/>
        <v>0</v>
      </c>
      <c r="J82" s="72"/>
    </row>
    <row r="83" spans="1:10" ht="15.9" customHeight="1" x14ac:dyDescent="0.25">
      <c r="C83" s="28">
        <v>0</v>
      </c>
      <c r="D83" s="24"/>
      <c r="E83" s="24"/>
      <c r="F83" s="27" t="s">
        <v>28</v>
      </c>
      <c r="G83" s="29">
        <f t="shared" si="10"/>
        <v>0</v>
      </c>
      <c r="H83" s="149">
        <v>0.21</v>
      </c>
      <c r="I83" s="37">
        <f t="shared" si="11"/>
        <v>0</v>
      </c>
      <c r="J83" s="72"/>
    </row>
    <row r="84" spans="1:10" s="72" customFormat="1" x14ac:dyDescent="0.25">
      <c r="B84" s="71"/>
      <c r="F84" s="115"/>
      <c r="G84" s="116"/>
      <c r="H84" s="150"/>
      <c r="I84" s="8"/>
    </row>
    <row r="85" spans="1:10" s="72" customFormat="1" x14ac:dyDescent="0.25">
      <c r="B85" s="71"/>
      <c r="F85" s="114" t="s">
        <v>62</v>
      </c>
      <c r="G85" s="112">
        <f>SUM(G78:G83)</f>
        <v>0</v>
      </c>
      <c r="H85" s="113">
        <v>0.21</v>
      </c>
      <c r="I85" s="11">
        <f>G85+G85*H85</f>
        <v>0</v>
      </c>
    </row>
    <row r="86" spans="1:10" s="72" customFormat="1" ht="16.2" thickTop="1" x14ac:dyDescent="0.25">
      <c r="B86" s="71"/>
      <c r="F86" s="115"/>
      <c r="G86" s="116"/>
      <c r="H86" s="74"/>
      <c r="I86" s="74"/>
    </row>
    <row r="87" spans="1:10" s="72" customFormat="1" x14ac:dyDescent="0.25">
      <c r="B87" s="79" t="s">
        <v>63</v>
      </c>
      <c r="C87" s="80" t="s">
        <v>64</v>
      </c>
      <c r="D87" s="81"/>
      <c r="E87" s="81"/>
      <c r="F87" s="82"/>
      <c r="G87" s="83"/>
      <c r="H87" s="84"/>
      <c r="I87" s="84"/>
      <c r="J87" s="151"/>
    </row>
    <row r="88" spans="1:10" s="72" customFormat="1" ht="57" customHeight="1" x14ac:dyDescent="0.25">
      <c r="B88" s="77"/>
      <c r="C88" s="78" t="s">
        <v>65</v>
      </c>
      <c r="D88" s="78"/>
      <c r="E88" s="78"/>
      <c r="F88" s="78"/>
      <c r="G88" s="74"/>
      <c r="H88" s="74"/>
      <c r="I88" s="74"/>
    </row>
    <row r="89" spans="1:10" s="72" customFormat="1" ht="13.2" x14ac:dyDescent="0.25">
      <c r="B89" s="77"/>
      <c r="F89" s="73"/>
      <c r="G89" s="74"/>
      <c r="H89" s="74"/>
      <c r="I89" s="74"/>
    </row>
    <row r="90" spans="1:10" s="72" customFormat="1" ht="30.6" x14ac:dyDescent="0.25">
      <c r="B90" s="77"/>
      <c r="C90" s="152" t="s">
        <v>66</v>
      </c>
      <c r="D90" s="152"/>
      <c r="E90" s="152"/>
      <c r="F90" s="91" t="s">
        <v>67</v>
      </c>
      <c r="G90" s="92" t="s">
        <v>68</v>
      </c>
      <c r="H90" s="92" t="s">
        <v>69</v>
      </c>
      <c r="I90" s="140"/>
    </row>
    <row r="91" spans="1:10" s="64" customFormat="1" ht="15.9" customHeight="1" x14ac:dyDescent="0.25">
      <c r="A91" s="74"/>
      <c r="B91" s="153"/>
      <c r="C91" s="154" t="s">
        <v>70</v>
      </c>
      <c r="D91" s="155"/>
      <c r="E91" s="156"/>
      <c r="F91" s="38">
        <v>0</v>
      </c>
      <c r="G91" s="39">
        <v>0</v>
      </c>
      <c r="H91" s="39">
        <v>0</v>
      </c>
      <c r="I91" s="8"/>
      <c r="J91" s="74"/>
    </row>
    <row r="92" spans="1:10" s="64" customFormat="1" ht="15.9" customHeight="1" x14ac:dyDescent="0.25">
      <c r="A92" s="74"/>
      <c r="B92" s="153"/>
      <c r="C92" s="154" t="s">
        <v>71</v>
      </c>
      <c r="D92" s="155"/>
      <c r="E92" s="156"/>
      <c r="F92" s="38">
        <v>0</v>
      </c>
      <c r="G92" s="39">
        <v>0</v>
      </c>
      <c r="H92" s="39">
        <v>0</v>
      </c>
      <c r="I92" s="8"/>
      <c r="J92" s="74"/>
    </row>
    <row r="93" spans="1:10" s="64" customFormat="1" ht="15.9" customHeight="1" x14ac:dyDescent="0.25">
      <c r="A93" s="74"/>
      <c r="B93" s="153"/>
      <c r="C93" s="154" t="s">
        <v>72</v>
      </c>
      <c r="D93" s="155"/>
      <c r="E93" s="156"/>
      <c r="F93" s="38">
        <v>0</v>
      </c>
      <c r="G93" s="39">
        <v>0</v>
      </c>
      <c r="H93" s="39">
        <v>0</v>
      </c>
      <c r="I93" s="8"/>
      <c r="J93" s="74"/>
    </row>
    <row r="94" spans="1:10" s="64" customFormat="1" ht="15.9" customHeight="1" x14ac:dyDescent="0.25">
      <c r="A94" s="74" t="s">
        <v>73</v>
      </c>
      <c r="B94" s="153"/>
      <c r="C94" s="157" t="s">
        <v>74</v>
      </c>
      <c r="D94" s="158"/>
      <c r="E94" s="159"/>
      <c r="F94" s="38">
        <v>0</v>
      </c>
      <c r="G94" s="39">
        <v>0</v>
      </c>
      <c r="H94" s="39">
        <v>0</v>
      </c>
      <c r="I94" s="8"/>
      <c r="J94" s="74"/>
    </row>
    <row r="95" spans="1:10" s="64" customFormat="1" ht="15.9" customHeight="1" x14ac:dyDescent="0.25">
      <c r="A95" s="74"/>
      <c r="B95" s="153"/>
      <c r="C95" s="157" t="s">
        <v>75</v>
      </c>
      <c r="D95" s="158"/>
      <c r="E95" s="159"/>
      <c r="F95" s="40">
        <v>0</v>
      </c>
      <c r="G95" s="41">
        <v>0</v>
      </c>
      <c r="H95" s="41">
        <v>0</v>
      </c>
      <c r="I95" s="8"/>
      <c r="J95" s="74"/>
    </row>
    <row r="96" spans="1:10" s="64" customFormat="1" ht="15.9" customHeight="1" x14ac:dyDescent="0.25">
      <c r="A96" s="74"/>
      <c r="B96" s="153"/>
      <c r="C96" s="154" t="s">
        <v>76</v>
      </c>
      <c r="D96" s="155"/>
      <c r="E96" s="156"/>
      <c r="F96" s="38">
        <v>0</v>
      </c>
      <c r="G96" s="39">
        <v>0</v>
      </c>
      <c r="H96" s="39">
        <v>0</v>
      </c>
      <c r="I96" s="8"/>
      <c r="J96" s="74"/>
    </row>
    <row r="97" spans="1:10" s="64" customFormat="1" ht="15.9" customHeight="1" x14ac:dyDescent="0.25">
      <c r="A97" s="74"/>
      <c r="B97" s="153"/>
      <c r="C97" s="58" t="s">
        <v>28</v>
      </c>
      <c r="D97" s="59"/>
      <c r="E97" s="60"/>
      <c r="F97" s="38">
        <v>0</v>
      </c>
      <c r="G97" s="39">
        <v>0</v>
      </c>
      <c r="H97" s="39">
        <v>0</v>
      </c>
      <c r="I97" s="8"/>
      <c r="J97" s="74"/>
    </row>
    <row r="98" spans="1:10" s="64" customFormat="1" ht="15.9" customHeight="1" x14ac:dyDescent="0.25">
      <c r="A98" s="74"/>
      <c r="B98" s="153"/>
      <c r="C98" s="55" t="s">
        <v>28</v>
      </c>
      <c r="D98" s="56"/>
      <c r="E98" s="57"/>
      <c r="F98" s="38">
        <v>0</v>
      </c>
      <c r="G98" s="39">
        <v>0</v>
      </c>
      <c r="H98" s="39">
        <v>0</v>
      </c>
      <c r="I98" s="8"/>
      <c r="J98" s="74"/>
    </row>
    <row r="99" spans="1:10" s="64" customFormat="1" ht="15.9" customHeight="1" x14ac:dyDescent="0.25">
      <c r="A99" s="74"/>
      <c r="B99" s="153"/>
      <c r="C99" s="55" t="s">
        <v>28</v>
      </c>
      <c r="D99" s="56"/>
      <c r="E99" s="57"/>
      <c r="F99" s="38">
        <v>0</v>
      </c>
      <c r="G99" s="39">
        <v>0</v>
      </c>
      <c r="H99" s="39">
        <v>0</v>
      </c>
      <c r="I99" s="8"/>
      <c r="J99" s="74"/>
    </row>
    <row r="100" spans="1:10" s="64" customFormat="1" ht="15.9" customHeight="1" x14ac:dyDescent="0.25">
      <c r="A100" s="74"/>
      <c r="B100" s="153"/>
      <c r="C100" s="47" t="s">
        <v>28</v>
      </c>
      <c r="D100" s="48"/>
      <c r="E100" s="49"/>
      <c r="F100" s="38">
        <v>0</v>
      </c>
      <c r="G100" s="39">
        <v>0</v>
      </c>
      <c r="H100" s="39">
        <v>0</v>
      </c>
      <c r="I100" s="8"/>
      <c r="J100" s="74"/>
    </row>
    <row r="101" spans="1:10" s="64" customFormat="1" ht="15.9" customHeight="1" x14ac:dyDescent="0.25">
      <c r="A101" s="74"/>
      <c r="B101" s="153"/>
      <c r="C101" s="52" t="s">
        <v>28</v>
      </c>
      <c r="D101" s="53"/>
      <c r="E101" s="54"/>
      <c r="F101" s="42">
        <v>0</v>
      </c>
      <c r="G101" s="39">
        <v>0</v>
      </c>
      <c r="H101" s="39">
        <v>0</v>
      </c>
      <c r="I101" s="8"/>
      <c r="J101" s="74"/>
    </row>
    <row r="102" spans="1:10" s="64" customFormat="1" ht="15.9" customHeight="1" x14ac:dyDescent="0.25">
      <c r="A102" s="74"/>
      <c r="B102" s="153"/>
      <c r="C102" s="55" t="s">
        <v>28</v>
      </c>
      <c r="D102" s="56"/>
      <c r="E102" s="57"/>
      <c r="F102" s="38">
        <v>0</v>
      </c>
      <c r="G102" s="39">
        <v>0</v>
      </c>
      <c r="H102" s="39">
        <v>0</v>
      </c>
      <c r="I102" s="8"/>
      <c r="J102" s="74"/>
    </row>
    <row r="103" spans="1:10" s="64" customFormat="1" ht="15.9" customHeight="1" x14ac:dyDescent="0.25">
      <c r="A103" s="74"/>
      <c r="B103" s="153"/>
      <c r="C103" s="55" t="s">
        <v>28</v>
      </c>
      <c r="D103" s="56"/>
      <c r="E103" s="57"/>
      <c r="F103" s="38">
        <v>0</v>
      </c>
      <c r="G103" s="39">
        <v>0</v>
      </c>
      <c r="H103" s="39">
        <v>0</v>
      </c>
      <c r="I103" s="8"/>
      <c r="J103" s="74"/>
    </row>
    <row r="104" spans="1:10" s="64" customFormat="1" ht="15.9" customHeight="1" x14ac:dyDescent="0.25">
      <c r="A104" s="74"/>
      <c r="B104" s="153"/>
      <c r="C104" s="55" t="s">
        <v>28</v>
      </c>
      <c r="D104" s="56"/>
      <c r="E104" s="57"/>
      <c r="F104" s="38">
        <v>0</v>
      </c>
      <c r="G104" s="39">
        <v>0</v>
      </c>
      <c r="H104" s="39">
        <v>0</v>
      </c>
      <c r="I104" s="8"/>
      <c r="J104" s="74"/>
    </row>
    <row r="105" spans="1:10" s="64" customFormat="1" ht="15.9" customHeight="1" x14ac:dyDescent="0.25">
      <c r="A105" s="74"/>
      <c r="B105" s="153"/>
      <c r="C105" s="47" t="s">
        <v>28</v>
      </c>
      <c r="D105" s="48"/>
      <c r="E105" s="49"/>
      <c r="F105" s="38">
        <v>0</v>
      </c>
      <c r="G105" s="39">
        <v>0</v>
      </c>
      <c r="H105" s="39">
        <v>0</v>
      </c>
      <c r="I105" s="8"/>
      <c r="J105" s="74"/>
    </row>
    <row r="106" spans="1:10" s="64" customFormat="1" ht="15.9" customHeight="1" x14ac:dyDescent="0.25">
      <c r="A106" s="74"/>
      <c r="B106" s="153"/>
      <c r="C106" s="55" t="s">
        <v>28</v>
      </c>
      <c r="D106" s="56"/>
      <c r="E106" s="57"/>
      <c r="F106" s="38">
        <v>0</v>
      </c>
      <c r="G106" s="39">
        <v>0</v>
      </c>
      <c r="H106" s="39">
        <v>0</v>
      </c>
      <c r="I106" s="8"/>
      <c r="J106" s="74"/>
    </row>
    <row r="107" spans="1:10" s="72" customFormat="1" ht="13.2" x14ac:dyDescent="0.25">
      <c r="B107" s="77"/>
      <c r="F107" s="73"/>
      <c r="G107" s="74"/>
      <c r="H107" s="74"/>
      <c r="I107" s="74"/>
    </row>
    <row r="108" spans="1:10" s="72" customFormat="1" ht="16.2" thickBot="1" x14ac:dyDescent="0.3">
      <c r="B108" s="71"/>
      <c r="C108" s="160" t="s">
        <v>77</v>
      </c>
      <c r="D108" s="160"/>
      <c r="E108" s="160"/>
      <c r="F108" s="161">
        <f>SUM(F91:F94,F96:F106)</f>
        <v>0</v>
      </c>
      <c r="G108" s="161">
        <f>SUM(G91:G94,G96:G106)</f>
        <v>0</v>
      </c>
      <c r="H108" s="161">
        <f>SUM(H91:H94,H96:H106)</f>
        <v>0</v>
      </c>
      <c r="I108" s="116"/>
    </row>
    <row r="109" spans="1:10" s="72" customFormat="1" ht="13.8" thickTop="1" x14ac:dyDescent="0.25">
      <c r="B109" s="77"/>
      <c r="F109" s="73"/>
      <c r="G109" s="74"/>
      <c r="H109" s="74"/>
      <c r="I109" s="74"/>
    </row>
    <row r="110" spans="1:10" s="72" customFormat="1" x14ac:dyDescent="0.25">
      <c r="B110" s="71"/>
      <c r="F110" s="73"/>
      <c r="G110" s="74"/>
      <c r="H110" s="74"/>
      <c r="I110" s="74"/>
    </row>
    <row r="111" spans="1:10" s="72" customFormat="1" x14ac:dyDescent="0.25">
      <c r="B111" s="79"/>
      <c r="C111" s="80" t="s">
        <v>78</v>
      </c>
      <c r="D111" s="81"/>
      <c r="E111" s="81"/>
      <c r="F111" s="82"/>
      <c r="G111" s="83"/>
      <c r="H111" s="84"/>
      <c r="I111" s="84"/>
      <c r="J111" s="151"/>
    </row>
    <row r="112" spans="1:10" s="72" customFormat="1" x14ac:dyDescent="0.25">
      <c r="B112" s="71"/>
      <c r="F112" s="73"/>
      <c r="G112" s="74"/>
      <c r="H112" s="74"/>
      <c r="I112" s="74"/>
    </row>
    <row r="113" spans="1:10" s="72" customFormat="1" x14ac:dyDescent="0.25">
      <c r="B113" s="71"/>
      <c r="F113" s="162" t="s">
        <v>79</v>
      </c>
      <c r="G113" s="74"/>
      <c r="H113" s="74"/>
      <c r="I113" s="74"/>
    </row>
    <row r="114" spans="1:10" s="74" customFormat="1" ht="15.9" customHeight="1" x14ac:dyDescent="0.25">
      <c r="B114" s="109"/>
      <c r="D114" s="163"/>
      <c r="E114" s="164"/>
      <c r="F114" s="165" t="s">
        <v>80</v>
      </c>
      <c r="G114" s="166" t="s">
        <v>16</v>
      </c>
      <c r="H114" s="167" t="s">
        <v>17</v>
      </c>
      <c r="I114" s="167" t="s">
        <v>18</v>
      </c>
    </row>
    <row r="115" spans="1:10" s="74" customFormat="1" ht="15.9" customHeight="1" x14ac:dyDescent="0.25">
      <c r="B115" s="109"/>
      <c r="E115" s="168"/>
      <c r="F115" s="169" t="s">
        <v>19</v>
      </c>
      <c r="G115" s="9"/>
      <c r="H115" s="170"/>
      <c r="I115" s="170"/>
    </row>
    <row r="116" spans="1:10" s="74" customFormat="1" ht="15.9" customHeight="1" x14ac:dyDescent="0.25">
      <c r="B116" s="109"/>
      <c r="E116" s="171"/>
      <c r="F116" s="172" t="s">
        <v>81</v>
      </c>
      <c r="G116" s="36">
        <f>SUM(G10:G20)</f>
        <v>0</v>
      </c>
      <c r="H116" s="146">
        <v>0.21</v>
      </c>
      <c r="I116" s="36">
        <f t="shared" ref="I116" si="12">G116+G116*H116</f>
        <v>0</v>
      </c>
    </row>
    <row r="117" spans="1:10" s="74" customFormat="1" ht="15.9" customHeight="1" x14ac:dyDescent="0.25">
      <c r="B117" s="109"/>
      <c r="E117" s="168"/>
      <c r="F117" s="169" t="s">
        <v>29</v>
      </c>
      <c r="G117" s="9"/>
      <c r="H117" s="170"/>
      <c r="I117" s="170"/>
    </row>
    <row r="118" spans="1:10" s="74" customFormat="1" ht="15.9" customHeight="1" x14ac:dyDescent="0.25">
      <c r="B118" s="109"/>
      <c r="E118" s="171"/>
      <c r="F118" s="172" t="s">
        <v>81</v>
      </c>
      <c r="G118" s="36">
        <f>SUM(G22:G26)</f>
        <v>0</v>
      </c>
      <c r="H118" s="146">
        <v>0.21</v>
      </c>
      <c r="I118" s="36">
        <f t="shared" ref="I118" si="13">G118+G118*H118</f>
        <v>0</v>
      </c>
    </row>
    <row r="119" spans="1:10" s="74" customFormat="1" ht="15.9" customHeight="1" x14ac:dyDescent="0.25">
      <c r="B119" s="109"/>
      <c r="E119" s="171"/>
      <c r="F119" s="172" t="s">
        <v>82</v>
      </c>
      <c r="G119" s="36">
        <f>SUM(G29:G34)</f>
        <v>0</v>
      </c>
      <c r="H119" s="146">
        <v>0.21</v>
      </c>
      <c r="I119" s="36">
        <f t="shared" ref="I119:I121" si="14">G119+G119*H119</f>
        <v>0</v>
      </c>
    </row>
    <row r="120" spans="1:10" s="74" customFormat="1" ht="15.9" customHeight="1" x14ac:dyDescent="0.25">
      <c r="B120" s="109"/>
      <c r="E120" s="171"/>
      <c r="F120" s="172" t="s">
        <v>83</v>
      </c>
      <c r="G120" s="36">
        <f>SUM(G39:G41)</f>
        <v>0</v>
      </c>
      <c r="H120" s="146">
        <v>0.21</v>
      </c>
      <c r="I120" s="36">
        <f t="shared" si="14"/>
        <v>0</v>
      </c>
    </row>
    <row r="121" spans="1:10" s="74" customFormat="1" ht="15.9" customHeight="1" x14ac:dyDescent="0.25">
      <c r="B121" s="109"/>
      <c r="E121" s="171"/>
      <c r="F121" s="172" t="s">
        <v>84</v>
      </c>
      <c r="G121" s="36">
        <f>SUM(G44:G49)</f>
        <v>0</v>
      </c>
      <c r="H121" s="146">
        <v>0.21</v>
      </c>
      <c r="I121" s="36">
        <f t="shared" si="14"/>
        <v>0</v>
      </c>
    </row>
    <row r="122" spans="1:10" s="74" customFormat="1" ht="15.9" customHeight="1" x14ac:dyDescent="0.25">
      <c r="E122" s="168"/>
      <c r="F122" s="169" t="s">
        <v>46</v>
      </c>
      <c r="G122" s="9"/>
      <c r="H122" s="170"/>
      <c r="I122" s="170"/>
    </row>
    <row r="123" spans="1:10" s="74" customFormat="1" ht="15.9" customHeight="1" x14ac:dyDescent="0.25">
      <c r="E123" s="171"/>
      <c r="F123" s="172" t="s">
        <v>51</v>
      </c>
      <c r="G123" s="36">
        <f>G58</f>
        <v>0</v>
      </c>
      <c r="H123" s="146">
        <v>0.21</v>
      </c>
      <c r="I123" s="36">
        <f>G123+G123*H123</f>
        <v>0</v>
      </c>
    </row>
    <row r="124" spans="1:10" s="74" customFormat="1" ht="15.9" customHeight="1" x14ac:dyDescent="0.25">
      <c r="E124" s="171"/>
      <c r="F124" s="172" t="s">
        <v>85</v>
      </c>
      <c r="G124" s="36">
        <f>SUM(G68:G72)</f>
        <v>0</v>
      </c>
      <c r="H124" s="146">
        <v>0.21</v>
      </c>
      <c r="I124" s="36">
        <f>G124+G124*H124</f>
        <v>0</v>
      </c>
    </row>
    <row r="125" spans="1:10" s="74" customFormat="1" ht="15.9" customHeight="1" x14ac:dyDescent="0.25">
      <c r="E125" s="171"/>
      <c r="F125" s="172" t="s">
        <v>86</v>
      </c>
      <c r="G125" s="36">
        <f>SUM(G78:G83)</f>
        <v>0</v>
      </c>
      <c r="H125" s="146">
        <v>0.21</v>
      </c>
      <c r="I125" s="36">
        <f>G125+G125*H125</f>
        <v>0</v>
      </c>
    </row>
    <row r="126" spans="1:10" s="74" customFormat="1" ht="15.9" customHeight="1" x14ac:dyDescent="0.25">
      <c r="E126" s="168"/>
      <c r="F126" s="173" t="s">
        <v>87</v>
      </c>
      <c r="G126" s="9"/>
      <c r="H126" s="170"/>
      <c r="I126" s="170"/>
    </row>
    <row r="127" spans="1:10" s="64" customFormat="1" ht="15.9" customHeight="1" x14ac:dyDescent="0.25">
      <c r="A127" s="74"/>
      <c r="B127" s="74"/>
      <c r="C127" s="74"/>
      <c r="D127" s="74"/>
      <c r="E127" s="171"/>
      <c r="F127" s="174" t="s">
        <v>88</v>
      </c>
      <c r="G127" s="39">
        <v>-1</v>
      </c>
      <c r="H127" s="175">
        <v>0.21</v>
      </c>
      <c r="I127" s="43">
        <f>G127+G127*H127</f>
        <v>-1.21</v>
      </c>
      <c r="J127" s="176" t="s">
        <v>89</v>
      </c>
    </row>
    <row r="128" spans="1:10" s="72" customFormat="1" ht="13.2" x14ac:dyDescent="0.25">
      <c r="D128" s="139"/>
      <c r="E128" s="177"/>
      <c r="F128" s="108"/>
      <c r="G128" s="85"/>
      <c r="H128" s="74"/>
      <c r="I128" s="74"/>
    </row>
    <row r="129" spans="1:10" s="72" customFormat="1" ht="15.9" customHeight="1" x14ac:dyDescent="0.25">
      <c r="E129" s="178"/>
      <c r="F129" s="162" t="s">
        <v>90</v>
      </c>
      <c r="G129" s="74"/>
      <c r="H129" s="74"/>
      <c r="I129" s="74"/>
    </row>
    <row r="130" spans="1:10" s="74" customFormat="1" ht="15.9" customHeight="1" x14ac:dyDescent="0.25">
      <c r="D130" s="163"/>
      <c r="E130" s="179"/>
      <c r="F130" s="165" t="s">
        <v>80</v>
      </c>
      <c r="G130" s="166" t="s">
        <v>16</v>
      </c>
      <c r="H130" s="167" t="s">
        <v>17</v>
      </c>
      <c r="I130" s="167" t="s">
        <v>18</v>
      </c>
    </row>
    <row r="131" spans="1:10" s="74" customFormat="1" ht="15.9" customHeight="1" x14ac:dyDescent="0.25">
      <c r="E131" s="180"/>
      <c r="F131" s="181" t="s">
        <v>91</v>
      </c>
      <c r="G131" s="9"/>
      <c r="H131" s="170"/>
      <c r="I131" s="170"/>
    </row>
    <row r="132" spans="1:10" s="74" customFormat="1" ht="15.9" customHeight="1" x14ac:dyDescent="0.25">
      <c r="D132" s="85"/>
      <c r="E132" s="182"/>
      <c r="F132" s="172" t="s">
        <v>92</v>
      </c>
      <c r="G132" s="36">
        <f>F108</f>
        <v>0</v>
      </c>
      <c r="H132" s="146">
        <v>0.21</v>
      </c>
      <c r="I132" s="36">
        <f>G132+G132*H132</f>
        <v>0</v>
      </c>
    </row>
    <row r="133" spans="1:10" s="74" customFormat="1" ht="15.9" customHeight="1" x14ac:dyDescent="0.25">
      <c r="D133" s="85"/>
      <c r="E133" s="182"/>
      <c r="F133" s="172" t="s">
        <v>93</v>
      </c>
      <c r="G133" s="36">
        <f>G108</f>
        <v>0</v>
      </c>
      <c r="H133" s="146">
        <v>0.21</v>
      </c>
      <c r="I133" s="36">
        <f t="shared" ref="I133:I134" si="15">G133+G133*H133</f>
        <v>0</v>
      </c>
    </row>
    <row r="134" spans="1:10" s="74" customFormat="1" ht="15.9" customHeight="1" x14ac:dyDescent="0.25">
      <c r="D134" s="85"/>
      <c r="E134" s="182"/>
      <c r="F134" s="172" t="s">
        <v>94</v>
      </c>
      <c r="G134" s="36">
        <f>H108</f>
        <v>0</v>
      </c>
      <c r="H134" s="146">
        <v>0.21</v>
      </c>
      <c r="I134" s="36">
        <f t="shared" si="15"/>
        <v>0</v>
      </c>
    </row>
    <row r="135" spans="1:10" s="74" customFormat="1" ht="15.9" customHeight="1" x14ac:dyDescent="0.25">
      <c r="D135" s="85"/>
      <c r="E135" s="168"/>
      <c r="F135" s="173" t="s">
        <v>87</v>
      </c>
      <c r="G135" s="9"/>
      <c r="H135" s="170"/>
      <c r="I135" s="170"/>
    </row>
    <row r="136" spans="1:10" s="64" customFormat="1" ht="15.9" customHeight="1" x14ac:dyDescent="0.25">
      <c r="A136" s="74"/>
      <c r="B136" s="74"/>
      <c r="C136" s="74"/>
      <c r="D136" s="85"/>
      <c r="E136" s="183"/>
      <c r="F136" s="184" t="s">
        <v>95</v>
      </c>
      <c r="G136" s="39">
        <v>-1</v>
      </c>
      <c r="H136" s="175">
        <v>0.21</v>
      </c>
      <c r="I136" s="43">
        <f>G136+G136*H136</f>
        <v>-1.21</v>
      </c>
      <c r="J136" s="176" t="s">
        <v>89</v>
      </c>
    </row>
    <row r="137" spans="1:10" s="72" customFormat="1" ht="13.8" thickBot="1" x14ac:dyDescent="0.3">
      <c r="F137" s="73"/>
      <c r="G137" s="74"/>
      <c r="H137" s="74"/>
      <c r="I137" s="74"/>
    </row>
    <row r="138" spans="1:10" s="72" customFormat="1" ht="15.9" customHeight="1" x14ac:dyDescent="0.25">
      <c r="C138" s="185"/>
      <c r="D138" s="185"/>
      <c r="F138" s="186" t="s">
        <v>6</v>
      </c>
      <c r="G138" s="187"/>
      <c r="H138" s="187"/>
      <c r="I138" s="188"/>
    </row>
    <row r="139" spans="1:10" s="72" customFormat="1" ht="15.9" customHeight="1" x14ac:dyDescent="0.25">
      <c r="C139" s="189"/>
      <c r="D139" s="190"/>
      <c r="E139" s="162"/>
      <c r="F139" s="191" t="s">
        <v>96</v>
      </c>
      <c r="G139" s="192" t="s">
        <v>16</v>
      </c>
      <c r="H139" s="193" t="s">
        <v>17</v>
      </c>
      <c r="I139" s="194" t="s">
        <v>18</v>
      </c>
    </row>
    <row r="140" spans="1:10" s="72" customFormat="1" ht="15.9" customHeight="1" thickBot="1" x14ac:dyDescent="0.3">
      <c r="C140" s="189"/>
      <c r="D140" s="190"/>
      <c r="F140" s="195" t="s">
        <v>97</v>
      </c>
      <c r="G140" s="18">
        <f>SUM(G116:G136)</f>
        <v>-2</v>
      </c>
      <c r="H140" s="196">
        <v>0.21</v>
      </c>
      <c r="I140" s="19">
        <f>G140+G140*H140</f>
        <v>-2.42</v>
      </c>
    </row>
    <row r="141" spans="1:10" s="72" customFormat="1" ht="16.2" thickTop="1" x14ac:dyDescent="0.25">
      <c r="B141" s="71"/>
      <c r="F141" s="73"/>
      <c r="G141" s="74"/>
      <c r="H141" s="74"/>
      <c r="I141" s="74"/>
    </row>
    <row r="142" spans="1:10" s="72" customFormat="1" x14ac:dyDescent="0.25">
      <c r="B142" s="71"/>
      <c r="F142" s="73"/>
      <c r="G142" s="74"/>
      <c r="H142" s="74"/>
      <c r="I142" s="74"/>
    </row>
    <row r="143" spans="1:10" s="72" customFormat="1" ht="15.9" customHeight="1" x14ac:dyDescent="0.25">
      <c r="B143" s="79" t="s">
        <v>98</v>
      </c>
      <c r="C143" s="80" t="s">
        <v>99</v>
      </c>
      <c r="D143" s="197"/>
      <c r="E143" s="197"/>
      <c r="F143" s="82"/>
      <c r="G143" s="83"/>
      <c r="H143" s="84"/>
      <c r="I143" s="84"/>
    </row>
    <row r="144" spans="1:10" s="72" customFormat="1" ht="15.9" customHeight="1" x14ac:dyDescent="0.25">
      <c r="B144" s="71"/>
      <c r="C144" s="86" t="s">
        <v>11</v>
      </c>
      <c r="D144" s="86" t="s">
        <v>12</v>
      </c>
      <c r="E144" s="86" t="s">
        <v>13</v>
      </c>
      <c r="F144" s="91" t="s">
        <v>100</v>
      </c>
      <c r="G144" s="198"/>
      <c r="H144" s="89"/>
      <c r="I144" s="89"/>
    </row>
    <row r="145" spans="1:12" ht="15.9" customHeight="1" x14ac:dyDescent="0.25">
      <c r="A145" s="72"/>
      <c r="B145" s="71"/>
      <c r="C145" s="44">
        <v>0</v>
      </c>
      <c r="D145" s="28">
        <v>0</v>
      </c>
      <c r="E145" s="45">
        <v>0</v>
      </c>
      <c r="F145" s="199" t="s">
        <v>101</v>
      </c>
      <c r="G145" s="200"/>
      <c r="H145" s="200"/>
      <c r="I145" s="201"/>
      <c r="J145" s="72"/>
      <c r="K145" s="72"/>
      <c r="L145" s="72"/>
    </row>
    <row r="146" spans="1:12" ht="15.9" customHeight="1" x14ac:dyDescent="0.25">
      <c r="A146" s="72"/>
      <c r="B146" s="71"/>
      <c r="C146" s="44">
        <v>0</v>
      </c>
      <c r="D146" s="28">
        <v>0</v>
      </c>
      <c r="E146" s="45">
        <v>0</v>
      </c>
      <c r="F146" s="199" t="s">
        <v>102</v>
      </c>
      <c r="G146" s="200"/>
      <c r="H146" s="200"/>
      <c r="I146" s="201"/>
      <c r="J146" s="72"/>
      <c r="K146" s="72"/>
      <c r="L146" s="72"/>
    </row>
  </sheetData>
  <sheetProtection algorithmName="SHA-512" hashValue="FAoYGaFBxt5DmGfjWeGcBWe1jN50q8a3quN9WJ7GE4Lupp0t2UAQPMQKdHLXhv8Ks9T1MJrh1IazTf66ZGTqQg==" saltValue="Fimkzb78MoBeSsB0Inw/9A==" spinCount="100000" sheet="1" objects="1" scenarios="1"/>
  <mergeCells count="35">
    <mergeCell ref="F145:I145"/>
    <mergeCell ref="F146:I146"/>
    <mergeCell ref="C138:D138"/>
    <mergeCell ref="C108:E108"/>
    <mergeCell ref="C106:E106"/>
    <mergeCell ref="C104:E104"/>
    <mergeCell ref="C96:E96"/>
    <mergeCell ref="C97:E97"/>
    <mergeCell ref="C98:E98"/>
    <mergeCell ref="C99:E99"/>
    <mergeCell ref="C105:E105"/>
    <mergeCell ref="C95:E95"/>
    <mergeCell ref="E69:F69"/>
    <mergeCell ref="E70:F70"/>
    <mergeCell ref="E71:F71"/>
    <mergeCell ref="C76:H76"/>
    <mergeCell ref="C88:F88"/>
    <mergeCell ref="C90:E90"/>
    <mergeCell ref="C91:E91"/>
    <mergeCell ref="C92:E92"/>
    <mergeCell ref="C93:E93"/>
    <mergeCell ref="C94:E94"/>
    <mergeCell ref="C100:E100"/>
    <mergeCell ref="C101:E101"/>
    <mergeCell ref="C102:E102"/>
    <mergeCell ref="C103:E103"/>
    <mergeCell ref="C65:I65"/>
    <mergeCell ref="B2:I2"/>
    <mergeCell ref="C4:F4"/>
    <mergeCell ref="C6:F6"/>
    <mergeCell ref="C36:G36"/>
    <mergeCell ref="C55:G55"/>
    <mergeCell ref="E62:F62"/>
    <mergeCell ref="E63:F63"/>
    <mergeCell ref="E64:F64"/>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2327FA9DD42148A9BE060DEC92123E" ma:contentTypeVersion="4" ma:contentTypeDescription="Een nieuw document maken." ma:contentTypeScope="" ma:versionID="6fd2589ee62e50531dba284149bdd741">
  <xsd:schema xmlns:xsd="http://www.w3.org/2001/XMLSchema" xmlns:xs="http://www.w3.org/2001/XMLSchema" xmlns:p="http://schemas.microsoft.com/office/2006/metadata/properties" xmlns:ns2="34341ba9-d7b5-4d76-8d27-81dc39018ef7" xmlns:ns3="cf0b02d1-cf4a-457e-8edd-03e19b6a462a" targetNamespace="http://schemas.microsoft.com/office/2006/metadata/properties" ma:root="true" ma:fieldsID="e1be4e8f408282e839a3d84e687a9aef" ns2:_="" ns3:_="">
    <xsd:import namespace="34341ba9-d7b5-4d76-8d27-81dc39018ef7"/>
    <xsd:import namespace="cf0b02d1-cf4a-457e-8edd-03e19b6a462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41ba9-d7b5-4d76-8d27-81dc39018e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0b02d1-cf4a-457e-8edd-03e19b6a462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f0b02d1-cf4a-457e-8edd-03e19b6a462a">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D868D4-9F07-4096-88D9-316A834B1C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41ba9-d7b5-4d76-8d27-81dc39018ef7"/>
    <ds:schemaRef ds:uri="cf0b02d1-cf4a-457e-8edd-03e19b6a4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38C482-2F8E-4255-B184-0DF3A2C1E0EF}">
  <ds:schemaRefs>
    <ds:schemaRef ds:uri="http://schemas.microsoft.com/office/2006/metadata/properties"/>
    <ds:schemaRef ds:uri="http://schemas.microsoft.com/office/infopath/2007/PartnerControls"/>
    <ds:schemaRef ds:uri="cf0b02d1-cf4a-457e-8edd-03e19b6a462a"/>
  </ds:schemaRefs>
</ds:datastoreItem>
</file>

<file path=customXml/itemProps3.xml><?xml version="1.0" encoding="utf-8"?>
<ds:datastoreItem xmlns:ds="http://schemas.openxmlformats.org/officeDocument/2006/customXml" ds:itemID="{334E720C-AB8B-4855-B841-2870840B54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Inschrijving</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TCO PACS VNA Viewer </dc:title>
  <dc:subject/>
  <dc:creator>Piet Hein Zwaal</dc:creator>
  <cp:keywords/>
  <dc:description>MedicalPHIT</dc:description>
  <cp:lastModifiedBy>B. Vermeulen</cp:lastModifiedBy>
  <cp:revision/>
  <dcterms:created xsi:type="dcterms:W3CDTF">2008-03-05T10:47:47Z</dcterms:created>
  <dcterms:modified xsi:type="dcterms:W3CDTF">2021-06-11T12:59:47Z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ient">
    <vt:lpwstr>Erasmus MC</vt:lpwstr>
  </property>
  <property fmtid="{D5CDD505-2E9C-101B-9397-08002B2CF9AE}" pid="3" name="Bron">
    <vt:lpwstr>TCO Project ID Radiologie PACS VNA Viewer</vt:lpwstr>
  </property>
  <property fmtid="{D5CDD505-2E9C-101B-9397-08002B2CF9AE}" pid="4" name="Bestemming">
    <vt:lpwstr>TCO Project ID Radiologie PACS VNA Viewer</vt:lpwstr>
  </property>
  <property fmtid="{D5CDD505-2E9C-101B-9397-08002B2CF9AE}" pid="5" name="Gecontroleerd door">
    <vt:lpwstr>PHZ MedicalPHIT</vt:lpwstr>
  </property>
  <property fmtid="{D5CDD505-2E9C-101B-9397-08002B2CF9AE}" pid="6" name="ContentTypeId">
    <vt:lpwstr>0x010100632327FA9DD42148A9BE060DEC92123E</vt:lpwstr>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AuthorIds_UIVersion_35840">
    <vt:lpwstr>66,21</vt:lpwstr>
  </property>
</Properties>
</file>