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https://inkada.sharepoint.com/Gedeelde documenten/10 Projecten/Gemeente Almelo/Werkkleding 2020/Bestek/"/>
    </mc:Choice>
  </mc:AlternateContent>
  <xr:revisionPtr revIDLastSave="6" documentId="13_ncr:1_{BFA7514E-48A4-4BE3-8703-C89589BF6B52}" xr6:coauthVersionLast="45" xr6:coauthVersionMax="45" xr10:uidLastSave="{A306176A-2F07-4DBF-B1CE-C6D7304C284E}"/>
  <bookViews>
    <workbookView xWindow="28680" yWindow="-120" windowWidth="29040" windowHeight="15840" activeTab="3" xr2:uid="{00000000-000D-0000-FFFF-FFFF00000000}"/>
  </bookViews>
  <sheets>
    <sheet name="schoenen per functiegroep" sheetId="5" r:id="rId1"/>
    <sheet name="schoenen" sheetId="6" r:id="rId2"/>
    <sheet name="afname" sheetId="7" state="hidden" r:id="rId3"/>
    <sheet name="Prijzenblad perceel 2" sheetId="4" r:id="rId4"/>
    <sheet name="Totalisatie" sheetId="10"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 i="4" l="1"/>
  <c r="N9" i="4"/>
  <c r="C9" i="10" l="1"/>
  <c r="D9" i="10" s="1"/>
  <c r="E9" i="10" s="1"/>
  <c r="C8" i="10"/>
  <c r="D8" i="10" s="1"/>
  <c r="E8" i="10" s="1"/>
  <c r="C7" i="10"/>
  <c r="D7" i="10" s="1"/>
  <c r="E7" i="10" s="1"/>
  <c r="C6" i="10"/>
  <c r="D6" i="10" s="1"/>
  <c r="E6" i="10" s="1"/>
  <c r="E10" i="10" l="1"/>
  <c r="D10" i="10"/>
  <c r="N31" i="4" l="1"/>
  <c r="O31" i="4" s="1"/>
  <c r="N18" i="4"/>
  <c r="O18" i="4" s="1"/>
  <c r="N42" i="4"/>
  <c r="O42" i="4" s="1"/>
  <c r="N41" i="4"/>
  <c r="O41" i="4" s="1"/>
  <c r="N38" i="4"/>
  <c r="O38" i="4" s="1"/>
  <c r="N40" i="4"/>
  <c r="O40" i="4" s="1"/>
  <c r="N25" i="4"/>
  <c r="O25" i="4" s="1"/>
  <c r="N48" i="4"/>
  <c r="O48" i="4" s="1"/>
  <c r="N47" i="4"/>
  <c r="O47" i="4" s="1"/>
  <c r="N46" i="4"/>
  <c r="O46" i="4" s="1"/>
  <c r="N45" i="4"/>
  <c r="O45" i="4" s="1"/>
  <c r="N44" i="4"/>
  <c r="O44" i="4" s="1"/>
  <c r="N43" i="4"/>
  <c r="O43" i="4" s="1"/>
  <c r="N39" i="4"/>
  <c r="O39" i="4" s="1"/>
  <c r="N37" i="4"/>
  <c r="O37" i="4" s="1"/>
  <c r="N36" i="4"/>
  <c r="O36" i="4" s="1"/>
  <c r="N35" i="4"/>
  <c r="O35" i="4" s="1"/>
  <c r="N34" i="4"/>
  <c r="O34" i="4" s="1"/>
  <c r="N33" i="4"/>
  <c r="O33" i="4" s="1"/>
  <c r="N32" i="4"/>
  <c r="O32" i="4" s="1"/>
  <c r="N30" i="4"/>
  <c r="O30" i="4" s="1"/>
  <c r="N29" i="4"/>
  <c r="O29" i="4" s="1"/>
  <c r="N28" i="4"/>
  <c r="O28" i="4" s="1"/>
  <c r="N27" i="4"/>
  <c r="O27" i="4" s="1"/>
  <c r="N26" i="4"/>
  <c r="O26" i="4" s="1"/>
  <c r="N24" i="4"/>
  <c r="O24" i="4" s="1"/>
  <c r="N23" i="4"/>
  <c r="O23" i="4" s="1"/>
  <c r="N22" i="4"/>
  <c r="O22" i="4" s="1"/>
  <c r="N21" i="4"/>
  <c r="O21" i="4" s="1"/>
  <c r="N20" i="4"/>
  <c r="O20" i="4" s="1"/>
  <c r="N19" i="4"/>
  <c r="O19" i="4" s="1"/>
  <c r="N17" i="4"/>
  <c r="O17" i="4" s="1"/>
  <c r="N16" i="4"/>
  <c r="O16" i="4" s="1"/>
  <c r="N15" i="4"/>
  <c r="O15" i="4" s="1"/>
  <c r="N14" i="4"/>
  <c r="O14" i="4" s="1"/>
  <c r="N13" i="4"/>
  <c r="O13" i="4" s="1"/>
  <c r="N12" i="4"/>
  <c r="O12" i="4" s="1"/>
  <c r="N11" i="4"/>
  <c r="O11" i="4" s="1"/>
  <c r="N10" i="4"/>
  <c r="O10" i="4" s="1"/>
  <c r="N49" i="4" l="1"/>
  <c r="D3" i="10" s="1"/>
  <c r="D12" i="10" s="1"/>
  <c r="O49" i="4" l="1"/>
  <c r="E3" i="10" s="1"/>
  <c r="E12" i="10" s="1"/>
</calcChain>
</file>

<file path=xl/sharedStrings.xml><?xml version="1.0" encoding="utf-8"?>
<sst xmlns="http://schemas.openxmlformats.org/spreadsheetml/2006/main" count="845" uniqueCount="442">
  <si>
    <t>Prijs excl. BTW</t>
  </si>
  <si>
    <t>Prijs incl. BTW</t>
  </si>
  <si>
    <t>Naam/type (omschrijving)</t>
  </si>
  <si>
    <t>S2</t>
  </si>
  <si>
    <t>S3</t>
  </si>
  <si>
    <t>Standaard assortiment</t>
  </si>
  <si>
    <t>Prijs per stuk excl btw</t>
  </si>
  <si>
    <t>NB: aan de opgegeven aantallen kunnen rechten worden ontleend.</t>
  </si>
  <si>
    <t>Prijzenblad perceel 2</t>
  </si>
  <si>
    <t>Functiegroepen</t>
  </si>
  <si>
    <t>Coördinatie groenuitvoering</t>
  </si>
  <si>
    <t>Bomenploeg</t>
  </si>
  <si>
    <t>Groenuitvoering</t>
  </si>
  <si>
    <t>Tractieploeg</t>
  </si>
  <si>
    <t>bijzondere taken/ speelvoorziening</t>
  </si>
  <si>
    <t>Begraafplaats</t>
  </si>
  <si>
    <t>sport</t>
  </si>
  <si>
    <t>ts</t>
  </si>
  <si>
    <t>Parkeerbeheer</t>
  </si>
  <si>
    <t>ts loket</t>
  </si>
  <si>
    <t>beheer</t>
  </si>
  <si>
    <t>Schoeisel</t>
  </si>
  <si>
    <t>Veiligheidsschoen hoog (S3) - zwart</t>
  </si>
  <si>
    <t>x</t>
  </si>
  <si>
    <t>Veiligheidsschoen laag (S3) - zwart</t>
  </si>
  <si>
    <t>Veiligheidsschoen instapper s3</t>
  </si>
  <si>
    <t>Zaagschoen Meindl Airstream GORE-TEX® SB</t>
  </si>
  <si>
    <t>Zaagschoen (klasse 2) - zwart</t>
  </si>
  <si>
    <t>Veiligheidsklomp (S3) - zwart</t>
  </si>
  <si>
    <t>Veiligheidslaars (S5) - zwart</t>
  </si>
  <si>
    <t>Uniform luxe schoenen S3</t>
  </si>
  <si>
    <t>Sneakers S3</t>
  </si>
  <si>
    <t>x "Uitvoerder"</t>
  </si>
  <si>
    <t>Artikelnummer</t>
  </si>
  <si>
    <t>Artikel</t>
  </si>
  <si>
    <t>Productomschrijving</t>
  </si>
  <si>
    <t>Normering</t>
  </si>
  <si>
    <t>Materiaal/eigenschappen</t>
  </si>
  <si>
    <t>Kleur</t>
  </si>
  <si>
    <t>Merk</t>
  </si>
  <si>
    <t>Afbeelding</t>
  </si>
  <si>
    <t>30.01006.10</t>
  </si>
  <si>
    <t>VEILIGHEIDSSCHOEN TRAILDUO BOOT S3 met kruipneus</t>
  </si>
  <si>
    <t>Deze hoog model veiligheidsschoen is vervaardigd uit hoogwaardig volnerf leder voor maximale kwaliteit, comfort en levensduur en is voorzien van een Cambrelle voering. Het is een S3 veiligheidsschoen die voorzien is van een stalen neus en een antipenetratie tussenzool van staal. De hoge veiligheidsschoen heeft een schokdempende DUO-RUN loopzool die is gemaakt van PU en rubber. Daarnaast is de veiligheidsschoen voorzien van een gepolsterde tong, een support systeem dat de stabiliteit verhoogt en een kruipneus van PU. De volnerf lederen LUPRIFLEX TRAIL DUO BOOT S3 KN, die tevens antistatisch is, heeft een anatomisch gevormd voetbed dat uitneembaar is en is leverbaar in het zwart in de maten 39 tot en met 48.</t>
  </si>
  <si>
    <t>Volnerf leder</t>
  </si>
  <si>
    <t>Zwart</t>
  </si>
  <si>
    <t>Lupriflex</t>
  </si>
  <si>
    <t>30.01038.10</t>
  </si>
  <si>
    <t>VEILIGHEIDSSCHOEN AQUA VIBRAM S3 met kruipneus</t>
  </si>
  <si>
    <t>Deze veiligheidsschoen voor heren garandeert een hoog loopcomfort, heeft een reinigend vermogen en is geschikt in extreme weersomstandigheden. De hoog model veiligheidsschoen is vervaardigd uit rundleder en is voorzien van een ademende voering van textiel met klimaatmembraan. Het is een S3 veiligheidsschoen die voorzien is van een stalen neus en een antipenetratie tussenzool van staal. De hoge veiligheidsschoen heeft een Profi loopzool die is gemaakt van Vibram. Daarnaast is de veiligheidsschoen voorzien van een gepolsterde tong en schacht en een kruipneus van PU. De rundlederen LUPRIFLEX AQUA PROFI S3, die tevens waterdicht en antistatisch is, heeft een anatomisch gevormd voetbed dat uitneembaar is en is leverbaar in het zwart in de maten 39 tot en met 48.</t>
  </si>
  <si>
    <t>Rundleder</t>
  </si>
  <si>
    <t>30.01055.71</t>
  </si>
  <si>
    <t>VLGH.LAARS AQUA WINTER S3</t>
  </si>
  <si>
    <t>Deze veiligheidslaars voor heren is vervaardigd uit gehydrofobeerd rundleder en is voorzien van een voering van imitatiebont met een ademend klimaatmembraan. De laars biedt thermische isolatie bij temperaturen tot -30°C. Het is een S3 veiligheidslaars die voorzien is van een stalen neus en een antipenetratie tussenzool van staal. De veiligheidslaars heeft een schokdempende DUO-RUN loopzool die is gemaakt van PU en rubber. Daarnaast is de veiligheidslaars voorzien van een kruipneus van PU. De nubuck lederen LUPRIFLEX AQUA OFFSHORE WINTER S3, die tevens waterdicht en antistatisch is, heeft een anatomisch gevormd voetbed dat uitneembaar is en is leverbaar in het bruin in de maten 39 tot en met 47.</t>
  </si>
  <si>
    <t>Bruin</t>
  </si>
  <si>
    <t>30.01058.10</t>
  </si>
  <si>
    <t>VLGH.SCHOEN ALLR. AQUA HOOG S3</t>
  </si>
  <si>
    <t>Deze veiligheidsschoen heeft een sportieve uitstraling en biedt tegelijkertijd een maximaal loopcomfort. De hoog model veiligheidsschoen is vervaardigd uit suede leder met Cordura en is voorzien van een ademende voering van textiel met klimaatmembraan. Het is een S3 veiligheidsschoen die voorzien is van een geperforeerde stalen neus, voor een beter ademend vermogen, en een antipenetratie tussenzool van kunststof. De hoge veiligheidsschoen heeft een Dynamic Red loopzool die is gemaakt van Vibram. Daarnaast is de veiligheidsschoen voorzien van een gepolsterde tong en een stootband rondom de schoen. De suede lederen LUPRIFLEX ALLROUND AQUA HG S3, die tevens waterdicht en antistatisch is, heeft een anatomisch gevormd voetbed dat uitneembaar is en is leverbaar in het zwart in de maten 36 tot en met 47.</t>
  </si>
  <si>
    <t>Suede leder/Cordura</t>
  </si>
  <si>
    <t>30.01059.10</t>
  </si>
  <si>
    <t>VLGH.SCHOEN ALLR. AQUA LAAG S3</t>
  </si>
  <si>
    <t>Deze veiligheidsschoen heeft een sportieve uitstraling en biedt tegelijkertijd een maximaal loopcomfort. De laag model veiligheidsschoen is vervaardigd uit suede leder met Cordura en is voorzien van een ademende voering van textiel met klimaatmembraan. Het is een S3 veiligheidsschoen die voorzien is van een geperforeerde stalen neus, voor een beter ademend vermogen, en een antipenetratie tussenzool van kunststof. De lage veiligheidsschoen heeft een Dynamic Red loopzool die is gemaakt van Vibram. Daarnaast is de veiligheidsschoen voorzien van een gepolsterde tong en een stootband rondom de schoen. De suede lederen LUPRIFLEX ALLROUND AQUA LG S3, die tevens waterdicht en antistatisch is, heeft een anatomisch gevormd voetbed dat uitneembaar is en is leverbaar in het zwart in de maten 36 tot en met 47.</t>
  </si>
  <si>
    <t>30.02081.10</t>
  </si>
  <si>
    <t>VEILIGHEIDSSCHOEN ACT113 S2 W</t>
  </si>
  <si>
    <t>Veiligheidsschoen voor heren van volnerf leder met een Bata Cool Comfort voering. De lage S2 veiligheidsschoen is voorzien van een stalen neus en heeft een loopzool van twee dichtheden PU met SRC classificatie die de schoen antistatisch en slipvast maakt. De laag model BATA ACT113 S2 heeft een uitneembaar voetbed en is leverbaar in het zwart van maat 37 tot en met 48.</t>
  </si>
  <si>
    <t>Bata</t>
  </si>
  <si>
    <t>30.02131.10</t>
  </si>
  <si>
    <t>VEILIGHEIDSSCHOEN ACT115 S3 met kruipneus</t>
  </si>
  <si>
    <t>Veiligheidsschoen voor heren van volnerf leder met een Bata Cool Comfort voering. De lage S3 veiligheidsschoen heeft zowel een stalen neus als een stalen tussenzool. De veiligheidsschoen heeft een loopzool van twee dichtheden PU met SRC classificatie die de schoen antistatisch en slipvast maakt. De laag model BATA ACT115 S3 KN W heeft een uitneembaar voetbed en is leverbaar in het zwart van maat 38 tot en met 48.</t>
  </si>
  <si>
    <t>30.02132.10</t>
  </si>
  <si>
    <t>VEILIGHEIDSSCHOEN ACT115 S3 met kruipneus XW</t>
  </si>
  <si>
    <t>Extra brede veiligheidsschoen voor heren van volnerf leder met een Bata Cool Comfort voering. De lage S3 veiligheidsschoen heeft zowel een stalen neus als een stalen tussenzool. De veiligheidsschoen heeft een loopzool van twee dichtheden PU met SRC classificatie die de schoen antistatisch en slipvast maakt. De laag model BATA ACT115 S3 KN XW heeft een uitneembaar voetbed en is leverbaar in het zwart van maat 37 tot en met 48.</t>
  </si>
  <si>
    <t>30.02141.10</t>
  </si>
  <si>
    <t>VEILIGHEIDSSCHOEN PWR312 S3 met kruipneus</t>
  </si>
  <si>
    <t>Veiligheidsschoen voor heren van volnerf leder met een Bata Cool Comfort voering en een kruipneus van PU. De hoge S3 veiligheidsschoen heeft zowel een stalen neus als een stalen tussenzool. De veiligheidsschoen heeft een rubberen TriTech Plus loopzool met SRC classificatie die de schoen antistatisch maakt. De hoog model BATA PWR312 S3 KN W heeft een uitneembaar voetbed en is leverbaar in het zwart van maat 38 tot en met 48.</t>
  </si>
  <si>
    <t xml:space="preserve">Volnerf leder </t>
  </si>
  <si>
    <t>30.02142.10</t>
  </si>
  <si>
    <t>VEILIGHEIDSSCHOEN PWR312 S3 met kruipneus XW</t>
  </si>
  <si>
    <t>Extra brede veiligheidsschoen voor heren van volnerf leder met een Bata Cool Comfort voering en een kruipneus van PU. De hoge S3 veiligheidsschoen heeft zowel een stalen neus als een stalen tussenzool. De veiligheidsschoen heeft een rubberen TriTech Plus loopzool met SRC classificatie die de schoen antistatisch en slipvast maakt. De hoog model BATA PWR312 S3 KN XW heeft een uitneembaar voetbed en is leverbaar in het zwart van maat 37 tot en met 48.</t>
  </si>
  <si>
    <t>30.02191.10</t>
  </si>
  <si>
    <t>VEILIGHEIDSINSTAPPER ACT144 S2 W</t>
  </si>
  <si>
    <t>Veiligheidsinstapper van volnerf leder met een lederen voering. De S2 veiligheidsinstapper is voorzien van een stalen neus en heeft een loopzool van twee dichtheden PU met SRC classificatie die garant staat voor slipvastheid. De laag model BATA ACT144 S2 W heeft een uitneembaar voetbed en is leverbaar in het zwart van maat 37 tot en met 48.</t>
  </si>
  <si>
    <t>30.02576.10</t>
  </si>
  <si>
    <t>VLGH.SCHOEN TRAXX 203 S3</t>
  </si>
  <si>
    <t>Veiligheidsschoen van nubuck leder met een Bata Cool Comfort voering en TPU neusbescherming. De lage S3 veiligheidsschoen heeft een stalen neus en een stalen tussenzool. De veiligheidsschoen heeft een TPU QuattroTech loopzool met SRA classificatie die de schoen antistatisch en slipvast maakt. De laag model BATA TRAXX 203 S3 heeft een uitneembaar voetbed en is leverbaar in het zwart van maat 36 tot en met 48.</t>
  </si>
  <si>
    <t>Nubuck leder</t>
  </si>
  <si>
    <t>30.02814.10</t>
  </si>
  <si>
    <t>VLGH.SCHOEN TRAXX 218 S3</t>
  </si>
  <si>
    <t>Veiligheidsschoen van volnerf leder met een Bata Cool Comfort voering en TPU neusbescherming. De lage S3 veiligheidsschoen heeft een stalen neus en een FlexGuard kunststof tussenzool. De veiligheidsschoen heeft een TPU QuattroTech loopzool die de schoen antistatisch maakt en SRA gecertificeerde slipvastheid biedt. De laag model BATA TRAXX 218 S3 met BOA sluitsysteem heeft een uitneembaar voetbed en is leverbaar in het zwart van maat 36 tot en met 48.</t>
  </si>
  <si>
    <t>30.03330.10</t>
  </si>
  <si>
    <t>VEILIGHEIDSSCHOEN LEO S3 met kruipneus D</t>
  </si>
  <si>
    <t>Deze lage veiligheidsschoen heeft volnerf leder als buitenmateriaal. De GripForce Easy Twist loopzool van de EMMA LEO S3 D is gemaakt van twee dichtheden PU en heeft een SRC geclassificeerde slipvastheid. De volnerf lederen veiligheidsschoen heeft een voering van Hydro-tec Sanitized Silver dat vocht uit de schoen transporteert en bacteriën en geur verwijdert. Daarnaast is de schoen ook voorzien van een schokdempende PU binnenzool en een overneus van PU. De veiligheidsschoen voldoet aan veiligheidsklasse S3, mede dankzij de stalen neus en stalen tussenzool. De laag model veiligheidsschoen, die tevens antistatisch is, heeft een uitneembaar antibacterieel voetbed en is leverbaar in het zwart in de maten 35 tot en met 48.</t>
  </si>
  <si>
    <t>Emma</t>
  </si>
  <si>
    <t>30.03340.10</t>
  </si>
  <si>
    <t>VEILIGHEIDSSCHOEN LUKAS S3 met kruipneus D</t>
  </si>
  <si>
    <t>Deze hoge veiligheidsschoen heeft volnerf leder als buitenmateriaal. De GripForce Easy Twist loopzool van de EMMA LUKAS S3 D is gemaakt van twee dichtheden PU en heeft een SRC geclassificeerde slipvastheid. De volnerf lederen veiligheidsschoen heeft een voering van Hydro-tec Sanitized Silver dat vocht uit de schoen transporteert en bacteriën en geur verwijdert. Daarnaast is de schoen ook voorzien van een schokdempende PU binnenzool en een overneus van PU. De veiligheidsschoen voldoet aan veiligheidsklasse S3, mede dankzij de stalen neus en stalen tussenzool. De hoog model veiligheidsschoen, die tevens antistatisch is, heeft een uitneembaar antibacterieel voetbed en is leverbaar in het zwart in de maten 35 tot en met 48.</t>
  </si>
  <si>
    <t>30.03343.10</t>
  </si>
  <si>
    <t>VEILIGHEIDSSCHOEN LUKAS S3 met kruipneus XXD</t>
  </si>
  <si>
    <t>Deze extra, extra brede, hoge veiligheidsschoen heeft volnerf leder als buitenmateriaal. De loopzool van de EMMA LUKAS S3 XXD is gemaakt van PU en heeft een SRA geclassificeerde slipvastheid. De volnerf lederen veiligheidsschoen heeft een voering van Hydro-tec Sanitized Silver dat vocht uit de schoen transporteert en bacteriën en geur verwijdert. Daarnaast is de schoen ook voorzien van een overneus van PU. De veiligheidsschoen voldoet aan veiligheidsklasse S3, mede dankzij de stalen neus en geweven kunststof tussenzool. De hoog model veiligheidsschoen, die tevens antistatisch is, heeft een uitneembaar antibacterieel voetbed en is leverbaar in het zwart in de maten 38 tot en met 47.</t>
  </si>
  <si>
    <t>30.03810.05</t>
  </si>
  <si>
    <t>VEILIGHEIDSSCHOEN RANGER S3 D</t>
  </si>
  <si>
    <t>Deze hoge veiligheidsschoen heeft nubuck leder met Cordura als buitenmateriaal. De GripForce Easy Twist loopzool van de EMMA RANGER S3 D is gemaakt van twee dichtheden PU en heeft een SRC geclassificeerde slipvastheid. De nubuck lederen veiligheidsschoen heeft een voering van Hydro-tec Sanitized Silver dat vocht uit de schoen transporteert en bacteriën en geur verwijdert. Daarnaast is de schoen ook voorzien van een schokdempende PU binnenzool. De veiligheidsschoen voldoet aan veiligheidsklasse S3, mede dankzij de stalen neus en stalen tussenzool. De hoog model veiligheidsschoen, die tevens antistatisch is, heeft een uitneembaar antibacterieel voetbed en is leverbaar in het grijs in de maten 35 tot en met 48.</t>
  </si>
  <si>
    <t>Nubuck leder/Cordura</t>
  </si>
  <si>
    <t>30.03818.10</t>
  </si>
  <si>
    <t>VLGH.SCHOEN RUFFNECK 167 S3</t>
  </si>
  <si>
    <t>Deze hoge veiligheidssneaker voor heren heeft nubuck leder als buitenmateriaal. De loopzool van de EMMA RUFFNECK 167 S3 is gemaakt van nitrilrubber, heeft een SRC geclassificeerde slipvastheid en de HRO certificering maakt de zool hittebestendig tot 300°C contactwarmte. De nubuck lederen veiligheidssneaker heeft een voering van Hydro-tec Sanitized Silver dat vocht uit de schoen transporteert en bacteriën en geur verwijdert. Daarnaast is de sneaker ook voorzien van een schokdempende PU binnenzool en 3M reflectiemateriaal. De veiligheidssneaker voldoet aan veiligheidsklasse S3, mede dankzij de stalen neus en geweven kunststof tussenzool. Het is een ESD veiligheidsschoen die een zeer lage elektrische weerstand garandeert. De hoog model veiligheidssneaker heeft een uitneembaar antibacterieel voetbed en is leverbaar in het zwart in de maten 39. tot en met 48.</t>
  </si>
  <si>
    <t>30.03819.10</t>
  </si>
  <si>
    <t>VLGH.SCHOEN RUFFNECK 127 S3</t>
  </si>
  <si>
    <t>Deze lage veiligheidssneaker voor heren heeft nubuck leder als buitenmateriaal. De loopzool van de EMMA RUFFNECK 127 S3 is gemaakt van nitrilrubber, heeft een SRC geclassificeerde slipvastheid en de HRO certificering maakt de zool hittebestendig tot 300°C contactwarmte. De nubuck lederen veiligheidssneaker heeft een voering van Hydro-tec Sanitized Silver dat vocht uit de schoen transporteert en bacteriën en geur verwijdert. Daarnaast is de sneaker ook voorzien van een schokdempende PU binnenzool en 3M reflectiemateriaal. De veiligheidssneaker voldoet aan veiligheidsklasse S3, mede dankzij de stalen neus en geweven kunststof tussenzool. Het is een ESD veiligheidsschoen die een zeer lage elektrische weerstand garandeert. De laag model veiligheidssneaker heeft een uitneembaar antibacterieel voetbed en is leverbaar in het zwart in de maten 39 tot en met 48.</t>
  </si>
  <si>
    <t>30.07015.40</t>
  </si>
  <si>
    <t>VEILIGHEIDSLAARS PUROFORT + S5</t>
  </si>
  <si>
    <t>Deze veiligheidslaars is vervaardigd uit PU en heeft een binnenvoering van nylon. De DUNLOP PUROFORT+ S5 heeft een loopzool van PU die SRC geclassificeerde slipvastheid biedt. De veiligheidslaars heeft veiligheidsklasse S5 en is voorzien van een stalen neus en stalen tussenzool. Deze veiligheidslaars biedt thermische isolatie tot -20°C en is daarnaast antistatisch, waterdicht en bestand tegen mineralen, oliën, vetten, desinfectiemiddelen en chemicaliën. De veiligheidslaars, die tevens voorzien is van een schokabsorberende hak, heeft een uitneembaar voetbed en is leverbaar in het groen in de maten 36 tot en met 50.</t>
  </si>
  <si>
    <t>PU</t>
  </si>
  <si>
    <t>Groen</t>
  </si>
  <si>
    <t>Dunlop</t>
  </si>
  <si>
    <t>30.09000.10</t>
  </si>
  <si>
    <t>BOSBOUWSCHOEN ARBORIST S3</t>
  </si>
  <si>
    <t>Zeer comfortabele, hoog model zaagschoen van Duitse erkende topkwaliteit, vervaardigt uit waterproof rundleder en voorzien van een grof geprofileerde loopzool van twee dichtheden PU. De loopzool is SRC gecertificeerd, waardoor deze slipvastheid biedt. Deze rundlederen zaagschoen is voorzien van een waterdichte binnenvoering van Gore-tex, aangespoten PU kruipneus, een gepolsterde watertong en reflectiemateriaal. De S3 veiligheidsschoen heeft een stalen neus en een stalen tussenzool. De zaagschoen heeft kettingzaagklasse 2 en de CI certificering maakt de schoen geschikt om te dragen bij lage tot zeer lage temperaturen. Tevens bevat de S3 schoen een anatomisch voorgevormd voetbed voorzien van hiel- en balondersteuning voor optimale stabiliteitscontrole. De hoge rundlederen ELTEN ARBORIST S3 heeft een uitneembare inlegzool en is leverbaar in het zwart in de maten 40 tot en met 47.</t>
  </si>
  <si>
    <t>Elten</t>
  </si>
  <si>
    <t>30.09050.05</t>
  </si>
  <si>
    <t>VLGH.SCHOEN RENEGADE LG S3</t>
  </si>
  <si>
    <t>Laag model veiligheidsschoen, vervaardigt uit gehydrofobeerd nubuck leder met Cordura en voorzien van een loopzool van PU en rubber. De loopzool is SRC gecertificeerd, waardoor deze slipvastheid biedt. Deze nubuck lederen schoen is voorzien van een waterdichte binnenvoering van Gore-tex, een gepolsterde watertong en een antistatische softvlies-binnenzool. De LOWA RENEGADE LG S3 heeft een stalen neus en een stalen tussenzool. Deze lage nubuck lederen schoen, die geroemd is om zijn loopcomfort en kwaliteit, heeft een uitneembare inlegzool en is leverbaar in het grijs in de maten 40 tot en met 48+.</t>
  </si>
  <si>
    <t>Lowa</t>
  </si>
  <si>
    <t>30.09051.05</t>
  </si>
  <si>
    <t>VLGH.SCHOEN RENEGADE HG S3</t>
  </si>
  <si>
    <t>Hoog model veiligheidsschoen, vervaardigt uit gehydrofobeerd nubuck leder met Cordura en voorzien van een loopzool van PU en rubber. De loopzool is SRC gecertificeerd, waardoor deze slipvastheid biedt. Deze nubuck lederen schoen is voorzien van een waterdichte binnenvoering van Gore-tex, een gepolsterde watertong en een antistatische softvlies-binnenzool. De LOWA RENEGADE HG S3 heeft een stalen neus en een stalen tussenzool. Deze hoge nubuck lederen schoen, die geroemd is om zijn loopcomfort en kwaliteit, heeft een uitneembare inlegzool en is leverbaar in het grijs in de maten 40 tot en met 48+.</t>
  </si>
  <si>
    <t>30.09077.10</t>
  </si>
  <si>
    <t>VLGH.SCHOEN RENZO LAAG ESD KN S3</t>
  </si>
  <si>
    <t>Laag model veiligheidsschoen van Duitse erkende topkwaliteit, vervaardigt uit rundleder en voorzien van een grof geprofileerde SAFETY-GRIP loopzool van twee dichtheden PU. De loopzool is SRC gecertificeerd, waardoor deze slipvastheid biedt. Deze rundlederen schoen is voorzien van een ademende binnenvoering van textiel, aangespoten PU kruipneus, een gepolsterde watertong en reflectiemateriaal. De S3 veiligheidsschoen heeft een stalen neus en een stalen tussenzool. Het is een ESD veiligheidsschoen die een zeer lage elektrische weerstand garandeert. Tevens bevat de S3 veiligheidsschoen een anatomisch voorgevormd voetbed voorzien van hiel- en balondersteuning voor optimale stabiliteitscontrole. De lage rundlederen ELTEN RENZO LG ESD KN S3, met een unieke pasvorm door de uitgebreide pasvormvarianten, heeft een uitneembare inlegzool en is leverbaar in het zwart in de maten 36 tot en met 50.</t>
  </si>
  <si>
    <t>30.09078.10</t>
  </si>
  <si>
    <t>VLGH.SCHOEN RENZO HOOG ESD S3</t>
  </si>
  <si>
    <t>Hoog model veiligheidsschoen van Duitse erkende topkwaliteit, vervaardigt uit rundleder en voorzien van een grof geprofileerde SAFETY-GRIP loopzool van twee dichtheden PU. De loopzool is SRC gecertificeerd, waardoor deze slipvastheid biedt. Deze rundlederen schoen is voorzien van een ademende binnenvoering van textiel, aangespoten PU kruipneus, een gepolsterde watertong en reflectiemateriaal. De S3 veiligheidsschoen heeft een stalen neus en een stalen tussenzool. Het is een ESD veiligheidsschoen die een zeer lage elektrische weerstand garandeert. Tevens bevat de S3 veiligheidsschoen een anatomisch voorgevormd voetbed voorzien van hiel- en balondersteuning voor optimale stabiliteitscontrole. De hoge rundlederen ELTEN RENZO HG ESD KN S3, met een unieke pasvorm door de uitgebreide pasvormvarianten, heeft een uitneembare inlegzool en is leverbaar in het zwart in de maten 36 tot en met 50.</t>
  </si>
  <si>
    <t>30.09089.10</t>
  </si>
  <si>
    <t>VLGH.SCHOEN VINTAGE LAAG S3</t>
  </si>
  <si>
    <t>Laag model, lichtgewicht veiligheidssneaker van Duitse erkende topkwaliteit, vervaardigt uit waxy rundleder in vintage design en voorzien van een loopzool van PU en TPU. Het gebruikte leder is milieuvriendelijk geproduceerd volgens hoge sociale en economische normen om het uitstoten van CO2 te reduceren. De loopzool is SRC gecertificeerd, waardoor deze slipvastheid biedt. Deze rundlederen schoen is voorzien van een Bioactive binnenvoering van textiel die zilver ionen bevat, wat een antimicrobiële werking heeft. De S3 veiligheidssneaker heeft een stalen neus, een kunststof tussenzool en een gepolsterde tong. Het is een ESD veiligheidssneaker die een zeer lage elektrische weerstand garandeert. Tevens bevat de S3 schoen een anatomisch voorgevormd voetbed voorzien van hiel- en balondersteuning voor optimale stabiliteitscontrole. De lage rundlederen ELTEN VINTAGE LG S3 heeft een uitneembare inlegzool en is leverbaar in het zwart in de maten 37 tot en met 47.</t>
  </si>
  <si>
    <t>Grijs</t>
  </si>
  <si>
    <t>30.09111.10</t>
  </si>
  <si>
    <t>VEILIGHEIDSSCHOEN SENEX XXT ESD S3</t>
  </si>
  <si>
    <t>#N/BDe ELTEN VEILIGHEIDSSCHOENEN SENEX XXT ESD S3 is een lage schoen met kunststof neus, vervaardigt uit gehydrofobeerd microvezel/gehydrofobeerd textiel CORDURA® en ademende binnenvoering van textiel. De schoenen zijn EN ISO 20345 S3 SRC, type A gecertificeerd: specificatie voor veiligheidsschoenen voor professioneel gebruik. De schoenen zijn voorzien van gepolsterde watertong, hele inlegzool ESD PRO black, metaalvrije tussenzool en TPU/PU zool WELLMAXX TRAINERS. Deze schoenen hebben een speciaal dempingssysteem dankzij de revolutionaire zoolkern uit Infinergy® by BASF. Innovatief geëxpandeerd thermoplastisch polyurethaan waardoor u een volledig nieuw loopgevoel ervaart. Deze schoenen zijn leverbaar in kleur zwart en in maten 36 tot en met 48.</t>
  </si>
  <si>
    <t>EN ISO 20345 S3 SRC, type A</t>
  </si>
  <si>
    <t>Microvezel</t>
  </si>
  <si>
    <t>30.09112.10</t>
  </si>
  <si>
    <t>VEILIGHEIDSSCHOEN SANDER XXT ESD S3</t>
  </si>
  <si>
    <t>De ELTEN VEILIGHEIDSSCHOENEN SANDER XXT ESD S3 is een CORDURA®, hoog schoen met kunststof neus vervaardigt uit gehydrofobeerd microvezel/gehydrofobeerd textiel CORDURA® en ademende binnenvoering van textiel. De schoenen zijn EN ISO 20345 S3 SRC, type B gecertificeerd: specificatie voor veiligheidsschoenen voor professioneel gebruik. De schoenen zijn voorzien van gepolsterde watertong, hele inlegzool ESD PRO black, metaalvrije tussenzool, PU/PU zool WELLMAXX TRAINERS. Deze schoenen hebben een speciaal dempingssysteem dankzij de revolutionaire zoolkern uit Infinergy® by BASF. Innovatief geëxpandeerd thermoplastisch polyurethaan waardoor u een volledig nieuw loopgevoel ervaart. Deze schoenen zijn leverbaar in kleur zwart en in maten 36 tot en met 48.</t>
  </si>
  <si>
    <t>EN ISO 20345 S3 SRC, type B</t>
  </si>
  <si>
    <t>30.09277.10</t>
  </si>
  <si>
    <t>VLGH.SCHOEN RENZO LAAG ESD XXW S3</t>
  </si>
  <si>
    <t>Extra, extra brede, laag model veiligheidsschoen van Duitse erkende topkwaliteit, vervaardigt uit rundleder en voorzien van een grof geprofileerde SAFETY-GRIP loopzool van twee dichtheden PU. De loopzool is SRC gecertificeerd, waardoor deze slipvastheid biedt. Deze rundlederen schoen is voorzien van een ademende binnenvoering van textiel, aangespoten PU kruipneus, een gepolsterde watertong en reflectiemateriaal. De S3 veiligheidsschoen heeft een stalen neus en een stalen tussenzool. Het is een ESD veiligheidsschoen die een zeer lage elektrische weerstand garandeert. Tevens bevat de S3 veiligheidsschoen een anatomisch voorgevormd voetbed voorzien van hiel- en balondersteuning voor optimale stabiliteitscontrole. De lage rundlederen ELTEN RENZO LG ESD XXW KN S3, met een unieke pasvorm door de uitgebreide pasvormvarianten, heeft een uitneembare inlegzool en is leverbaar in het zwart in de maten 40 tot en met 48.</t>
  </si>
  <si>
    <t>30.10002.10</t>
  </si>
  <si>
    <t>VEILIGHEIDSKLOMP ZWEEDS MODEL S3 met kruipneus</t>
  </si>
  <si>
    <t>Robuuste veiligheidsklomp met een overneus die voorzien is van een lederen buitenmateriaal en tevens een lederen voering heeft. De veiligheidsklomp heeft veiligheidsklasse S3 en is voorzien van een stalen neus en een stalen tussenzool. De loopzool van de ARO 335 ZWEEDS MODEL S3 KN klomp is gemaakt van PU en is schokabsorberend. Deze veiligheidsklomp is leverbaar in het zwart van maat 36 tot en met 48.</t>
  </si>
  <si>
    <t>Leder</t>
  </si>
  <si>
    <t>Aro</t>
  </si>
  <si>
    <t>30.23009.10</t>
  </si>
  <si>
    <t>BOSBOUWSCHOEN POWER S3</t>
  </si>
  <si>
    <t>Deze hoge zaagschoen van het merk COFRA, dat zeer innovatief en vooruitlopend in de verwerking van nieuwe technologieën is, heeft waterafstotend volnerf leder als buitenmateriaal. De zaagschoen heeft een synthetische voering van polyamide die ademend, vochtabsorberend en slijtvast is. De loopzool van de COFRA POWER S3 is vervaardigd uit nitrilrubber en heeft een energieabsorberende hiel. De loopzool is zowel HRO als SRC gecertificeerd, waardoor deze bestand is tegen een contactwarmte tot 300°C en slipvastheid biedt. De schoen is goedgekeurd voor veiligheidsklasse S3 en kettingzaagklasse 2 en is uitgerust met neusbescherming van staal en een ondoordringbare tussenzool van kunststof. De zaagschoen heeft een uitneembaar SOFT-BED voetbed, vervaardigt uit PU, dat anatomisch gevormd, antistatisch en vochtabsorberend is en daarnaast thermische isolatie biedt. De zaagschoen is tevens bestand tegen olie en brandstof. Deze hoog model zaagschoen, die zeer comfortabel is en tegelijkertijd maximale stabiliteit biedt, is leverbaar in het zwart in de maten 39 tot en met 48.</t>
  </si>
  <si>
    <t>Cofra</t>
  </si>
  <si>
    <t>30.23027.10</t>
  </si>
  <si>
    <t>VEILIGHEIDSINSTAPPER COFRA S2</t>
  </si>
  <si>
    <t>Deze lage veiligheidsinstapper van het merk COFRA, dat zeer innovatief en vooruitlopend in de verwerking van nieuwe technologieën is, heeft waterafstotend en ademend NEWTECH microvezel als buitenmateriaal. De veiligheidsinstapper heeft een SANY-DRY voering van polyamide die ademend, antibacterieel, vochtabsorberend en slijtvast is. De loopzool van de COFRA ITACA S2 is vervaardigd uit PU en is SRC gecertificeerd, waardoor deze slipvastheid biedt. De schoen is goedgekeurd voor veiligheidsklasse S2 en is uitgerust met neusbescherming van staal. De veiligheidsinstapper heeft een uitneembaar POLY-BED voetbed dat antistatisch en vochtabsorberend is en daarnaast een antibacteriële toplaag van SANY-DRY textiel heeft. Deze laag model veiligheidsinstapper met comfortabele instap door de verstelbare klittenbandsluiting is leverbaar in het zwart in de maten 39 tot en met 47.</t>
  </si>
  <si>
    <t>30.23045.40</t>
  </si>
  <si>
    <t>VEILIGHEIDSLAARS HUNTER S5</t>
  </si>
  <si>
    <t>Deze veiligheidslaars van het merk COFRA, dat zeer innovatief en vooruitlopend in de verwerking van nieuwe technologieën is, heeft PU als buitenmateriaal en is waterdicht. De veiligheidslaars heeft een slijtvaste voering van polyester. De loopzool van de COFRA HUNTER S5 is vervaardigd uit PU en is SRC gecertificeerd, waardoor deze slipvastheid biedt. De laars biedt CI gecertificeerde isolatie tegen temperaturen tot -25°C dankzij het isolerende PU dat is gebruikt voor de schacht en de zool. De laars is goedgekeurd voor veiligheidsklasse S5 en is uitgerust met neusbescherming van staal en een ondoordringbare tussenzool van roestvrij staal. De veiligheidslaars heeft een uitneembaar POLY-BED voetbed dat antistatisch en vochtabsorberend is en daarnaast een antibacteriële toplaag van SANY-DRY textiel heeft. Deze veiligheidslaars met zeer comfortabel voetbed is leverbaar in het groen in de maten 36 tot en met 48.</t>
  </si>
  <si>
    <t>30.23063.10</t>
  </si>
  <si>
    <t>VEILIGHEIDSSCHOEN TIRRENIAN S3</t>
  </si>
  <si>
    <t>Deze hoge veiligheidsschoen van het merk COFRA, dat zeer innovatief en vooruitlopend in de verwerking van nieuwe technologieën is, heeft waterafstotend leder als buitenmateriaal. De veiligheidsschoen heeft een SANY-DRY voering van polyamide die ademend, antibacterieel, vochtabsorberend en slijtvast is. De loopzool van de COFRA TIRRENIAN S3 is vervaardigd uit twee dichtheden PU en is SRC gecertificeerd, waardoor deze slipvastheid biedt. De schoen is goedgekeurd voor veiligheidsklasse S3 en is uitgerust met neusbescherming van kunststof en een ondoordringbare tussenzool van kunststof. De veiligheidsschoen heeft een uitneembaar AIR voetbed, vervaardigt uit EVA, dat anatomisch gevormd en antistatisch is en daarnaast een hoge stabiliteit garandeert. Deze hoog model veiligheidsschoen, die tevens metaalvrij en licht in gewicht is, is leverbaar in het zwart in de maten 36 tot en met 48.</t>
  </si>
  <si>
    <t>30.23076.10</t>
  </si>
  <si>
    <t>BOSBOUWSCHOEN FORCE S3</t>
  </si>
  <si>
    <t>Deze hoge zaagschoen van het merk COFRA, dat zeer innovatief en vooruitlopend in de verwerking van nieuwe technologieën is, heeft waterafstotend leder als buitenmateriaal. De zaagschoen heeft een synthetische voering van polyamide die ademend, vochtabsorberend en slijtvast is. De loopzool van de COFRA FORCE S3 is vervaardigd uit nitrilrubber en heeft een energieabsorberende hiel. De loopzool is zowel HRO als SRC gecertificeerd, waardoor deze bestand is tegen een contactwarmte tot 300°C en slipvastheid biedt. De schoen is goedgekeurd voor veiligheidsklasse S3 en kettingzaagklasse 1 en is uitgerust met neusbescherming van staal en een ondoordringbare tussenzool van kunststof. De zaagschoen heeft een uitneembaar SOFT-BED voetbed, vervaardigt uit PU, dat anatomisch gevormd, antistatisch en vochtabsorberend is en daarnaast thermische isolatie biedt. De zaagschoen is tevens bestand tegen olie en brandstof. Deze hoog model zaagschoen is leverbaar in het zwart in de maten 39 tot en met 48.</t>
  </si>
  <si>
    <t>30.23085.10</t>
  </si>
  <si>
    <t>VEILIGHEIDSSCHOEN MODIGLIANI S3</t>
  </si>
  <si>
    <t>Deze hoge veiligheidsschoen van het merk COFRA, dat zeer innovatief en vooruitlopend in de verwerking van nieuwe technologieën is, heeft waterafstotend volnerf leder als buitenmateriaal en is voorzien van een kruipneus van TPU. De veiligheidsschoen heeft een synthetische voering van polyamide die ademend, vochtabsorberend en slijtvast is. De loopzool van de COFRA MODIGLIANI S3 is vervaardigd uit PU en TPU en is SRC gecertificeerd, waardoor deze slipvastheid biedt. De schoen is goedgekeurd voor veiligheidsklasse S3 en is uitgerust met neusbescherming van kunststof en een ondoordringbare tussenzool van kunststof. De veiligheidsschoen heeft een uitneembaar AIR voetbed, vervaardigt uit EVA, dat anatomisch gevormd en antistatisch is en daarnaast een hoge stabiliteit garandeert. Deze hoog model veiligheidsschoen, die tevens metaalvrij en licht in gewicht is, is leverbaar in het zwart in de maten 39 tot en met 47.</t>
  </si>
  <si>
    <t>30.23113.15</t>
  </si>
  <si>
    <t>BOSBOUWSCH MEINDL AIRSTR. S2</t>
  </si>
  <si>
    <t>Deze hoge zaagschoen heeft een buitenmateriaal van leder en een waterdichte Gore-tex voering met 30% betere doorademing dankzij het Air Revolution systeem. De zaagschoen heeft veiligheidsklasse S2 en kettingzaagklasse 1. De zaagschoen is voorzien van een stalen neus en heeft een loopzool van Vibram met een verhoogde rubberen zoolrand en 6mm profieldiepte. Dankzij het Digafix snelsnoersysteem kunnen de boven- en onderhelft van de zaagschoen op hun eigen aansnoeringskracht worden gezet. Tevens beschikt de bosbouwschoen over het innovatieve Memory Foam systeem waarbij de schoen perfect naar de voet gaat staan door middel van lichaamswarmte. De MEINDL AIRSTREAM S2 heeft een uitneembaar Air-Active voetbed en is leverbaar in het zwart/rood van maat 37 tot en met 48.</t>
  </si>
  <si>
    <t>Leder/Rubber</t>
  </si>
  <si>
    <t>Zwart/Rood</t>
  </si>
  <si>
    <t>Meindl</t>
  </si>
  <si>
    <t>30.34000.10</t>
  </si>
  <si>
    <t>VEILIGHEIDSSCHOEN GRISPORT 771 LAAG S3</t>
  </si>
  <si>
    <t>Deze lederen veiligheidsschoen met Cambrelle voering is waterdicht en antistatisch en is voorzien van een polster en tong van Cordura. De lage S3 veiligheidsschoen heeft zowel een stalen neus als een stalen tussenzool. De loopzool van de GRISPORT 771 LG S3 bestaat uit een combinatie van PU en nitrilrubber die bestand is tegen een contactwarmte tot 300°C, oliën en zuren en beschikt over slipvaste en schokabsorberende eigenschappen. Tevens is de hiel van de veiligheidsschoen verstevigd, wat zorgt voor extra support van de voeten tijdens het lopen. Deze laag model veiligheidsschoen heeft een uitneembaar voetbed en is leverbaar in het zwart en bruin van maat 39 tot en met 47.</t>
  </si>
  <si>
    <t>Grisport</t>
  </si>
  <si>
    <t>30.34001.10</t>
  </si>
  <si>
    <t>VEILIGHEIDSSCHOEN GRISPORT 803 HOOG met kruipneus S3</t>
  </si>
  <si>
    <t>Deze lederen veiligheidsschoen heeft een Cambrelle voering en is antistatisch. De lage S3 veiligheidsschoen heeft zowel een stalen neus als een stalen tussenzool. De loopzool van de GRISPORT 803 HG S3 KN bestaat uit een combinatie van PU en nitrilrubber die bestand is tegen een contactwarmte tot 300°C, oliën en zuren en beschikt over slipvaste en schokabsorberende eigenschappen. Tevens is de hiel van de veiligheidsschoen, die voorzien is van een reflectiestreep, verstevigd, wat zorgt voor extra support van de voeten tijdens het lopen. Deze hoog model veiligheidsschoen heeft een uitneembaar voetbed en is leverbaar in het zwart van maat 39 tot en met 47.</t>
  </si>
  <si>
    <t>30.34022.71</t>
  </si>
  <si>
    <t>VLGH.LAARS GRISPORT 70249 S3</t>
  </si>
  <si>
    <t>Deze lederen veiligheidslaars heeft een Sympatex voering en is waterdicht tot minimaal 60 minuten. De S3 veiligheidslaars heeft een stalen neus, Kevlar tussenzool en een loopzool van PU en nitrilrubber die de laars antistatisch maakt en bestand is tegen een contactwarmte tot 300°C, oliën en zuren. Tevens beschikt de zool van de GRISPORT 70249 S3 veiligheidslaars over slipvaste en schokabsorberende eigenschappen. Deze veiligheidslaars heeft een uitneembaar voetbed en is leverbaar in het bruin van maat 39 tot en met 47.</t>
  </si>
  <si>
    <t>30.34033.10</t>
  </si>
  <si>
    <t>VEILIGHEIDSKLOMP SIKA 101 S3</t>
  </si>
  <si>
    <t xml:space="preserve">Deze veiligheidsklomp SIKA 101 is vervaardigd uit volnerf  lederen en  heeft lederen binnen voering van Cambrelle. Volnerfleder is een met aniline kleurstoffen gebeitst leer waardoor  het leer weliswaar wat egaler van kleur, maar blijft haar .Het is glad leder met open poriën zonder een pigment laag (kleurlaag) op. De veiligheidsklompen voldoen aan de EN 12568:2010.Dit houdt in eisen en beproevingsmethoden voor beschermneuzen en metalen ondoordringbare tussenzolen. 
Het is een S3 laag veiligheidsklomp met dichte hiel die voorzien is van een stalen neus, houten binnenzool, loopzool van PU-materiaal ,schokdemping en antislip profiel.
Tevens bevat de SIKA 101 S3 veiligheidsklomp 3M reflectoren voor extra veiligheid tijdens werkzaamheden in het donker. Deze lederen veiligheidsklomp, die tevens antistatisch is, heeft een uitneembaar voetbed en is leverbaar in het zwart van maat 39 tot en met 48.
</t>
  </si>
  <si>
    <t>EN ISO 20345:2011, EN 12568:2011</t>
  </si>
  <si>
    <t xml:space="preserve">volnerf leder </t>
  </si>
  <si>
    <t xml:space="preserve">Allshoes </t>
  </si>
  <si>
    <t>30.34041.10</t>
  </si>
  <si>
    <t>VLGH.SCHOEN GRISPORT 70416C HG S3</t>
  </si>
  <si>
    <t>Deze lederen veiligheidsschoen met lederen voering is waterdicht en antistatisch en is voorzien van een PU overneus. De hoge S3 veiligheidsschoen heeft zowel een stalen neus als een stalen tussenzool. De loopzool van de GRISPORT 70416C HG S3 bestaat uit een combinatie van PU en nitrilrubber die bestand is tegen een contactwarmte tot 300°C, olië en zuren en beschikt over slipvaste en schokabsorberende eigenschappen. Tevens is de hiel van de veiligheidsschoen verstevigd, wat zorgt voor extra support van de voeten tijdens het lopen. Deze hoog model veiligheidsschoen heeft een uitneembaar voetbed en is leverbaar in het zwart van maat 39 tot en met 48.</t>
  </si>
  <si>
    <t>30.34043.10</t>
  </si>
  <si>
    <t>VLGH.KLOMP SIKA 29 SB</t>
  </si>
  <si>
    <t>Lederen veiligheidsklomp met overneus, een voering van leder en een loopzool van PU. De veiligheidsklomp heeft veiligheidsklasse SB en is voorzien van een stalen neus en een houten binnenzool. Daarnaast is de hiel van de SIKA 29 SB veiligheidsklomp verstevigd, wat zorgt voor extra support van de voeten tijdens het lopen. Deze lederen veiligheidsklomp, die tevens antistatisch is, is leverbaar in het zwart van maat 38 tot en met 48.</t>
  </si>
  <si>
    <t>Sika</t>
  </si>
  <si>
    <t>S5</t>
  </si>
  <si>
    <t>SB</t>
  </si>
  <si>
    <t>Som van Aantal</t>
  </si>
  <si>
    <t>Artikelomschrijving</t>
  </si>
  <si>
    <t>Totaal</t>
  </si>
  <si>
    <t>30.01006.10.420</t>
  </si>
  <si>
    <t>VLGH.SCHOEN TRAILDUO BTKNS3 42</t>
  </si>
  <si>
    <t>Luprilex</t>
  </si>
  <si>
    <t>30.01038.10.450</t>
  </si>
  <si>
    <t>VLGH.SCHOEN AQUA VIBRAM KNS3 45</t>
  </si>
  <si>
    <t>30.01055.71.460</t>
  </si>
  <si>
    <t>VLGH.LAARS AQUA WINTER S3 BR 46</t>
  </si>
  <si>
    <t>30.01058.10.390</t>
  </si>
  <si>
    <t>VLGH.SCHOEN ALLR. AQUA HG S3 39</t>
  </si>
  <si>
    <t>30.01058.10.430</t>
  </si>
  <si>
    <t>VLGH.SCHOEN ALLR. AQUA HG S3 43</t>
  </si>
  <si>
    <t>30.01058.10.440</t>
  </si>
  <si>
    <t>VLGH.SCHOEN ALLR. AQUA HG S3 44</t>
  </si>
  <si>
    <t>30.01058.10.450</t>
  </si>
  <si>
    <t>VLGH.SCHOEN ALLR. AQUA HG S3 45</t>
  </si>
  <si>
    <t>30.01058.10.470</t>
  </si>
  <si>
    <t>VLGH.SCHOEN ALLR. AQUA HG S3 47</t>
  </si>
  <si>
    <t>30.01059.10.440</t>
  </si>
  <si>
    <t>VLGH.SCHOEN ALLR. AQUA LG S3 44</t>
  </si>
  <si>
    <t>30.02131.10.410</t>
  </si>
  <si>
    <t>VLGH.SCHOEN ACT115 KN S3 W 41</t>
  </si>
  <si>
    <t>30.02131.10.430</t>
  </si>
  <si>
    <t>VLGH.SCHOEN ACT115 KN S3 W 43</t>
  </si>
  <si>
    <t>30.02131.10.440</t>
  </si>
  <si>
    <t>VLGH.SCHOEN ACT115 KN S3 W 44</t>
  </si>
  <si>
    <t>30.02131.10.450</t>
  </si>
  <si>
    <t>VLGH.SCHOEN ACT115 KN S3 W 45</t>
  </si>
  <si>
    <t>30.02131.10.460</t>
  </si>
  <si>
    <t>VLGH.SCHOEN ACT115 KN S3 W 46</t>
  </si>
  <si>
    <t>30.02132.10.420</t>
  </si>
  <si>
    <t>VLGH.SCHOEN ACT115 KN S3 XW 42</t>
  </si>
  <si>
    <t>30.02132.10.440</t>
  </si>
  <si>
    <t>VLGH.SCHOEN ACT115 KN S3 XW 44</t>
  </si>
  <si>
    <t>30.02141.10.400</t>
  </si>
  <si>
    <t>VLGH.SCHOEN PWR312 KN S3 W 40</t>
  </si>
  <si>
    <t>30.02141.10.420</t>
  </si>
  <si>
    <t>VLGH.SCHOEN PWR312 KN S3 W 42</t>
  </si>
  <si>
    <t>30.02141.10.430</t>
  </si>
  <si>
    <t>VLGH.SCHOEN PWR312 KN S3 W 43</t>
  </si>
  <si>
    <t>30.02141.10.440</t>
  </si>
  <si>
    <t>VLGH.SCHOEN PWR312 KN S3 W 44</t>
  </si>
  <si>
    <t>30.02141.10.450</t>
  </si>
  <si>
    <t>VLGH.SCHOEN PWR312 KN S3 W 45</t>
  </si>
  <si>
    <t>30.02141.10.460</t>
  </si>
  <si>
    <t>VLGH.SCHOEN PWR312 KN S3 W 46</t>
  </si>
  <si>
    <t>30.02142.10.450</t>
  </si>
  <si>
    <t>VLGH.SCHOEN PWR312 KNS3 XW 45</t>
  </si>
  <si>
    <t>30.02191.10.450</t>
  </si>
  <si>
    <t>VLGH.INSTAPPER ACT144 S3 W 45</t>
  </si>
  <si>
    <t>30.02576.10.420</t>
  </si>
  <si>
    <t>VLGH.SCHOEN TRAXX 203 S3 ZW 42</t>
  </si>
  <si>
    <t>30.02814.10.440</t>
  </si>
  <si>
    <t>VLGH.SCHOEN TRAXX 218 S3 44</t>
  </si>
  <si>
    <t>30.03330.10.440</t>
  </si>
  <si>
    <t>VLGH.SCHOEN LEO KN S3 D 44</t>
  </si>
  <si>
    <t>30.03340.10.450</t>
  </si>
  <si>
    <t>VLGH.SCHOEN LUKAS KN S3 D 45</t>
  </si>
  <si>
    <t>30.03343.10.450</t>
  </si>
  <si>
    <t>VLGH.SCHOEN LUKAS KN S3 XXD 45</t>
  </si>
  <si>
    <t>30.03810.05.440</t>
  </si>
  <si>
    <t>VLGH.SCHOEN RANGER S3 D 44</t>
  </si>
  <si>
    <t>30.03818.10.410</t>
  </si>
  <si>
    <t>VLGH.SCHOEN CLYDE S3 41</t>
  </si>
  <si>
    <t>30.03818.10.420</t>
  </si>
  <si>
    <t>VLGH.SCHOEN CLYDE S3 42</t>
  </si>
  <si>
    <t>30.03819.10.420</t>
  </si>
  <si>
    <t>VLGH.SCHOEN CLAY S3 42</t>
  </si>
  <si>
    <t>30.03819.10.430</t>
  </si>
  <si>
    <t>VLGH.SCHOEN CLAY S3 43</t>
  </si>
  <si>
    <t>30.09000.10.410</t>
  </si>
  <si>
    <t>BOSBOUWSCH. ARBORIST S3 41</t>
  </si>
  <si>
    <t>30.09050.05.075</t>
  </si>
  <si>
    <t>VLGH.SCHOEN RENEGADE LG S3 41+</t>
  </si>
  <si>
    <t>30.09050.05.090</t>
  </si>
  <si>
    <t>VLGH.SCHOEN RENEGADE LG S3 43</t>
  </si>
  <si>
    <t>VLGH.SCHOEN RENEGADE LG S3 43+</t>
  </si>
  <si>
    <t>30.09051.05.080</t>
  </si>
  <si>
    <t>VLGH.SCHOEN RENEGADE HG S3 42</t>
  </si>
  <si>
    <t>30.09077.10.430</t>
  </si>
  <si>
    <t>VLGH.SCHOEN RENZO LG ESD KN S3 43</t>
  </si>
  <si>
    <t>30.09078.10.420</t>
  </si>
  <si>
    <t>VLGH.SCHOEN RENZO HG ESD S3 42</t>
  </si>
  <si>
    <t>30.09277.10.430</t>
  </si>
  <si>
    <t>VLGH.SCHOEN RENZO LAAG ESD XXW S3 43</t>
  </si>
  <si>
    <t>30.10002.10.440</t>
  </si>
  <si>
    <t>VLGH.KLOMP ZW.MOD KN S3 ZW 44</t>
  </si>
  <si>
    <t>30.23009.10.430</t>
  </si>
  <si>
    <t>BOSBOUWSCHOEN POWER S3 43</t>
  </si>
  <si>
    <t>30.23027.10.420</t>
  </si>
  <si>
    <t>VLGH.INSTAPPER COFRA S2 42</t>
  </si>
  <si>
    <t>30.23027.10.440</t>
  </si>
  <si>
    <t>VLGH.INSTAPPER COFRA S2 44</t>
  </si>
  <si>
    <t>30.23027.10.450</t>
  </si>
  <si>
    <t>VLGH.INSTAPPER COFRA S2 45</t>
  </si>
  <si>
    <t>30.23045.40.410</t>
  </si>
  <si>
    <t>VLGH.LAARS HUNTER S5 GR 41</t>
  </si>
  <si>
    <t>30.23045.40.450</t>
  </si>
  <si>
    <t>VLGH.LAARS HUNTER S5 GR 45</t>
  </si>
  <si>
    <t>30.23063.10.390</t>
  </si>
  <si>
    <t>VLGH.SCHOEN TIRRENIAN S3 ZW 39</t>
  </si>
  <si>
    <t>30.23063.10.410</t>
  </si>
  <si>
    <t>VLGH.SCHOEN TIRRENIAN S3 ZW 41</t>
  </si>
  <si>
    <t>30.23063.10.420</t>
  </si>
  <si>
    <t>VLGH.SCHOEN TIRRENIAN S3 ZW 42</t>
  </si>
  <si>
    <t>30.23063.10.430</t>
  </si>
  <si>
    <t>VLGH.SCHOEN TIRRENIAN S3 ZW 43</t>
  </si>
  <si>
    <t>30.23063.10.440</t>
  </si>
  <si>
    <t>VLGH.SCHOEN TIRRENIAN S3 ZW 44</t>
  </si>
  <si>
    <t>30.23063.10.450</t>
  </si>
  <si>
    <t>VLGH.SCHOEN TIRRENIAN S3 ZW 45</t>
  </si>
  <si>
    <t>30.23063.10.470</t>
  </si>
  <si>
    <t>VLGH.SCHOEN TIRRENIAN S3 ZW 47</t>
  </si>
  <si>
    <t>30.23076.10.470</t>
  </si>
  <si>
    <t>BOSBOUWSCHOEN FORCE S3 47</t>
  </si>
  <si>
    <t>30.23085.10.450</t>
  </si>
  <si>
    <t>VLGH.SCHOEN MODIGLIANI S3 45</t>
  </si>
  <si>
    <t>30.23085.10.460</t>
  </si>
  <si>
    <t>VLGH.SCHOEN MODIGLIANI S3 46</t>
  </si>
  <si>
    <t>30.23113.15.430</t>
  </si>
  <si>
    <t>BOSBOUWSCH MEINDL AIRSTR. S2 43</t>
  </si>
  <si>
    <t>30.23113.15.450</t>
  </si>
  <si>
    <t>BOSBOUWSCH MEINDL AIRSTR. S2 45</t>
  </si>
  <si>
    <t>30.23113.15.500</t>
  </si>
  <si>
    <t>BOSBOUWSCH MEINDL AIRSTR. S2 50</t>
  </si>
  <si>
    <t>30.34001.10.410</t>
  </si>
  <si>
    <t>VLGH.SCHOEN GRISPORT 803 S3 41</t>
  </si>
  <si>
    <t>30.34001.10.440</t>
  </si>
  <si>
    <t>VLGH.SCHOEN GRISPORT 803 S3 44</t>
  </si>
  <si>
    <t>30.34001.10.450</t>
  </si>
  <si>
    <t>VLGH.SCHOEN GRISPORT 803 S3 45</t>
  </si>
  <si>
    <t>30.34022.71.430</t>
  </si>
  <si>
    <t>VLGH.LAARS GRISPORT 70249 S3 43</t>
  </si>
  <si>
    <t>30.34022.71.440</t>
  </si>
  <si>
    <t>VLGH.LAARS GRISPORT 70249 S3 44</t>
  </si>
  <si>
    <t>30.34022.71.450</t>
  </si>
  <si>
    <t>VLGH.LAARS GRISPORT 70249 S3 45</t>
  </si>
  <si>
    <t>30.34022.71.470</t>
  </si>
  <si>
    <t>VLGH.LAARS GRISPORT 70249 S3 47</t>
  </si>
  <si>
    <t>30.34033.10.470</t>
  </si>
  <si>
    <t>VLGH.KLOMP SIKA 101 S3 ZW 47</t>
  </si>
  <si>
    <t>30.34041.10.400</t>
  </si>
  <si>
    <t>VLGH.SCHOEN GRISPORT 70416C HG S3 40</t>
  </si>
  <si>
    <t>30.34043.10.450</t>
  </si>
  <si>
    <t>VLGH.KLOMP SIKA 29 S3 ZW 45</t>
  </si>
  <si>
    <t>Eindtotaal</t>
  </si>
  <si>
    <t>Afname</t>
  </si>
  <si>
    <t>korting overige artikelen op de bruto prijslijst</t>
  </si>
  <si>
    <t>kortingspercentage</t>
  </si>
  <si>
    <t>maat</t>
  </si>
  <si>
    <t>Huidig artikelnummer</t>
  </si>
  <si>
    <t>prijsstelling</t>
  </si>
  <si>
    <t>aantal</t>
  </si>
  <si>
    <t xml:space="preserve">BOSBOUWSCH MEINDL AIRSTR. </t>
  </si>
  <si>
    <t>huidig artikel nummer (zie schoenen)</t>
  </si>
  <si>
    <t xml:space="preserve">BOSBOUWSCH. ARBORIST </t>
  </si>
  <si>
    <t>huidig merk</t>
  </si>
  <si>
    <t>uw art.nummer</t>
  </si>
  <si>
    <t>BOSBOUWSCHOEN FORCE</t>
  </si>
  <si>
    <t xml:space="preserve">BOSBOUWSCHOEN POWER </t>
  </si>
  <si>
    <t xml:space="preserve">VLGH.INSTAPPER ACT144 </t>
  </si>
  <si>
    <t xml:space="preserve">VLGH.INSTAPPER COFRA </t>
  </si>
  <si>
    <t xml:space="preserve">VLGH.KLOMP SIKA 101 </t>
  </si>
  <si>
    <t xml:space="preserve">Inschrijver dient ALLEEN de blauwe cellen in te vullen. </t>
  </si>
  <si>
    <t>VLGH.KLOMP ZW.MOD KN</t>
  </si>
  <si>
    <t xml:space="preserve">VLGH.LAARS AQUA WINTER </t>
  </si>
  <si>
    <t>VLGH.LAARS GRISPORT 70249</t>
  </si>
  <si>
    <t>43-47</t>
  </si>
  <si>
    <t xml:space="preserve">VLGH.LAARS HUNTER </t>
  </si>
  <si>
    <t>VLGH.SCHOEN ACT115 KN</t>
  </si>
  <si>
    <t>VLGH.SCHOEN ALLR. AQUA HG</t>
  </si>
  <si>
    <t>39-47</t>
  </si>
  <si>
    <t xml:space="preserve">VLGH.SCHOEN ALLR. AQUA LG </t>
  </si>
  <si>
    <t>VLGH.SCHOEN AQUA VIBRAM KN</t>
  </si>
  <si>
    <t xml:space="preserve">VLGH.SCHOEN CLAY </t>
  </si>
  <si>
    <t xml:space="preserve">VLGH.SCHOEN GRISPORT 70416C HG </t>
  </si>
  <si>
    <t>VLGH.SCHOEN GRISPORT 803</t>
  </si>
  <si>
    <t>VLGH.SCHOEN LEO KN</t>
  </si>
  <si>
    <t>veiligheidsklasse</t>
  </si>
  <si>
    <t>VLGH.SCHOEN LUKAS KN</t>
  </si>
  <si>
    <t>VLGH.SCHOEN MODIGLIANI</t>
  </si>
  <si>
    <t xml:space="preserve">VLGH.SCHOEN PWR312 KN </t>
  </si>
  <si>
    <t>40-47</t>
  </si>
  <si>
    <t>VLGH.SCHOEN PWR312 KN</t>
  </si>
  <si>
    <t>VLGH.SCHOEN RENEGADE HG</t>
  </si>
  <si>
    <t>VLGH.SCHOEN RENEGADE LG</t>
  </si>
  <si>
    <t>VLGH.SCHOEN RENZO HG ESD</t>
  </si>
  <si>
    <t>VLGH.SCHOEN RENZO LAAG ESD XXW</t>
  </si>
  <si>
    <t xml:space="preserve">VLGH.SCHOEN TIRRENIAN </t>
  </si>
  <si>
    <t>VLGH.SCHOEN TRAILDUO BTKN</t>
  </si>
  <si>
    <t>VLGH.SCHOEN TRAXX 203</t>
  </si>
  <si>
    <t>VLGH.SCHOEN TRAXX 218</t>
  </si>
  <si>
    <t>maatboog</t>
  </si>
  <si>
    <t>37-48</t>
  </si>
  <si>
    <t>minimale maatboog</t>
  </si>
  <si>
    <t>39-48</t>
  </si>
  <si>
    <t>36-48</t>
  </si>
  <si>
    <t>37-47</t>
  </si>
  <si>
    <t>36-47</t>
  </si>
  <si>
    <t>38-48</t>
  </si>
  <si>
    <t>35-48</t>
  </si>
  <si>
    <t>40-48+</t>
  </si>
  <si>
    <t>36-50</t>
  </si>
  <si>
    <t>40-48</t>
  </si>
  <si>
    <t>VLGH.SCHOEN RUFFNECK</t>
  </si>
  <si>
    <t>VLGH.SCHOEN VINTAGE L</t>
  </si>
  <si>
    <t>VLGH.SCHOEN RENZO LG ESD</t>
  </si>
  <si>
    <t>VLGH.SCHOENSEN XXT</t>
  </si>
  <si>
    <t>VLGH.SCHOEN SANDER XXT</t>
  </si>
  <si>
    <t>VLGH.SCHOEN GRISPORT 771 LAAG</t>
  </si>
  <si>
    <t xml:space="preserve">VLGH.SCHOEN LUKAS </t>
  </si>
  <si>
    <t>38-47</t>
  </si>
  <si>
    <t>minimale veiligheidsklasse</t>
  </si>
  <si>
    <t>schoenen</t>
  </si>
  <si>
    <t>klompen</t>
  </si>
  <si>
    <t>overige artikelen</t>
  </si>
  <si>
    <t>laarzen</t>
  </si>
  <si>
    <t>Naam Inschrijver</t>
  </si>
  <si>
    <t>Naam ondertekenaar</t>
  </si>
  <si>
    <t>Handtekening</t>
  </si>
  <si>
    <t>Datum</t>
  </si>
  <si>
    <t>Aan de genoemde aantallen kunnen geen rechten worden ontleend.</t>
  </si>
  <si>
    <t>Totalisatie Perceel 2</t>
  </si>
  <si>
    <t>Aanschaf schoenen standaard</t>
  </si>
  <si>
    <t>bedrag excl BTW</t>
  </si>
  <si>
    <t>bedrag incl. BTW</t>
  </si>
  <si>
    <t>korting spercentages op bruto prijslijst</t>
  </si>
  <si>
    <t xml:space="preserve">klompen </t>
  </si>
  <si>
    <t>excl. Btw</t>
  </si>
  <si>
    <t>incl. Btw</t>
  </si>
  <si>
    <t>totaal</t>
  </si>
  <si>
    <t>totaal generaal</t>
  </si>
  <si>
    <t>Bedrag tbv gunning</t>
  </si>
  <si>
    <t>brutobedrag fictive afname</t>
  </si>
  <si>
    <t>kortings percentage</t>
  </si>
  <si>
    <t>uw model/merk</t>
  </si>
  <si>
    <t>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</si>
</sst>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413]\ * #,##0.00_ ;_ [$€-413]\ * \-#,##0.00_ ;_ [$€-413]\ * &quot;-&quot;??_ ;_ @_ "/>
    <numFmt numFmtId="165" formatCode="[$-F800]dddd\,\ mmmm\ dd\,\ yyyy"/>
  </numFmts>
  <fonts count="20" x14ac:knownFonts="1">
    <font>
      <sz val="11"/>
      <color theme="1"/>
      <name val="Calibri"/>
      <family val="2"/>
      <scheme val="minor"/>
    </font>
    <font>
      <sz val="11"/>
      <color theme="1"/>
      <name val="Calibri"/>
      <family val="2"/>
      <scheme val="minor"/>
    </font>
    <font>
      <sz val="11"/>
      <color theme="1"/>
      <name val="Verdana"/>
      <family val="2"/>
    </font>
    <font>
      <sz val="10"/>
      <color theme="1"/>
      <name val="Verdana"/>
      <family val="2"/>
    </font>
    <font>
      <i/>
      <sz val="10"/>
      <color theme="1"/>
      <name val="Verdana"/>
      <family val="2"/>
    </font>
    <font>
      <sz val="11"/>
      <name val="Verdana"/>
      <family val="2"/>
    </font>
    <font>
      <b/>
      <sz val="11"/>
      <name val="Verdana"/>
      <family val="2"/>
    </font>
    <font>
      <b/>
      <sz val="14"/>
      <color theme="0"/>
      <name val="Verdana"/>
      <family val="2"/>
    </font>
    <font>
      <b/>
      <sz val="11"/>
      <color theme="1"/>
      <name val="Calibri"/>
      <family val="2"/>
      <scheme val="minor"/>
    </font>
    <font>
      <b/>
      <sz val="12"/>
      <color theme="1"/>
      <name val="Calibri"/>
      <family val="2"/>
      <scheme val="minor"/>
    </font>
    <font>
      <sz val="10"/>
      <color theme="1"/>
      <name val="Arial"/>
      <family val="2"/>
    </font>
    <font>
      <sz val="11"/>
      <name val="Calibri"/>
      <family val="2"/>
      <scheme val="minor"/>
    </font>
    <font>
      <b/>
      <u/>
      <sz val="11"/>
      <color theme="1"/>
      <name val="Calibri"/>
      <family val="2"/>
      <scheme val="minor"/>
    </font>
    <font>
      <sz val="9"/>
      <name val="Verdana"/>
      <family val="2"/>
    </font>
    <font>
      <b/>
      <u val="singleAccounting"/>
      <sz val="9"/>
      <name val="Verdana"/>
      <family val="2"/>
    </font>
    <font>
      <sz val="9"/>
      <color theme="1"/>
      <name val="Verdana"/>
      <family val="2"/>
    </font>
    <font>
      <b/>
      <sz val="9"/>
      <name val="Verdana"/>
      <family val="2"/>
    </font>
    <font>
      <b/>
      <i/>
      <sz val="10"/>
      <color theme="1"/>
      <name val="Verdana"/>
      <family val="2"/>
    </font>
    <font>
      <b/>
      <sz val="10"/>
      <color indexed="9"/>
      <name val="Verdana"/>
      <family val="2"/>
    </font>
    <font>
      <sz val="10"/>
      <color indexed="8"/>
      <name val="Verdana"/>
      <family val="2"/>
    </font>
  </fonts>
  <fills count="12">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rgb="FF0070C0"/>
        <bgColor indexed="64"/>
      </patternFill>
    </fill>
    <fill>
      <patternFill patternType="solid">
        <fgColor rgb="FF66FFFF"/>
        <bgColor indexed="64"/>
      </patternFill>
    </fill>
    <fill>
      <patternFill patternType="solid">
        <fgColor theme="4" tint="0.59999389629810485"/>
        <bgColor indexed="64"/>
      </patternFill>
    </fill>
    <fill>
      <patternFill patternType="solid">
        <fgColor indexed="12"/>
        <bgColor indexed="64"/>
      </patternFill>
    </fill>
    <fill>
      <patternFill patternType="solid">
        <fgColor indexed="41"/>
        <bgColor indexed="64"/>
      </patternFill>
    </fill>
    <fill>
      <patternFill patternType="solid">
        <fgColor theme="7" tint="0.59999389629810485"/>
        <bgColor indexed="64"/>
      </patternFill>
    </fill>
    <fill>
      <patternFill patternType="solid">
        <fgColor rgb="FF92D050"/>
        <bgColor indexed="64"/>
      </patternFill>
    </fill>
    <fill>
      <patternFill patternType="solid">
        <fgColor theme="9" tint="0.79998168889431442"/>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0" fillId="0" borderId="0"/>
  </cellStyleXfs>
  <cellXfs count="125">
    <xf numFmtId="0" fontId="0" fillId="0" borderId="0" xfId="0"/>
    <xf numFmtId="0" fontId="0" fillId="0" borderId="0" xfId="0"/>
    <xf numFmtId="0" fontId="3" fillId="0" borderId="0" xfId="0" applyFont="1"/>
    <xf numFmtId="0" fontId="3" fillId="0" borderId="4" xfId="0" applyFont="1" applyBorder="1"/>
    <xf numFmtId="0" fontId="4" fillId="0" borderId="0" xfId="0" applyFont="1" applyFill="1" applyBorder="1" applyProtection="1"/>
    <xf numFmtId="0" fontId="3" fillId="0" borderId="0" xfId="0" applyFont="1" applyFill="1" applyBorder="1" applyProtection="1"/>
    <xf numFmtId="0" fontId="2" fillId="0" borderId="0" xfId="0" applyFont="1"/>
    <xf numFmtId="0" fontId="3" fillId="0" borderId="4" xfId="0" applyFont="1" applyBorder="1" applyAlignment="1">
      <alignment horizontal="center" vertical="center"/>
    </xf>
    <xf numFmtId="0" fontId="3" fillId="0" borderId="0" xfId="0" applyFont="1" applyFill="1"/>
    <xf numFmtId="164" fontId="0" fillId="0" borderId="0" xfId="0" applyNumberFormat="1"/>
    <xf numFmtId="164" fontId="3" fillId="0" borderId="0" xfId="0" applyNumberFormat="1" applyFont="1"/>
    <xf numFmtId="164" fontId="3" fillId="0" borderId="0" xfId="0" applyNumberFormat="1" applyFont="1" applyFill="1"/>
    <xf numFmtId="164" fontId="3" fillId="0" borderId="4" xfId="0" applyNumberFormat="1" applyFont="1" applyBorder="1"/>
    <xf numFmtId="164" fontId="2" fillId="0" borderId="0" xfId="0" applyNumberFormat="1" applyFont="1"/>
    <xf numFmtId="164" fontId="5" fillId="2" borderId="4" xfId="0" applyNumberFormat="1" applyFont="1" applyFill="1" applyBorder="1" applyAlignment="1">
      <alignment horizontal="center" vertical="center"/>
    </xf>
    <xf numFmtId="164" fontId="2" fillId="0" borderId="0" xfId="0" applyNumberFormat="1" applyFont="1" applyAlignment="1">
      <alignment horizontal="center" vertical="center"/>
    </xf>
    <xf numFmtId="0" fontId="3" fillId="5" borderId="3" xfId="0" applyFont="1" applyFill="1" applyBorder="1"/>
    <xf numFmtId="0" fontId="3" fillId="5" borderId="4" xfId="0" applyFont="1" applyFill="1" applyBorder="1"/>
    <xf numFmtId="164" fontId="3" fillId="5" borderId="4" xfId="0" applyNumberFormat="1" applyFont="1" applyFill="1" applyBorder="1"/>
    <xf numFmtId="0" fontId="5" fillId="2" borderId="6" xfId="0" applyFont="1" applyFill="1" applyBorder="1" applyAlignment="1">
      <alignment horizontal="center" vertical="center" wrapText="1"/>
    </xf>
    <xf numFmtId="0" fontId="5" fillId="2" borderId="4" xfId="0" applyFont="1" applyFill="1" applyBorder="1" applyAlignment="1">
      <alignment horizontal="left" vertical="center"/>
    </xf>
    <xf numFmtId="164" fontId="5" fillId="2" borderId="4" xfId="0" applyNumberFormat="1" applyFont="1" applyFill="1" applyBorder="1" applyAlignment="1">
      <alignment horizontal="center" vertical="center"/>
    </xf>
    <xf numFmtId="0" fontId="1" fillId="0" borderId="0" xfId="4"/>
    <xf numFmtId="0" fontId="1" fillId="0" borderId="7" xfId="4" applyBorder="1"/>
    <xf numFmtId="0" fontId="0" fillId="0" borderId="7" xfId="4" applyFont="1" applyBorder="1"/>
    <xf numFmtId="0" fontId="0" fillId="0" borderId="11" xfId="4" applyFont="1" applyBorder="1"/>
    <xf numFmtId="0" fontId="0" fillId="0" borderId="12" xfId="4" applyFont="1" applyBorder="1" applyAlignment="1">
      <alignment horizontal="center" vertical="center"/>
    </xf>
    <xf numFmtId="0" fontId="1" fillId="0" borderId="13" xfId="4" applyBorder="1" applyAlignment="1">
      <alignment horizontal="center" vertical="center"/>
    </xf>
    <xf numFmtId="0" fontId="0" fillId="0" borderId="13" xfId="4" applyFont="1" applyBorder="1" applyAlignment="1">
      <alignment horizontal="center" vertical="center"/>
    </xf>
    <xf numFmtId="0" fontId="0" fillId="0" borderId="14" xfId="4" applyFont="1" applyBorder="1" applyAlignment="1">
      <alignment horizontal="center" vertical="center"/>
    </xf>
    <xf numFmtId="0" fontId="0" fillId="0" borderId="15" xfId="4" applyFont="1" applyBorder="1" applyAlignment="1">
      <alignment horizontal="center" vertical="center"/>
    </xf>
    <xf numFmtId="0" fontId="1" fillId="0" borderId="4" xfId="4" applyBorder="1" applyAlignment="1">
      <alignment horizontal="center" vertical="center"/>
    </xf>
    <xf numFmtId="0" fontId="0" fillId="0" borderId="4" xfId="4" applyFont="1" applyBorder="1" applyAlignment="1">
      <alignment horizontal="center" vertical="center"/>
    </xf>
    <xf numFmtId="0" fontId="0" fillId="0" borderId="16" xfId="4" applyFont="1" applyBorder="1" applyAlignment="1">
      <alignment horizontal="center" vertical="center"/>
    </xf>
    <xf numFmtId="0" fontId="1" fillId="0" borderId="15" xfId="4" applyBorder="1" applyAlignment="1">
      <alignment horizontal="center" vertical="center"/>
    </xf>
    <xf numFmtId="0" fontId="1" fillId="0" borderId="16" xfId="4" applyBorder="1" applyAlignment="1">
      <alignment horizontal="center" vertical="center"/>
    </xf>
    <xf numFmtId="0" fontId="0" fillId="0" borderId="17" xfId="4" applyFont="1" applyBorder="1"/>
    <xf numFmtId="0" fontId="1" fillId="0" borderId="15" xfId="4" applyBorder="1"/>
    <xf numFmtId="0" fontId="1" fillId="0" borderId="4" xfId="4" applyBorder="1"/>
    <xf numFmtId="0" fontId="0" fillId="0" borderId="18" xfId="4" applyFont="1" applyBorder="1"/>
    <xf numFmtId="0" fontId="0" fillId="0" borderId="19" xfId="4" applyFont="1" applyBorder="1" applyAlignment="1">
      <alignment horizontal="center" vertical="center"/>
    </xf>
    <xf numFmtId="0" fontId="0" fillId="0" borderId="20" xfId="4" applyFont="1" applyBorder="1" applyAlignment="1">
      <alignment horizontal="center" vertical="center"/>
    </xf>
    <xf numFmtId="0" fontId="1" fillId="0" borderId="20" xfId="4" applyBorder="1" applyAlignment="1">
      <alignment horizontal="center" vertical="center"/>
    </xf>
    <xf numFmtId="0" fontId="0" fillId="0" borderId="21" xfId="4" applyFont="1" applyBorder="1" applyAlignment="1">
      <alignment horizontal="center" vertical="center"/>
    </xf>
    <xf numFmtId="49" fontId="9" fillId="3" borderId="22" xfId="0" applyNumberFormat="1"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2" xfId="0" applyFont="1" applyFill="1" applyBorder="1" applyAlignment="1">
      <alignment horizontal="center" vertical="center"/>
    </xf>
    <xf numFmtId="0" fontId="0" fillId="0" borderId="0" xfId="0" applyAlignment="1">
      <alignment vertical="center"/>
    </xf>
    <xf numFmtId="0" fontId="10" fillId="0" borderId="5" xfId="5"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0" xfId="0" applyAlignment="1">
      <alignment horizontal="center" vertical="center"/>
    </xf>
    <xf numFmtId="0" fontId="10" fillId="0" borderId="4" xfId="5"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4" xfId="0" applyBorder="1"/>
    <xf numFmtId="0" fontId="11" fillId="0" borderId="4" xfId="0" applyFont="1" applyBorder="1" applyAlignment="1">
      <alignment horizontal="center" vertical="center"/>
    </xf>
    <xf numFmtId="0" fontId="12" fillId="0" borderId="0" xfId="0" applyFont="1"/>
    <xf numFmtId="0" fontId="5" fillId="2" borderId="5" xfId="0" applyFont="1" applyFill="1" applyBorder="1" applyAlignment="1">
      <alignment vertical="center" wrapText="1"/>
    </xf>
    <xf numFmtId="0" fontId="3" fillId="0" borderId="4" xfId="0" applyFont="1" applyBorder="1" applyAlignment="1">
      <alignment horizontal="center"/>
    </xf>
    <xf numFmtId="10" fontId="2" fillId="5" borderId="4" xfId="0" applyNumberFormat="1" applyFont="1" applyFill="1" applyBorder="1"/>
    <xf numFmtId="0" fontId="3" fillId="0" borderId="5" xfId="0" applyFont="1" applyBorder="1" applyAlignment="1">
      <alignment horizontal="center" vertical="center"/>
    </xf>
    <xf numFmtId="0" fontId="3" fillId="5" borderId="5" xfId="0" applyFont="1" applyFill="1" applyBorder="1"/>
    <xf numFmtId="0" fontId="3" fillId="5" borderId="26" xfId="0" applyFont="1" applyFill="1" applyBorder="1"/>
    <xf numFmtId="0" fontId="0" fillId="0" borderId="4" xfId="0" applyBorder="1" applyAlignment="1">
      <alignment horizontal="left"/>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5" xfId="0" applyFont="1" applyFill="1" applyBorder="1" applyAlignment="1">
      <alignment horizontal="center" vertical="center" wrapText="1"/>
    </xf>
    <xf numFmtId="164" fontId="5" fillId="2" borderId="4" xfId="0" applyNumberFormat="1" applyFont="1" applyFill="1" applyBorder="1" applyAlignment="1">
      <alignment vertical="center"/>
    </xf>
    <xf numFmtId="0" fontId="16" fillId="2" borderId="4" xfId="0" applyFont="1" applyFill="1" applyBorder="1" applyAlignment="1">
      <alignment vertical="center"/>
    </xf>
    <xf numFmtId="0" fontId="6" fillId="2" borderId="28" xfId="0" applyFont="1" applyFill="1" applyBorder="1" applyAlignment="1">
      <alignment vertical="center"/>
    </xf>
    <xf numFmtId="0" fontId="6" fillId="2" borderId="26" xfId="0" applyFont="1" applyFill="1" applyBorder="1" applyAlignment="1">
      <alignment vertical="center"/>
    </xf>
    <xf numFmtId="0" fontId="6" fillId="2" borderId="29" xfId="0" applyFont="1" applyFill="1" applyBorder="1" applyAlignment="1">
      <alignment vertical="center"/>
    </xf>
    <xf numFmtId="0" fontId="0" fillId="0" borderId="0" xfId="0" applyAlignment="1">
      <alignment wrapText="1"/>
    </xf>
    <xf numFmtId="44" fontId="0" fillId="0" borderId="0" xfId="3" applyFont="1"/>
    <xf numFmtId="0" fontId="0" fillId="9" borderId="0" xfId="0" applyFill="1"/>
    <xf numFmtId="0" fontId="0" fillId="9" borderId="0" xfId="0" applyFill="1" applyAlignment="1">
      <alignment wrapText="1"/>
    </xf>
    <xf numFmtId="44" fontId="0" fillId="0" borderId="0" xfId="0" applyNumberFormat="1"/>
    <xf numFmtId="44" fontId="0" fillId="10" borderId="0" xfId="3" applyFont="1" applyFill="1"/>
    <xf numFmtId="0" fontId="0" fillId="10" borderId="0" xfId="0" applyFill="1"/>
    <xf numFmtId="44" fontId="0" fillId="10" borderId="0" xfId="0" applyNumberFormat="1" applyFill="1"/>
    <xf numFmtId="0" fontId="0" fillId="2" borderId="0" xfId="0" applyFill="1"/>
    <xf numFmtId="0" fontId="8" fillId="2" borderId="0" xfId="0" applyFont="1" applyFill="1"/>
    <xf numFmtId="0" fontId="12" fillId="2" borderId="0" xfId="0" applyFont="1" applyFill="1"/>
    <xf numFmtId="44" fontId="12" fillId="2" borderId="0" xfId="0" applyNumberFormat="1" applyFont="1" applyFill="1"/>
    <xf numFmtId="0" fontId="13" fillId="2" borderId="4" xfId="0" applyFont="1" applyFill="1" applyBorder="1" applyAlignment="1">
      <alignment horizontal="center" vertical="center"/>
    </xf>
    <xf numFmtId="10" fontId="0" fillId="11" borderId="0" xfId="3" applyNumberFormat="1" applyFont="1" applyFill="1"/>
    <xf numFmtId="0" fontId="8" fillId="6" borderId="8" xfId="0" applyFont="1" applyFill="1" applyBorder="1" applyAlignment="1">
      <alignment horizontal="center"/>
    </xf>
    <xf numFmtId="0" fontId="8" fillId="6" borderId="9" xfId="0" applyFont="1" applyFill="1" applyBorder="1" applyAlignment="1">
      <alignment horizontal="center"/>
    </xf>
    <xf numFmtId="0" fontId="8" fillId="6" borderId="10" xfId="0" applyFont="1" applyFill="1" applyBorder="1" applyAlignment="1">
      <alignment horizont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7" xfId="0" applyFont="1" applyFill="1" applyBorder="1" applyAlignment="1">
      <alignment horizontal="center" vertical="center"/>
    </xf>
    <xf numFmtId="164" fontId="14" fillId="2" borderId="1" xfId="0" applyNumberFormat="1" applyFont="1" applyFill="1" applyBorder="1" applyAlignment="1" applyProtection="1">
      <alignment horizontal="center" vertical="center" wrapText="1"/>
    </xf>
    <xf numFmtId="164" fontId="14" fillId="2" borderId="3" xfId="0" applyNumberFormat="1" applyFont="1" applyFill="1" applyBorder="1" applyAlignment="1" applyProtection="1">
      <alignment horizontal="center" vertical="center" wrapText="1"/>
    </xf>
    <xf numFmtId="164" fontId="14" fillId="2" borderId="2" xfId="0" applyNumberFormat="1" applyFont="1" applyFill="1" applyBorder="1" applyAlignment="1" applyProtection="1">
      <alignment horizontal="center" vertical="center" wrapText="1"/>
    </xf>
    <xf numFmtId="0" fontId="13" fillId="2" borderId="4" xfId="0" applyFont="1" applyFill="1" applyBorder="1" applyAlignment="1">
      <alignment vertical="center" wrapText="1"/>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164" fontId="15" fillId="2" borderId="6" xfId="0" applyNumberFormat="1" applyFont="1" applyFill="1" applyBorder="1" applyAlignment="1" applyProtection="1">
      <alignment horizontal="center" vertical="center" wrapText="1"/>
    </xf>
    <xf numFmtId="164" fontId="15" fillId="2" borderId="5" xfId="0" applyNumberFormat="1" applyFont="1" applyFill="1" applyBorder="1" applyAlignment="1" applyProtection="1">
      <alignment horizontal="center" vertical="center" wrapText="1"/>
    </xf>
    <xf numFmtId="0" fontId="13" fillId="2" borderId="4" xfId="0" applyFont="1" applyFill="1" applyBorder="1" applyAlignment="1">
      <alignment vertical="center"/>
    </xf>
    <xf numFmtId="0" fontId="13" fillId="2" borderId="2" xfId="0" applyFont="1" applyFill="1" applyBorder="1" applyAlignment="1">
      <alignment horizontal="center" vertical="center" wrapText="1"/>
    </xf>
    <xf numFmtId="164" fontId="13" fillId="2" borderId="6" xfId="0" applyNumberFormat="1" applyFont="1" applyFill="1" applyBorder="1" applyAlignment="1" applyProtection="1">
      <alignment horizontal="center" vertical="center" wrapText="1"/>
    </xf>
    <xf numFmtId="164" fontId="13" fillId="2" borderId="5" xfId="0" applyNumberFormat="1" applyFont="1" applyFill="1" applyBorder="1" applyAlignment="1" applyProtection="1">
      <alignment horizontal="center" vertical="center" wrapText="1"/>
    </xf>
    <xf numFmtId="0" fontId="7" fillId="4" borderId="4" xfId="0" applyFont="1" applyFill="1" applyBorder="1" applyAlignment="1">
      <alignment horizontal="center"/>
    </xf>
    <xf numFmtId="0" fontId="13" fillId="2" borderId="4" xfId="0" applyFont="1" applyFill="1" applyBorder="1" applyAlignment="1">
      <alignment horizontal="center" vertical="center" wrapText="1"/>
    </xf>
    <xf numFmtId="0" fontId="5" fillId="2" borderId="4" xfId="0" applyFont="1" applyFill="1" applyBorder="1" applyAlignment="1">
      <alignment horizontal="left"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7" fillId="5" borderId="1" xfId="0" applyFont="1" applyFill="1" applyBorder="1" applyAlignment="1">
      <alignment horizontal="center"/>
    </xf>
    <xf numFmtId="0" fontId="17" fillId="5" borderId="3" xfId="0" applyFont="1" applyFill="1" applyBorder="1" applyAlignment="1">
      <alignment horizontal="center"/>
    </xf>
    <xf numFmtId="0" fontId="16" fillId="2" borderId="3" xfId="0" applyFont="1" applyFill="1" applyBorder="1" applyAlignment="1">
      <alignment horizontal="center" vertical="center"/>
    </xf>
    <xf numFmtId="0" fontId="19" fillId="8" borderId="1" xfId="0" applyFont="1" applyFill="1" applyBorder="1" applyAlignment="1">
      <alignment horizontal="left" vertical="center"/>
    </xf>
    <xf numFmtId="0" fontId="19" fillId="8" borderId="3" xfId="0" applyFont="1" applyFill="1" applyBorder="1" applyAlignment="1">
      <alignment horizontal="left" vertical="center"/>
    </xf>
    <xf numFmtId="0" fontId="19" fillId="8" borderId="2" xfId="0" applyFont="1" applyFill="1" applyBorder="1" applyAlignment="1">
      <alignment horizontal="left" vertical="center"/>
    </xf>
    <xf numFmtId="165" fontId="19" fillId="8" borderId="1" xfId="0" applyNumberFormat="1" applyFont="1" applyFill="1" applyBorder="1" applyAlignment="1">
      <alignment horizontal="left" vertical="center"/>
    </xf>
    <xf numFmtId="165" fontId="19" fillId="8" borderId="3" xfId="0" applyNumberFormat="1" applyFont="1" applyFill="1" applyBorder="1" applyAlignment="1">
      <alignment horizontal="left" vertical="center"/>
    </xf>
    <xf numFmtId="165" fontId="19" fillId="8" borderId="2" xfId="0" applyNumberFormat="1" applyFont="1" applyFill="1" applyBorder="1" applyAlignment="1">
      <alignment horizontal="left" vertical="center"/>
    </xf>
    <xf numFmtId="0" fontId="18" fillId="7" borderId="1" xfId="0" applyFont="1" applyFill="1" applyBorder="1" applyAlignment="1">
      <alignment horizontal="left" vertical="center"/>
    </xf>
    <xf numFmtId="0" fontId="18" fillId="7" borderId="3" xfId="0" applyFont="1" applyFill="1" applyBorder="1" applyAlignment="1">
      <alignment horizontal="left" vertical="center"/>
    </xf>
    <xf numFmtId="0" fontId="18" fillId="7" borderId="2" xfId="0" applyFont="1" applyFill="1" applyBorder="1" applyAlignment="1">
      <alignment horizontal="left" vertical="center"/>
    </xf>
  </cellXfs>
  <cellStyles count="6">
    <cellStyle name="Komma 2" xfId="2" xr:uid="{00000000-0005-0000-0000-000000000000}"/>
    <cellStyle name="Standaard" xfId="0" builtinId="0"/>
    <cellStyle name="Standaard 2" xfId="4" xr:uid="{22447975-7DFD-4C64-B14F-1C2C34222309}"/>
    <cellStyle name="Standaard 3" xfId="5" xr:uid="{1CD6F764-0008-4B04-940B-111646CEBF8C}"/>
    <cellStyle name="Valuta" xfId="3" builtinId="4"/>
    <cellStyle name="Valuta 2" xfId="1" xr:uid="{00000000-0005-0000-0000-000002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18" Type="http://schemas.openxmlformats.org/officeDocument/2006/relationships/image" Target="../media/image19.jpeg"/><Relationship Id="rId26" Type="http://schemas.openxmlformats.org/officeDocument/2006/relationships/image" Target="../media/image27.jpeg"/><Relationship Id="rId39" Type="http://schemas.openxmlformats.org/officeDocument/2006/relationships/image" Target="../media/image40.jpeg"/><Relationship Id="rId3" Type="http://schemas.openxmlformats.org/officeDocument/2006/relationships/image" Target="../media/image4.jpeg"/><Relationship Id="rId21" Type="http://schemas.openxmlformats.org/officeDocument/2006/relationships/image" Target="../media/image22.png"/><Relationship Id="rId34" Type="http://schemas.openxmlformats.org/officeDocument/2006/relationships/image" Target="../media/image35.jpeg"/><Relationship Id="rId42" Type="http://schemas.openxmlformats.org/officeDocument/2006/relationships/image" Target="../media/image43.jpeg"/><Relationship Id="rId7" Type="http://schemas.openxmlformats.org/officeDocument/2006/relationships/image" Target="../media/image8.jpeg"/><Relationship Id="rId12" Type="http://schemas.openxmlformats.org/officeDocument/2006/relationships/image" Target="../media/image13.jpeg"/><Relationship Id="rId17" Type="http://schemas.openxmlformats.org/officeDocument/2006/relationships/image" Target="../media/image18.jpeg"/><Relationship Id="rId25" Type="http://schemas.openxmlformats.org/officeDocument/2006/relationships/image" Target="../media/image26.jpeg"/><Relationship Id="rId33" Type="http://schemas.openxmlformats.org/officeDocument/2006/relationships/image" Target="../media/image34.jpeg"/><Relationship Id="rId38" Type="http://schemas.openxmlformats.org/officeDocument/2006/relationships/image" Target="../media/image39.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png"/><Relationship Id="rId29" Type="http://schemas.openxmlformats.org/officeDocument/2006/relationships/image" Target="../media/image30.jpeg"/><Relationship Id="rId41" Type="http://schemas.openxmlformats.org/officeDocument/2006/relationships/image" Target="../media/image42.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jpeg"/><Relationship Id="rId24" Type="http://schemas.openxmlformats.org/officeDocument/2006/relationships/image" Target="../media/image25.jpeg"/><Relationship Id="rId32" Type="http://schemas.openxmlformats.org/officeDocument/2006/relationships/image" Target="../media/image33.jpeg"/><Relationship Id="rId37" Type="http://schemas.openxmlformats.org/officeDocument/2006/relationships/image" Target="../media/image38.jpeg"/><Relationship Id="rId40" Type="http://schemas.openxmlformats.org/officeDocument/2006/relationships/image" Target="../media/image41.jpeg"/><Relationship Id="rId5" Type="http://schemas.openxmlformats.org/officeDocument/2006/relationships/image" Target="../media/image6.jpeg"/><Relationship Id="rId15" Type="http://schemas.openxmlformats.org/officeDocument/2006/relationships/image" Target="../media/image16.jpeg"/><Relationship Id="rId23" Type="http://schemas.openxmlformats.org/officeDocument/2006/relationships/image" Target="../media/image24.jpeg"/><Relationship Id="rId28" Type="http://schemas.openxmlformats.org/officeDocument/2006/relationships/image" Target="../media/image29.jpeg"/><Relationship Id="rId36" Type="http://schemas.openxmlformats.org/officeDocument/2006/relationships/image" Target="../media/image37.jpeg"/><Relationship Id="rId10" Type="http://schemas.openxmlformats.org/officeDocument/2006/relationships/image" Target="../media/image11.jpeg"/><Relationship Id="rId19" Type="http://schemas.openxmlformats.org/officeDocument/2006/relationships/image" Target="../media/image20.jpeg"/><Relationship Id="rId31" Type="http://schemas.openxmlformats.org/officeDocument/2006/relationships/image" Target="../media/image32.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jpeg"/><Relationship Id="rId27" Type="http://schemas.openxmlformats.org/officeDocument/2006/relationships/image" Target="../media/image28.jpeg"/><Relationship Id="rId30" Type="http://schemas.openxmlformats.org/officeDocument/2006/relationships/image" Target="../media/image31.jpeg"/><Relationship Id="rId35" Type="http://schemas.openxmlformats.org/officeDocument/2006/relationships/image" Target="../media/image36.jpeg"/><Relationship Id="rId43" Type="http://schemas.openxmlformats.org/officeDocument/2006/relationships/image" Target="../media/image44.jpeg"/></Relationships>
</file>

<file path=xl/drawings/drawing1.xml><?xml version="1.0" encoding="utf-8"?>
<xdr:wsDr xmlns:xdr="http://schemas.openxmlformats.org/drawingml/2006/spreadsheetDrawing" xmlns:a="http://schemas.openxmlformats.org/drawingml/2006/main">
  <xdr:twoCellAnchor editAs="oneCell">
    <xdr:from>
      <xdr:col>0</xdr:col>
      <xdr:colOff>743390</xdr:colOff>
      <xdr:row>0</xdr:row>
      <xdr:rowOff>0</xdr:rowOff>
    </xdr:from>
    <xdr:to>
      <xdr:col>0</xdr:col>
      <xdr:colOff>2301006</xdr:colOff>
      <xdr:row>2</xdr:row>
      <xdr:rowOff>186208</xdr:rowOff>
    </xdr:to>
    <xdr:pic>
      <xdr:nvPicPr>
        <xdr:cNvPr id="2" name="Afbeelding 1" descr="Gemeente Almelo (@Gemeente_Almelo) | Twitter">
          <a:extLst>
            <a:ext uri="{FF2B5EF4-FFF2-40B4-BE49-F238E27FC236}">
              <a16:creationId xmlns:a16="http://schemas.microsoft.com/office/drawing/2014/main" id="{1304F3E5-0E45-41F3-B5FD-920A33D3CAE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25418" r="103" b="29673"/>
        <a:stretch/>
      </xdr:blipFill>
      <xdr:spPr bwMode="auto">
        <a:xfrm>
          <a:off x="743390" y="0"/>
          <a:ext cx="1557616" cy="586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584453</xdr:colOff>
      <xdr:row>30</xdr:row>
      <xdr:rowOff>61120</xdr:rowOff>
    </xdr:from>
    <xdr:to>
      <xdr:col>7</xdr:col>
      <xdr:colOff>1438275</xdr:colOff>
      <xdr:row>30</xdr:row>
      <xdr:rowOff>814917</xdr:rowOff>
    </xdr:to>
    <xdr:pic>
      <xdr:nvPicPr>
        <xdr:cNvPr id="2" name="Afbeelding 1" descr="VLGH.LAARS GRISPORT 70249 S3 39">
          <a:extLst>
            <a:ext uri="{FF2B5EF4-FFF2-40B4-BE49-F238E27FC236}">
              <a16:creationId xmlns:a16="http://schemas.microsoft.com/office/drawing/2014/main" id="{117BD3CC-8CF4-4C01-BF36-B0A1ABC8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11536" y="39843870"/>
          <a:ext cx="853822" cy="753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375691</xdr:colOff>
      <xdr:row>31</xdr:row>
      <xdr:rowOff>155167</xdr:rowOff>
    </xdr:from>
    <xdr:to>
      <xdr:col>7</xdr:col>
      <xdr:colOff>1796693</xdr:colOff>
      <xdr:row>31</xdr:row>
      <xdr:rowOff>1409700</xdr:rowOff>
    </xdr:to>
    <xdr:pic>
      <xdr:nvPicPr>
        <xdr:cNvPr id="3" name="Afbeelding 2" descr="VLGH.SCHOEN ALLR. AQUA HG S3 36">
          <a:extLst>
            <a:ext uri="{FF2B5EF4-FFF2-40B4-BE49-F238E27FC236}">
              <a16:creationId xmlns:a16="http://schemas.microsoft.com/office/drawing/2014/main" id="{8577CB89-41C0-4958-9F70-7E52A90F7B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996816" y="4565242"/>
          <a:ext cx="1421002" cy="1254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561147</xdr:colOff>
      <xdr:row>27</xdr:row>
      <xdr:rowOff>56557</xdr:rowOff>
    </xdr:from>
    <xdr:to>
      <xdr:col>7</xdr:col>
      <xdr:colOff>1847850</xdr:colOff>
      <xdr:row>27</xdr:row>
      <xdr:rowOff>1192523</xdr:rowOff>
    </xdr:to>
    <xdr:pic>
      <xdr:nvPicPr>
        <xdr:cNvPr id="4" name="Afbeelding 3" descr="VLGH.SCHOEN TRAILDUO BTKNS3 39">
          <a:extLst>
            <a:ext uri="{FF2B5EF4-FFF2-40B4-BE49-F238E27FC236}">
              <a16:creationId xmlns:a16="http://schemas.microsoft.com/office/drawing/2014/main" id="{199A5B77-ACE3-48F1-8A84-5E9EEDB27CE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182272" y="266107"/>
          <a:ext cx="1286703" cy="1135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418316</xdr:colOff>
      <xdr:row>14</xdr:row>
      <xdr:rowOff>178264</xdr:rowOff>
    </xdr:from>
    <xdr:to>
      <xdr:col>7</xdr:col>
      <xdr:colOff>1559017</xdr:colOff>
      <xdr:row>14</xdr:row>
      <xdr:rowOff>1185333</xdr:rowOff>
    </xdr:to>
    <xdr:pic>
      <xdr:nvPicPr>
        <xdr:cNvPr id="5" name="Afbeelding 4" descr="VLGH.SCHOEN AQUA VIBRAM KNS3 39">
          <a:extLst>
            <a:ext uri="{FF2B5EF4-FFF2-40B4-BE49-F238E27FC236}">
              <a16:creationId xmlns:a16="http://schemas.microsoft.com/office/drawing/2014/main" id="{CCC69BD6-4891-409E-BD88-4BF7B36F342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45399" y="15577014"/>
          <a:ext cx="1140701" cy="1007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394180</xdr:colOff>
      <xdr:row>29</xdr:row>
      <xdr:rowOff>296797</xdr:rowOff>
    </xdr:from>
    <xdr:to>
      <xdr:col>7</xdr:col>
      <xdr:colOff>1667946</xdr:colOff>
      <xdr:row>29</xdr:row>
      <xdr:rowOff>1421343</xdr:rowOff>
    </xdr:to>
    <xdr:pic>
      <xdr:nvPicPr>
        <xdr:cNvPr id="6" name="Afbeelding 5" descr="VLGH.LAARS AQUA WINTER S3 BR 39">
          <a:extLst>
            <a:ext uri="{FF2B5EF4-FFF2-40B4-BE49-F238E27FC236}">
              <a16:creationId xmlns:a16="http://schemas.microsoft.com/office/drawing/2014/main" id="{7CE6AD07-B3FC-4846-AB14-56EEF550E1B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21263" y="38174547"/>
          <a:ext cx="1273766" cy="1124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356641</xdr:colOff>
      <xdr:row>32</xdr:row>
      <xdr:rowOff>126594</xdr:rowOff>
    </xdr:from>
    <xdr:to>
      <xdr:col>7</xdr:col>
      <xdr:colOff>1820797</xdr:colOff>
      <xdr:row>32</xdr:row>
      <xdr:rowOff>1419226</xdr:rowOff>
    </xdr:to>
    <xdr:pic>
      <xdr:nvPicPr>
        <xdr:cNvPr id="7" name="Afbeelding 6" descr="VLGH.SCHOEN ALLR. AQUA LG S3 36">
          <a:extLst>
            <a:ext uri="{FF2B5EF4-FFF2-40B4-BE49-F238E27FC236}">
              <a16:creationId xmlns:a16="http://schemas.microsoft.com/office/drawing/2014/main" id="{46A9A752-7445-45F5-9A50-D9F761E4883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977766" y="6060669"/>
          <a:ext cx="1464156" cy="1292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455084</xdr:colOff>
      <xdr:row>11</xdr:row>
      <xdr:rowOff>177623</xdr:rowOff>
    </xdr:from>
    <xdr:to>
      <xdr:col>7</xdr:col>
      <xdr:colOff>1550458</xdr:colOff>
      <xdr:row>11</xdr:row>
      <xdr:rowOff>1144675</xdr:rowOff>
    </xdr:to>
    <xdr:pic>
      <xdr:nvPicPr>
        <xdr:cNvPr id="8" name="Afbeelding 7" descr="VLGH.SCHOEN ACT113 S2 W 37">
          <a:extLst>
            <a:ext uri="{FF2B5EF4-FFF2-40B4-BE49-F238E27FC236}">
              <a16:creationId xmlns:a16="http://schemas.microsoft.com/office/drawing/2014/main" id="{50C04CF8-3251-43E8-87B0-6190D0E1F2F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8182167" y="18550290"/>
          <a:ext cx="1095374" cy="967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465666</xdr:colOff>
      <xdr:row>12</xdr:row>
      <xdr:rowOff>92075</xdr:rowOff>
    </xdr:from>
    <xdr:to>
      <xdr:col>7</xdr:col>
      <xdr:colOff>1718373</xdr:colOff>
      <xdr:row>12</xdr:row>
      <xdr:rowOff>893388</xdr:rowOff>
    </xdr:to>
    <xdr:pic>
      <xdr:nvPicPr>
        <xdr:cNvPr id="9" name="Afbeelding 8">
          <a:extLst>
            <a:ext uri="{FF2B5EF4-FFF2-40B4-BE49-F238E27FC236}">
              <a16:creationId xmlns:a16="http://schemas.microsoft.com/office/drawing/2014/main" id="{5037DB87-2C91-42E4-839C-C2BC140EB84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192749" y="13596408"/>
          <a:ext cx="1252707" cy="801313"/>
        </a:xfrm>
        <a:prstGeom prst="rect">
          <a:avLst/>
        </a:prstGeom>
        <a:solidFill>
          <a:srgbClr val="FFFF00"/>
        </a:solidFill>
      </xdr:spPr>
    </xdr:pic>
    <xdr:clientData/>
  </xdr:twoCellAnchor>
  <xdr:twoCellAnchor editAs="oneCell">
    <xdr:from>
      <xdr:col>7</xdr:col>
      <xdr:colOff>503876</xdr:colOff>
      <xdr:row>13</xdr:row>
      <xdr:rowOff>28575</xdr:rowOff>
    </xdr:from>
    <xdr:to>
      <xdr:col>7</xdr:col>
      <xdr:colOff>1697997</xdr:colOff>
      <xdr:row>13</xdr:row>
      <xdr:rowOff>930726</xdr:rowOff>
    </xdr:to>
    <xdr:pic>
      <xdr:nvPicPr>
        <xdr:cNvPr id="10" name="Afbeelding 9">
          <a:extLst>
            <a:ext uri="{FF2B5EF4-FFF2-40B4-BE49-F238E27FC236}">
              <a16:creationId xmlns:a16="http://schemas.microsoft.com/office/drawing/2014/main" id="{5803FC02-3F53-4A53-9512-424400627D5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125001" y="9563100"/>
          <a:ext cx="1194121" cy="902151"/>
        </a:xfrm>
        <a:prstGeom prst="rect">
          <a:avLst/>
        </a:prstGeom>
      </xdr:spPr>
    </xdr:pic>
    <xdr:clientData/>
  </xdr:twoCellAnchor>
  <xdr:twoCellAnchor editAs="oneCell">
    <xdr:from>
      <xdr:col>7</xdr:col>
      <xdr:colOff>533443</xdr:colOff>
      <xdr:row>21</xdr:row>
      <xdr:rowOff>356658</xdr:rowOff>
    </xdr:from>
    <xdr:to>
      <xdr:col>7</xdr:col>
      <xdr:colOff>1547726</xdr:colOff>
      <xdr:row>21</xdr:row>
      <xdr:rowOff>1252118</xdr:rowOff>
    </xdr:to>
    <xdr:pic>
      <xdr:nvPicPr>
        <xdr:cNvPr id="11" name="Afbeelding 10" descr="VLGH.SCHOEN PWR312 KN S3 W 38">
          <a:extLst>
            <a:ext uri="{FF2B5EF4-FFF2-40B4-BE49-F238E27FC236}">
              <a16:creationId xmlns:a16="http://schemas.microsoft.com/office/drawing/2014/main" id="{4F61183E-5F69-41CD-BCAC-E11D8B4C908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260526" y="25851908"/>
          <a:ext cx="1014283" cy="895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605282</xdr:colOff>
      <xdr:row>22</xdr:row>
      <xdr:rowOff>38100</xdr:rowOff>
    </xdr:from>
    <xdr:to>
      <xdr:col>7</xdr:col>
      <xdr:colOff>1654518</xdr:colOff>
      <xdr:row>22</xdr:row>
      <xdr:rowOff>942512</xdr:rowOff>
    </xdr:to>
    <xdr:pic>
      <xdr:nvPicPr>
        <xdr:cNvPr id="12" name="Afbeelding 11">
          <a:extLst>
            <a:ext uri="{FF2B5EF4-FFF2-40B4-BE49-F238E27FC236}">
              <a16:creationId xmlns:a16="http://schemas.microsoft.com/office/drawing/2014/main" id="{EB26334C-8FC6-452A-BFA9-85EA19E04BD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226407" y="11477625"/>
          <a:ext cx="1049236" cy="904412"/>
        </a:xfrm>
        <a:prstGeom prst="rect">
          <a:avLst/>
        </a:prstGeom>
      </xdr:spPr>
    </xdr:pic>
    <xdr:clientData/>
  </xdr:twoCellAnchor>
  <xdr:twoCellAnchor editAs="oneCell">
    <xdr:from>
      <xdr:col>7</xdr:col>
      <xdr:colOff>570860</xdr:colOff>
      <xdr:row>5</xdr:row>
      <xdr:rowOff>365742</xdr:rowOff>
    </xdr:from>
    <xdr:to>
      <xdr:col>7</xdr:col>
      <xdr:colOff>1539876</xdr:colOff>
      <xdr:row>5</xdr:row>
      <xdr:rowOff>1221239</xdr:rowOff>
    </xdr:to>
    <xdr:pic>
      <xdr:nvPicPr>
        <xdr:cNvPr id="13" name="Afbeelding 12" descr="VLGH.INSTAPPER ACT144 S3 W 37">
          <a:extLst>
            <a:ext uri="{FF2B5EF4-FFF2-40B4-BE49-F238E27FC236}">
              <a16:creationId xmlns:a16="http://schemas.microsoft.com/office/drawing/2014/main" id="{1E642BFB-0EBB-49C0-BF6B-B990C924743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8297943" y="6504075"/>
          <a:ext cx="969016" cy="855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426367</xdr:colOff>
      <xdr:row>41</xdr:row>
      <xdr:rowOff>105835</xdr:rowOff>
    </xdr:from>
    <xdr:to>
      <xdr:col>7</xdr:col>
      <xdr:colOff>1600647</xdr:colOff>
      <xdr:row>41</xdr:row>
      <xdr:rowOff>718998</xdr:rowOff>
    </xdr:to>
    <xdr:pic>
      <xdr:nvPicPr>
        <xdr:cNvPr id="14" name="Afbeelding 13">
          <a:extLst>
            <a:ext uri="{FF2B5EF4-FFF2-40B4-BE49-F238E27FC236}">
              <a16:creationId xmlns:a16="http://schemas.microsoft.com/office/drawing/2014/main" id="{5B1AE414-28DF-407B-BD0C-928F5A30205A}"/>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8153450" y="62304085"/>
          <a:ext cx="1174280" cy="613163"/>
        </a:xfrm>
        <a:prstGeom prst="rect">
          <a:avLst/>
        </a:prstGeom>
      </xdr:spPr>
    </xdr:pic>
    <xdr:clientData/>
  </xdr:twoCellAnchor>
  <xdr:twoCellAnchor editAs="oneCell">
    <xdr:from>
      <xdr:col>7</xdr:col>
      <xdr:colOff>480717</xdr:colOff>
      <xdr:row>42</xdr:row>
      <xdr:rowOff>110772</xdr:rowOff>
    </xdr:from>
    <xdr:to>
      <xdr:col>7</xdr:col>
      <xdr:colOff>1471084</xdr:colOff>
      <xdr:row>42</xdr:row>
      <xdr:rowOff>866132</xdr:rowOff>
    </xdr:to>
    <xdr:pic>
      <xdr:nvPicPr>
        <xdr:cNvPr id="15" name="Afbeelding 14" descr="https://www.bedrijfs-kleding.nl/images/y29.jpg">
          <a:extLst>
            <a:ext uri="{FF2B5EF4-FFF2-40B4-BE49-F238E27FC236}">
              <a16:creationId xmlns:a16="http://schemas.microsoft.com/office/drawing/2014/main" id="{1BBA5371-81C0-47BF-BE66-6301B7D9715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8207800" y="63071022"/>
          <a:ext cx="990367" cy="75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474804</xdr:colOff>
      <xdr:row>17</xdr:row>
      <xdr:rowOff>190500</xdr:rowOff>
    </xdr:from>
    <xdr:to>
      <xdr:col>7</xdr:col>
      <xdr:colOff>1571592</xdr:colOff>
      <xdr:row>17</xdr:row>
      <xdr:rowOff>1158801</xdr:rowOff>
    </xdr:to>
    <xdr:pic>
      <xdr:nvPicPr>
        <xdr:cNvPr id="16" name="Afbeelding 15" descr="VLGH.SCHOEN LEO KN S3 D 35">
          <a:extLst>
            <a:ext uri="{FF2B5EF4-FFF2-40B4-BE49-F238E27FC236}">
              <a16:creationId xmlns:a16="http://schemas.microsoft.com/office/drawing/2014/main" id="{5A39904D-6CBD-4E2F-89DC-A1619264BE1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8201887" y="19589750"/>
          <a:ext cx="1096788" cy="968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453640</xdr:colOff>
      <xdr:row>18</xdr:row>
      <xdr:rowOff>284523</xdr:rowOff>
    </xdr:from>
    <xdr:to>
      <xdr:col>7</xdr:col>
      <xdr:colOff>1580092</xdr:colOff>
      <xdr:row>18</xdr:row>
      <xdr:rowOff>1279012</xdr:rowOff>
    </xdr:to>
    <xdr:pic>
      <xdr:nvPicPr>
        <xdr:cNvPr id="17" name="Afbeelding 16" descr="VLGH.SCHOEN LUKAS KN S3 D 35">
          <a:extLst>
            <a:ext uri="{FF2B5EF4-FFF2-40B4-BE49-F238E27FC236}">
              <a16:creationId xmlns:a16="http://schemas.microsoft.com/office/drawing/2014/main" id="{C85B2084-E235-4EFC-8B20-CF4B98E2091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8180723" y="21017273"/>
          <a:ext cx="1126452" cy="9944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438202</xdr:colOff>
      <xdr:row>19</xdr:row>
      <xdr:rowOff>328145</xdr:rowOff>
    </xdr:from>
    <xdr:to>
      <xdr:col>7</xdr:col>
      <xdr:colOff>1499660</xdr:colOff>
      <xdr:row>19</xdr:row>
      <xdr:rowOff>1265254</xdr:rowOff>
    </xdr:to>
    <xdr:pic>
      <xdr:nvPicPr>
        <xdr:cNvPr id="18" name="Afbeelding 17" descr="VLGH.SCHOEN LUKAS KN S3 D 35">
          <a:extLst>
            <a:ext uri="{FF2B5EF4-FFF2-40B4-BE49-F238E27FC236}">
              <a16:creationId xmlns:a16="http://schemas.microsoft.com/office/drawing/2014/main" id="{728F415D-4EA9-48FD-AAAE-860BEE099798}"/>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8165285" y="22775395"/>
          <a:ext cx="1061458" cy="937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518582</xdr:colOff>
      <xdr:row>23</xdr:row>
      <xdr:rowOff>153824</xdr:rowOff>
    </xdr:from>
    <xdr:to>
      <xdr:col>7</xdr:col>
      <xdr:colOff>1540933</xdr:colOff>
      <xdr:row>23</xdr:row>
      <xdr:rowOff>1042722</xdr:rowOff>
    </xdr:to>
    <xdr:pic>
      <xdr:nvPicPr>
        <xdr:cNvPr id="19" name="Afbeelding 18">
          <a:extLst>
            <a:ext uri="{FF2B5EF4-FFF2-40B4-BE49-F238E27FC236}">
              <a16:creationId xmlns:a16="http://schemas.microsoft.com/office/drawing/2014/main" id="{885B33B9-247A-4498-A3B7-8249BAE951E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245665" y="28506574"/>
          <a:ext cx="1022351" cy="888898"/>
        </a:xfrm>
        <a:prstGeom prst="rect">
          <a:avLst/>
        </a:prstGeom>
      </xdr:spPr>
    </xdr:pic>
    <xdr:clientData/>
  </xdr:twoCellAnchor>
  <xdr:twoCellAnchor editAs="oneCell">
    <xdr:from>
      <xdr:col>7</xdr:col>
      <xdr:colOff>530892</xdr:colOff>
      <xdr:row>40</xdr:row>
      <xdr:rowOff>291522</xdr:rowOff>
    </xdr:from>
    <xdr:to>
      <xdr:col>7</xdr:col>
      <xdr:colOff>1590676</xdr:colOff>
      <xdr:row>40</xdr:row>
      <xdr:rowOff>1227153</xdr:rowOff>
    </xdr:to>
    <xdr:pic>
      <xdr:nvPicPr>
        <xdr:cNvPr id="20" name="Afbeelding 19" descr="VLGH.SCHOEN CLYDE S3 39">
          <a:extLst>
            <a:ext uri="{FF2B5EF4-FFF2-40B4-BE49-F238E27FC236}">
              <a16:creationId xmlns:a16="http://schemas.microsoft.com/office/drawing/2014/main" id="{710F3ED7-7D07-4DC0-B88C-7410E225A11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7152017" y="20827422"/>
          <a:ext cx="1059784" cy="935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434860</xdr:colOff>
      <xdr:row>39</xdr:row>
      <xdr:rowOff>173629</xdr:rowOff>
    </xdr:from>
    <xdr:to>
      <xdr:col>7</xdr:col>
      <xdr:colOff>1752600</xdr:colOff>
      <xdr:row>39</xdr:row>
      <xdr:rowOff>1488676</xdr:rowOff>
    </xdr:to>
    <xdr:pic>
      <xdr:nvPicPr>
        <xdr:cNvPr id="21" name="Afbeelding 20" descr="Emma Clay (Ruffneck) Zwart lo-127 S3 bij Workmanstore.nl">
          <a:extLst>
            <a:ext uri="{FF2B5EF4-FFF2-40B4-BE49-F238E27FC236}">
              <a16:creationId xmlns:a16="http://schemas.microsoft.com/office/drawing/2014/main" id="{84883AD5-5710-46D4-9120-8EB9275D163A}"/>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055985" y="22424029"/>
          <a:ext cx="1317740" cy="1315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518584</xdr:colOff>
      <xdr:row>10</xdr:row>
      <xdr:rowOff>359212</xdr:rowOff>
    </xdr:from>
    <xdr:to>
      <xdr:col>7</xdr:col>
      <xdr:colOff>1642534</xdr:colOff>
      <xdr:row>10</xdr:row>
      <xdr:rowOff>1481447</xdr:rowOff>
    </xdr:to>
    <xdr:pic>
      <xdr:nvPicPr>
        <xdr:cNvPr id="22" name="Afbeelding 21" descr="Dunlop Purofort+ full safety C762933">
          <a:extLst>
            <a:ext uri="{FF2B5EF4-FFF2-40B4-BE49-F238E27FC236}">
              <a16:creationId xmlns:a16="http://schemas.microsoft.com/office/drawing/2014/main" id="{03D53597-889F-4F79-844A-321DB8D29408}"/>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8245667" y="16964462"/>
          <a:ext cx="1123950" cy="112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476916</xdr:colOff>
      <xdr:row>2</xdr:row>
      <xdr:rowOff>189222</xdr:rowOff>
    </xdr:from>
    <xdr:to>
      <xdr:col>7</xdr:col>
      <xdr:colOff>1698625</xdr:colOff>
      <xdr:row>2</xdr:row>
      <xdr:rowOff>1267808</xdr:rowOff>
    </xdr:to>
    <xdr:pic>
      <xdr:nvPicPr>
        <xdr:cNvPr id="23" name="Afbeelding 22" descr="BOSBOUWSCH. ARBORIST S3 39">
          <a:extLst>
            <a:ext uri="{FF2B5EF4-FFF2-40B4-BE49-F238E27FC236}">
              <a16:creationId xmlns:a16="http://schemas.microsoft.com/office/drawing/2014/main" id="{8C703BA4-C2C4-42CB-8736-17821BE68B3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8203999" y="1946055"/>
          <a:ext cx="1221709" cy="1078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588345</xdr:colOff>
      <xdr:row>35</xdr:row>
      <xdr:rowOff>138733</xdr:rowOff>
    </xdr:from>
    <xdr:to>
      <xdr:col>7</xdr:col>
      <xdr:colOff>1619250</xdr:colOff>
      <xdr:row>35</xdr:row>
      <xdr:rowOff>1048869</xdr:rowOff>
    </xdr:to>
    <xdr:pic>
      <xdr:nvPicPr>
        <xdr:cNvPr id="24" name="Afbeelding 23" descr="VLGH.SCHOEN RENEGADE LG S3 40">
          <a:extLst>
            <a:ext uri="{FF2B5EF4-FFF2-40B4-BE49-F238E27FC236}">
              <a16:creationId xmlns:a16="http://schemas.microsoft.com/office/drawing/2014/main" id="{6EFA47FE-8C8E-4443-BA6D-743EC631D524}"/>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7209470" y="27151633"/>
          <a:ext cx="1030905" cy="910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621963</xdr:colOff>
      <xdr:row>34</xdr:row>
      <xdr:rowOff>162259</xdr:rowOff>
    </xdr:from>
    <xdr:to>
      <xdr:col>7</xdr:col>
      <xdr:colOff>1619250</xdr:colOff>
      <xdr:row>34</xdr:row>
      <xdr:rowOff>1042714</xdr:rowOff>
    </xdr:to>
    <xdr:pic>
      <xdr:nvPicPr>
        <xdr:cNvPr id="25" name="Afbeelding 24" descr="VLGH.SCHOEN RENEGADE HG S3 40">
          <a:extLst>
            <a:ext uri="{FF2B5EF4-FFF2-40B4-BE49-F238E27FC236}">
              <a16:creationId xmlns:a16="http://schemas.microsoft.com/office/drawing/2014/main" id="{DD11FD92-4E3E-4FF9-9E20-9F9BBE5C8CD1}"/>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7243088" y="28318159"/>
          <a:ext cx="997287" cy="880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542098</xdr:colOff>
      <xdr:row>37</xdr:row>
      <xdr:rowOff>360752</xdr:rowOff>
    </xdr:from>
    <xdr:to>
      <xdr:col>7</xdr:col>
      <xdr:colOff>1704976</xdr:colOff>
      <xdr:row>37</xdr:row>
      <xdr:rowOff>1387400</xdr:rowOff>
    </xdr:to>
    <xdr:pic>
      <xdr:nvPicPr>
        <xdr:cNvPr id="26" name="Afbeelding 25" descr="VLGH.SCHOEN RENZO LG ESD KN S3 36">
          <a:extLst>
            <a:ext uri="{FF2B5EF4-FFF2-40B4-BE49-F238E27FC236}">
              <a16:creationId xmlns:a16="http://schemas.microsoft.com/office/drawing/2014/main" id="{BFB6BE67-5A5B-4CF8-B14E-8F2E2AB4803E}"/>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163223" y="29659652"/>
          <a:ext cx="1162878" cy="1026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528095</xdr:colOff>
      <xdr:row>36</xdr:row>
      <xdr:rowOff>348952</xdr:rowOff>
    </xdr:from>
    <xdr:to>
      <xdr:col>7</xdr:col>
      <xdr:colOff>1695451</xdr:colOff>
      <xdr:row>36</xdr:row>
      <xdr:rowOff>1379554</xdr:rowOff>
    </xdr:to>
    <xdr:pic>
      <xdr:nvPicPr>
        <xdr:cNvPr id="27" name="Afbeelding 26" descr="VLGH.SCHOEN RENZO HG ESD S3 36">
          <a:extLst>
            <a:ext uri="{FF2B5EF4-FFF2-40B4-BE49-F238E27FC236}">
              <a16:creationId xmlns:a16="http://schemas.microsoft.com/office/drawing/2014/main" id="{9143D5D0-86D3-43DF-849A-5B2793A6CD2F}"/>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7149220" y="31362352"/>
          <a:ext cx="1167356" cy="1030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517279</xdr:colOff>
      <xdr:row>43</xdr:row>
      <xdr:rowOff>491416</xdr:rowOff>
    </xdr:from>
    <xdr:to>
      <xdr:col>7</xdr:col>
      <xdr:colOff>1507066</xdr:colOff>
      <xdr:row>43</xdr:row>
      <xdr:rowOff>1365250</xdr:rowOff>
    </xdr:to>
    <xdr:pic>
      <xdr:nvPicPr>
        <xdr:cNvPr id="28" name="Afbeelding 27" descr="VLGH.SCHOEN VINTAGE LG S3 37">
          <a:extLst>
            <a:ext uri="{FF2B5EF4-FFF2-40B4-BE49-F238E27FC236}">
              <a16:creationId xmlns:a16="http://schemas.microsoft.com/office/drawing/2014/main" id="{1360578B-DB16-4EBE-9C75-EB0063E4686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8244362" y="64404166"/>
          <a:ext cx="989787" cy="873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602610</xdr:colOff>
      <xdr:row>25</xdr:row>
      <xdr:rowOff>174303</xdr:rowOff>
    </xdr:from>
    <xdr:to>
      <xdr:col>7</xdr:col>
      <xdr:colOff>1838326</xdr:colOff>
      <xdr:row>25</xdr:row>
      <xdr:rowOff>1265256</xdr:rowOff>
    </xdr:to>
    <xdr:pic>
      <xdr:nvPicPr>
        <xdr:cNvPr id="29" name="Afbeelding 28" descr="VLGH.SCHOEN SENEX XXT ESD S3 ZW 36">
          <a:extLst>
            <a:ext uri="{FF2B5EF4-FFF2-40B4-BE49-F238E27FC236}">
              <a16:creationId xmlns:a16="http://schemas.microsoft.com/office/drawing/2014/main" id="{8675ED53-F684-47B6-A2BF-D34D5286026F}"/>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7223735" y="34807203"/>
          <a:ext cx="1235716" cy="1090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482211</xdr:colOff>
      <xdr:row>24</xdr:row>
      <xdr:rowOff>412533</xdr:rowOff>
    </xdr:from>
    <xdr:to>
      <xdr:col>7</xdr:col>
      <xdr:colOff>1587501</xdr:colOff>
      <xdr:row>24</xdr:row>
      <xdr:rowOff>1273738</xdr:rowOff>
    </xdr:to>
    <xdr:pic>
      <xdr:nvPicPr>
        <xdr:cNvPr id="30" name="Afbeelding 29">
          <a:extLst>
            <a:ext uri="{FF2B5EF4-FFF2-40B4-BE49-F238E27FC236}">
              <a16:creationId xmlns:a16="http://schemas.microsoft.com/office/drawing/2014/main" id="{77F6D9FA-3AC7-400E-B7B0-9D13E20A8087}"/>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8209294" y="29908283"/>
          <a:ext cx="1105290" cy="861205"/>
        </a:xfrm>
        <a:prstGeom prst="rect">
          <a:avLst/>
        </a:prstGeom>
      </xdr:spPr>
    </xdr:pic>
    <xdr:clientData/>
  </xdr:twoCellAnchor>
  <xdr:twoCellAnchor editAs="oneCell">
    <xdr:from>
      <xdr:col>7</xdr:col>
      <xdr:colOff>661445</xdr:colOff>
      <xdr:row>38</xdr:row>
      <xdr:rowOff>461621</xdr:rowOff>
    </xdr:from>
    <xdr:to>
      <xdr:col>7</xdr:col>
      <xdr:colOff>1733551</xdr:colOff>
      <xdr:row>38</xdr:row>
      <xdr:rowOff>1408131</xdr:rowOff>
    </xdr:to>
    <xdr:pic>
      <xdr:nvPicPr>
        <xdr:cNvPr id="31" name="Afbeelding 30" descr="VLGH.SCHOEN RENZO LAAG ESD XXW S3 40">
          <a:extLst>
            <a:ext uri="{FF2B5EF4-FFF2-40B4-BE49-F238E27FC236}">
              <a16:creationId xmlns:a16="http://schemas.microsoft.com/office/drawing/2014/main" id="{DE73024C-8863-440F-B2B7-28DF2B53B2D8}"/>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282570" y="38333021"/>
          <a:ext cx="1072106" cy="946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745486</xdr:colOff>
      <xdr:row>8</xdr:row>
      <xdr:rowOff>165619</xdr:rowOff>
    </xdr:from>
    <xdr:to>
      <xdr:col>7</xdr:col>
      <xdr:colOff>1419225</xdr:colOff>
      <xdr:row>8</xdr:row>
      <xdr:rowOff>760430</xdr:rowOff>
    </xdr:to>
    <xdr:pic>
      <xdr:nvPicPr>
        <xdr:cNvPr id="32" name="Afbeelding 31" descr="VLGH.KLOMP ZW.MOD KN S3 ZW 36">
          <a:extLst>
            <a:ext uri="{FF2B5EF4-FFF2-40B4-BE49-F238E27FC236}">
              <a16:creationId xmlns:a16="http://schemas.microsoft.com/office/drawing/2014/main" id="{7AC62570-330F-4104-9611-30434248E3A9}"/>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7366611" y="39942019"/>
          <a:ext cx="673739" cy="594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568556</xdr:colOff>
      <xdr:row>4</xdr:row>
      <xdr:rowOff>413808</xdr:rowOff>
    </xdr:from>
    <xdr:to>
      <xdr:col>7</xdr:col>
      <xdr:colOff>1494624</xdr:colOff>
      <xdr:row>4</xdr:row>
      <xdr:rowOff>1231388</xdr:rowOff>
    </xdr:to>
    <xdr:pic>
      <xdr:nvPicPr>
        <xdr:cNvPr id="33" name="Afbeelding 32" descr="BOSBOUWSCHOEN POWER S3 39">
          <a:extLst>
            <a:ext uri="{FF2B5EF4-FFF2-40B4-BE49-F238E27FC236}">
              <a16:creationId xmlns:a16="http://schemas.microsoft.com/office/drawing/2014/main" id="{1A5C3381-2666-4822-A7FD-EF75F840E22A}"/>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8295639" y="5028141"/>
          <a:ext cx="926068" cy="817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525352</xdr:colOff>
      <xdr:row>6</xdr:row>
      <xdr:rowOff>99415</xdr:rowOff>
    </xdr:from>
    <xdr:to>
      <xdr:col>7</xdr:col>
      <xdr:colOff>1627718</xdr:colOff>
      <xdr:row>6</xdr:row>
      <xdr:rowOff>1072640</xdr:rowOff>
    </xdr:to>
    <xdr:pic>
      <xdr:nvPicPr>
        <xdr:cNvPr id="34" name="Afbeelding 33" descr="VLGH.INSTAPPER COFRA S2 39">
          <a:extLst>
            <a:ext uri="{FF2B5EF4-FFF2-40B4-BE49-F238E27FC236}">
              <a16:creationId xmlns:a16="http://schemas.microsoft.com/office/drawing/2014/main" id="{108740B8-6A95-4A0B-9AEB-BF69E9B4F398}"/>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8252435" y="7761748"/>
          <a:ext cx="1102366" cy="97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645584</xdr:colOff>
      <xdr:row>9</xdr:row>
      <xdr:rowOff>494366</xdr:rowOff>
    </xdr:from>
    <xdr:to>
      <xdr:col>7</xdr:col>
      <xdr:colOff>1598084</xdr:colOff>
      <xdr:row>9</xdr:row>
      <xdr:rowOff>1335281</xdr:rowOff>
    </xdr:to>
    <xdr:pic>
      <xdr:nvPicPr>
        <xdr:cNvPr id="35" name="Afbeelding 34" descr="VLGH.LAARS HUNTER S5 GR 36">
          <a:extLst>
            <a:ext uri="{FF2B5EF4-FFF2-40B4-BE49-F238E27FC236}">
              <a16:creationId xmlns:a16="http://schemas.microsoft.com/office/drawing/2014/main" id="{CE0388FF-6B17-42EB-AB6A-7453CA1E312A}"/>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8372667" y="15152283"/>
          <a:ext cx="952500" cy="840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568991</xdr:colOff>
      <xdr:row>26</xdr:row>
      <xdr:rowOff>314956</xdr:rowOff>
    </xdr:from>
    <xdr:to>
      <xdr:col>7</xdr:col>
      <xdr:colOff>1828800</xdr:colOff>
      <xdr:row>26</xdr:row>
      <xdr:rowOff>1427180</xdr:rowOff>
    </xdr:to>
    <xdr:pic>
      <xdr:nvPicPr>
        <xdr:cNvPr id="36" name="Afbeelding 35" descr="VLGH.SCHOEN TIRRENIAN S3 ZW 36">
          <a:extLst>
            <a:ext uri="{FF2B5EF4-FFF2-40B4-BE49-F238E27FC236}">
              <a16:creationId xmlns:a16="http://schemas.microsoft.com/office/drawing/2014/main" id="{5F81B2BB-0AD8-486B-B823-9E5C0060405D}"/>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7190116" y="46730281"/>
          <a:ext cx="1259809" cy="1112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456560</xdr:colOff>
      <xdr:row>3</xdr:row>
      <xdr:rowOff>165605</xdr:rowOff>
    </xdr:from>
    <xdr:to>
      <xdr:col>7</xdr:col>
      <xdr:colOff>1654176</xdr:colOff>
      <xdr:row>3</xdr:row>
      <xdr:rowOff>1222921</xdr:rowOff>
    </xdr:to>
    <xdr:pic>
      <xdr:nvPicPr>
        <xdr:cNvPr id="37" name="Afbeelding 36" descr="BOSBOUWSCHOEN FORCE S3 39">
          <a:extLst>
            <a:ext uri="{FF2B5EF4-FFF2-40B4-BE49-F238E27FC236}">
              <a16:creationId xmlns:a16="http://schemas.microsoft.com/office/drawing/2014/main" id="{8C457FA2-C295-4541-9204-49038BC32A3A}"/>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18183643" y="3446438"/>
          <a:ext cx="1197616" cy="1057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406385</xdr:colOff>
      <xdr:row>20</xdr:row>
      <xdr:rowOff>104085</xdr:rowOff>
    </xdr:from>
    <xdr:to>
      <xdr:col>7</xdr:col>
      <xdr:colOff>1611842</xdr:colOff>
      <xdr:row>20</xdr:row>
      <xdr:rowOff>1168324</xdr:rowOff>
    </xdr:to>
    <xdr:pic>
      <xdr:nvPicPr>
        <xdr:cNvPr id="38" name="Afbeelding 37" descr="VLGH.SCHOEN MODIGLIANI S3 39">
          <a:extLst>
            <a:ext uri="{FF2B5EF4-FFF2-40B4-BE49-F238E27FC236}">
              <a16:creationId xmlns:a16="http://schemas.microsoft.com/office/drawing/2014/main" id="{253EC1B0-3B7D-469A-9EA5-592474305F09}"/>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8133468" y="24265835"/>
          <a:ext cx="1205457" cy="1064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669835</xdr:colOff>
      <xdr:row>1</xdr:row>
      <xdr:rowOff>196813</xdr:rowOff>
    </xdr:from>
    <xdr:to>
      <xdr:col>7</xdr:col>
      <xdr:colOff>1649943</xdr:colOff>
      <xdr:row>1</xdr:row>
      <xdr:rowOff>1140202</xdr:rowOff>
    </xdr:to>
    <xdr:pic>
      <xdr:nvPicPr>
        <xdr:cNvPr id="39" name="Afbeelding 38">
          <a:extLst>
            <a:ext uri="{FF2B5EF4-FFF2-40B4-BE49-F238E27FC236}">
              <a16:creationId xmlns:a16="http://schemas.microsoft.com/office/drawing/2014/main" id="{574D9B03-BDC4-4794-97C3-487442A06907}"/>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18396918" y="609563"/>
          <a:ext cx="980108" cy="943389"/>
        </a:xfrm>
        <a:prstGeom prst="rect">
          <a:avLst/>
        </a:prstGeom>
      </xdr:spPr>
    </xdr:pic>
    <xdr:clientData/>
  </xdr:twoCellAnchor>
  <xdr:twoCellAnchor editAs="oneCell">
    <xdr:from>
      <xdr:col>7</xdr:col>
      <xdr:colOff>613834</xdr:colOff>
      <xdr:row>15</xdr:row>
      <xdr:rowOff>257175</xdr:rowOff>
    </xdr:from>
    <xdr:to>
      <xdr:col>7</xdr:col>
      <xdr:colOff>1666027</xdr:colOff>
      <xdr:row>15</xdr:row>
      <xdr:rowOff>1186105</xdr:rowOff>
    </xdr:to>
    <xdr:pic>
      <xdr:nvPicPr>
        <xdr:cNvPr id="40" name="Afbeelding 39" descr="VLGH.SCHOEN GRISPORT 771 LG S3 39">
          <a:extLst>
            <a:ext uri="{FF2B5EF4-FFF2-40B4-BE49-F238E27FC236}">
              <a16:creationId xmlns:a16="http://schemas.microsoft.com/office/drawing/2014/main" id="{32746087-AACB-47AA-84D2-99AB68F28892}"/>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8340917" y="16989425"/>
          <a:ext cx="1052193" cy="928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419579</xdr:colOff>
      <xdr:row>16</xdr:row>
      <xdr:rowOff>150432</xdr:rowOff>
    </xdr:from>
    <xdr:to>
      <xdr:col>7</xdr:col>
      <xdr:colOff>1568450</xdr:colOff>
      <xdr:row>16</xdr:row>
      <xdr:rowOff>1164714</xdr:rowOff>
    </xdr:to>
    <xdr:pic>
      <xdr:nvPicPr>
        <xdr:cNvPr id="41" name="Afbeelding 40" descr="VLGH.SCHOEN GRISPORT 803L S3 39">
          <a:extLst>
            <a:ext uri="{FF2B5EF4-FFF2-40B4-BE49-F238E27FC236}">
              <a16:creationId xmlns:a16="http://schemas.microsoft.com/office/drawing/2014/main" id="{13A87382-1178-40DC-A715-DECDF37AF8A4}"/>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8146662" y="18216182"/>
          <a:ext cx="1148871" cy="1014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439910</xdr:colOff>
      <xdr:row>7</xdr:row>
      <xdr:rowOff>209937</xdr:rowOff>
    </xdr:from>
    <xdr:to>
      <xdr:col>7</xdr:col>
      <xdr:colOff>1775883</xdr:colOff>
      <xdr:row>7</xdr:row>
      <xdr:rowOff>862626</xdr:rowOff>
    </xdr:to>
    <xdr:pic>
      <xdr:nvPicPr>
        <xdr:cNvPr id="42" name="Afbeelding 41">
          <a:extLst>
            <a:ext uri="{FF2B5EF4-FFF2-40B4-BE49-F238E27FC236}">
              <a16:creationId xmlns:a16="http://schemas.microsoft.com/office/drawing/2014/main" id="{E0C855DB-DE74-40FB-A6EB-178541D1C134}"/>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18166993" y="8994104"/>
          <a:ext cx="1335973" cy="652689"/>
        </a:xfrm>
        <a:prstGeom prst="rect">
          <a:avLst/>
        </a:prstGeom>
      </xdr:spPr>
    </xdr:pic>
    <xdr:clientData/>
  </xdr:twoCellAnchor>
  <xdr:twoCellAnchor editAs="oneCell">
    <xdr:from>
      <xdr:col>7</xdr:col>
      <xdr:colOff>542662</xdr:colOff>
      <xdr:row>33</xdr:row>
      <xdr:rowOff>105157</xdr:rowOff>
    </xdr:from>
    <xdr:to>
      <xdr:col>7</xdr:col>
      <xdr:colOff>1781176</xdr:colOff>
      <xdr:row>33</xdr:row>
      <xdr:rowOff>1198581</xdr:rowOff>
    </xdr:to>
    <xdr:pic>
      <xdr:nvPicPr>
        <xdr:cNvPr id="43" name="Afbeelding 42" descr="VLGH.SCHOEN GRISPORT 70416C HG S3 39">
          <a:extLst>
            <a:ext uri="{FF2B5EF4-FFF2-40B4-BE49-F238E27FC236}">
              <a16:creationId xmlns:a16="http://schemas.microsoft.com/office/drawing/2014/main" id="{C05FD6D5-7384-4F6A-A05E-0BEE20A51CE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7163787" y="59398282"/>
          <a:ext cx="1238514" cy="1093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560562</xdr:colOff>
      <xdr:row>28</xdr:row>
      <xdr:rowOff>105705</xdr:rowOff>
    </xdr:from>
    <xdr:to>
      <xdr:col>7</xdr:col>
      <xdr:colOff>1857375</xdr:colOff>
      <xdr:row>28</xdr:row>
      <xdr:rowOff>763659</xdr:rowOff>
    </xdr:to>
    <xdr:pic>
      <xdr:nvPicPr>
        <xdr:cNvPr id="44" name="Afbeelding 43">
          <a:extLst>
            <a:ext uri="{FF2B5EF4-FFF2-40B4-BE49-F238E27FC236}">
              <a16:creationId xmlns:a16="http://schemas.microsoft.com/office/drawing/2014/main" id="{ED113D55-028B-41B8-ABC7-3DB3922EBE7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17181687" y="60732330"/>
          <a:ext cx="1296813" cy="65795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
  <sheetViews>
    <sheetView workbookViewId="0"/>
  </sheetViews>
  <sheetFormatPr defaultColWidth="9.140625" defaultRowHeight="15" x14ac:dyDescent="0.25"/>
  <cols>
    <col min="1" max="1" width="52.85546875" style="22" bestFit="1" customWidth="1"/>
    <col min="2" max="2" width="29.140625" style="22" customWidth="1"/>
    <col min="3" max="5" width="26.28515625" style="22" customWidth="1"/>
    <col min="6" max="6" width="38.140625" style="22" customWidth="1"/>
    <col min="7" max="8" width="26.140625" style="22" customWidth="1"/>
    <col min="9" max="9" width="29.28515625" style="22" customWidth="1"/>
    <col min="10" max="11" width="26.85546875" style="22" customWidth="1"/>
    <col min="12" max="12" width="30.42578125" style="22" customWidth="1"/>
    <col min="13" max="16384" width="9.140625" style="22"/>
  </cols>
  <sheetData>
    <row r="1" spans="1:12" ht="15.75" thickBot="1" x14ac:dyDescent="0.3">
      <c r="B1" s="22" t="s">
        <v>9</v>
      </c>
    </row>
    <row r="2" spans="1:12" ht="15.75" thickBot="1" x14ac:dyDescent="0.3">
      <c r="B2" s="23" t="s">
        <v>10</v>
      </c>
      <c r="C2" s="23" t="s">
        <v>11</v>
      </c>
      <c r="D2" s="23" t="s">
        <v>12</v>
      </c>
      <c r="E2" s="23" t="s">
        <v>13</v>
      </c>
      <c r="F2" s="23" t="s">
        <v>14</v>
      </c>
      <c r="G2" s="23" t="s">
        <v>15</v>
      </c>
      <c r="H2" s="24" t="s">
        <v>16</v>
      </c>
      <c r="I2" s="23" t="s">
        <v>17</v>
      </c>
      <c r="J2" s="24" t="s">
        <v>18</v>
      </c>
      <c r="K2" s="23" t="s">
        <v>19</v>
      </c>
      <c r="L2" s="24" t="s">
        <v>20</v>
      </c>
    </row>
    <row r="3" spans="1:12" ht="15.75" thickBot="1" x14ac:dyDescent="0.3"/>
    <row r="4" spans="1:12" ht="15.75" thickBot="1" x14ac:dyDescent="0.3">
      <c r="A4" s="88" t="s">
        <v>21</v>
      </c>
      <c r="B4" s="89"/>
      <c r="C4" s="89"/>
      <c r="D4" s="89"/>
      <c r="E4" s="89"/>
      <c r="F4" s="89"/>
      <c r="G4" s="89"/>
      <c r="H4" s="89"/>
      <c r="I4" s="89"/>
      <c r="J4" s="89"/>
      <c r="K4" s="89"/>
      <c r="L4" s="90"/>
    </row>
    <row r="5" spans="1:12" x14ac:dyDescent="0.25">
      <c r="A5" s="25" t="s">
        <v>22</v>
      </c>
      <c r="B5" s="26" t="s">
        <v>23</v>
      </c>
      <c r="C5" s="27"/>
      <c r="D5" s="28" t="s">
        <v>23</v>
      </c>
      <c r="E5" s="28" t="s">
        <v>23</v>
      </c>
      <c r="F5" s="28" t="s">
        <v>23</v>
      </c>
      <c r="G5" s="28" t="s">
        <v>23</v>
      </c>
      <c r="H5" s="28" t="s">
        <v>23</v>
      </c>
      <c r="I5" s="28" t="s">
        <v>23</v>
      </c>
      <c r="J5" s="28" t="s">
        <v>23</v>
      </c>
      <c r="K5" s="28"/>
      <c r="L5" s="29" t="s">
        <v>23</v>
      </c>
    </row>
    <row r="6" spans="1:12" x14ac:dyDescent="0.25">
      <c r="A6" s="25" t="s">
        <v>24</v>
      </c>
      <c r="B6" s="30" t="s">
        <v>23</v>
      </c>
      <c r="C6" s="31"/>
      <c r="D6" s="32" t="s">
        <v>23</v>
      </c>
      <c r="E6" s="32" t="s">
        <v>23</v>
      </c>
      <c r="F6" s="32" t="s">
        <v>23</v>
      </c>
      <c r="G6" s="32" t="s">
        <v>23</v>
      </c>
      <c r="H6" s="32" t="s">
        <v>23</v>
      </c>
      <c r="I6" s="32" t="s">
        <v>23</v>
      </c>
      <c r="J6" s="32" t="s">
        <v>23</v>
      </c>
      <c r="K6" s="32"/>
      <c r="L6" s="33" t="s">
        <v>23</v>
      </c>
    </row>
    <row r="7" spans="1:12" x14ac:dyDescent="0.25">
      <c r="A7" s="25" t="s">
        <v>25</v>
      </c>
      <c r="B7" s="34"/>
      <c r="C7" s="32" t="s">
        <v>23</v>
      </c>
      <c r="D7" s="31"/>
      <c r="E7" s="31"/>
      <c r="F7" s="31"/>
      <c r="G7" s="31"/>
      <c r="H7" s="31"/>
      <c r="I7" s="32" t="s">
        <v>23</v>
      </c>
      <c r="J7" s="32" t="s">
        <v>23</v>
      </c>
      <c r="K7" s="32"/>
      <c r="L7" s="33" t="s">
        <v>23</v>
      </c>
    </row>
    <row r="8" spans="1:12" x14ac:dyDescent="0.25">
      <c r="A8" s="25" t="s">
        <v>26</v>
      </c>
      <c r="B8" s="34"/>
      <c r="C8" s="31"/>
      <c r="D8" s="32" t="s">
        <v>23</v>
      </c>
      <c r="E8" s="32" t="s">
        <v>23</v>
      </c>
      <c r="F8" s="32" t="s">
        <v>23</v>
      </c>
      <c r="G8" s="32" t="s">
        <v>23</v>
      </c>
      <c r="H8" s="32" t="s">
        <v>23</v>
      </c>
      <c r="I8" s="31"/>
      <c r="J8" s="31"/>
      <c r="K8" s="31"/>
      <c r="L8" s="35"/>
    </row>
    <row r="9" spans="1:12" x14ac:dyDescent="0.25">
      <c r="A9" s="25" t="s">
        <v>27</v>
      </c>
      <c r="B9" s="34"/>
      <c r="C9" s="31"/>
      <c r="D9" s="32" t="s">
        <v>23</v>
      </c>
      <c r="E9" s="32" t="s">
        <v>23</v>
      </c>
      <c r="F9" s="32" t="s">
        <v>23</v>
      </c>
      <c r="G9" s="32" t="s">
        <v>23</v>
      </c>
      <c r="H9" s="32" t="s">
        <v>23</v>
      </c>
      <c r="I9" s="31"/>
      <c r="J9" s="32"/>
      <c r="K9" s="31"/>
      <c r="L9" s="33"/>
    </row>
    <row r="10" spans="1:12" x14ac:dyDescent="0.25">
      <c r="A10" s="25" t="s">
        <v>28</v>
      </c>
      <c r="B10" s="34"/>
      <c r="C10" s="31"/>
      <c r="D10" s="32" t="s">
        <v>23</v>
      </c>
      <c r="E10" s="32" t="s">
        <v>23</v>
      </c>
      <c r="F10" s="32" t="s">
        <v>23</v>
      </c>
      <c r="G10" s="32" t="s">
        <v>23</v>
      </c>
      <c r="H10" s="32" t="s">
        <v>23</v>
      </c>
      <c r="I10" s="32" t="s">
        <v>23</v>
      </c>
      <c r="J10" s="31"/>
      <c r="K10" s="32"/>
      <c r="L10" s="35"/>
    </row>
    <row r="11" spans="1:12" x14ac:dyDescent="0.25">
      <c r="A11" s="25" t="s">
        <v>29</v>
      </c>
      <c r="B11" s="34"/>
      <c r="C11" s="31"/>
      <c r="D11" s="31"/>
      <c r="E11" s="31"/>
      <c r="F11" s="31"/>
      <c r="G11" s="31"/>
      <c r="H11" s="32"/>
      <c r="I11" s="32" t="s">
        <v>23</v>
      </c>
      <c r="J11" s="31"/>
      <c r="K11" s="32"/>
      <c r="L11" s="35"/>
    </row>
    <row r="12" spans="1:12" x14ac:dyDescent="0.25">
      <c r="A12" s="36" t="s">
        <v>30</v>
      </c>
      <c r="B12" s="37"/>
      <c r="C12" s="38"/>
      <c r="D12" s="38"/>
      <c r="E12" s="38"/>
      <c r="F12" s="38"/>
      <c r="G12" s="38"/>
      <c r="H12" s="32" t="s">
        <v>23</v>
      </c>
      <c r="I12" s="31"/>
      <c r="J12" s="32" t="s">
        <v>23</v>
      </c>
      <c r="K12" s="31"/>
      <c r="L12" s="33"/>
    </row>
    <row r="13" spans="1:12" ht="15.75" thickBot="1" x14ac:dyDescent="0.3">
      <c r="A13" s="39" t="s">
        <v>31</v>
      </c>
      <c r="B13" s="40" t="s">
        <v>23</v>
      </c>
      <c r="C13" s="41" t="s">
        <v>32</v>
      </c>
      <c r="D13" s="42"/>
      <c r="E13" s="42"/>
      <c r="F13" s="42"/>
      <c r="G13" s="42"/>
      <c r="H13" s="41"/>
      <c r="I13" s="41" t="s">
        <v>23</v>
      </c>
      <c r="J13" s="42"/>
      <c r="K13" s="41" t="s">
        <v>23</v>
      </c>
      <c r="L13" s="43" t="s">
        <v>23</v>
      </c>
    </row>
  </sheetData>
  <mergeCells count="1">
    <mergeCell ref="A4:L4"/>
  </mergeCells>
  <pageMargins left="0.7" right="0.7" top="0.75" bottom="0.75"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30655-C4AB-406A-A346-48EC2F69B26D}">
  <sheetPr>
    <pageSetUpPr fitToPage="1"/>
  </sheetPr>
  <dimension ref="A1:H44"/>
  <sheetViews>
    <sheetView topLeftCell="A40" zoomScale="90" zoomScaleNormal="90" workbookViewId="0">
      <selection activeCell="B1" sqref="B1"/>
    </sheetView>
  </sheetViews>
  <sheetFormatPr defaultRowHeight="15" x14ac:dyDescent="0.25"/>
  <cols>
    <col min="1" max="1" width="16.42578125" style="47" customWidth="1"/>
    <col min="2" max="2" width="23.28515625" style="47" customWidth="1"/>
    <col min="3" max="3" width="99.7109375" style="47" customWidth="1"/>
    <col min="4" max="7" width="31.5703125" style="47" customWidth="1"/>
    <col min="8" max="8" width="38.42578125" style="47" customWidth="1"/>
    <col min="9" max="16384" width="9.140625" style="47"/>
  </cols>
  <sheetData>
    <row r="1" spans="1:8" ht="32.25" thickBot="1" x14ac:dyDescent="0.3">
      <c r="A1" s="44" t="s">
        <v>355</v>
      </c>
      <c r="B1" s="45" t="s">
        <v>34</v>
      </c>
      <c r="C1" s="46" t="s">
        <v>35</v>
      </c>
      <c r="D1" s="46" t="s">
        <v>36</v>
      </c>
      <c r="E1" s="45" t="s">
        <v>37</v>
      </c>
      <c r="F1" s="46" t="s">
        <v>38</v>
      </c>
      <c r="G1" s="45" t="s">
        <v>39</v>
      </c>
      <c r="H1" s="45" t="s">
        <v>40</v>
      </c>
    </row>
    <row r="2" spans="1:8" s="51" customFormat="1" ht="136.5" customHeight="1" thickTop="1" x14ac:dyDescent="0.25">
      <c r="A2" s="48" t="s">
        <v>172</v>
      </c>
      <c r="B2" s="49" t="s">
        <v>173</v>
      </c>
      <c r="C2" s="49" t="s">
        <v>174</v>
      </c>
      <c r="D2" s="49" t="s">
        <v>3</v>
      </c>
      <c r="E2" s="49" t="s">
        <v>175</v>
      </c>
      <c r="F2" s="49" t="s">
        <v>176</v>
      </c>
      <c r="G2" s="50" t="s">
        <v>177</v>
      </c>
      <c r="H2" s="50"/>
    </row>
    <row r="3" spans="1:8" s="51" customFormat="1" ht="143.25" customHeight="1" x14ac:dyDescent="0.25">
      <c r="A3" s="52" t="s">
        <v>115</v>
      </c>
      <c r="B3" s="53" t="s">
        <v>116</v>
      </c>
      <c r="C3" s="53" t="s">
        <v>117</v>
      </c>
      <c r="D3" s="53" t="s">
        <v>4</v>
      </c>
      <c r="E3" s="53" t="s">
        <v>50</v>
      </c>
      <c r="F3" s="53" t="s">
        <v>45</v>
      </c>
      <c r="G3" s="56" t="s">
        <v>118</v>
      </c>
      <c r="H3" s="55"/>
    </row>
    <row r="4" spans="1:8" ht="154.5" customHeight="1" x14ac:dyDescent="0.25">
      <c r="A4" s="52" t="s">
        <v>166</v>
      </c>
      <c r="B4" s="53" t="s">
        <v>167</v>
      </c>
      <c r="C4" s="53" t="s">
        <v>168</v>
      </c>
      <c r="D4" s="53" t="s">
        <v>4</v>
      </c>
      <c r="E4" s="53" t="s">
        <v>151</v>
      </c>
      <c r="F4" s="53" t="s">
        <v>45</v>
      </c>
      <c r="G4" s="54" t="s">
        <v>156</v>
      </c>
      <c r="H4" s="55"/>
    </row>
    <row r="5" spans="1:8" ht="171.75" customHeight="1" x14ac:dyDescent="0.25">
      <c r="A5" s="52" t="s">
        <v>153</v>
      </c>
      <c r="B5" s="53" t="s">
        <v>154</v>
      </c>
      <c r="C5" s="53" t="s">
        <v>155</v>
      </c>
      <c r="D5" s="53" t="s">
        <v>4</v>
      </c>
      <c r="E5" s="53" t="s">
        <v>44</v>
      </c>
      <c r="F5" s="53" t="s">
        <v>45</v>
      </c>
      <c r="G5" s="54" t="s">
        <v>156</v>
      </c>
      <c r="H5" s="55"/>
    </row>
    <row r="6" spans="1:8" ht="60" x14ac:dyDescent="0.25">
      <c r="A6" s="52" t="s">
        <v>79</v>
      </c>
      <c r="B6" s="53" t="s">
        <v>80</v>
      </c>
      <c r="C6" s="53" t="s">
        <v>81</v>
      </c>
      <c r="D6" s="53" t="s">
        <v>3</v>
      </c>
      <c r="E6" s="53" t="s">
        <v>44</v>
      </c>
      <c r="F6" s="53" t="s">
        <v>45</v>
      </c>
      <c r="G6" s="56" t="s">
        <v>65</v>
      </c>
      <c r="H6" s="55"/>
    </row>
    <row r="7" spans="1:8" ht="136.5" customHeight="1" x14ac:dyDescent="0.25">
      <c r="A7" s="52" t="s">
        <v>157</v>
      </c>
      <c r="B7" s="53" t="s">
        <v>158</v>
      </c>
      <c r="C7" s="53" t="s">
        <v>159</v>
      </c>
      <c r="D7" s="53" t="s">
        <v>3</v>
      </c>
      <c r="E7" s="53" t="s">
        <v>140</v>
      </c>
      <c r="F7" s="53" t="s">
        <v>45</v>
      </c>
      <c r="G7" s="54" t="s">
        <v>156</v>
      </c>
      <c r="H7" s="55"/>
    </row>
    <row r="8" spans="1:8" ht="159.75" customHeight="1" x14ac:dyDescent="0.25">
      <c r="A8" s="52" t="s">
        <v>188</v>
      </c>
      <c r="B8" s="53" t="s">
        <v>189</v>
      </c>
      <c r="C8" s="53" t="s">
        <v>190</v>
      </c>
      <c r="D8" s="53" t="s">
        <v>191</v>
      </c>
      <c r="E8" s="53" t="s">
        <v>192</v>
      </c>
      <c r="F8" s="53" t="s">
        <v>45</v>
      </c>
      <c r="G8" s="54" t="s">
        <v>193</v>
      </c>
      <c r="H8" s="54"/>
    </row>
    <row r="9" spans="1:8" ht="99" customHeight="1" x14ac:dyDescent="0.25">
      <c r="A9" s="52" t="s">
        <v>148</v>
      </c>
      <c r="B9" s="53" t="s">
        <v>149</v>
      </c>
      <c r="C9" s="53" t="s">
        <v>150</v>
      </c>
      <c r="D9" s="53" t="s">
        <v>4</v>
      </c>
      <c r="E9" s="53" t="s">
        <v>151</v>
      </c>
      <c r="F9" s="53" t="s">
        <v>45</v>
      </c>
      <c r="G9" s="54" t="s">
        <v>152</v>
      </c>
      <c r="H9" s="55"/>
    </row>
    <row r="10" spans="1:8" ht="153" customHeight="1" x14ac:dyDescent="0.25">
      <c r="A10" s="52" t="s">
        <v>160</v>
      </c>
      <c r="B10" s="53" t="s">
        <v>161</v>
      </c>
      <c r="C10" s="53" t="s">
        <v>162</v>
      </c>
      <c r="D10" s="53" t="s">
        <v>201</v>
      </c>
      <c r="E10" s="53" t="s">
        <v>112</v>
      </c>
      <c r="F10" s="53" t="s">
        <v>113</v>
      </c>
      <c r="G10" s="54" t="s">
        <v>156</v>
      </c>
      <c r="H10" s="55"/>
    </row>
    <row r="11" spans="1:8" ht="139.5" customHeight="1" x14ac:dyDescent="0.25">
      <c r="A11" s="52" t="s">
        <v>109</v>
      </c>
      <c r="B11" s="53" t="s">
        <v>110</v>
      </c>
      <c r="C11" s="53" t="s">
        <v>111</v>
      </c>
      <c r="D11" s="53" t="s">
        <v>201</v>
      </c>
      <c r="E11" s="53" t="s">
        <v>112</v>
      </c>
      <c r="F11" s="53" t="s">
        <v>113</v>
      </c>
      <c r="G11" s="56" t="s">
        <v>114</v>
      </c>
      <c r="H11" s="55"/>
    </row>
    <row r="12" spans="1:8" ht="99" customHeight="1" x14ac:dyDescent="0.25">
      <c r="A12" s="52" t="s">
        <v>62</v>
      </c>
      <c r="B12" s="53" t="s">
        <v>63</v>
      </c>
      <c r="C12" s="53" t="s">
        <v>64</v>
      </c>
      <c r="D12" s="53" t="s">
        <v>3</v>
      </c>
      <c r="E12" s="53" t="s">
        <v>44</v>
      </c>
      <c r="F12" s="53" t="s">
        <v>45</v>
      </c>
      <c r="G12" s="56" t="s">
        <v>65</v>
      </c>
      <c r="H12" s="55"/>
    </row>
    <row r="13" spans="1:8" ht="96" customHeight="1" x14ac:dyDescent="0.25">
      <c r="A13" s="52" t="s">
        <v>66</v>
      </c>
      <c r="B13" s="53" t="s">
        <v>67</v>
      </c>
      <c r="C13" s="53" t="s">
        <v>68</v>
      </c>
      <c r="D13" s="53" t="s">
        <v>4</v>
      </c>
      <c r="E13" s="53" t="s">
        <v>44</v>
      </c>
      <c r="F13" s="53" t="s">
        <v>45</v>
      </c>
      <c r="G13" s="56" t="s">
        <v>65</v>
      </c>
      <c r="H13" s="54"/>
    </row>
    <row r="14" spans="1:8" ht="106.5" customHeight="1" x14ac:dyDescent="0.25">
      <c r="A14" s="52" t="s">
        <v>69</v>
      </c>
      <c r="B14" s="53" t="s">
        <v>70</v>
      </c>
      <c r="C14" s="53" t="s">
        <v>71</v>
      </c>
      <c r="D14" s="53" t="s">
        <v>4</v>
      </c>
      <c r="E14" s="53" t="s">
        <v>44</v>
      </c>
      <c r="F14" s="53" t="s">
        <v>45</v>
      </c>
      <c r="G14" s="56" t="s">
        <v>65</v>
      </c>
      <c r="H14" s="54"/>
    </row>
    <row r="15" spans="1:8" ht="135" customHeight="1" x14ac:dyDescent="0.25">
      <c r="A15" s="52" t="s">
        <v>47</v>
      </c>
      <c r="B15" s="53" t="s">
        <v>48</v>
      </c>
      <c r="C15" s="53" t="s">
        <v>49</v>
      </c>
      <c r="D15" s="53" t="s">
        <v>4</v>
      </c>
      <c r="E15" s="53" t="s">
        <v>50</v>
      </c>
      <c r="F15" s="53" t="s">
        <v>45</v>
      </c>
      <c r="G15" s="54" t="s">
        <v>46</v>
      </c>
      <c r="H15" s="55"/>
    </row>
    <row r="16" spans="1:8" ht="121.5" customHeight="1" x14ac:dyDescent="0.25">
      <c r="A16" s="52" t="s">
        <v>178</v>
      </c>
      <c r="B16" s="53" t="s">
        <v>179</v>
      </c>
      <c r="C16" s="53" t="s">
        <v>180</v>
      </c>
      <c r="D16" s="53" t="s">
        <v>4</v>
      </c>
      <c r="E16" s="53" t="s">
        <v>151</v>
      </c>
      <c r="F16" s="53" t="s">
        <v>45</v>
      </c>
      <c r="G16" s="54" t="s">
        <v>181</v>
      </c>
      <c r="H16" s="55"/>
    </row>
    <row r="17" spans="1:8" ht="122.25" customHeight="1" x14ac:dyDescent="0.25">
      <c r="A17" s="52" t="s">
        <v>182</v>
      </c>
      <c r="B17" s="53" t="s">
        <v>183</v>
      </c>
      <c r="C17" s="53" t="s">
        <v>184</v>
      </c>
      <c r="D17" s="53" t="s">
        <v>4</v>
      </c>
      <c r="E17" s="53" t="s">
        <v>151</v>
      </c>
      <c r="F17" s="53" t="s">
        <v>45</v>
      </c>
      <c r="G17" s="54" t="s">
        <v>181</v>
      </c>
      <c r="H17" s="55"/>
    </row>
    <row r="18" spans="1:8" ht="117" customHeight="1" x14ac:dyDescent="0.25">
      <c r="A18" s="52" t="s">
        <v>89</v>
      </c>
      <c r="B18" s="53" t="s">
        <v>90</v>
      </c>
      <c r="C18" s="53" t="s">
        <v>91</v>
      </c>
      <c r="D18" s="53" t="s">
        <v>4</v>
      </c>
      <c r="E18" s="53" t="s">
        <v>44</v>
      </c>
      <c r="F18" s="53" t="s">
        <v>45</v>
      </c>
      <c r="G18" s="56" t="s">
        <v>92</v>
      </c>
      <c r="H18" s="55"/>
    </row>
    <row r="19" spans="1:8" ht="105" x14ac:dyDescent="0.25">
      <c r="A19" s="52" t="s">
        <v>93</v>
      </c>
      <c r="B19" s="53" t="s">
        <v>94</v>
      </c>
      <c r="C19" s="53" t="s">
        <v>95</v>
      </c>
      <c r="D19" s="53" t="s">
        <v>4</v>
      </c>
      <c r="E19" s="53" t="s">
        <v>44</v>
      </c>
      <c r="F19" s="53" t="s">
        <v>45</v>
      </c>
      <c r="G19" s="56" t="s">
        <v>92</v>
      </c>
      <c r="H19" s="55"/>
    </row>
    <row r="20" spans="1:8" ht="105" x14ac:dyDescent="0.25">
      <c r="A20" s="52" t="s">
        <v>96</v>
      </c>
      <c r="B20" s="53" t="s">
        <v>97</v>
      </c>
      <c r="C20" s="53" t="s">
        <v>98</v>
      </c>
      <c r="D20" s="53" t="s">
        <v>4</v>
      </c>
      <c r="E20" s="53" t="s">
        <v>44</v>
      </c>
      <c r="F20" s="53" t="s">
        <v>45</v>
      </c>
      <c r="G20" s="56" t="s">
        <v>92</v>
      </c>
      <c r="H20" s="54"/>
    </row>
    <row r="21" spans="1:8" ht="146.25" customHeight="1" x14ac:dyDescent="0.25">
      <c r="A21" s="52" t="s">
        <v>169</v>
      </c>
      <c r="B21" s="53" t="s">
        <v>170</v>
      </c>
      <c r="C21" s="53" t="s">
        <v>171</v>
      </c>
      <c r="D21" s="53" t="s">
        <v>4</v>
      </c>
      <c r="E21" s="53" t="s">
        <v>44</v>
      </c>
      <c r="F21" s="53" t="s">
        <v>45</v>
      </c>
      <c r="G21" s="54" t="s">
        <v>156</v>
      </c>
      <c r="H21" s="55"/>
    </row>
    <row r="22" spans="1:8" ht="75" x14ac:dyDescent="0.25">
      <c r="A22" s="52" t="s">
        <v>72</v>
      </c>
      <c r="B22" s="53" t="s">
        <v>73</v>
      </c>
      <c r="C22" s="53" t="s">
        <v>74</v>
      </c>
      <c r="D22" s="53" t="s">
        <v>4</v>
      </c>
      <c r="E22" s="53" t="s">
        <v>75</v>
      </c>
      <c r="F22" s="53" t="s">
        <v>45</v>
      </c>
      <c r="G22" s="56" t="s">
        <v>65</v>
      </c>
      <c r="H22" s="55"/>
    </row>
    <row r="23" spans="1:8" ht="100.5" customHeight="1" x14ac:dyDescent="0.25">
      <c r="A23" s="52" t="s">
        <v>76</v>
      </c>
      <c r="B23" s="53" t="s">
        <v>77</v>
      </c>
      <c r="C23" s="53" t="s">
        <v>78</v>
      </c>
      <c r="D23" s="53" t="s">
        <v>4</v>
      </c>
      <c r="E23" s="53" t="s">
        <v>75</v>
      </c>
      <c r="F23" s="53" t="s">
        <v>45</v>
      </c>
      <c r="G23" s="56" t="s">
        <v>65</v>
      </c>
      <c r="H23" s="54"/>
    </row>
    <row r="24" spans="1:8" ht="116.25" customHeight="1" x14ac:dyDescent="0.25">
      <c r="A24" s="52" t="s">
        <v>99</v>
      </c>
      <c r="B24" s="53" t="s">
        <v>100</v>
      </c>
      <c r="C24" s="53" t="s">
        <v>101</v>
      </c>
      <c r="D24" s="53" t="s">
        <v>4</v>
      </c>
      <c r="E24" s="53" t="s">
        <v>102</v>
      </c>
      <c r="F24" s="53" t="s">
        <v>45</v>
      </c>
      <c r="G24" s="56" t="s">
        <v>92</v>
      </c>
      <c r="H24" s="54"/>
    </row>
    <row r="25" spans="1:8" ht="139.5" customHeight="1" x14ac:dyDescent="0.25">
      <c r="A25" s="52" t="s">
        <v>141</v>
      </c>
      <c r="B25" s="53" t="s">
        <v>142</v>
      </c>
      <c r="C25" s="53" t="s">
        <v>143</v>
      </c>
      <c r="D25" s="53" t="s">
        <v>144</v>
      </c>
      <c r="E25" s="53" t="s">
        <v>140</v>
      </c>
      <c r="F25" s="53" t="s">
        <v>45</v>
      </c>
      <c r="G25" s="54" t="s">
        <v>118</v>
      </c>
      <c r="H25" s="54"/>
    </row>
    <row r="26" spans="1:8" ht="139.5" customHeight="1" x14ac:dyDescent="0.25">
      <c r="A26" s="52" t="s">
        <v>136</v>
      </c>
      <c r="B26" s="53" t="s">
        <v>137</v>
      </c>
      <c r="C26" s="53" t="s">
        <v>138</v>
      </c>
      <c r="D26" s="53" t="s">
        <v>139</v>
      </c>
      <c r="E26" s="53" t="s">
        <v>140</v>
      </c>
      <c r="F26" s="53" t="s">
        <v>45</v>
      </c>
      <c r="G26" s="54" t="s">
        <v>118</v>
      </c>
      <c r="H26" s="55"/>
    </row>
    <row r="27" spans="1:8" ht="171.75" customHeight="1" x14ac:dyDescent="0.25">
      <c r="A27" s="52" t="s">
        <v>163</v>
      </c>
      <c r="B27" s="53" t="s">
        <v>164</v>
      </c>
      <c r="C27" s="53" t="s">
        <v>165</v>
      </c>
      <c r="D27" s="53" t="s">
        <v>4</v>
      </c>
      <c r="E27" s="53" t="s">
        <v>151</v>
      </c>
      <c r="F27" s="53" t="s">
        <v>45</v>
      </c>
      <c r="G27" s="54" t="s">
        <v>156</v>
      </c>
      <c r="H27" s="55"/>
    </row>
    <row r="28" spans="1:8" ht="105" x14ac:dyDescent="0.25">
      <c r="A28" s="52" t="s">
        <v>41</v>
      </c>
      <c r="B28" s="53" t="s">
        <v>42</v>
      </c>
      <c r="C28" s="53" t="s">
        <v>43</v>
      </c>
      <c r="D28" s="53" t="s">
        <v>4</v>
      </c>
      <c r="E28" s="53" t="s">
        <v>44</v>
      </c>
      <c r="F28" s="53" t="s">
        <v>45</v>
      </c>
      <c r="G28" s="54" t="s">
        <v>46</v>
      </c>
      <c r="H28" s="55"/>
    </row>
    <row r="29" spans="1:8" ht="75" x14ac:dyDescent="0.25">
      <c r="A29" s="52" t="s">
        <v>197</v>
      </c>
      <c r="B29" s="53" t="s">
        <v>198</v>
      </c>
      <c r="C29" s="53" t="s">
        <v>199</v>
      </c>
      <c r="D29" s="53" t="s">
        <v>202</v>
      </c>
      <c r="E29" s="53" t="s">
        <v>151</v>
      </c>
      <c r="F29" s="53" t="s">
        <v>45</v>
      </c>
      <c r="G29" s="54" t="s">
        <v>200</v>
      </c>
      <c r="H29" s="54"/>
    </row>
    <row r="30" spans="1:8" ht="105" x14ac:dyDescent="0.25">
      <c r="A30" s="52" t="s">
        <v>51</v>
      </c>
      <c r="B30" s="53" t="s">
        <v>52</v>
      </c>
      <c r="C30" s="53" t="s">
        <v>53</v>
      </c>
      <c r="D30" s="53" t="s">
        <v>4</v>
      </c>
      <c r="E30" s="53" t="s">
        <v>50</v>
      </c>
      <c r="F30" s="53" t="s">
        <v>54</v>
      </c>
      <c r="G30" s="54" t="s">
        <v>46</v>
      </c>
      <c r="H30" s="55"/>
    </row>
    <row r="31" spans="1:8" ht="99.75" customHeight="1" x14ac:dyDescent="0.25">
      <c r="A31" s="52" t="s">
        <v>185</v>
      </c>
      <c r="B31" s="53" t="s">
        <v>186</v>
      </c>
      <c r="C31" s="53" t="s">
        <v>187</v>
      </c>
      <c r="D31" s="53" t="s">
        <v>4</v>
      </c>
      <c r="E31" s="53" t="s">
        <v>151</v>
      </c>
      <c r="F31" s="53" t="s">
        <v>54</v>
      </c>
      <c r="G31" s="54" t="s">
        <v>181</v>
      </c>
      <c r="H31" s="55"/>
    </row>
    <row r="32" spans="1:8" ht="120" x14ac:dyDescent="0.25">
      <c r="A32" s="52" t="s">
        <v>55</v>
      </c>
      <c r="B32" s="53" t="s">
        <v>56</v>
      </c>
      <c r="C32" s="53" t="s">
        <v>57</v>
      </c>
      <c r="D32" s="53" t="s">
        <v>4</v>
      </c>
      <c r="E32" s="53" t="s">
        <v>58</v>
      </c>
      <c r="F32" s="53" t="s">
        <v>45</v>
      </c>
      <c r="G32" s="54" t="s">
        <v>46</v>
      </c>
      <c r="H32" s="55"/>
    </row>
    <row r="33" spans="1:8" ht="120" x14ac:dyDescent="0.25">
      <c r="A33" s="52" t="s">
        <v>59</v>
      </c>
      <c r="B33" s="53" t="s">
        <v>60</v>
      </c>
      <c r="C33" s="53" t="s">
        <v>61</v>
      </c>
      <c r="D33" s="53" t="s">
        <v>4</v>
      </c>
      <c r="E33" s="53" t="s">
        <v>58</v>
      </c>
      <c r="F33" s="53" t="s">
        <v>45</v>
      </c>
      <c r="G33" s="56" t="s">
        <v>46</v>
      </c>
      <c r="H33" s="55"/>
    </row>
    <row r="34" spans="1:8" ht="105" x14ac:dyDescent="0.25">
      <c r="A34" s="52" t="s">
        <v>194</v>
      </c>
      <c r="B34" s="53" t="s">
        <v>195</v>
      </c>
      <c r="C34" s="53" t="s">
        <v>196</v>
      </c>
      <c r="D34" s="53" t="s">
        <v>4</v>
      </c>
      <c r="E34" s="53" t="s">
        <v>151</v>
      </c>
      <c r="F34" s="53" t="s">
        <v>45</v>
      </c>
      <c r="G34" s="54" t="s">
        <v>181</v>
      </c>
      <c r="H34" s="55"/>
    </row>
    <row r="35" spans="1:8" ht="90" x14ac:dyDescent="0.25">
      <c r="A35" s="52" t="s">
        <v>123</v>
      </c>
      <c r="B35" s="53" t="s">
        <v>124</v>
      </c>
      <c r="C35" s="53" t="s">
        <v>125</v>
      </c>
      <c r="D35" s="53" t="s">
        <v>4</v>
      </c>
      <c r="E35" s="53" t="s">
        <v>102</v>
      </c>
      <c r="F35" s="53" t="s">
        <v>45</v>
      </c>
      <c r="G35" s="56" t="s">
        <v>122</v>
      </c>
      <c r="H35" s="55"/>
    </row>
    <row r="36" spans="1:8" ht="90" x14ac:dyDescent="0.25">
      <c r="A36" s="52" t="s">
        <v>119</v>
      </c>
      <c r="B36" s="53" t="s">
        <v>120</v>
      </c>
      <c r="C36" s="53" t="s">
        <v>121</v>
      </c>
      <c r="D36" s="53" t="s">
        <v>4</v>
      </c>
      <c r="E36" s="53" t="s">
        <v>102</v>
      </c>
      <c r="F36" s="53" t="s">
        <v>45</v>
      </c>
      <c r="G36" s="56" t="s">
        <v>122</v>
      </c>
      <c r="H36" s="55"/>
    </row>
    <row r="37" spans="1:8" ht="141" customHeight="1" x14ac:dyDescent="0.25">
      <c r="A37" s="52" t="s">
        <v>129</v>
      </c>
      <c r="B37" s="53" t="s">
        <v>130</v>
      </c>
      <c r="C37" s="53" t="s">
        <v>131</v>
      </c>
      <c r="D37" s="53" t="s">
        <v>4</v>
      </c>
      <c r="E37" s="53" t="s">
        <v>50</v>
      </c>
      <c r="F37" s="53" t="s">
        <v>45</v>
      </c>
      <c r="G37" s="56" t="s">
        <v>118</v>
      </c>
      <c r="H37" s="55"/>
    </row>
    <row r="38" spans="1:8" ht="147.75" customHeight="1" x14ac:dyDescent="0.25">
      <c r="A38" s="52" t="s">
        <v>126</v>
      </c>
      <c r="B38" s="53" t="s">
        <v>127</v>
      </c>
      <c r="C38" s="53" t="s">
        <v>128</v>
      </c>
      <c r="D38" s="53" t="s">
        <v>4</v>
      </c>
      <c r="E38" s="53" t="s">
        <v>50</v>
      </c>
      <c r="F38" s="53" t="s">
        <v>45</v>
      </c>
      <c r="G38" s="56" t="s">
        <v>118</v>
      </c>
      <c r="H38" s="55"/>
    </row>
    <row r="39" spans="1:8" ht="144.75" customHeight="1" x14ac:dyDescent="0.25">
      <c r="A39" s="52" t="s">
        <v>145</v>
      </c>
      <c r="B39" s="53" t="s">
        <v>146</v>
      </c>
      <c r="C39" s="53" t="s">
        <v>147</v>
      </c>
      <c r="D39" s="53" t="s">
        <v>4</v>
      </c>
      <c r="E39" s="53" t="s">
        <v>50</v>
      </c>
      <c r="F39" s="53" t="s">
        <v>45</v>
      </c>
      <c r="G39" s="54" t="s">
        <v>118</v>
      </c>
      <c r="H39" s="55"/>
    </row>
    <row r="40" spans="1:8" ht="140.25" customHeight="1" x14ac:dyDescent="0.25">
      <c r="A40" s="52" t="s">
        <v>106</v>
      </c>
      <c r="B40" s="53" t="s">
        <v>107</v>
      </c>
      <c r="C40" s="53" t="s">
        <v>108</v>
      </c>
      <c r="D40" s="53" t="s">
        <v>4</v>
      </c>
      <c r="E40" s="53" t="s">
        <v>85</v>
      </c>
      <c r="F40" s="53" t="s">
        <v>45</v>
      </c>
      <c r="G40" s="56" t="s">
        <v>92</v>
      </c>
      <c r="H40" s="55"/>
    </row>
    <row r="41" spans="1:8" ht="130.5" customHeight="1" x14ac:dyDescent="0.25">
      <c r="A41" s="52" t="s">
        <v>103</v>
      </c>
      <c r="B41" s="53" t="s">
        <v>104</v>
      </c>
      <c r="C41" s="53" t="s">
        <v>105</v>
      </c>
      <c r="D41" s="53" t="s">
        <v>4</v>
      </c>
      <c r="E41" s="53" t="s">
        <v>85</v>
      </c>
      <c r="F41" s="53" t="s">
        <v>45</v>
      </c>
      <c r="G41" s="56" t="s">
        <v>92</v>
      </c>
      <c r="H41" s="55"/>
    </row>
    <row r="42" spans="1:8" ht="60" x14ac:dyDescent="0.25">
      <c r="A42" s="52" t="s">
        <v>82</v>
      </c>
      <c r="B42" s="53" t="s">
        <v>83</v>
      </c>
      <c r="C42" s="53" t="s">
        <v>84</v>
      </c>
      <c r="D42" s="53" t="s">
        <v>4</v>
      </c>
      <c r="E42" s="53" t="s">
        <v>85</v>
      </c>
      <c r="F42" s="53" t="s">
        <v>45</v>
      </c>
      <c r="G42" s="56" t="s">
        <v>65</v>
      </c>
      <c r="H42" s="54"/>
    </row>
    <row r="43" spans="1:8" ht="75" x14ac:dyDescent="0.25">
      <c r="A43" s="52" t="s">
        <v>86</v>
      </c>
      <c r="B43" s="53" t="s">
        <v>87</v>
      </c>
      <c r="C43" s="53" t="s">
        <v>88</v>
      </c>
      <c r="D43" s="53" t="s">
        <v>4</v>
      </c>
      <c r="E43" s="53" t="s">
        <v>44</v>
      </c>
      <c r="F43" s="53" t="s">
        <v>45</v>
      </c>
      <c r="G43" s="56" t="s">
        <v>65</v>
      </c>
      <c r="H43" s="55"/>
    </row>
    <row r="44" spans="1:8" ht="157.5" customHeight="1" x14ac:dyDescent="0.25">
      <c r="A44" s="52" t="s">
        <v>132</v>
      </c>
      <c r="B44" s="53" t="s">
        <v>133</v>
      </c>
      <c r="C44" s="53" t="s">
        <v>134</v>
      </c>
      <c r="D44" s="53" t="s">
        <v>4</v>
      </c>
      <c r="E44" s="53" t="s">
        <v>50</v>
      </c>
      <c r="F44" s="53" t="s">
        <v>135</v>
      </c>
      <c r="G44" s="56" t="s">
        <v>118</v>
      </c>
      <c r="H44" s="55"/>
    </row>
  </sheetData>
  <sortState xmlns:xlrd2="http://schemas.microsoft.com/office/spreadsheetml/2017/richdata2" ref="A2:H44">
    <sortCondition ref="B2:B44"/>
  </sortState>
  <pageMargins left="0.7" right="0.7" top="0.75" bottom="0.75" header="0.3" footer="0.3"/>
  <pageSetup paperSize="9" scale="4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27CC7-5CEF-440A-AB0A-30F264B51F75}">
  <dimension ref="A1:E77"/>
  <sheetViews>
    <sheetView workbookViewId="0"/>
  </sheetViews>
  <sheetFormatPr defaultRowHeight="15" x14ac:dyDescent="0.25"/>
  <cols>
    <col min="1" max="1" width="14.85546875" bestFit="1" customWidth="1"/>
    <col min="2" max="2" width="39.28515625" bestFit="1" customWidth="1"/>
    <col min="3" max="3" width="5.42578125" style="1" bestFit="1" customWidth="1"/>
    <col min="4" max="4" width="8.140625" bestFit="1" customWidth="1"/>
    <col min="5" max="5" width="6.42578125" bestFit="1" customWidth="1"/>
  </cols>
  <sheetData>
    <row r="1" spans="1:5" x14ac:dyDescent="0.25">
      <c r="A1" s="57" t="s">
        <v>351</v>
      </c>
    </row>
    <row r="2" spans="1:5" x14ac:dyDescent="0.25">
      <c r="A2" s="1"/>
      <c r="B2" s="1"/>
      <c r="D2" s="1"/>
      <c r="E2" s="1"/>
    </row>
    <row r="3" spans="1:5" x14ac:dyDescent="0.25">
      <c r="A3" s="1" t="s">
        <v>203</v>
      </c>
      <c r="B3" s="1"/>
      <c r="D3" s="1"/>
      <c r="E3" s="1"/>
    </row>
    <row r="4" spans="1:5" x14ac:dyDescent="0.25">
      <c r="A4" s="1" t="s">
        <v>33</v>
      </c>
      <c r="B4" s="1" t="s">
        <v>204</v>
      </c>
      <c r="C4" s="1" t="s">
        <v>354</v>
      </c>
      <c r="D4" s="1" t="s">
        <v>39</v>
      </c>
      <c r="E4" s="1" t="s">
        <v>205</v>
      </c>
    </row>
    <row r="5" spans="1:5" x14ac:dyDescent="0.25">
      <c r="A5" s="1" t="s">
        <v>324</v>
      </c>
      <c r="B5" s="1" t="s">
        <v>325</v>
      </c>
      <c r="C5" s="1">
        <v>43</v>
      </c>
      <c r="D5" s="1" t="s">
        <v>177</v>
      </c>
      <c r="E5" s="1">
        <v>1</v>
      </c>
    </row>
    <row r="6" spans="1:5" x14ac:dyDescent="0.25">
      <c r="A6" s="1" t="s">
        <v>326</v>
      </c>
      <c r="B6" s="1" t="s">
        <v>327</v>
      </c>
      <c r="C6" s="1">
        <v>45</v>
      </c>
      <c r="D6" s="1" t="s">
        <v>177</v>
      </c>
      <c r="E6" s="1">
        <v>3</v>
      </c>
    </row>
    <row r="7" spans="1:5" x14ac:dyDescent="0.25">
      <c r="A7" s="1" t="s">
        <v>328</v>
      </c>
      <c r="B7" s="1" t="s">
        <v>329</v>
      </c>
      <c r="C7" s="1">
        <v>50</v>
      </c>
      <c r="D7" s="1" t="s">
        <v>177</v>
      </c>
      <c r="E7" s="1">
        <v>1</v>
      </c>
    </row>
    <row r="8" spans="1:5" x14ac:dyDescent="0.25">
      <c r="A8" s="1" t="s">
        <v>275</v>
      </c>
      <c r="B8" s="1" t="s">
        <v>276</v>
      </c>
      <c r="C8" s="1">
        <v>41</v>
      </c>
      <c r="D8" s="1" t="s">
        <v>156</v>
      </c>
      <c r="E8" s="1">
        <v>1</v>
      </c>
    </row>
    <row r="9" spans="1:5" x14ac:dyDescent="0.25">
      <c r="A9" s="1" t="s">
        <v>318</v>
      </c>
      <c r="B9" s="1" t="s">
        <v>319</v>
      </c>
      <c r="C9" s="1">
        <v>47</v>
      </c>
      <c r="D9" s="1" t="s">
        <v>156</v>
      </c>
      <c r="E9" s="1">
        <v>1</v>
      </c>
    </row>
    <row r="10" spans="1:5" x14ac:dyDescent="0.25">
      <c r="A10" s="1" t="s">
        <v>292</v>
      </c>
      <c r="B10" s="1" t="s">
        <v>293</v>
      </c>
      <c r="C10" s="1">
        <v>43</v>
      </c>
      <c r="D10" s="1" t="s">
        <v>156</v>
      </c>
      <c r="E10" s="1">
        <v>1</v>
      </c>
    </row>
    <row r="11" spans="1:5" x14ac:dyDescent="0.25">
      <c r="A11" s="1" t="s">
        <v>253</v>
      </c>
      <c r="B11" s="1" t="s">
        <v>254</v>
      </c>
      <c r="C11" s="1">
        <v>45</v>
      </c>
      <c r="D11" s="1" t="s">
        <v>65</v>
      </c>
      <c r="E11" s="1">
        <v>1</v>
      </c>
    </row>
    <row r="12" spans="1:5" x14ac:dyDescent="0.25">
      <c r="A12" s="1" t="s">
        <v>294</v>
      </c>
      <c r="B12" s="1" t="s">
        <v>295</v>
      </c>
      <c r="C12" s="1">
        <v>42</v>
      </c>
      <c r="D12" s="1" t="s">
        <v>156</v>
      </c>
      <c r="E12" s="1">
        <v>2</v>
      </c>
    </row>
    <row r="13" spans="1:5" x14ac:dyDescent="0.25">
      <c r="A13" s="1" t="s">
        <v>296</v>
      </c>
      <c r="B13" s="1" t="s">
        <v>297</v>
      </c>
      <c r="C13" s="1">
        <v>44</v>
      </c>
      <c r="D13" s="1" t="s">
        <v>156</v>
      </c>
      <c r="E13" s="1">
        <v>2</v>
      </c>
    </row>
    <row r="14" spans="1:5" x14ac:dyDescent="0.25">
      <c r="A14" s="1" t="s">
        <v>298</v>
      </c>
      <c r="B14" s="1" t="s">
        <v>299</v>
      </c>
      <c r="C14" s="1">
        <v>45</v>
      </c>
      <c r="D14" s="1" t="s">
        <v>156</v>
      </c>
      <c r="E14" s="1">
        <v>1</v>
      </c>
    </row>
    <row r="15" spans="1:5" x14ac:dyDescent="0.25">
      <c r="A15" s="1" t="s">
        <v>344</v>
      </c>
      <c r="B15" s="1" t="s">
        <v>345</v>
      </c>
      <c r="C15" s="1">
        <v>47</v>
      </c>
      <c r="D15" s="1" t="s">
        <v>200</v>
      </c>
      <c r="E15" s="1">
        <v>1</v>
      </c>
    </row>
    <row r="16" spans="1:5" x14ac:dyDescent="0.25">
      <c r="A16" s="1" t="s">
        <v>348</v>
      </c>
      <c r="B16" s="1" t="s">
        <v>349</v>
      </c>
      <c r="C16" s="1">
        <v>45</v>
      </c>
      <c r="D16" s="1" t="s">
        <v>200</v>
      </c>
      <c r="E16" s="1">
        <v>1</v>
      </c>
    </row>
    <row r="17" spans="1:5" x14ac:dyDescent="0.25">
      <c r="A17" s="1" t="s">
        <v>290</v>
      </c>
      <c r="B17" s="1" t="s">
        <v>291</v>
      </c>
      <c r="C17" s="1">
        <v>44</v>
      </c>
      <c r="D17" s="1" t="s">
        <v>208</v>
      </c>
      <c r="E17" s="1">
        <v>1</v>
      </c>
    </row>
    <row r="18" spans="1:5" x14ac:dyDescent="0.25">
      <c r="A18" s="1" t="s">
        <v>211</v>
      </c>
      <c r="B18" s="1" t="s">
        <v>212</v>
      </c>
      <c r="C18" s="1">
        <v>46</v>
      </c>
      <c r="D18" s="1" t="s">
        <v>208</v>
      </c>
      <c r="E18" s="1">
        <v>1</v>
      </c>
    </row>
    <row r="19" spans="1:5" x14ac:dyDescent="0.25">
      <c r="A19" s="1" t="s">
        <v>336</v>
      </c>
      <c r="B19" s="1" t="s">
        <v>337</v>
      </c>
      <c r="C19" s="1">
        <v>43</v>
      </c>
      <c r="D19" s="1" t="s">
        <v>181</v>
      </c>
      <c r="E19" s="1">
        <v>1</v>
      </c>
    </row>
    <row r="20" spans="1:5" x14ac:dyDescent="0.25">
      <c r="A20" s="1" t="s">
        <v>338</v>
      </c>
      <c r="B20" s="1" t="s">
        <v>339</v>
      </c>
      <c r="C20" s="1">
        <v>44</v>
      </c>
      <c r="D20" s="1" t="s">
        <v>181</v>
      </c>
      <c r="E20" s="1">
        <v>1</v>
      </c>
    </row>
    <row r="21" spans="1:5" x14ac:dyDescent="0.25">
      <c r="A21" s="1" t="s">
        <v>340</v>
      </c>
      <c r="B21" s="1" t="s">
        <v>341</v>
      </c>
      <c r="C21" s="1">
        <v>45</v>
      </c>
      <c r="D21" s="1" t="s">
        <v>181</v>
      </c>
      <c r="E21" s="1">
        <v>1</v>
      </c>
    </row>
    <row r="22" spans="1:5" x14ac:dyDescent="0.25">
      <c r="A22" s="1" t="s">
        <v>342</v>
      </c>
      <c r="B22" s="1" t="s">
        <v>343</v>
      </c>
      <c r="C22" s="1">
        <v>47</v>
      </c>
      <c r="D22" s="1" t="s">
        <v>181</v>
      </c>
      <c r="E22" s="1">
        <v>1</v>
      </c>
    </row>
    <row r="23" spans="1:5" x14ac:dyDescent="0.25">
      <c r="A23" s="1" t="s">
        <v>300</v>
      </c>
      <c r="B23" s="1" t="s">
        <v>301</v>
      </c>
      <c r="C23" s="1">
        <v>41</v>
      </c>
      <c r="D23" s="1" t="s">
        <v>156</v>
      </c>
      <c r="E23" s="1">
        <v>1</v>
      </c>
    </row>
    <row r="24" spans="1:5" x14ac:dyDescent="0.25">
      <c r="A24" s="1" t="s">
        <v>302</v>
      </c>
      <c r="B24" s="1" t="s">
        <v>303</v>
      </c>
      <c r="C24" s="1">
        <v>45</v>
      </c>
      <c r="D24" s="1" t="s">
        <v>156</v>
      </c>
      <c r="E24" s="1">
        <v>1</v>
      </c>
    </row>
    <row r="25" spans="1:5" x14ac:dyDescent="0.25">
      <c r="A25" s="1" t="s">
        <v>225</v>
      </c>
      <c r="B25" s="1" t="s">
        <v>226</v>
      </c>
      <c r="C25" s="1">
        <v>41</v>
      </c>
      <c r="D25" s="1" t="s">
        <v>65</v>
      </c>
      <c r="E25" s="1">
        <v>1</v>
      </c>
    </row>
    <row r="26" spans="1:5" x14ac:dyDescent="0.25">
      <c r="A26" s="1" t="s">
        <v>227</v>
      </c>
      <c r="B26" s="1" t="s">
        <v>228</v>
      </c>
      <c r="C26" s="1">
        <v>43</v>
      </c>
      <c r="D26" s="1" t="s">
        <v>65</v>
      </c>
      <c r="E26" s="1">
        <v>1</v>
      </c>
    </row>
    <row r="27" spans="1:5" x14ac:dyDescent="0.25">
      <c r="A27" s="1" t="s">
        <v>229</v>
      </c>
      <c r="B27" s="1" t="s">
        <v>230</v>
      </c>
      <c r="C27" s="1">
        <v>44</v>
      </c>
      <c r="D27" s="1" t="s">
        <v>65</v>
      </c>
      <c r="E27" s="1">
        <v>1</v>
      </c>
    </row>
    <row r="28" spans="1:5" x14ac:dyDescent="0.25">
      <c r="A28" s="1" t="s">
        <v>231</v>
      </c>
      <c r="B28" s="1" t="s">
        <v>232</v>
      </c>
      <c r="C28" s="1">
        <v>45</v>
      </c>
      <c r="D28" s="1" t="s">
        <v>65</v>
      </c>
      <c r="E28" s="1">
        <v>1</v>
      </c>
    </row>
    <row r="29" spans="1:5" x14ac:dyDescent="0.25">
      <c r="A29" s="1" t="s">
        <v>233</v>
      </c>
      <c r="B29" s="1" t="s">
        <v>234</v>
      </c>
      <c r="C29" s="1">
        <v>46</v>
      </c>
      <c r="D29" s="1" t="s">
        <v>65</v>
      </c>
      <c r="E29" s="1">
        <v>1</v>
      </c>
    </row>
    <row r="30" spans="1:5" x14ac:dyDescent="0.25">
      <c r="A30" s="1" t="s">
        <v>235</v>
      </c>
      <c r="B30" s="1" t="s">
        <v>236</v>
      </c>
      <c r="C30" s="1">
        <v>42</v>
      </c>
      <c r="D30" s="1" t="s">
        <v>65</v>
      </c>
      <c r="E30" s="1">
        <v>1</v>
      </c>
    </row>
    <row r="31" spans="1:5" x14ac:dyDescent="0.25">
      <c r="A31" s="1" t="s">
        <v>237</v>
      </c>
      <c r="B31" s="1" t="s">
        <v>238</v>
      </c>
      <c r="C31" s="1">
        <v>44</v>
      </c>
      <c r="D31" s="1" t="s">
        <v>65</v>
      </c>
      <c r="E31" s="1">
        <v>2</v>
      </c>
    </row>
    <row r="32" spans="1:5" x14ac:dyDescent="0.25">
      <c r="A32" s="1" t="s">
        <v>213</v>
      </c>
      <c r="B32" s="1" t="s">
        <v>214</v>
      </c>
      <c r="C32" s="1">
        <v>39</v>
      </c>
      <c r="D32" s="1" t="s">
        <v>208</v>
      </c>
      <c r="E32" s="1">
        <v>1</v>
      </c>
    </row>
    <row r="33" spans="1:5" x14ac:dyDescent="0.25">
      <c r="A33" s="1" t="s">
        <v>215</v>
      </c>
      <c r="B33" s="1" t="s">
        <v>216</v>
      </c>
      <c r="C33" s="1">
        <v>43</v>
      </c>
      <c r="D33" s="1" t="s">
        <v>208</v>
      </c>
      <c r="E33" s="1">
        <v>2</v>
      </c>
    </row>
    <row r="34" spans="1:5" x14ac:dyDescent="0.25">
      <c r="A34" s="1" t="s">
        <v>217</v>
      </c>
      <c r="B34" s="1" t="s">
        <v>218</v>
      </c>
      <c r="C34" s="1">
        <v>44</v>
      </c>
      <c r="D34" s="1" t="s">
        <v>208</v>
      </c>
      <c r="E34" s="1">
        <v>2</v>
      </c>
    </row>
    <row r="35" spans="1:5" x14ac:dyDescent="0.25">
      <c r="A35" s="1" t="s">
        <v>219</v>
      </c>
      <c r="B35" s="1" t="s">
        <v>220</v>
      </c>
      <c r="C35" s="1">
        <v>45</v>
      </c>
      <c r="D35" s="1" t="s">
        <v>208</v>
      </c>
      <c r="E35" s="1">
        <v>4</v>
      </c>
    </row>
    <row r="36" spans="1:5" x14ac:dyDescent="0.25">
      <c r="A36" s="1" t="s">
        <v>221</v>
      </c>
      <c r="B36" s="1" t="s">
        <v>222</v>
      </c>
      <c r="C36" s="1">
        <v>47</v>
      </c>
      <c r="D36" s="1" t="s">
        <v>208</v>
      </c>
      <c r="E36" s="1">
        <v>1</v>
      </c>
    </row>
    <row r="37" spans="1:5" x14ac:dyDescent="0.25">
      <c r="A37" s="1" t="s">
        <v>223</v>
      </c>
      <c r="B37" s="1" t="s">
        <v>224</v>
      </c>
      <c r="C37" s="1">
        <v>44</v>
      </c>
      <c r="D37" s="1" t="s">
        <v>208</v>
      </c>
      <c r="E37" s="1">
        <v>1</v>
      </c>
    </row>
    <row r="38" spans="1:5" x14ac:dyDescent="0.25">
      <c r="A38" s="1" t="s">
        <v>209</v>
      </c>
      <c r="B38" s="1" t="s">
        <v>210</v>
      </c>
      <c r="C38" s="1">
        <v>45</v>
      </c>
      <c r="D38" s="1" t="s">
        <v>208</v>
      </c>
      <c r="E38" s="1">
        <v>1</v>
      </c>
    </row>
    <row r="39" spans="1:5" x14ac:dyDescent="0.25">
      <c r="A39" s="1" t="s">
        <v>271</v>
      </c>
      <c r="B39" s="1" t="s">
        <v>272</v>
      </c>
      <c r="C39" s="1">
        <v>42</v>
      </c>
      <c r="D39" s="1" t="s">
        <v>92</v>
      </c>
      <c r="E39" s="1">
        <v>1</v>
      </c>
    </row>
    <row r="40" spans="1:5" x14ac:dyDescent="0.25">
      <c r="A40" s="1" t="s">
        <v>273</v>
      </c>
      <c r="B40" s="1" t="s">
        <v>274</v>
      </c>
      <c r="C40" s="1">
        <v>43</v>
      </c>
      <c r="D40" s="1" t="s">
        <v>92</v>
      </c>
      <c r="E40" s="1">
        <v>1</v>
      </c>
    </row>
    <row r="41" spans="1:5" x14ac:dyDescent="0.25">
      <c r="A41" s="1" t="s">
        <v>267</v>
      </c>
      <c r="B41" s="1" t="s">
        <v>268</v>
      </c>
      <c r="C41" s="1">
        <v>41</v>
      </c>
      <c r="D41" s="1" t="s">
        <v>92</v>
      </c>
      <c r="E41" s="1">
        <v>1</v>
      </c>
    </row>
    <row r="42" spans="1:5" x14ac:dyDescent="0.25">
      <c r="A42" s="1" t="s">
        <v>269</v>
      </c>
      <c r="B42" s="1" t="s">
        <v>270</v>
      </c>
      <c r="C42" s="1">
        <v>42</v>
      </c>
      <c r="D42" s="1" t="s">
        <v>92</v>
      </c>
      <c r="E42" s="1">
        <v>0</v>
      </c>
    </row>
    <row r="43" spans="1:5" x14ac:dyDescent="0.25">
      <c r="A43" s="1" t="s">
        <v>346</v>
      </c>
      <c r="B43" s="1" t="s">
        <v>347</v>
      </c>
      <c r="C43" s="1">
        <v>40</v>
      </c>
      <c r="D43" s="1" t="s">
        <v>181</v>
      </c>
      <c r="E43" s="1">
        <v>1</v>
      </c>
    </row>
    <row r="44" spans="1:5" x14ac:dyDescent="0.25">
      <c r="A44" s="1" t="s">
        <v>330</v>
      </c>
      <c r="B44" s="1" t="s">
        <v>331</v>
      </c>
      <c r="C44" s="1">
        <v>41</v>
      </c>
      <c r="D44" s="1" t="s">
        <v>181</v>
      </c>
      <c r="E44" s="1">
        <v>1</v>
      </c>
    </row>
    <row r="45" spans="1:5" x14ac:dyDescent="0.25">
      <c r="A45" s="1" t="s">
        <v>332</v>
      </c>
      <c r="B45" s="1" t="s">
        <v>333</v>
      </c>
      <c r="C45" s="1">
        <v>44</v>
      </c>
      <c r="D45" s="1" t="s">
        <v>181</v>
      </c>
      <c r="E45" s="1">
        <v>0</v>
      </c>
    </row>
    <row r="46" spans="1:5" x14ac:dyDescent="0.25">
      <c r="A46" s="1" t="s">
        <v>334</v>
      </c>
      <c r="B46" s="1" t="s">
        <v>335</v>
      </c>
      <c r="C46" s="1">
        <v>45</v>
      </c>
      <c r="D46" s="1" t="s">
        <v>181</v>
      </c>
      <c r="E46" s="1">
        <v>4</v>
      </c>
    </row>
    <row r="47" spans="1:5" x14ac:dyDescent="0.25">
      <c r="A47" s="1" t="s">
        <v>259</v>
      </c>
      <c r="B47" s="1" t="s">
        <v>260</v>
      </c>
      <c r="C47" s="1">
        <v>44</v>
      </c>
      <c r="D47" s="1" t="s">
        <v>92</v>
      </c>
      <c r="E47" s="1">
        <v>1</v>
      </c>
    </row>
    <row r="48" spans="1:5" x14ac:dyDescent="0.25">
      <c r="A48" s="1" t="s">
        <v>261</v>
      </c>
      <c r="B48" s="1" t="s">
        <v>262</v>
      </c>
      <c r="C48" s="1">
        <v>45</v>
      </c>
      <c r="D48" s="1" t="s">
        <v>92</v>
      </c>
      <c r="E48" s="1">
        <v>0</v>
      </c>
    </row>
    <row r="49" spans="1:5" x14ac:dyDescent="0.25">
      <c r="A49" s="1" t="s">
        <v>263</v>
      </c>
      <c r="B49" s="1" t="s">
        <v>264</v>
      </c>
      <c r="C49" s="1">
        <v>45</v>
      </c>
      <c r="D49" s="1" t="s">
        <v>92</v>
      </c>
      <c r="E49" s="1">
        <v>0</v>
      </c>
    </row>
    <row r="50" spans="1:5" x14ac:dyDescent="0.25">
      <c r="A50" s="1" t="s">
        <v>320</v>
      </c>
      <c r="B50" s="1" t="s">
        <v>321</v>
      </c>
      <c r="C50" s="1">
        <v>45</v>
      </c>
      <c r="D50" s="1" t="s">
        <v>156</v>
      </c>
      <c r="E50" s="1">
        <v>1</v>
      </c>
    </row>
    <row r="51" spans="1:5" x14ac:dyDescent="0.25">
      <c r="A51" s="1" t="s">
        <v>322</v>
      </c>
      <c r="B51" s="1" t="s">
        <v>323</v>
      </c>
      <c r="C51" s="1">
        <v>46</v>
      </c>
      <c r="D51" s="1" t="s">
        <v>156</v>
      </c>
      <c r="E51" s="1">
        <v>1</v>
      </c>
    </row>
    <row r="52" spans="1:5" x14ac:dyDescent="0.25">
      <c r="A52" s="1" t="s">
        <v>239</v>
      </c>
      <c r="B52" s="1" t="s">
        <v>240</v>
      </c>
      <c r="C52" s="1">
        <v>40</v>
      </c>
      <c r="D52" s="1" t="s">
        <v>65</v>
      </c>
      <c r="E52" s="1">
        <v>1</v>
      </c>
    </row>
    <row r="53" spans="1:5" x14ac:dyDescent="0.25">
      <c r="A53" s="1" t="s">
        <v>241</v>
      </c>
      <c r="B53" s="1" t="s">
        <v>242</v>
      </c>
      <c r="C53" s="1">
        <v>42</v>
      </c>
      <c r="D53" s="1" t="s">
        <v>65</v>
      </c>
      <c r="E53" s="1">
        <v>1</v>
      </c>
    </row>
    <row r="54" spans="1:5" x14ac:dyDescent="0.25">
      <c r="A54" s="1" t="s">
        <v>243</v>
      </c>
      <c r="B54" s="1" t="s">
        <v>244</v>
      </c>
      <c r="C54" s="1">
        <v>43</v>
      </c>
      <c r="D54" s="1" t="s">
        <v>65</v>
      </c>
      <c r="E54" s="1">
        <v>3</v>
      </c>
    </row>
    <row r="55" spans="1:5" x14ac:dyDescent="0.25">
      <c r="A55" s="1" t="s">
        <v>245</v>
      </c>
      <c r="B55" s="1" t="s">
        <v>246</v>
      </c>
      <c r="C55" s="1">
        <v>44</v>
      </c>
      <c r="D55" s="1" t="s">
        <v>65</v>
      </c>
      <c r="E55" s="1">
        <v>1</v>
      </c>
    </row>
    <row r="56" spans="1:5" x14ac:dyDescent="0.25">
      <c r="A56" s="1" t="s">
        <v>247</v>
      </c>
      <c r="B56" s="1" t="s">
        <v>248</v>
      </c>
      <c r="C56" s="1">
        <v>45</v>
      </c>
      <c r="D56" s="1" t="s">
        <v>65</v>
      </c>
      <c r="E56" s="1">
        <v>1</v>
      </c>
    </row>
    <row r="57" spans="1:5" x14ac:dyDescent="0.25">
      <c r="A57" s="1" t="s">
        <v>249</v>
      </c>
      <c r="B57" s="1" t="s">
        <v>250</v>
      </c>
      <c r="C57" s="1">
        <v>46</v>
      </c>
      <c r="D57" s="1" t="s">
        <v>65</v>
      </c>
      <c r="E57" s="1">
        <v>1</v>
      </c>
    </row>
    <row r="58" spans="1:5" x14ac:dyDescent="0.25">
      <c r="A58" s="1" t="s">
        <v>251</v>
      </c>
      <c r="B58" s="1" t="s">
        <v>252</v>
      </c>
      <c r="C58" s="1">
        <v>45</v>
      </c>
      <c r="D58" s="1" t="s">
        <v>65</v>
      </c>
      <c r="E58" s="1">
        <v>1</v>
      </c>
    </row>
    <row r="59" spans="1:5" x14ac:dyDescent="0.25">
      <c r="A59" s="1" t="s">
        <v>265</v>
      </c>
      <c r="B59" s="1" t="s">
        <v>266</v>
      </c>
      <c r="C59" s="1">
        <v>44</v>
      </c>
      <c r="D59" s="1" t="s">
        <v>92</v>
      </c>
      <c r="E59" s="1">
        <v>1</v>
      </c>
    </row>
    <row r="60" spans="1:5" x14ac:dyDescent="0.25">
      <c r="A60" s="1" t="s">
        <v>282</v>
      </c>
      <c r="B60" s="1" t="s">
        <v>283</v>
      </c>
      <c r="C60" s="1">
        <v>42</v>
      </c>
      <c r="D60" s="1" t="s">
        <v>122</v>
      </c>
      <c r="E60" s="1">
        <v>2</v>
      </c>
    </row>
    <row r="61" spans="1:5" x14ac:dyDescent="0.25">
      <c r="A61" s="1" t="s">
        <v>277</v>
      </c>
      <c r="B61" s="1" t="s">
        <v>278</v>
      </c>
      <c r="C61" s="1">
        <v>41</v>
      </c>
      <c r="D61" s="1" t="s">
        <v>122</v>
      </c>
      <c r="E61" s="1">
        <v>1</v>
      </c>
    </row>
    <row r="62" spans="1:5" x14ac:dyDescent="0.25">
      <c r="A62" s="1" t="s">
        <v>279</v>
      </c>
      <c r="B62" s="1" t="s">
        <v>280</v>
      </c>
      <c r="C62" s="1">
        <v>43</v>
      </c>
      <c r="D62" s="1" t="s">
        <v>122</v>
      </c>
      <c r="E62" s="1">
        <v>1</v>
      </c>
    </row>
    <row r="63" spans="1:5" x14ac:dyDescent="0.25">
      <c r="A63" s="1" t="s">
        <v>279</v>
      </c>
      <c r="B63" s="1" t="s">
        <v>281</v>
      </c>
      <c r="C63" s="1">
        <v>43</v>
      </c>
      <c r="D63" s="1" t="s">
        <v>122</v>
      </c>
      <c r="E63" s="1">
        <v>1</v>
      </c>
    </row>
    <row r="64" spans="1:5" x14ac:dyDescent="0.25">
      <c r="A64" s="1" t="s">
        <v>286</v>
      </c>
      <c r="B64" s="1" t="s">
        <v>287</v>
      </c>
      <c r="C64" s="1">
        <v>42</v>
      </c>
      <c r="D64" s="1" t="s">
        <v>118</v>
      </c>
      <c r="E64" s="1">
        <v>1</v>
      </c>
    </row>
    <row r="65" spans="1:5" x14ac:dyDescent="0.25">
      <c r="A65" s="1" t="s">
        <v>288</v>
      </c>
      <c r="B65" s="1" t="s">
        <v>289</v>
      </c>
      <c r="C65" s="1">
        <v>43</v>
      </c>
      <c r="D65" s="1" t="s">
        <v>118</v>
      </c>
      <c r="E65" s="1">
        <v>1</v>
      </c>
    </row>
    <row r="66" spans="1:5" x14ac:dyDescent="0.25">
      <c r="A66" s="1" t="s">
        <v>284</v>
      </c>
      <c r="B66" s="1" t="s">
        <v>285</v>
      </c>
      <c r="C66" s="1">
        <v>43</v>
      </c>
      <c r="D66" s="1" t="s">
        <v>118</v>
      </c>
      <c r="E66" s="1">
        <v>1</v>
      </c>
    </row>
    <row r="67" spans="1:5" x14ac:dyDescent="0.25">
      <c r="A67" s="1" t="s">
        <v>304</v>
      </c>
      <c r="B67" s="1" t="s">
        <v>305</v>
      </c>
      <c r="C67" s="1">
        <v>39</v>
      </c>
      <c r="D67" s="1" t="s">
        <v>156</v>
      </c>
      <c r="E67" s="1">
        <v>1</v>
      </c>
    </row>
    <row r="68" spans="1:5" x14ac:dyDescent="0.25">
      <c r="A68" s="1" t="s">
        <v>306</v>
      </c>
      <c r="B68" s="1" t="s">
        <v>307</v>
      </c>
      <c r="C68" s="1">
        <v>41</v>
      </c>
      <c r="D68" s="1" t="s">
        <v>156</v>
      </c>
      <c r="E68" s="1">
        <v>3</v>
      </c>
    </row>
    <row r="69" spans="1:5" x14ac:dyDescent="0.25">
      <c r="A69" s="1" t="s">
        <v>308</v>
      </c>
      <c r="B69" s="1" t="s">
        <v>309</v>
      </c>
      <c r="C69" s="1">
        <v>42</v>
      </c>
      <c r="D69" s="1" t="s">
        <v>156</v>
      </c>
      <c r="E69" s="1">
        <v>4</v>
      </c>
    </row>
    <row r="70" spans="1:5" x14ac:dyDescent="0.25">
      <c r="A70" s="1" t="s">
        <v>310</v>
      </c>
      <c r="B70" s="1" t="s">
        <v>311</v>
      </c>
      <c r="C70" s="1">
        <v>43</v>
      </c>
      <c r="D70" s="1" t="s">
        <v>156</v>
      </c>
      <c r="E70" s="1">
        <v>3</v>
      </c>
    </row>
    <row r="71" spans="1:5" x14ac:dyDescent="0.25">
      <c r="A71" s="1" t="s">
        <v>312</v>
      </c>
      <c r="B71" s="1" t="s">
        <v>313</v>
      </c>
      <c r="C71" s="1">
        <v>44</v>
      </c>
      <c r="D71" s="1" t="s">
        <v>156</v>
      </c>
      <c r="E71" s="1">
        <v>4</v>
      </c>
    </row>
    <row r="72" spans="1:5" x14ac:dyDescent="0.25">
      <c r="A72" s="1" t="s">
        <v>314</v>
      </c>
      <c r="B72" s="1" t="s">
        <v>315</v>
      </c>
      <c r="C72" s="1">
        <v>45</v>
      </c>
      <c r="D72" s="1" t="s">
        <v>156</v>
      </c>
      <c r="E72" s="1">
        <v>3</v>
      </c>
    </row>
    <row r="73" spans="1:5" x14ac:dyDescent="0.25">
      <c r="A73" s="1" t="s">
        <v>316</v>
      </c>
      <c r="B73" s="1" t="s">
        <v>317</v>
      </c>
      <c r="C73" s="1">
        <v>47</v>
      </c>
      <c r="D73" s="1" t="s">
        <v>156</v>
      </c>
      <c r="E73" s="1">
        <v>1</v>
      </c>
    </row>
    <row r="74" spans="1:5" x14ac:dyDescent="0.25">
      <c r="A74" s="1" t="s">
        <v>206</v>
      </c>
      <c r="B74" s="1" t="s">
        <v>207</v>
      </c>
      <c r="C74" s="1">
        <v>42</v>
      </c>
      <c r="D74" s="1" t="s">
        <v>208</v>
      </c>
      <c r="E74" s="1">
        <v>1</v>
      </c>
    </row>
    <row r="75" spans="1:5" x14ac:dyDescent="0.25">
      <c r="A75" s="1" t="s">
        <v>255</v>
      </c>
      <c r="B75" s="1" t="s">
        <v>256</v>
      </c>
      <c r="C75" s="1">
        <v>42</v>
      </c>
      <c r="D75" s="1" t="s">
        <v>65</v>
      </c>
      <c r="E75" s="1">
        <v>1</v>
      </c>
    </row>
    <row r="76" spans="1:5" x14ac:dyDescent="0.25">
      <c r="A76" s="1" t="s">
        <v>257</v>
      </c>
      <c r="B76" s="1" t="s">
        <v>258</v>
      </c>
      <c r="C76" s="1">
        <v>44</v>
      </c>
      <c r="D76" s="1" t="s">
        <v>65</v>
      </c>
      <c r="E76" s="1">
        <v>1</v>
      </c>
    </row>
    <row r="77" spans="1:5" x14ac:dyDescent="0.25">
      <c r="A77" s="57" t="s">
        <v>350</v>
      </c>
      <c r="B77" s="57"/>
      <c r="C77" s="57"/>
      <c r="D77" s="57"/>
      <c r="E77" s="57">
        <v>96</v>
      </c>
    </row>
  </sheetData>
  <sortState xmlns:xlrd2="http://schemas.microsoft.com/office/spreadsheetml/2017/richdata2" ref="A5:E76">
    <sortCondition ref="B5:B7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O115"/>
  <sheetViews>
    <sheetView tabSelected="1" workbookViewId="0">
      <selection activeCell="P20" sqref="P20"/>
    </sheetView>
  </sheetViews>
  <sheetFormatPr defaultRowHeight="15" x14ac:dyDescent="0.25"/>
  <cols>
    <col min="1" max="1" width="18.140625" customWidth="1"/>
    <col min="2" max="2" width="33.7109375" style="1" customWidth="1"/>
    <col min="3" max="3" width="13.28515625" customWidth="1"/>
    <col min="4" max="4" width="13" customWidth="1"/>
    <col min="8" max="8" width="9.140625" style="1"/>
    <col min="9" max="9" width="29.7109375" style="1" customWidth="1"/>
    <col min="10" max="10" width="10.42578125" style="1" customWidth="1"/>
    <col min="11" max="11" width="27.28515625" style="1" customWidth="1"/>
    <col min="12" max="12" width="10.140625" style="1" bestFit="1" customWidth="1"/>
    <col min="13" max="14" width="15.140625" style="9" customWidth="1"/>
    <col min="15" max="15" width="19.85546875" style="9" customWidth="1"/>
  </cols>
  <sheetData>
    <row r="1" spans="1:15" s="6" customFormat="1" ht="18" x14ac:dyDescent="0.25">
      <c r="A1" s="106" t="s">
        <v>8</v>
      </c>
      <c r="B1" s="106"/>
      <c r="C1" s="106"/>
      <c r="D1" s="106"/>
      <c r="E1" s="106"/>
      <c r="F1" s="106"/>
      <c r="G1" s="106"/>
      <c r="H1" s="106"/>
      <c r="I1" s="106"/>
      <c r="J1" s="106"/>
      <c r="K1" s="106"/>
      <c r="L1" s="106"/>
      <c r="M1" s="106"/>
      <c r="N1" s="106"/>
      <c r="O1" s="106"/>
    </row>
    <row r="2" spans="1:15" s="2" customFormat="1" ht="12.75" x14ac:dyDescent="0.2">
      <c r="M2" s="10"/>
      <c r="N2" s="10"/>
      <c r="O2" s="10"/>
    </row>
    <row r="3" spans="1:15" s="2" customFormat="1" ht="12.75" x14ac:dyDescent="0.2">
      <c r="A3" s="113" t="s">
        <v>368</v>
      </c>
      <c r="B3" s="114"/>
      <c r="C3" s="114"/>
      <c r="D3" s="114"/>
      <c r="E3" s="114"/>
      <c r="F3" s="114"/>
      <c r="G3" s="114"/>
      <c r="H3" s="114"/>
      <c r="I3" s="114"/>
      <c r="J3" s="114"/>
      <c r="K3" s="114"/>
      <c r="L3" s="114"/>
      <c r="M3" s="114"/>
      <c r="N3" s="114"/>
      <c r="O3" s="114"/>
    </row>
    <row r="4" spans="1:15" s="8" customFormat="1" ht="12.75" x14ac:dyDescent="0.2">
      <c r="A4" s="4" t="s">
        <v>7</v>
      </c>
      <c r="B4" s="4"/>
      <c r="C4" s="5"/>
      <c r="D4" s="5"/>
      <c r="M4" s="11"/>
      <c r="N4" s="11"/>
      <c r="O4" s="11"/>
    </row>
    <row r="5" spans="1:15" s="2" customFormat="1" ht="12.75" x14ac:dyDescent="0.2">
      <c r="M5" s="10"/>
      <c r="N5" s="10"/>
      <c r="O5" s="10"/>
    </row>
    <row r="6" spans="1:15" s="6" customFormat="1" ht="14.25" x14ac:dyDescent="0.2">
      <c r="A6" s="98" t="s">
        <v>5</v>
      </c>
      <c r="B6" s="99"/>
      <c r="C6" s="65"/>
      <c r="D6" s="70"/>
      <c r="E6" s="98" t="s">
        <v>417</v>
      </c>
      <c r="F6" s="115"/>
      <c r="G6" s="115"/>
      <c r="H6" s="99"/>
      <c r="I6" s="110" t="s">
        <v>441</v>
      </c>
      <c r="J6" s="111"/>
      <c r="K6" s="112"/>
      <c r="L6" s="86"/>
      <c r="M6" s="94" t="s">
        <v>356</v>
      </c>
      <c r="N6" s="95"/>
      <c r="O6" s="96"/>
    </row>
    <row r="7" spans="1:15" s="6" customFormat="1" ht="14.25" x14ac:dyDescent="0.2">
      <c r="A7" s="97" t="s">
        <v>359</v>
      </c>
      <c r="B7" s="97" t="s">
        <v>2</v>
      </c>
      <c r="C7" s="103" t="s">
        <v>399</v>
      </c>
      <c r="D7" s="102" t="s">
        <v>361</v>
      </c>
      <c r="E7" s="107" t="s">
        <v>3</v>
      </c>
      <c r="F7" s="107" t="s">
        <v>4</v>
      </c>
      <c r="G7" s="109" t="s">
        <v>201</v>
      </c>
      <c r="H7" s="66"/>
      <c r="I7" s="67"/>
      <c r="J7" s="67"/>
      <c r="K7" s="67"/>
      <c r="L7" s="67"/>
      <c r="M7" s="104" t="s">
        <v>6</v>
      </c>
      <c r="N7" s="100" t="s">
        <v>0</v>
      </c>
      <c r="O7" s="100" t="s">
        <v>1</v>
      </c>
    </row>
    <row r="8" spans="1:15" s="6" customFormat="1" ht="31.5" customHeight="1" x14ac:dyDescent="0.2">
      <c r="A8" s="97"/>
      <c r="B8" s="97"/>
      <c r="C8" s="103"/>
      <c r="D8" s="102"/>
      <c r="E8" s="107"/>
      <c r="F8" s="107"/>
      <c r="G8" s="109"/>
      <c r="H8" s="68" t="s">
        <v>357</v>
      </c>
      <c r="I8" s="68" t="s">
        <v>440</v>
      </c>
      <c r="J8" s="68" t="s">
        <v>383</v>
      </c>
      <c r="K8" s="68" t="s">
        <v>362</v>
      </c>
      <c r="L8" s="68" t="s">
        <v>397</v>
      </c>
      <c r="M8" s="105"/>
      <c r="N8" s="101"/>
      <c r="O8" s="101"/>
    </row>
    <row r="9" spans="1:15" s="2" customFormat="1" ht="15" customHeight="1" x14ac:dyDescent="0.25">
      <c r="A9" s="64" t="s">
        <v>172</v>
      </c>
      <c r="B9" s="64" t="s">
        <v>358</v>
      </c>
      <c r="C9" s="64" t="s">
        <v>398</v>
      </c>
      <c r="D9" s="55" t="s">
        <v>177</v>
      </c>
      <c r="E9" s="7" t="s">
        <v>23</v>
      </c>
      <c r="F9" s="7"/>
      <c r="G9" s="7"/>
      <c r="H9" s="61">
        <v>5</v>
      </c>
      <c r="I9" s="62"/>
      <c r="J9" s="17"/>
      <c r="K9" s="17"/>
      <c r="L9" s="63"/>
      <c r="M9" s="18">
        <v>0</v>
      </c>
      <c r="N9" s="12">
        <f>SUM(H9)*M9</f>
        <v>0</v>
      </c>
      <c r="O9" s="12">
        <f>N9*1.21</f>
        <v>0</v>
      </c>
    </row>
    <row r="10" spans="1:15" s="2" customFormat="1" ht="15" customHeight="1" x14ac:dyDescent="0.25">
      <c r="A10" s="64" t="s">
        <v>115</v>
      </c>
      <c r="B10" s="64" t="s">
        <v>360</v>
      </c>
      <c r="C10" s="64" t="s">
        <v>387</v>
      </c>
      <c r="D10" s="55" t="s">
        <v>156</v>
      </c>
      <c r="E10" s="7"/>
      <c r="F10" s="7" t="s">
        <v>23</v>
      </c>
      <c r="G10" s="7"/>
      <c r="H10" s="7">
        <v>1</v>
      </c>
      <c r="I10" s="17"/>
      <c r="J10" s="17"/>
      <c r="K10" s="17"/>
      <c r="L10" s="16"/>
      <c r="M10" s="18">
        <v>0</v>
      </c>
      <c r="N10" s="12">
        <f t="shared" ref="N9:N48" si="0">SUM(H10)*M10</f>
        <v>0</v>
      </c>
      <c r="O10" s="12">
        <f t="shared" ref="O10:O47" si="1">N10*1.21</f>
        <v>0</v>
      </c>
    </row>
    <row r="11" spans="1:15" s="2" customFormat="1" ht="15" customHeight="1" x14ac:dyDescent="0.25">
      <c r="A11" s="64" t="s">
        <v>166</v>
      </c>
      <c r="B11" s="64" t="s">
        <v>363</v>
      </c>
      <c r="C11" s="64" t="s">
        <v>400</v>
      </c>
      <c r="D11" s="55" t="s">
        <v>156</v>
      </c>
      <c r="E11" s="7"/>
      <c r="F11" s="7" t="s">
        <v>23</v>
      </c>
      <c r="G11" s="7"/>
      <c r="H11" s="7">
        <v>1</v>
      </c>
      <c r="I11" s="17"/>
      <c r="J11" s="17"/>
      <c r="K11" s="17"/>
      <c r="L11" s="16"/>
      <c r="M11" s="18">
        <v>0</v>
      </c>
      <c r="N11" s="12">
        <f t="shared" si="0"/>
        <v>0</v>
      </c>
      <c r="O11" s="12">
        <f t="shared" si="1"/>
        <v>0</v>
      </c>
    </row>
    <row r="12" spans="1:15" s="2" customFormat="1" ht="15" customHeight="1" x14ac:dyDescent="0.25">
      <c r="A12" s="64" t="s">
        <v>153</v>
      </c>
      <c r="B12" s="64" t="s">
        <v>364</v>
      </c>
      <c r="C12" s="64" t="s">
        <v>400</v>
      </c>
      <c r="D12" s="55" t="s">
        <v>156</v>
      </c>
      <c r="E12" s="7"/>
      <c r="F12" s="7" t="s">
        <v>23</v>
      </c>
      <c r="G12" s="7"/>
      <c r="H12" s="7">
        <v>1</v>
      </c>
      <c r="I12" s="17"/>
      <c r="J12" s="17"/>
      <c r="K12" s="17"/>
      <c r="L12" s="16"/>
      <c r="M12" s="18">
        <v>0</v>
      </c>
      <c r="N12" s="12">
        <f t="shared" si="0"/>
        <v>0</v>
      </c>
      <c r="O12" s="12">
        <f t="shared" si="1"/>
        <v>0</v>
      </c>
    </row>
    <row r="13" spans="1:15" s="2" customFormat="1" ht="15" customHeight="1" x14ac:dyDescent="0.25">
      <c r="A13" s="64" t="s">
        <v>79</v>
      </c>
      <c r="B13" s="64" t="s">
        <v>365</v>
      </c>
      <c r="C13" s="64" t="s">
        <v>398</v>
      </c>
      <c r="D13" s="55" t="s">
        <v>65</v>
      </c>
      <c r="E13" s="7"/>
      <c r="F13" s="7" t="s">
        <v>23</v>
      </c>
      <c r="G13" s="7"/>
      <c r="H13" s="7">
        <v>1</v>
      </c>
      <c r="I13" s="17"/>
      <c r="J13" s="17"/>
      <c r="K13" s="17"/>
      <c r="L13" s="16"/>
      <c r="M13" s="18">
        <v>0</v>
      </c>
      <c r="N13" s="12">
        <f t="shared" si="0"/>
        <v>0</v>
      </c>
      <c r="O13" s="12">
        <f t="shared" si="1"/>
        <v>0</v>
      </c>
    </row>
    <row r="14" spans="1:15" s="2" customFormat="1" ht="15" customHeight="1" x14ac:dyDescent="0.25">
      <c r="A14" s="64" t="s">
        <v>157</v>
      </c>
      <c r="B14" s="64" t="s">
        <v>366</v>
      </c>
      <c r="C14" s="64" t="s">
        <v>376</v>
      </c>
      <c r="D14" s="55" t="s">
        <v>156</v>
      </c>
      <c r="E14" s="7" t="s">
        <v>23</v>
      </c>
      <c r="F14" s="7"/>
      <c r="G14" s="7"/>
      <c r="H14" s="7">
        <v>2</v>
      </c>
      <c r="I14" s="17"/>
      <c r="J14" s="17"/>
      <c r="K14" s="17"/>
      <c r="L14" s="16"/>
      <c r="M14" s="18">
        <v>0</v>
      </c>
      <c r="N14" s="12">
        <f t="shared" si="0"/>
        <v>0</v>
      </c>
      <c r="O14" s="12">
        <f t="shared" si="1"/>
        <v>0</v>
      </c>
    </row>
    <row r="15" spans="1:15" s="2" customFormat="1" ht="15" customHeight="1" x14ac:dyDescent="0.25">
      <c r="A15" s="64" t="s">
        <v>188</v>
      </c>
      <c r="B15" s="64" t="s">
        <v>367</v>
      </c>
      <c r="C15" s="64" t="s">
        <v>400</v>
      </c>
      <c r="D15" s="55" t="s">
        <v>200</v>
      </c>
      <c r="E15" s="7"/>
      <c r="F15" s="7" t="s">
        <v>23</v>
      </c>
      <c r="G15" s="7"/>
      <c r="H15" s="7">
        <v>2</v>
      </c>
      <c r="I15" s="17"/>
      <c r="J15" s="17"/>
      <c r="K15" s="17"/>
      <c r="L15" s="16"/>
      <c r="M15" s="18">
        <v>0</v>
      </c>
      <c r="N15" s="12">
        <f t="shared" si="0"/>
        <v>0</v>
      </c>
      <c r="O15" s="12">
        <f t="shared" si="1"/>
        <v>0</v>
      </c>
    </row>
    <row r="16" spans="1:15" s="2" customFormat="1" ht="15" customHeight="1" x14ac:dyDescent="0.25">
      <c r="A16" s="64" t="s">
        <v>148</v>
      </c>
      <c r="B16" s="64" t="s">
        <v>369</v>
      </c>
      <c r="C16" s="64" t="s">
        <v>401</v>
      </c>
      <c r="D16" s="55" t="s">
        <v>208</v>
      </c>
      <c r="E16" s="7"/>
      <c r="F16" s="7" t="s">
        <v>23</v>
      </c>
      <c r="G16" s="7"/>
      <c r="H16" s="7">
        <v>1</v>
      </c>
      <c r="I16" s="17"/>
      <c r="J16" s="17"/>
      <c r="K16" s="17"/>
      <c r="L16" s="16"/>
      <c r="M16" s="18">
        <v>0</v>
      </c>
      <c r="N16" s="12">
        <f t="shared" si="0"/>
        <v>0</v>
      </c>
      <c r="O16" s="12">
        <f t="shared" si="1"/>
        <v>0</v>
      </c>
    </row>
    <row r="17" spans="1:15" s="2" customFormat="1" ht="15" customHeight="1" x14ac:dyDescent="0.25">
      <c r="A17" s="64" t="s">
        <v>51</v>
      </c>
      <c r="B17" s="64" t="s">
        <v>370</v>
      </c>
      <c r="C17" s="64" t="s">
        <v>401</v>
      </c>
      <c r="D17" s="55" t="s">
        <v>208</v>
      </c>
      <c r="E17" s="7"/>
      <c r="F17" s="7" t="s">
        <v>23</v>
      </c>
      <c r="G17" s="7"/>
      <c r="H17" s="7">
        <v>1</v>
      </c>
      <c r="I17" s="17"/>
      <c r="J17" s="17"/>
      <c r="K17" s="17"/>
      <c r="L17" s="16"/>
      <c r="M17" s="18">
        <v>0</v>
      </c>
      <c r="N17" s="12">
        <f t="shared" si="0"/>
        <v>0</v>
      </c>
      <c r="O17" s="12">
        <f t="shared" si="1"/>
        <v>0</v>
      </c>
    </row>
    <row r="18" spans="1:15" s="2" customFormat="1" ht="15" customHeight="1" x14ac:dyDescent="0.25">
      <c r="A18" s="64" t="s">
        <v>178</v>
      </c>
      <c r="B18" s="64" t="s">
        <v>414</v>
      </c>
      <c r="C18" s="64" t="s">
        <v>376</v>
      </c>
      <c r="D18" s="55" t="s">
        <v>181</v>
      </c>
      <c r="E18" s="7"/>
      <c r="F18" s="7" t="s">
        <v>23</v>
      </c>
      <c r="G18" s="7"/>
      <c r="H18" s="7">
        <v>1</v>
      </c>
      <c r="I18" s="17"/>
      <c r="J18" s="17"/>
      <c r="K18" s="17"/>
      <c r="L18" s="16"/>
      <c r="M18" s="18">
        <v>0</v>
      </c>
      <c r="N18" s="12">
        <f t="shared" si="0"/>
        <v>0</v>
      </c>
      <c r="O18" s="12">
        <f t="shared" si="1"/>
        <v>0</v>
      </c>
    </row>
    <row r="19" spans="1:15" s="2" customFormat="1" ht="15" customHeight="1" x14ac:dyDescent="0.25">
      <c r="A19" s="64" t="s">
        <v>185</v>
      </c>
      <c r="B19" s="64" t="s">
        <v>371</v>
      </c>
      <c r="C19" s="64" t="s">
        <v>372</v>
      </c>
      <c r="D19" s="55" t="s">
        <v>181</v>
      </c>
      <c r="E19" s="7"/>
      <c r="F19" s="7" t="s">
        <v>23</v>
      </c>
      <c r="G19" s="7"/>
      <c r="H19" s="7">
        <v>4</v>
      </c>
      <c r="I19" s="17"/>
      <c r="J19" s="17"/>
      <c r="K19" s="17"/>
      <c r="L19" s="16"/>
      <c r="M19" s="18">
        <v>0</v>
      </c>
      <c r="N19" s="12">
        <f t="shared" si="0"/>
        <v>0</v>
      </c>
      <c r="O19" s="12">
        <f t="shared" si="1"/>
        <v>0</v>
      </c>
    </row>
    <row r="20" spans="1:15" s="2" customFormat="1" ht="15" customHeight="1" x14ac:dyDescent="0.25">
      <c r="A20" s="64" t="s">
        <v>160</v>
      </c>
      <c r="B20" s="64" t="s">
        <v>373</v>
      </c>
      <c r="C20" s="64" t="s">
        <v>401</v>
      </c>
      <c r="D20" s="55" t="s">
        <v>156</v>
      </c>
      <c r="E20" s="7"/>
      <c r="F20" s="7"/>
      <c r="G20" s="7" t="s">
        <v>23</v>
      </c>
      <c r="H20" s="7">
        <v>2</v>
      </c>
      <c r="I20" s="17"/>
      <c r="J20" s="17"/>
      <c r="K20" s="17"/>
      <c r="L20" s="16"/>
      <c r="M20" s="18">
        <v>0</v>
      </c>
      <c r="N20" s="12">
        <f t="shared" si="0"/>
        <v>0</v>
      </c>
      <c r="O20" s="12">
        <f t="shared" si="1"/>
        <v>0</v>
      </c>
    </row>
    <row r="21" spans="1:15" s="2" customFormat="1" ht="15" customHeight="1" x14ac:dyDescent="0.25">
      <c r="A21" s="64" t="s">
        <v>66</v>
      </c>
      <c r="B21" s="64" t="s">
        <v>374</v>
      </c>
      <c r="C21" s="64" t="s">
        <v>404</v>
      </c>
      <c r="D21" s="55" t="s">
        <v>65</v>
      </c>
      <c r="E21" s="7"/>
      <c r="F21" s="7" t="s">
        <v>23</v>
      </c>
      <c r="G21" s="7"/>
      <c r="H21" s="7">
        <v>8</v>
      </c>
      <c r="I21" s="17"/>
      <c r="J21" s="17"/>
      <c r="K21" s="17"/>
      <c r="L21" s="16"/>
      <c r="M21" s="18">
        <v>0</v>
      </c>
      <c r="N21" s="12">
        <f t="shared" si="0"/>
        <v>0</v>
      </c>
      <c r="O21" s="12">
        <f t="shared" si="1"/>
        <v>0</v>
      </c>
    </row>
    <row r="22" spans="1:15" s="2" customFormat="1" ht="15" customHeight="1" x14ac:dyDescent="0.25">
      <c r="A22" s="64" t="s">
        <v>55</v>
      </c>
      <c r="B22" s="64" t="s">
        <v>375</v>
      </c>
      <c r="C22" s="64" t="s">
        <v>403</v>
      </c>
      <c r="D22" s="55" t="s">
        <v>208</v>
      </c>
      <c r="E22" s="7"/>
      <c r="F22" s="7" t="s">
        <v>23</v>
      </c>
      <c r="G22" s="7"/>
      <c r="H22" s="7">
        <v>10</v>
      </c>
      <c r="I22" s="17"/>
      <c r="J22" s="17"/>
      <c r="K22" s="17"/>
      <c r="L22" s="16"/>
      <c r="M22" s="18">
        <v>0</v>
      </c>
      <c r="N22" s="12">
        <f t="shared" si="0"/>
        <v>0</v>
      </c>
      <c r="O22" s="12">
        <f t="shared" si="1"/>
        <v>0</v>
      </c>
    </row>
    <row r="23" spans="1:15" s="2" customFormat="1" ht="15" customHeight="1" x14ac:dyDescent="0.25">
      <c r="A23" s="64" t="s">
        <v>59</v>
      </c>
      <c r="B23" s="64" t="s">
        <v>377</v>
      </c>
      <c r="C23" s="64" t="s">
        <v>403</v>
      </c>
      <c r="D23" s="55" t="s">
        <v>208</v>
      </c>
      <c r="E23" s="7"/>
      <c r="F23" s="7" t="s">
        <v>23</v>
      </c>
      <c r="G23" s="7"/>
      <c r="H23" s="7">
        <v>1</v>
      </c>
      <c r="I23" s="17"/>
      <c r="J23" s="17"/>
      <c r="K23" s="17"/>
      <c r="L23" s="16"/>
      <c r="M23" s="18">
        <v>0</v>
      </c>
      <c r="N23" s="12">
        <f t="shared" si="0"/>
        <v>0</v>
      </c>
      <c r="O23" s="12">
        <f t="shared" si="1"/>
        <v>0</v>
      </c>
    </row>
    <row r="24" spans="1:15" s="2" customFormat="1" ht="15" customHeight="1" x14ac:dyDescent="0.25">
      <c r="A24" s="64" t="s">
        <v>47</v>
      </c>
      <c r="B24" s="64" t="s">
        <v>378</v>
      </c>
      <c r="C24" s="64" t="s">
        <v>400</v>
      </c>
      <c r="D24" s="55" t="s">
        <v>208</v>
      </c>
      <c r="E24" s="7"/>
      <c r="F24" s="7" t="s">
        <v>23</v>
      </c>
      <c r="G24" s="7"/>
      <c r="H24" s="7">
        <v>1</v>
      </c>
      <c r="I24" s="17"/>
      <c r="J24" s="17"/>
      <c r="K24" s="17"/>
      <c r="L24" s="16"/>
      <c r="M24" s="18">
        <v>0</v>
      </c>
      <c r="N24" s="12">
        <f t="shared" si="0"/>
        <v>0</v>
      </c>
      <c r="O24" s="12">
        <f t="shared" si="1"/>
        <v>0</v>
      </c>
    </row>
    <row r="25" spans="1:15" s="2" customFormat="1" ht="15" customHeight="1" x14ac:dyDescent="0.25">
      <c r="A25" s="64" t="s">
        <v>103</v>
      </c>
      <c r="B25" s="64" t="s">
        <v>409</v>
      </c>
      <c r="C25" s="64" t="s">
        <v>400</v>
      </c>
      <c r="D25" s="55" t="s">
        <v>92</v>
      </c>
      <c r="E25" s="7"/>
      <c r="F25" s="7" t="s">
        <v>23</v>
      </c>
      <c r="G25" s="7"/>
      <c r="H25" s="7">
        <v>1</v>
      </c>
      <c r="I25" s="17"/>
      <c r="J25" s="17"/>
      <c r="K25" s="17"/>
      <c r="L25" s="16"/>
      <c r="M25" s="18">
        <v>0</v>
      </c>
      <c r="N25" s="12">
        <f t="shared" si="0"/>
        <v>0</v>
      </c>
      <c r="O25" s="12">
        <f t="shared" si="1"/>
        <v>0</v>
      </c>
    </row>
    <row r="26" spans="1:15" s="2" customFormat="1" ht="15" customHeight="1" x14ac:dyDescent="0.25">
      <c r="A26" s="64" t="s">
        <v>106</v>
      </c>
      <c r="B26" s="64" t="s">
        <v>379</v>
      </c>
      <c r="C26" s="64" t="s">
        <v>400</v>
      </c>
      <c r="D26" s="55" t="s">
        <v>92</v>
      </c>
      <c r="E26" s="7"/>
      <c r="F26" s="7" t="s">
        <v>23</v>
      </c>
      <c r="G26" s="7"/>
      <c r="H26" s="7">
        <v>4</v>
      </c>
      <c r="I26" s="17"/>
      <c r="J26" s="17"/>
      <c r="K26" s="17"/>
      <c r="L26" s="16"/>
      <c r="M26" s="18">
        <v>0</v>
      </c>
      <c r="N26" s="12">
        <f t="shared" si="0"/>
        <v>0</v>
      </c>
      <c r="O26" s="12">
        <f t="shared" si="1"/>
        <v>0</v>
      </c>
    </row>
    <row r="27" spans="1:15" s="2" customFormat="1" ht="15" customHeight="1" x14ac:dyDescent="0.25">
      <c r="A27" s="64" t="s">
        <v>194</v>
      </c>
      <c r="B27" s="64" t="s">
        <v>380</v>
      </c>
      <c r="C27" s="64" t="s">
        <v>400</v>
      </c>
      <c r="D27" s="55" t="s">
        <v>181</v>
      </c>
      <c r="E27" s="7"/>
      <c r="F27" s="7" t="s">
        <v>23</v>
      </c>
      <c r="G27" s="7"/>
      <c r="H27" s="7">
        <v>1</v>
      </c>
      <c r="I27" s="17"/>
      <c r="J27" s="17"/>
      <c r="K27" s="17"/>
      <c r="L27" s="16"/>
      <c r="M27" s="18">
        <v>0</v>
      </c>
      <c r="N27" s="12">
        <f t="shared" si="0"/>
        <v>0</v>
      </c>
      <c r="O27" s="12">
        <f t="shared" si="1"/>
        <v>0</v>
      </c>
    </row>
    <row r="28" spans="1:15" s="2" customFormat="1" ht="15" customHeight="1" x14ac:dyDescent="0.25">
      <c r="A28" s="64" t="s">
        <v>182</v>
      </c>
      <c r="B28" s="64" t="s">
        <v>381</v>
      </c>
      <c r="C28" s="64" t="s">
        <v>376</v>
      </c>
      <c r="D28" s="55" t="s">
        <v>181</v>
      </c>
      <c r="E28" s="7"/>
      <c r="F28" s="7" t="s">
        <v>23</v>
      </c>
      <c r="G28" s="7"/>
      <c r="H28" s="7">
        <v>6</v>
      </c>
      <c r="I28" s="17"/>
      <c r="J28" s="17"/>
      <c r="K28" s="17"/>
      <c r="L28" s="16"/>
      <c r="M28" s="18">
        <v>0</v>
      </c>
      <c r="N28" s="12">
        <f t="shared" si="0"/>
        <v>0</v>
      </c>
      <c r="O28" s="12">
        <f t="shared" si="1"/>
        <v>0</v>
      </c>
    </row>
    <row r="29" spans="1:15" s="2" customFormat="1" ht="15" customHeight="1" x14ac:dyDescent="0.25">
      <c r="A29" s="64" t="s">
        <v>89</v>
      </c>
      <c r="B29" s="64" t="s">
        <v>382</v>
      </c>
      <c r="C29" s="64" t="s">
        <v>405</v>
      </c>
      <c r="D29" s="55" t="s">
        <v>92</v>
      </c>
      <c r="E29" s="7"/>
      <c r="F29" s="7" t="s">
        <v>23</v>
      </c>
      <c r="G29" s="7"/>
      <c r="H29" s="7">
        <v>1</v>
      </c>
      <c r="I29" s="17"/>
      <c r="J29" s="17"/>
      <c r="K29" s="17"/>
      <c r="L29" s="16"/>
      <c r="M29" s="18">
        <v>0</v>
      </c>
      <c r="N29" s="12">
        <f t="shared" si="0"/>
        <v>0</v>
      </c>
      <c r="O29" s="12">
        <f t="shared" si="1"/>
        <v>0</v>
      </c>
    </row>
    <row r="30" spans="1:15" s="2" customFormat="1" ht="15" customHeight="1" x14ac:dyDescent="0.25">
      <c r="A30" s="64" t="s">
        <v>93</v>
      </c>
      <c r="B30" s="64" t="s">
        <v>384</v>
      </c>
      <c r="C30" s="64" t="s">
        <v>405</v>
      </c>
      <c r="D30" s="55" t="s">
        <v>92</v>
      </c>
      <c r="E30" s="7"/>
      <c r="F30" s="7" t="s">
        <v>23</v>
      </c>
      <c r="G30" s="7"/>
      <c r="H30" s="7">
        <v>2</v>
      </c>
      <c r="I30" s="17"/>
      <c r="J30" s="17"/>
      <c r="K30" s="17"/>
      <c r="L30" s="16"/>
      <c r="M30" s="18">
        <v>0</v>
      </c>
      <c r="N30" s="12">
        <f t="shared" si="0"/>
        <v>0</v>
      </c>
      <c r="O30" s="12">
        <f t="shared" si="1"/>
        <v>0</v>
      </c>
    </row>
    <row r="31" spans="1:15" s="2" customFormat="1" ht="15" customHeight="1" x14ac:dyDescent="0.25">
      <c r="A31" s="64" t="s">
        <v>96</v>
      </c>
      <c r="B31" s="64" t="s">
        <v>415</v>
      </c>
      <c r="C31" s="64" t="s">
        <v>416</v>
      </c>
      <c r="D31" s="55" t="s">
        <v>92</v>
      </c>
      <c r="E31" s="7"/>
      <c r="F31" s="7" t="s">
        <v>23</v>
      </c>
      <c r="G31" s="7"/>
      <c r="H31" s="7">
        <v>1</v>
      </c>
      <c r="I31" s="17"/>
      <c r="J31" s="17"/>
      <c r="K31" s="17"/>
      <c r="L31" s="16"/>
      <c r="M31" s="18">
        <v>0</v>
      </c>
      <c r="N31" s="12">
        <f t="shared" si="0"/>
        <v>0</v>
      </c>
      <c r="O31" s="12">
        <f t="shared" si="1"/>
        <v>0</v>
      </c>
    </row>
    <row r="32" spans="1:15" s="2" customFormat="1" ht="15" customHeight="1" x14ac:dyDescent="0.25">
      <c r="A32" s="64" t="s">
        <v>169</v>
      </c>
      <c r="B32" s="64" t="s">
        <v>385</v>
      </c>
      <c r="C32" s="64" t="s">
        <v>376</v>
      </c>
      <c r="D32" s="55" t="s">
        <v>156</v>
      </c>
      <c r="E32" s="7"/>
      <c r="F32" s="7" t="s">
        <v>23</v>
      </c>
      <c r="G32" s="7"/>
      <c r="H32" s="7">
        <v>2</v>
      </c>
      <c r="I32" s="17"/>
      <c r="J32" s="17"/>
      <c r="K32" s="17"/>
      <c r="L32" s="16"/>
      <c r="M32" s="18">
        <v>0</v>
      </c>
      <c r="N32" s="12">
        <f t="shared" si="0"/>
        <v>0</v>
      </c>
      <c r="O32" s="12">
        <f t="shared" si="1"/>
        <v>0</v>
      </c>
    </row>
    <row r="33" spans="1:15" s="2" customFormat="1" ht="15" customHeight="1" x14ac:dyDescent="0.25">
      <c r="A33" s="64" t="s">
        <v>72</v>
      </c>
      <c r="B33" s="64" t="s">
        <v>386</v>
      </c>
      <c r="C33" s="64" t="s">
        <v>404</v>
      </c>
      <c r="D33" s="55" t="s">
        <v>65</v>
      </c>
      <c r="E33" s="7"/>
      <c r="F33" s="7" t="s">
        <v>23</v>
      </c>
      <c r="G33" s="7"/>
      <c r="H33" s="7">
        <v>7</v>
      </c>
      <c r="I33" s="17"/>
      <c r="J33" s="17"/>
      <c r="K33" s="17"/>
      <c r="L33" s="16"/>
      <c r="M33" s="18">
        <v>0</v>
      </c>
      <c r="N33" s="12">
        <f t="shared" si="0"/>
        <v>0</v>
      </c>
      <c r="O33" s="12">
        <f t="shared" si="1"/>
        <v>0</v>
      </c>
    </row>
    <row r="34" spans="1:15" s="2" customFormat="1" ht="15" customHeight="1" x14ac:dyDescent="0.25">
      <c r="A34" s="64" t="s">
        <v>76</v>
      </c>
      <c r="B34" s="64" t="s">
        <v>388</v>
      </c>
      <c r="C34" s="64" t="s">
        <v>398</v>
      </c>
      <c r="D34" s="55" t="s">
        <v>65</v>
      </c>
      <c r="E34" s="7"/>
      <c r="F34" s="7" t="s">
        <v>23</v>
      </c>
      <c r="G34" s="7"/>
      <c r="H34" s="7">
        <v>1</v>
      </c>
      <c r="I34" s="17"/>
      <c r="J34" s="17"/>
      <c r="K34" s="17"/>
      <c r="L34" s="16"/>
      <c r="M34" s="18">
        <v>0</v>
      </c>
      <c r="N34" s="12">
        <f t="shared" si="0"/>
        <v>0</v>
      </c>
      <c r="O34" s="12">
        <f t="shared" si="1"/>
        <v>0</v>
      </c>
    </row>
    <row r="35" spans="1:15" s="2" customFormat="1" ht="15" customHeight="1" x14ac:dyDescent="0.25">
      <c r="A35" s="64" t="s">
        <v>99</v>
      </c>
      <c r="B35" s="64" t="s">
        <v>266</v>
      </c>
      <c r="C35" s="64" t="s">
        <v>405</v>
      </c>
      <c r="D35" s="55" t="s">
        <v>92</v>
      </c>
      <c r="E35" s="7"/>
      <c r="F35" s="7" t="s">
        <v>23</v>
      </c>
      <c r="G35" s="7"/>
      <c r="H35" s="7">
        <v>1</v>
      </c>
      <c r="I35" s="17"/>
      <c r="J35" s="17"/>
      <c r="K35" s="17"/>
      <c r="L35" s="16"/>
      <c r="M35" s="18">
        <v>0</v>
      </c>
      <c r="N35" s="12">
        <f t="shared" si="0"/>
        <v>0</v>
      </c>
      <c r="O35" s="12">
        <f t="shared" si="1"/>
        <v>0</v>
      </c>
    </row>
    <row r="36" spans="1:15" s="2" customFormat="1" ht="15" customHeight="1" x14ac:dyDescent="0.25">
      <c r="A36" s="64" t="s">
        <v>123</v>
      </c>
      <c r="B36" s="64" t="s">
        <v>389</v>
      </c>
      <c r="C36" s="64" t="s">
        <v>406</v>
      </c>
      <c r="D36" s="55" t="s">
        <v>122</v>
      </c>
      <c r="E36" s="7"/>
      <c r="F36" s="7" t="s">
        <v>23</v>
      </c>
      <c r="G36" s="7"/>
      <c r="H36" s="7">
        <v>2</v>
      </c>
      <c r="I36" s="17"/>
      <c r="J36" s="17"/>
      <c r="K36" s="17"/>
      <c r="L36" s="16"/>
      <c r="M36" s="18">
        <v>0</v>
      </c>
      <c r="N36" s="12">
        <f t="shared" si="0"/>
        <v>0</v>
      </c>
      <c r="O36" s="12">
        <f t="shared" si="1"/>
        <v>0</v>
      </c>
    </row>
    <row r="37" spans="1:15" s="2" customFormat="1" ht="15" customHeight="1" x14ac:dyDescent="0.25">
      <c r="A37" s="64" t="s">
        <v>119</v>
      </c>
      <c r="B37" s="64" t="s">
        <v>390</v>
      </c>
      <c r="C37" s="64" t="s">
        <v>406</v>
      </c>
      <c r="D37" s="55" t="s">
        <v>122</v>
      </c>
      <c r="E37" s="7"/>
      <c r="F37" s="7" t="s">
        <v>23</v>
      </c>
      <c r="G37" s="7"/>
      <c r="H37" s="7">
        <v>3</v>
      </c>
      <c r="I37" s="17"/>
      <c r="J37" s="17"/>
      <c r="K37" s="17"/>
      <c r="L37" s="16"/>
      <c r="M37" s="18">
        <v>0</v>
      </c>
      <c r="N37" s="12">
        <f t="shared" si="0"/>
        <v>0</v>
      </c>
      <c r="O37" s="12">
        <f t="shared" si="1"/>
        <v>0</v>
      </c>
    </row>
    <row r="38" spans="1:15" s="2" customFormat="1" ht="15" customHeight="1" x14ac:dyDescent="0.25">
      <c r="A38" s="64" t="s">
        <v>126</v>
      </c>
      <c r="B38" s="64" t="s">
        <v>411</v>
      </c>
      <c r="C38" s="64" t="s">
        <v>407</v>
      </c>
      <c r="D38" s="55" t="s">
        <v>118</v>
      </c>
      <c r="E38" s="7"/>
      <c r="F38" s="7" t="s">
        <v>23</v>
      </c>
      <c r="G38" s="7"/>
      <c r="H38" s="7">
        <v>1</v>
      </c>
      <c r="I38" s="17"/>
      <c r="J38" s="17"/>
      <c r="K38" s="17"/>
      <c r="L38" s="16"/>
      <c r="M38" s="18">
        <v>0</v>
      </c>
      <c r="N38" s="12">
        <f t="shared" si="0"/>
        <v>0</v>
      </c>
      <c r="O38" s="12">
        <f t="shared" si="1"/>
        <v>0</v>
      </c>
    </row>
    <row r="39" spans="1:15" s="2" customFormat="1" ht="15" customHeight="1" x14ac:dyDescent="0.25">
      <c r="A39" s="64" t="s">
        <v>129</v>
      </c>
      <c r="B39" s="64" t="s">
        <v>391</v>
      </c>
      <c r="C39" s="64" t="s">
        <v>407</v>
      </c>
      <c r="D39" s="55" t="s">
        <v>118</v>
      </c>
      <c r="E39" s="7"/>
      <c r="F39" s="7" t="s">
        <v>23</v>
      </c>
      <c r="G39" s="7"/>
      <c r="H39" s="7">
        <v>1</v>
      </c>
      <c r="I39" s="17"/>
      <c r="J39" s="17"/>
      <c r="K39" s="17"/>
      <c r="L39" s="16"/>
      <c r="M39" s="18">
        <v>0</v>
      </c>
      <c r="N39" s="12">
        <f t="shared" si="0"/>
        <v>0</v>
      </c>
      <c r="O39" s="12">
        <f t="shared" si="1"/>
        <v>0</v>
      </c>
    </row>
    <row r="40" spans="1:15" s="2" customFormat="1" ht="15" customHeight="1" x14ac:dyDescent="0.25">
      <c r="A40" s="64" t="s">
        <v>132</v>
      </c>
      <c r="B40" s="64" t="s">
        <v>410</v>
      </c>
      <c r="C40" s="64" t="s">
        <v>402</v>
      </c>
      <c r="D40" s="55" t="s">
        <v>118</v>
      </c>
      <c r="E40" s="7"/>
      <c r="F40" s="7" t="s">
        <v>23</v>
      </c>
      <c r="G40" s="7"/>
      <c r="H40" s="7">
        <v>1</v>
      </c>
      <c r="I40" s="17"/>
      <c r="J40" s="17"/>
      <c r="K40" s="17"/>
      <c r="L40" s="16"/>
      <c r="M40" s="18">
        <v>0</v>
      </c>
      <c r="N40" s="12">
        <f t="shared" si="0"/>
        <v>0</v>
      </c>
      <c r="O40" s="12">
        <f t="shared" si="1"/>
        <v>0</v>
      </c>
    </row>
    <row r="41" spans="1:15" s="2" customFormat="1" ht="15" customHeight="1" x14ac:dyDescent="0.25">
      <c r="A41" s="64" t="s">
        <v>136</v>
      </c>
      <c r="B41" s="64" t="s">
        <v>412</v>
      </c>
      <c r="C41" s="64" t="s">
        <v>401</v>
      </c>
      <c r="D41" s="55" t="s">
        <v>118</v>
      </c>
      <c r="E41" s="7"/>
      <c r="F41" s="7" t="s">
        <v>23</v>
      </c>
      <c r="G41" s="7"/>
      <c r="H41" s="7">
        <v>1</v>
      </c>
      <c r="I41" s="17"/>
      <c r="J41" s="17"/>
      <c r="K41" s="17"/>
      <c r="L41" s="16"/>
      <c r="M41" s="18">
        <v>0</v>
      </c>
      <c r="N41" s="12">
        <f t="shared" si="0"/>
        <v>0</v>
      </c>
      <c r="O41" s="12">
        <f t="shared" si="1"/>
        <v>0</v>
      </c>
    </row>
    <row r="42" spans="1:15" s="2" customFormat="1" ht="15" customHeight="1" x14ac:dyDescent="0.25">
      <c r="A42" s="64" t="s">
        <v>141</v>
      </c>
      <c r="B42" s="64" t="s">
        <v>413</v>
      </c>
      <c r="C42" s="64" t="s">
        <v>401</v>
      </c>
      <c r="D42" s="55" t="s">
        <v>118</v>
      </c>
      <c r="E42" s="7"/>
      <c r="F42" s="7" t="s">
        <v>23</v>
      </c>
      <c r="G42" s="7"/>
      <c r="H42" s="7">
        <v>1</v>
      </c>
      <c r="I42" s="17"/>
      <c r="J42" s="17"/>
      <c r="K42" s="17"/>
      <c r="L42" s="16"/>
      <c r="M42" s="18">
        <v>0</v>
      </c>
      <c r="N42" s="12">
        <f t="shared" si="0"/>
        <v>0</v>
      </c>
      <c r="O42" s="12">
        <f t="shared" si="1"/>
        <v>0</v>
      </c>
    </row>
    <row r="43" spans="1:15" s="2" customFormat="1" ht="15" customHeight="1" x14ac:dyDescent="0.25">
      <c r="A43" s="64" t="s">
        <v>145</v>
      </c>
      <c r="B43" s="64" t="s">
        <v>392</v>
      </c>
      <c r="C43" s="64" t="s">
        <v>408</v>
      </c>
      <c r="D43" s="55" t="s">
        <v>118</v>
      </c>
      <c r="E43" s="7"/>
      <c r="F43" s="7" t="s">
        <v>23</v>
      </c>
      <c r="G43" s="7"/>
      <c r="H43" s="7">
        <v>2</v>
      </c>
      <c r="I43" s="17"/>
      <c r="J43" s="17"/>
      <c r="K43" s="17"/>
      <c r="L43" s="16"/>
      <c r="M43" s="18">
        <v>0</v>
      </c>
      <c r="N43" s="12">
        <f t="shared" si="0"/>
        <v>0</v>
      </c>
      <c r="O43" s="12">
        <f t="shared" si="1"/>
        <v>0</v>
      </c>
    </row>
    <row r="44" spans="1:15" s="2" customFormat="1" ht="15" customHeight="1" x14ac:dyDescent="0.25">
      <c r="A44" s="64" t="s">
        <v>163</v>
      </c>
      <c r="B44" s="64" t="s">
        <v>393</v>
      </c>
      <c r="C44" s="64" t="s">
        <v>401</v>
      </c>
      <c r="D44" s="55" t="s">
        <v>156</v>
      </c>
      <c r="E44" s="7"/>
      <c r="F44" s="7" t="s">
        <v>23</v>
      </c>
      <c r="G44" s="7"/>
      <c r="H44" s="7">
        <v>19</v>
      </c>
      <c r="I44" s="17"/>
      <c r="J44" s="17"/>
      <c r="K44" s="17"/>
      <c r="L44" s="16"/>
      <c r="M44" s="18">
        <v>0</v>
      </c>
      <c r="N44" s="12">
        <f t="shared" si="0"/>
        <v>0</v>
      </c>
      <c r="O44" s="12">
        <f t="shared" si="1"/>
        <v>0</v>
      </c>
    </row>
    <row r="45" spans="1:15" s="2" customFormat="1" ht="15" customHeight="1" x14ac:dyDescent="0.25">
      <c r="A45" s="64" t="s">
        <v>41</v>
      </c>
      <c r="B45" s="64" t="s">
        <v>394</v>
      </c>
      <c r="C45" s="64" t="s">
        <v>400</v>
      </c>
      <c r="D45" s="55" t="s">
        <v>208</v>
      </c>
      <c r="E45" s="7"/>
      <c r="F45" s="7" t="s">
        <v>23</v>
      </c>
      <c r="G45" s="7"/>
      <c r="H45" s="7">
        <v>1</v>
      </c>
      <c r="I45" s="17"/>
      <c r="J45" s="17"/>
      <c r="K45" s="17"/>
      <c r="L45" s="16"/>
      <c r="M45" s="18">
        <v>0</v>
      </c>
      <c r="N45" s="12">
        <f t="shared" si="0"/>
        <v>0</v>
      </c>
      <c r="O45" s="12">
        <f t="shared" si="1"/>
        <v>0</v>
      </c>
    </row>
    <row r="46" spans="1:15" s="2" customFormat="1" ht="15" customHeight="1" x14ac:dyDescent="0.25">
      <c r="A46" s="64" t="s">
        <v>82</v>
      </c>
      <c r="B46" s="64" t="s">
        <v>395</v>
      </c>
      <c r="C46" s="64" t="s">
        <v>401</v>
      </c>
      <c r="D46" s="55" t="s">
        <v>65</v>
      </c>
      <c r="E46" s="7"/>
      <c r="F46" s="7" t="s">
        <v>23</v>
      </c>
      <c r="G46" s="7"/>
      <c r="H46" s="7">
        <v>1</v>
      </c>
      <c r="I46" s="17"/>
      <c r="J46" s="17"/>
      <c r="K46" s="17"/>
      <c r="L46" s="16"/>
      <c r="M46" s="18">
        <v>0</v>
      </c>
      <c r="N46" s="12">
        <f t="shared" si="0"/>
        <v>0</v>
      </c>
      <c r="O46" s="12">
        <f t="shared" si="1"/>
        <v>0</v>
      </c>
    </row>
    <row r="47" spans="1:15" s="2" customFormat="1" ht="15" customHeight="1" x14ac:dyDescent="0.25">
      <c r="A47" s="64" t="s">
        <v>86</v>
      </c>
      <c r="B47" s="64" t="s">
        <v>396</v>
      </c>
      <c r="C47" s="64" t="s">
        <v>401</v>
      </c>
      <c r="D47" s="55" t="s">
        <v>65</v>
      </c>
      <c r="E47" s="7"/>
      <c r="F47" s="7" t="s">
        <v>23</v>
      </c>
      <c r="G47" s="7"/>
      <c r="H47" s="7">
        <v>1</v>
      </c>
      <c r="I47" s="17"/>
      <c r="J47" s="17"/>
      <c r="K47" s="17"/>
      <c r="L47" s="16"/>
      <c r="M47" s="18">
        <v>0</v>
      </c>
      <c r="N47" s="12">
        <f t="shared" si="0"/>
        <v>0</v>
      </c>
      <c r="O47" s="12">
        <f t="shared" si="1"/>
        <v>0</v>
      </c>
    </row>
    <row r="48" spans="1:15" s="2" customFormat="1" ht="15" customHeight="1" x14ac:dyDescent="0.25">
      <c r="A48" s="64"/>
      <c r="B48" s="64"/>
      <c r="C48" s="64"/>
      <c r="D48" s="55"/>
      <c r="E48" s="7"/>
      <c r="F48" s="7"/>
      <c r="G48" s="7"/>
      <c r="H48" s="7"/>
      <c r="I48" s="17"/>
      <c r="J48" s="17"/>
      <c r="K48" s="17"/>
      <c r="L48" s="16"/>
      <c r="M48" s="18"/>
      <c r="N48" s="12">
        <f t="shared" si="0"/>
        <v>0</v>
      </c>
      <c r="O48" s="12">
        <f t="shared" ref="O48" si="2">N48*1.21</f>
        <v>0</v>
      </c>
    </row>
    <row r="49" spans="1:15" s="6" customFormat="1" ht="31.5" customHeight="1" x14ac:dyDescent="0.2">
      <c r="A49" s="108"/>
      <c r="B49" s="108"/>
      <c r="C49" s="108"/>
      <c r="D49" s="108"/>
      <c r="E49" s="108"/>
      <c r="F49" s="108"/>
      <c r="G49" s="108"/>
      <c r="H49" s="20"/>
      <c r="I49" s="20"/>
      <c r="J49" s="20"/>
      <c r="K49" s="20"/>
      <c r="L49" s="20"/>
      <c r="M49" s="69"/>
      <c r="N49" s="21">
        <f>SUM(N9:N48)</f>
        <v>0</v>
      </c>
      <c r="O49" s="14">
        <f>SUM(O9:O48)</f>
        <v>0</v>
      </c>
    </row>
    <row r="50" spans="1:15" s="6" customFormat="1" ht="14.25" x14ac:dyDescent="0.2">
      <c r="M50" s="13"/>
      <c r="N50" s="13"/>
      <c r="O50" s="15"/>
    </row>
    <row r="51" spans="1:15" s="2" customFormat="1" ht="12.75" x14ac:dyDescent="0.2">
      <c r="M51" s="10"/>
      <c r="N51" s="10"/>
      <c r="O51" s="10"/>
    </row>
    <row r="52" spans="1:15" s="2" customFormat="1" ht="12.75" x14ac:dyDescent="0.2">
      <c r="M52" s="10"/>
      <c r="N52" s="10"/>
      <c r="O52" s="10"/>
    </row>
    <row r="53" spans="1:15" s="2" customFormat="1" ht="28.5" x14ac:dyDescent="0.2">
      <c r="A53" s="91" t="s">
        <v>352</v>
      </c>
      <c r="B53" s="92"/>
      <c r="C53" s="93"/>
      <c r="D53" s="19" t="s">
        <v>353</v>
      </c>
      <c r="M53" s="10"/>
      <c r="N53" s="10"/>
      <c r="O53" s="10"/>
    </row>
    <row r="54" spans="1:15" s="2" customFormat="1" ht="14.25" x14ac:dyDescent="0.2">
      <c r="A54" s="71"/>
      <c r="B54" s="72"/>
      <c r="C54" s="73"/>
      <c r="D54" s="58"/>
      <c r="M54" s="10"/>
      <c r="N54" s="10"/>
      <c r="O54" s="10"/>
    </row>
    <row r="55" spans="1:15" s="2" customFormat="1" ht="14.25" x14ac:dyDescent="0.2">
      <c r="A55" s="59" t="s">
        <v>418</v>
      </c>
      <c r="B55" s="59"/>
      <c r="C55" s="3"/>
      <c r="D55" s="60">
        <v>0</v>
      </c>
      <c r="M55" s="10"/>
      <c r="N55" s="10"/>
      <c r="O55" s="10"/>
    </row>
    <row r="56" spans="1:15" s="2" customFormat="1" ht="14.25" x14ac:dyDescent="0.2">
      <c r="A56" s="59" t="s">
        <v>421</v>
      </c>
      <c r="B56" s="59"/>
      <c r="C56" s="3"/>
      <c r="D56" s="60">
        <v>0</v>
      </c>
      <c r="M56" s="10"/>
      <c r="N56" s="10"/>
      <c r="O56" s="10"/>
    </row>
    <row r="57" spans="1:15" s="2" customFormat="1" ht="14.25" x14ac:dyDescent="0.2">
      <c r="A57" s="59" t="s">
        <v>419</v>
      </c>
      <c r="B57" s="59"/>
      <c r="C57" s="3"/>
      <c r="D57" s="60">
        <v>0</v>
      </c>
      <c r="M57" s="10"/>
      <c r="N57" s="10"/>
      <c r="O57" s="10"/>
    </row>
    <row r="58" spans="1:15" s="2" customFormat="1" ht="14.25" x14ac:dyDescent="0.2">
      <c r="A58" s="59" t="s">
        <v>420</v>
      </c>
      <c r="B58" s="59"/>
      <c r="C58" s="3"/>
      <c r="D58" s="60">
        <v>0</v>
      </c>
      <c r="M58" s="10"/>
      <c r="N58" s="10"/>
      <c r="O58" s="10"/>
    </row>
    <row r="59" spans="1:15" s="2" customFormat="1" ht="12.75" x14ac:dyDescent="0.2">
      <c r="M59" s="10"/>
      <c r="N59" s="10"/>
      <c r="O59" s="10"/>
    </row>
    <row r="60" spans="1:15" s="2" customFormat="1" ht="12.75" x14ac:dyDescent="0.2">
      <c r="M60" s="10"/>
      <c r="N60" s="10"/>
      <c r="O60" s="10"/>
    </row>
    <row r="61" spans="1:15" s="2" customFormat="1" ht="12.75" x14ac:dyDescent="0.2">
      <c r="M61" s="10"/>
      <c r="N61" s="10"/>
      <c r="O61" s="10"/>
    </row>
    <row r="62" spans="1:15" s="2" customFormat="1" ht="12.75" x14ac:dyDescent="0.2">
      <c r="M62" s="10"/>
      <c r="N62" s="10"/>
      <c r="O62" s="10"/>
    </row>
    <row r="63" spans="1:15" s="2" customFormat="1" ht="12.75" x14ac:dyDescent="0.2">
      <c r="M63" s="10"/>
      <c r="N63" s="10"/>
      <c r="O63" s="10"/>
    </row>
    <row r="64" spans="1:15" s="2" customFormat="1" ht="12.75" x14ac:dyDescent="0.2">
      <c r="M64" s="10"/>
      <c r="N64" s="10"/>
      <c r="O64" s="10"/>
    </row>
    <row r="65" spans="13:15" s="2" customFormat="1" ht="12.75" x14ac:dyDescent="0.2">
      <c r="M65" s="10"/>
      <c r="N65" s="10"/>
      <c r="O65" s="10"/>
    </row>
    <row r="66" spans="13:15" s="2" customFormat="1" ht="12.75" x14ac:dyDescent="0.2">
      <c r="M66" s="10"/>
      <c r="N66" s="10"/>
      <c r="O66" s="10"/>
    </row>
    <row r="67" spans="13:15" s="2" customFormat="1" ht="12.75" x14ac:dyDescent="0.2">
      <c r="M67" s="10"/>
      <c r="N67" s="10"/>
      <c r="O67" s="10"/>
    </row>
    <row r="68" spans="13:15" s="2" customFormat="1" ht="12.75" x14ac:dyDescent="0.2">
      <c r="M68" s="10"/>
      <c r="N68" s="10"/>
      <c r="O68" s="10"/>
    </row>
    <row r="69" spans="13:15" s="2" customFormat="1" ht="12.75" x14ac:dyDescent="0.2">
      <c r="M69" s="10"/>
      <c r="N69" s="10"/>
      <c r="O69" s="10"/>
    </row>
    <row r="70" spans="13:15" s="2" customFormat="1" ht="12.75" x14ac:dyDescent="0.2">
      <c r="M70" s="10"/>
      <c r="N70" s="10"/>
      <c r="O70" s="10"/>
    </row>
    <row r="71" spans="13:15" s="2" customFormat="1" ht="12.75" x14ac:dyDescent="0.2">
      <c r="M71" s="10"/>
      <c r="N71" s="10"/>
      <c r="O71" s="10"/>
    </row>
    <row r="72" spans="13:15" s="2" customFormat="1" ht="12.75" x14ac:dyDescent="0.2">
      <c r="M72" s="10"/>
      <c r="N72" s="10"/>
      <c r="O72" s="10"/>
    </row>
    <row r="73" spans="13:15" s="2" customFormat="1" ht="12.75" x14ac:dyDescent="0.2">
      <c r="M73" s="10"/>
      <c r="N73" s="10"/>
      <c r="O73" s="10"/>
    </row>
    <row r="74" spans="13:15" s="2" customFormat="1" ht="12.75" x14ac:dyDescent="0.2">
      <c r="M74" s="10"/>
      <c r="N74" s="10"/>
      <c r="O74" s="10"/>
    </row>
    <row r="75" spans="13:15" s="2" customFormat="1" ht="12.75" x14ac:dyDescent="0.2">
      <c r="M75" s="10"/>
      <c r="N75" s="10"/>
      <c r="O75" s="10"/>
    </row>
    <row r="76" spans="13:15" s="2" customFormat="1" ht="12.75" x14ac:dyDescent="0.2">
      <c r="M76" s="10"/>
      <c r="N76" s="10"/>
      <c r="O76" s="10"/>
    </row>
    <row r="77" spans="13:15" s="2" customFormat="1" ht="12.75" x14ac:dyDescent="0.2">
      <c r="M77" s="10"/>
      <c r="N77" s="10"/>
      <c r="O77" s="10"/>
    </row>
    <row r="78" spans="13:15" s="2" customFormat="1" ht="12.75" x14ac:dyDescent="0.2">
      <c r="M78" s="10"/>
      <c r="N78" s="10"/>
      <c r="O78" s="10"/>
    </row>
    <row r="79" spans="13:15" s="2" customFormat="1" ht="12.75" x14ac:dyDescent="0.2">
      <c r="M79" s="10"/>
      <c r="N79" s="10"/>
      <c r="O79" s="10"/>
    </row>
    <row r="80" spans="13:15" s="2" customFormat="1" ht="12.75" x14ac:dyDescent="0.2">
      <c r="M80" s="10"/>
      <c r="N80" s="10"/>
      <c r="O80" s="10"/>
    </row>
    <row r="81" spans="13:15" s="2" customFormat="1" ht="12.75" x14ac:dyDescent="0.2">
      <c r="M81" s="10"/>
      <c r="N81" s="10"/>
      <c r="O81" s="10"/>
    </row>
    <row r="82" spans="13:15" s="2" customFormat="1" ht="12.75" x14ac:dyDescent="0.2">
      <c r="M82" s="10"/>
      <c r="N82" s="10"/>
      <c r="O82" s="10"/>
    </row>
    <row r="83" spans="13:15" s="2" customFormat="1" ht="12.75" x14ac:dyDescent="0.2">
      <c r="M83" s="10"/>
      <c r="N83" s="10"/>
      <c r="O83" s="10"/>
    </row>
    <row r="84" spans="13:15" s="2" customFormat="1" ht="12.75" x14ac:dyDescent="0.2">
      <c r="M84" s="10"/>
      <c r="N84" s="10"/>
      <c r="O84" s="10"/>
    </row>
    <row r="85" spans="13:15" s="2" customFormat="1" ht="12.75" x14ac:dyDescent="0.2">
      <c r="M85" s="10"/>
      <c r="N85" s="10"/>
      <c r="O85" s="10"/>
    </row>
    <row r="86" spans="13:15" s="2" customFormat="1" ht="12.75" x14ac:dyDescent="0.2">
      <c r="M86" s="10"/>
      <c r="N86" s="10"/>
      <c r="O86" s="10"/>
    </row>
    <row r="87" spans="13:15" s="2" customFormat="1" ht="12.75" x14ac:dyDescent="0.2">
      <c r="M87" s="10"/>
      <c r="N87" s="10"/>
      <c r="O87" s="10"/>
    </row>
    <row r="88" spans="13:15" s="2" customFormat="1" ht="12.75" x14ac:dyDescent="0.2">
      <c r="M88" s="10"/>
      <c r="N88" s="10"/>
      <c r="O88" s="10"/>
    </row>
    <row r="89" spans="13:15" s="2" customFormat="1" ht="12.75" x14ac:dyDescent="0.2">
      <c r="M89" s="10"/>
      <c r="N89" s="10"/>
      <c r="O89" s="10"/>
    </row>
    <row r="90" spans="13:15" s="2" customFormat="1" ht="12.75" x14ac:dyDescent="0.2">
      <c r="M90" s="10"/>
      <c r="N90" s="10"/>
      <c r="O90" s="10"/>
    </row>
    <row r="91" spans="13:15" s="2" customFormat="1" ht="12.75" x14ac:dyDescent="0.2">
      <c r="M91" s="10"/>
      <c r="N91" s="10"/>
      <c r="O91" s="10"/>
    </row>
    <row r="92" spans="13:15" s="2" customFormat="1" ht="12.75" x14ac:dyDescent="0.2">
      <c r="M92" s="10"/>
      <c r="N92" s="10"/>
      <c r="O92" s="10"/>
    </row>
    <row r="93" spans="13:15" s="2" customFormat="1" ht="12.75" x14ac:dyDescent="0.2">
      <c r="M93" s="10"/>
      <c r="N93" s="10"/>
      <c r="O93" s="10"/>
    </row>
    <row r="94" spans="13:15" s="2" customFormat="1" ht="12.75" x14ac:dyDescent="0.2">
      <c r="M94" s="10"/>
      <c r="N94" s="10"/>
      <c r="O94" s="10"/>
    </row>
    <row r="95" spans="13:15" s="2" customFormat="1" ht="12.75" x14ac:dyDescent="0.2">
      <c r="M95" s="10"/>
      <c r="N95" s="10"/>
      <c r="O95" s="10"/>
    </row>
    <row r="96" spans="13:15" s="2" customFormat="1" ht="12.75" x14ac:dyDescent="0.2">
      <c r="M96" s="10"/>
      <c r="N96" s="10"/>
      <c r="O96" s="10"/>
    </row>
    <row r="97" spans="13:15" s="2" customFormat="1" ht="12.75" x14ac:dyDescent="0.2">
      <c r="M97" s="10"/>
      <c r="N97" s="10"/>
      <c r="O97" s="10"/>
    </row>
    <row r="98" spans="13:15" s="2" customFormat="1" ht="12.75" x14ac:dyDescent="0.2">
      <c r="M98" s="10"/>
      <c r="N98" s="10"/>
      <c r="O98" s="10"/>
    </row>
    <row r="99" spans="13:15" s="2" customFormat="1" ht="12.75" x14ac:dyDescent="0.2">
      <c r="M99" s="10"/>
      <c r="N99" s="10"/>
      <c r="O99" s="10"/>
    </row>
    <row r="100" spans="13:15" s="2" customFormat="1" ht="12.75" x14ac:dyDescent="0.2">
      <c r="M100" s="10"/>
      <c r="N100" s="10"/>
      <c r="O100" s="10"/>
    </row>
    <row r="101" spans="13:15" s="2" customFormat="1" ht="12.75" x14ac:dyDescent="0.2">
      <c r="M101" s="10"/>
      <c r="N101" s="10"/>
      <c r="O101" s="10"/>
    </row>
    <row r="102" spans="13:15" s="2" customFormat="1" ht="12.75" x14ac:dyDescent="0.2">
      <c r="M102" s="10"/>
      <c r="N102" s="10"/>
      <c r="O102" s="10"/>
    </row>
    <row r="103" spans="13:15" s="2" customFormat="1" ht="12.75" x14ac:dyDescent="0.2">
      <c r="M103" s="10"/>
      <c r="N103" s="10"/>
      <c r="O103" s="10"/>
    </row>
    <row r="104" spans="13:15" s="2" customFormat="1" ht="12.75" x14ac:dyDescent="0.2">
      <c r="M104" s="10"/>
      <c r="N104" s="10"/>
      <c r="O104" s="10"/>
    </row>
    <row r="105" spans="13:15" s="2" customFormat="1" ht="12.75" x14ac:dyDescent="0.2">
      <c r="M105" s="10"/>
      <c r="N105" s="10"/>
      <c r="O105" s="10"/>
    </row>
    <row r="106" spans="13:15" s="2" customFormat="1" ht="12.75" x14ac:dyDescent="0.2">
      <c r="M106" s="10"/>
      <c r="N106" s="10"/>
      <c r="O106" s="10"/>
    </row>
    <row r="107" spans="13:15" s="2" customFormat="1" ht="12.75" x14ac:dyDescent="0.2">
      <c r="M107" s="10"/>
      <c r="N107" s="10"/>
      <c r="O107" s="10"/>
    </row>
    <row r="108" spans="13:15" s="2" customFormat="1" ht="12.75" x14ac:dyDescent="0.2">
      <c r="M108" s="10"/>
      <c r="N108" s="10"/>
      <c r="O108" s="10"/>
    </row>
    <row r="109" spans="13:15" s="2" customFormat="1" ht="12.75" x14ac:dyDescent="0.2">
      <c r="M109" s="10"/>
      <c r="N109" s="10"/>
      <c r="O109" s="10"/>
    </row>
    <row r="110" spans="13:15" s="2" customFormat="1" ht="12.75" x14ac:dyDescent="0.2">
      <c r="M110" s="10"/>
      <c r="N110" s="10"/>
      <c r="O110" s="10"/>
    </row>
    <row r="111" spans="13:15" s="2" customFormat="1" ht="12.75" x14ac:dyDescent="0.2">
      <c r="M111" s="10"/>
      <c r="N111" s="10"/>
      <c r="O111" s="10"/>
    </row>
    <row r="112" spans="13:15" s="2" customFormat="1" ht="12.75" x14ac:dyDescent="0.2">
      <c r="M112" s="10"/>
      <c r="N112" s="10"/>
      <c r="O112" s="10"/>
    </row>
    <row r="113" spans="13:15" s="2" customFormat="1" ht="12.75" x14ac:dyDescent="0.2">
      <c r="M113" s="10"/>
      <c r="N113" s="10"/>
      <c r="O113" s="10"/>
    </row>
    <row r="114" spans="13:15" s="2" customFormat="1" ht="12.75" x14ac:dyDescent="0.2">
      <c r="M114" s="10"/>
      <c r="N114" s="10"/>
      <c r="O114" s="10"/>
    </row>
    <row r="115" spans="13:15" s="2" customFormat="1" ht="12.75" x14ac:dyDescent="0.2">
      <c r="M115" s="10"/>
      <c r="N115" s="10"/>
      <c r="O115" s="10"/>
    </row>
  </sheetData>
  <mergeCells count="18">
    <mergeCell ref="A1:O1"/>
    <mergeCell ref="F7:F8"/>
    <mergeCell ref="A49:G49"/>
    <mergeCell ref="A7:A8"/>
    <mergeCell ref="G7:G8"/>
    <mergeCell ref="E7:E8"/>
    <mergeCell ref="I6:K6"/>
    <mergeCell ref="A3:O3"/>
    <mergeCell ref="E6:H6"/>
    <mergeCell ref="A53:C53"/>
    <mergeCell ref="M6:O6"/>
    <mergeCell ref="B7:B8"/>
    <mergeCell ref="A6:B6"/>
    <mergeCell ref="O7:O8"/>
    <mergeCell ref="D7:D8"/>
    <mergeCell ref="C7:C8"/>
    <mergeCell ref="M7:M8"/>
    <mergeCell ref="N7:N8"/>
  </mergeCells>
  <pageMargins left="0.7" right="0.7" top="0.75" bottom="0.75" header="0.3" footer="0.3"/>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7A09-6885-4A87-B550-D187D575D8A9}">
  <dimension ref="A1:F20"/>
  <sheetViews>
    <sheetView workbookViewId="0">
      <selection activeCell="C6" sqref="C6"/>
    </sheetView>
  </sheetViews>
  <sheetFormatPr defaultRowHeight="15" x14ac:dyDescent="0.25"/>
  <cols>
    <col min="1" max="1" width="36.85546875" customWidth="1"/>
    <col min="2" max="3" width="13.5703125" style="1" customWidth="1"/>
    <col min="4" max="4" width="13.85546875" customWidth="1"/>
    <col min="5" max="5" width="13.28515625" customWidth="1"/>
  </cols>
  <sheetData>
    <row r="1" spans="1:6" x14ac:dyDescent="0.25">
      <c r="A1" s="83" t="s">
        <v>427</v>
      </c>
      <c r="B1" s="82"/>
      <c r="C1" s="82"/>
      <c r="D1" s="82"/>
      <c r="E1" s="82"/>
    </row>
    <row r="2" spans="1:6" ht="30" x14ac:dyDescent="0.25">
      <c r="D2" s="74" t="s">
        <v>429</v>
      </c>
      <c r="E2" s="74" t="s">
        <v>430</v>
      </c>
    </row>
    <row r="3" spans="1:6" x14ac:dyDescent="0.25">
      <c r="A3" s="76" t="s">
        <v>428</v>
      </c>
      <c r="B3" s="76"/>
      <c r="C3" s="76"/>
      <c r="D3" s="79">
        <f>'Prijzenblad perceel 2'!N49</f>
        <v>0</v>
      </c>
      <c r="E3" s="80">
        <f>'Prijzenblad perceel 2'!O49</f>
        <v>0</v>
      </c>
    </row>
    <row r="5" spans="1:6" ht="34.5" customHeight="1" x14ac:dyDescent="0.25">
      <c r="A5" s="76" t="s">
        <v>431</v>
      </c>
      <c r="B5" s="77" t="s">
        <v>438</v>
      </c>
      <c r="C5" s="77" t="s">
        <v>439</v>
      </c>
      <c r="D5" t="s">
        <v>433</v>
      </c>
      <c r="E5" t="s">
        <v>434</v>
      </c>
    </row>
    <row r="6" spans="1:6" x14ac:dyDescent="0.25">
      <c r="A6" t="s">
        <v>418</v>
      </c>
      <c r="B6" s="75">
        <v>750</v>
      </c>
      <c r="C6" s="87">
        <f>'Prijzenblad perceel 2'!D55</f>
        <v>0</v>
      </c>
      <c r="D6" s="78">
        <f>SUM(B6)-(B6*C6)</f>
        <v>750</v>
      </c>
      <c r="E6" s="78">
        <f>D6*1.21</f>
        <v>907.5</v>
      </c>
    </row>
    <row r="7" spans="1:6" x14ac:dyDescent="0.25">
      <c r="A7" t="s">
        <v>421</v>
      </c>
      <c r="B7" s="75">
        <v>750</v>
      </c>
      <c r="C7" s="87">
        <f>'Prijzenblad perceel 2'!D56</f>
        <v>0</v>
      </c>
      <c r="D7" s="78">
        <f t="shared" ref="D7:D9" si="0">SUM(B7)-(B7*C7)</f>
        <v>750</v>
      </c>
      <c r="E7" s="78">
        <f t="shared" ref="E7:E9" si="1">D7*1.21</f>
        <v>907.5</v>
      </c>
    </row>
    <row r="8" spans="1:6" x14ac:dyDescent="0.25">
      <c r="A8" t="s">
        <v>432</v>
      </c>
      <c r="B8" s="75">
        <v>500</v>
      </c>
      <c r="C8" s="87">
        <f>'Prijzenblad perceel 2'!D57</f>
        <v>0</v>
      </c>
      <c r="D8" s="78">
        <f t="shared" si="0"/>
        <v>500</v>
      </c>
      <c r="E8" s="78">
        <f t="shared" si="1"/>
        <v>605</v>
      </c>
    </row>
    <row r="9" spans="1:6" x14ac:dyDescent="0.25">
      <c r="A9" t="s">
        <v>420</v>
      </c>
      <c r="B9" s="75">
        <v>500</v>
      </c>
      <c r="C9" s="87">
        <f>'Prijzenblad perceel 2'!D58</f>
        <v>0</v>
      </c>
      <c r="D9" s="78">
        <f t="shared" si="0"/>
        <v>500</v>
      </c>
      <c r="E9" s="78">
        <f t="shared" si="1"/>
        <v>605</v>
      </c>
    </row>
    <row r="10" spans="1:6" x14ac:dyDescent="0.25">
      <c r="C10" s="1" t="s">
        <v>435</v>
      </c>
      <c r="D10" s="81">
        <f>SUM(D6:D9)</f>
        <v>2500</v>
      </c>
      <c r="E10" s="81">
        <f>SUM(E6:E9)</f>
        <v>3025</v>
      </c>
    </row>
    <row r="11" spans="1:6" s="1" customFormat="1" x14ac:dyDescent="0.25">
      <c r="D11" s="78"/>
      <c r="E11" s="78"/>
    </row>
    <row r="12" spans="1:6" s="1" customFormat="1" x14ac:dyDescent="0.25">
      <c r="A12" s="84" t="s">
        <v>437</v>
      </c>
      <c r="B12" s="84" t="s">
        <v>436</v>
      </c>
      <c r="C12" s="84"/>
      <c r="D12" s="85">
        <f>D10+D3</f>
        <v>2500</v>
      </c>
      <c r="E12" s="85">
        <f>E10+E3</f>
        <v>3025</v>
      </c>
    </row>
    <row r="13" spans="1:6" s="1" customFormat="1" x14ac:dyDescent="0.25">
      <c r="D13" s="78"/>
      <c r="E13" s="78"/>
    </row>
    <row r="15" spans="1:6" x14ac:dyDescent="0.25">
      <c r="A15" s="122" t="s">
        <v>422</v>
      </c>
      <c r="B15" s="123"/>
      <c r="C15" s="124"/>
      <c r="D15" s="116"/>
      <c r="E15" s="117"/>
      <c r="F15" s="118"/>
    </row>
    <row r="16" spans="1:6" x14ac:dyDescent="0.25">
      <c r="A16" s="122" t="s">
        <v>423</v>
      </c>
      <c r="B16" s="123"/>
      <c r="C16" s="124"/>
      <c r="D16" s="116"/>
      <c r="E16" s="117"/>
      <c r="F16" s="118"/>
    </row>
    <row r="17" spans="1:6" ht="63" customHeight="1" x14ac:dyDescent="0.25">
      <c r="A17" s="122" t="s">
        <v>424</v>
      </c>
      <c r="B17" s="123"/>
      <c r="C17" s="124"/>
      <c r="D17" s="116"/>
      <c r="E17" s="117"/>
      <c r="F17" s="118"/>
    </row>
    <row r="18" spans="1:6" x14ac:dyDescent="0.25">
      <c r="A18" s="122" t="s">
        <v>425</v>
      </c>
      <c r="B18" s="123"/>
      <c r="C18" s="124"/>
      <c r="D18" s="119"/>
      <c r="E18" s="120"/>
      <c r="F18" s="121"/>
    </row>
    <row r="19" spans="1:6" x14ac:dyDescent="0.25">
      <c r="A19" s="2"/>
      <c r="B19" s="2"/>
      <c r="C19" s="2"/>
      <c r="D19" s="2"/>
      <c r="E19" s="6"/>
      <c r="F19" s="6"/>
    </row>
    <row r="20" spans="1:6" x14ac:dyDescent="0.25">
      <c r="A20" s="2" t="s">
        <v>426</v>
      </c>
      <c r="B20" s="2"/>
      <c r="C20" s="2"/>
      <c r="D20" s="2"/>
      <c r="E20" s="2"/>
      <c r="F20" s="2"/>
    </row>
  </sheetData>
  <mergeCells count="8">
    <mergeCell ref="D15:F15"/>
    <mergeCell ref="D16:F16"/>
    <mergeCell ref="D17:F17"/>
    <mergeCell ref="D18:F18"/>
    <mergeCell ref="A15:C15"/>
    <mergeCell ref="A16:C16"/>
    <mergeCell ref="A17:C17"/>
    <mergeCell ref="A18:C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A8F834-78F5-4269-A315-F1F2DFB4C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AE164D-EA88-4BB3-AF66-A668DC5A442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3452873-B7E3-44A9-8262-098CF5DE7D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schoenen per functiegroep</vt:lpstr>
      <vt:lpstr>schoenen</vt:lpstr>
      <vt:lpstr>afname</vt:lpstr>
      <vt:lpstr>Prijzenblad perceel 2</vt:lpstr>
      <vt:lpstr>Totalisatie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stagiaire</dc:creator>
  <cp:lastModifiedBy>Marlijn Dijkhuis</cp:lastModifiedBy>
  <cp:lastPrinted>2020-11-16T11:40:54Z</cp:lastPrinted>
  <dcterms:created xsi:type="dcterms:W3CDTF">2017-11-24T13:08:05Z</dcterms:created>
  <dcterms:modified xsi:type="dcterms:W3CDTF">2020-11-18T15:05:56Z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