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570" windowHeight="9945"/>
  </bookViews>
  <sheets>
    <sheet name="Info Deelnemers" sheetId="1" r:id="rId1"/>
    <sheet name="Blad3" sheetId="3" state="hidden" r:id="rId2"/>
  </sheets>
  <definedNames>
    <definedName name="_xlnm._FilterDatabase" localSheetId="0" hidden="1">'Info Deelnemers'!$A$3:$N$16</definedName>
    <definedName name="Rijswijk">'Info Deelnemers'!#REF!</definedName>
  </definedNames>
  <calcPr calcId="162913"/>
</workbook>
</file>

<file path=xl/calcChain.xml><?xml version="1.0" encoding="utf-8"?>
<calcChain xmlns="http://schemas.openxmlformats.org/spreadsheetml/2006/main">
  <c r="H21" i="1" l="1"/>
  <c r="H23" i="1" l="1"/>
  <c r="H18" i="1" l="1"/>
  <c r="H20" i="1" l="1"/>
  <c r="H19" i="1"/>
  <c r="H22" i="1" l="1"/>
</calcChain>
</file>

<file path=xl/sharedStrings.xml><?xml version="1.0" encoding="utf-8"?>
<sst xmlns="http://schemas.openxmlformats.org/spreadsheetml/2006/main" count="134" uniqueCount="88">
  <si>
    <t>PC</t>
  </si>
  <si>
    <t>Plaats</t>
  </si>
  <si>
    <t>Adres (leveringen)</t>
  </si>
  <si>
    <t>Gevolgen voor (omvang) Raamovereenkomst</t>
  </si>
  <si>
    <t>Plandatum DigiInkoop</t>
  </si>
  <si>
    <t>Naam locatie</t>
  </si>
  <si>
    <t>Naam departement</t>
  </si>
  <si>
    <t>Aantal werkplekken per afleveradres (Bij PPW)</t>
  </si>
  <si>
    <t>Domeinen Roerende Zaken (verkooplocatie)</t>
  </si>
  <si>
    <t>Domeinen Roerende Zaken (opslaglocatie/special)</t>
  </si>
  <si>
    <t>Overbuurtseweg 13</t>
  </si>
  <si>
    <t>Europaweg 23</t>
  </si>
  <si>
    <t>Haldijk 2</t>
  </si>
  <si>
    <t xml:space="preserve">Zuiderweg 21 </t>
  </si>
  <si>
    <t>3769 AB</t>
  </si>
  <si>
    <t>Soesterberg</t>
  </si>
  <si>
    <t>Bleiswijk</t>
  </si>
  <si>
    <t>2665 CA</t>
  </si>
  <si>
    <t>5113 BW</t>
  </si>
  <si>
    <t>Ulicoten</t>
  </si>
  <si>
    <t>Hoogeveen</t>
  </si>
  <si>
    <t>7903 TD</t>
  </si>
  <si>
    <t>Ministerie van Financiën</t>
  </si>
  <si>
    <t>Donau 90-92</t>
  </si>
  <si>
    <t>2491 BC</t>
  </si>
  <si>
    <t>Den Haag</t>
  </si>
  <si>
    <t>Nederlands Forensisch Instituut</t>
  </si>
  <si>
    <t>Haagse HUB</t>
  </si>
  <si>
    <t xml:space="preserve">Raad voor de Kinderbescherming </t>
  </si>
  <si>
    <t>Almelo</t>
  </si>
  <si>
    <t>Apeldoorn</t>
  </si>
  <si>
    <t>Arnhem</t>
  </si>
  <si>
    <t>Lelystad</t>
  </si>
  <si>
    <t>Maastricht</t>
  </si>
  <si>
    <t>Zwolle</t>
  </si>
  <si>
    <t>Belastingdienst</t>
  </si>
  <si>
    <t>Den Bosch</t>
  </si>
  <si>
    <t>E. Gorterstraat 5</t>
  </si>
  <si>
    <t>Nieuwe Stationsstraat 20</t>
  </si>
  <si>
    <t>Magistratenlaan 222</t>
  </si>
  <si>
    <t>Stationsplein 15</t>
  </si>
  <si>
    <t>Av. Ceramique 1b</t>
  </si>
  <si>
    <t>Schuurmanstraat 2</t>
  </si>
  <si>
    <t>7607 GB</t>
  </si>
  <si>
    <t>6811 KS</t>
  </si>
  <si>
    <t>5223 MA</t>
  </si>
  <si>
    <t>8232 DL</t>
  </si>
  <si>
    <t>6221 KV</t>
  </si>
  <si>
    <t>8011 KG</t>
  </si>
  <si>
    <t>Bestelwijze</t>
  </si>
  <si>
    <t>Locatie Almelo</t>
  </si>
  <si>
    <t>Locatie Arnhem</t>
  </si>
  <si>
    <t>Locatie Den Bosch</t>
  </si>
  <si>
    <t>Locatie Lelystad</t>
  </si>
  <si>
    <t>Locatie Maastricht</t>
  </si>
  <si>
    <t>Locatie Zwolle</t>
  </si>
  <si>
    <t xml:space="preserve">DigiInkoop (J/N) </t>
  </si>
  <si>
    <t>N</t>
  </si>
  <si>
    <t>N.v.t.</t>
  </si>
  <si>
    <t>Vanaf de datum dat de locatie wordt gefaciliteerd door DJI zal deze niet meer onder de de scope van de Overeenkomst vallen.</t>
  </si>
  <si>
    <t>Vanaf de datum dat de locatie wordt gefaciliteerd door een CDV zal deze niet meer onder de de scope van de Overeenkomst vallen.</t>
  </si>
  <si>
    <t>Locatie zal gedurende de looptijd van de raamovereenkomst mogelijk overgaan naar CDV DJI. Hier zijn op dit moment nog geen verdere concrete uitspraken over mogelijk.</t>
  </si>
  <si>
    <t>Locatie zal gedurende de looptijd van de raamovereenkomst mogelijk overgaan naar een nog onbekende CDV. Hier zijn op dit moment nog geen verdere concrete uitspraken over mogelijk.</t>
  </si>
  <si>
    <t>Opmerkingen en toekomstige ontwikkelingen huisvesting</t>
  </si>
  <si>
    <t>Bijlage 11. Informatie Deelnemers</t>
  </si>
  <si>
    <t>Aantal bestellers (circa.)</t>
  </si>
  <si>
    <t>Totaal aantal werkplekken Ministerie van Financiën</t>
  </si>
  <si>
    <t>Totaal aantal werkplekken Nederlands Forensisch Instituut</t>
  </si>
  <si>
    <t xml:space="preserve">Totaal aantal werkplekken Raad voor de Kinderbescherming </t>
  </si>
  <si>
    <t>Totaal aantal werkplekken Belastingdienst</t>
  </si>
  <si>
    <t>Totaal aantal werkplekken Assortiment A</t>
  </si>
  <si>
    <t>Totaal aantal werkplekken Assortiment B</t>
  </si>
  <si>
    <t>Basisassortiment A of B</t>
  </si>
  <si>
    <t>A</t>
  </si>
  <si>
    <t>B</t>
  </si>
  <si>
    <t xml:space="preserve">N.v.t. </t>
  </si>
  <si>
    <t>Geen DigiInkoop: vermelden welk bestel en facturerings systeem van toepassing is voor de overeenkomst en/of bijzonderheden DigiInkoop</t>
  </si>
  <si>
    <t>Via webshop leverancier.</t>
  </si>
  <si>
    <t>Per nov/dec 2021 wordt de overstap naar SAP gemaakt.</t>
  </si>
  <si>
    <t>Leonardo.</t>
  </si>
  <si>
    <t>Logistiek Centrum - LC</t>
  </si>
  <si>
    <t>Marowijne 32</t>
  </si>
  <si>
    <t xml:space="preserve">7333 PJ </t>
  </si>
  <si>
    <t>J *)</t>
  </si>
  <si>
    <t>*) De kans is aanwezig dat gedurende de looptijd van de Raamovereenkomst DigiInkoop wordt vervangen. Indien dit het geval is, dient Leverancier gebruik te gaan maken van het nieuwe systeem.</t>
  </si>
  <si>
    <t xml:space="preserve">
Dit inzicht is er niet. Wel is bekend dat het afgelopen jaar door 400 verschillende bestellers is besteld. Dit zegt alleen niks over het aantal bestellers de komende jaren. 
</t>
  </si>
  <si>
    <t>Ministerie van Financiën (Kerndepartement en Rijksacedemie)</t>
  </si>
  <si>
    <t xml:space="preserve">Donau 90-92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</si>
</sst>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9"/>
      <color theme="1"/>
      <name val="Verdana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Verdana"/>
      <family val="2"/>
    </font>
    <font>
      <sz val="11"/>
      <color theme="1"/>
      <name val="Verdana"/>
      <family val="2"/>
    </font>
    <font>
      <sz val="9"/>
      <color rgb="FF000000"/>
      <name val="Verdana"/>
      <family val="2"/>
    </font>
    <font>
      <sz val="9"/>
      <name val="Verdana"/>
      <family val="2"/>
    </font>
    <font>
      <b/>
      <sz val="16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1" fillId="0" borderId="0"/>
    <xf numFmtId="0" fontId="12" fillId="0" borderId="0"/>
  </cellStyleXfs>
  <cellXfs count="80">
    <xf numFmtId="0" fontId="0" fillId="0" borderId="0" xfId="0"/>
    <xf numFmtId="0" fontId="10" fillId="2" borderId="0" xfId="0" applyFont="1" applyFill="1" applyBorder="1"/>
    <xf numFmtId="0" fontId="10" fillId="2" borderId="0" xfId="0" applyFont="1" applyFill="1" applyBorder="1" applyAlignment="1">
      <alignment horizontal="left" vertical="top"/>
    </xf>
    <xf numFmtId="0" fontId="17" fillId="2" borderId="0" xfId="0" applyFont="1" applyFill="1" applyBorder="1"/>
    <xf numFmtId="0" fontId="14" fillId="2" borderId="0" xfId="0" applyFont="1" applyFill="1" applyBorder="1"/>
    <xf numFmtId="0" fontId="10" fillId="2" borderId="0" xfId="0" applyFont="1" applyFill="1" applyBorder="1" applyAlignment="1">
      <alignment vertical="top" wrapText="1"/>
    </xf>
    <xf numFmtId="0" fontId="13" fillId="2" borderId="2" xfId="0" applyFont="1" applyFill="1" applyBorder="1" applyAlignment="1">
      <alignment vertical="top" wrapText="1"/>
    </xf>
    <xf numFmtId="0" fontId="13" fillId="2" borderId="3" xfId="0" applyFont="1" applyFill="1" applyBorder="1" applyAlignment="1">
      <alignment vertical="top" wrapText="1"/>
    </xf>
    <xf numFmtId="0" fontId="13" fillId="2" borderId="3" xfId="0" applyFont="1" applyFill="1" applyBorder="1" applyAlignment="1">
      <alignment horizontal="left" vertical="top" wrapText="1"/>
    </xf>
    <xf numFmtId="0" fontId="13" fillId="2" borderId="4" xfId="0" applyFont="1" applyFill="1" applyBorder="1" applyAlignment="1">
      <alignment vertical="top" wrapText="1"/>
    </xf>
    <xf numFmtId="0" fontId="10" fillId="3" borderId="1" xfId="0" applyFont="1" applyFill="1" applyBorder="1" applyAlignment="1">
      <alignment vertical="top" wrapText="1"/>
    </xf>
    <xf numFmtId="0" fontId="9" fillId="3" borderId="1" xfId="0" applyFont="1" applyFill="1" applyBorder="1" applyAlignment="1">
      <alignment horizontal="left" vertical="top" wrapText="1"/>
    </xf>
    <xf numFmtId="0" fontId="10" fillId="3" borderId="5" xfId="0" applyFont="1" applyFill="1" applyBorder="1" applyAlignment="1">
      <alignment vertical="top" wrapText="1"/>
    </xf>
    <xf numFmtId="0" fontId="15" fillId="3" borderId="1" xfId="0" applyFont="1" applyFill="1" applyBorder="1" applyAlignment="1">
      <alignment vertical="center"/>
    </xf>
    <xf numFmtId="0" fontId="16" fillId="5" borderId="5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vertical="top" wrapText="1"/>
    </xf>
    <xf numFmtId="0" fontId="10" fillId="5" borderId="1" xfId="0" applyFont="1" applyFill="1" applyBorder="1" applyAlignment="1"/>
    <xf numFmtId="0" fontId="10" fillId="5" borderId="1" xfId="0" applyFont="1" applyFill="1" applyBorder="1" applyAlignment="1">
      <alignment vertical="top"/>
    </xf>
    <xf numFmtId="0" fontId="10" fillId="5" borderId="1" xfId="0" applyFont="1" applyFill="1" applyBorder="1"/>
    <xf numFmtId="0" fontId="9" fillId="5" borderId="1" xfId="0" applyFont="1" applyFill="1" applyBorder="1" applyAlignment="1">
      <alignment vertical="top" wrapText="1"/>
    </xf>
    <xf numFmtId="0" fontId="10" fillId="5" borderId="6" xfId="0" applyFont="1" applyFill="1" applyBorder="1" applyAlignment="1">
      <alignment vertical="top" wrapText="1"/>
    </xf>
    <xf numFmtId="0" fontId="15" fillId="6" borderId="5" xfId="0" applyFont="1" applyFill="1" applyBorder="1" applyAlignment="1">
      <alignment vertical="center"/>
    </xf>
    <xf numFmtId="0" fontId="8" fillId="5" borderId="1" xfId="0" applyFont="1" applyFill="1" applyBorder="1" applyAlignment="1">
      <alignment vertical="top" wrapText="1"/>
    </xf>
    <xf numFmtId="0" fontId="15" fillId="3" borderId="5" xfId="0" applyFont="1" applyFill="1" applyBorder="1" applyAlignment="1">
      <alignment vertical="center" wrapText="1"/>
    </xf>
    <xf numFmtId="3" fontId="9" fillId="3" borderId="1" xfId="0" applyNumberFormat="1" applyFont="1" applyFill="1" applyBorder="1" applyAlignment="1">
      <alignment horizontal="left" vertical="top" wrapText="1"/>
    </xf>
    <xf numFmtId="3" fontId="10" fillId="5" borderId="1" xfId="0" applyNumberFormat="1" applyFont="1" applyFill="1" applyBorder="1" applyAlignment="1">
      <alignment horizontal="left" vertical="top"/>
    </xf>
    <xf numFmtId="3" fontId="10" fillId="2" borderId="0" xfId="0" applyNumberFormat="1" applyFont="1" applyFill="1" applyBorder="1" applyAlignment="1">
      <alignment horizontal="left" vertical="top"/>
    </xf>
    <xf numFmtId="3" fontId="10" fillId="2" borderId="1" xfId="0" applyNumberFormat="1" applyFont="1" applyFill="1" applyBorder="1" applyAlignment="1">
      <alignment horizontal="left" vertical="top"/>
    </xf>
    <xf numFmtId="0" fontId="13" fillId="7" borderId="7" xfId="0" applyFont="1" applyFill="1" applyBorder="1" applyAlignment="1"/>
    <xf numFmtId="0" fontId="10" fillId="7" borderId="8" xfId="0" applyFont="1" applyFill="1" applyBorder="1" applyAlignment="1"/>
    <xf numFmtId="3" fontId="13" fillId="7" borderId="1" xfId="0" applyNumberFormat="1" applyFont="1" applyFill="1" applyBorder="1" applyAlignment="1">
      <alignment horizontal="left" vertical="top"/>
    </xf>
    <xf numFmtId="0" fontId="10" fillId="2" borderId="0" xfId="0" applyFont="1" applyFill="1" applyBorder="1" applyAlignment="1">
      <alignment horizontal="left"/>
    </xf>
    <xf numFmtId="3" fontId="16" fillId="2" borderId="1" xfId="0" applyNumberFormat="1" applyFont="1" applyFill="1" applyBorder="1" applyAlignment="1">
      <alignment horizontal="left" vertical="top"/>
    </xf>
    <xf numFmtId="0" fontId="7" fillId="6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5" fillId="6" borderId="6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 wrapText="1"/>
    </xf>
    <xf numFmtId="0" fontId="10" fillId="7" borderId="9" xfId="0" applyFont="1" applyFill="1" applyBorder="1" applyAlignment="1">
      <alignment horizontal="left" vertical="top"/>
    </xf>
    <xf numFmtId="0" fontId="8" fillId="6" borderId="1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horizontal="left" vertical="center" wrapText="1"/>
    </xf>
    <xf numFmtId="3" fontId="10" fillId="6" borderId="1" xfId="0" applyNumberFormat="1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/>
    </xf>
    <xf numFmtId="0" fontId="4" fillId="4" borderId="10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vertical="center"/>
    </xf>
    <xf numFmtId="3" fontId="6" fillId="4" borderId="1" xfId="0" applyNumberFormat="1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5" fillId="6" borderId="1" xfId="0" applyFont="1" applyFill="1" applyBorder="1" applyAlignment="1">
      <alignment horizontal="left" vertical="top" wrapText="1"/>
    </xf>
    <xf numFmtId="0" fontId="3" fillId="4" borderId="10" xfId="0" applyFont="1" applyFill="1" applyBorder="1" applyAlignment="1">
      <alignment horizontal="left" vertical="top"/>
    </xf>
    <xf numFmtId="0" fontId="4" fillId="4" borderId="10" xfId="0" applyFont="1" applyFill="1" applyBorder="1" applyAlignment="1">
      <alignment horizontal="left" vertical="top"/>
    </xf>
    <xf numFmtId="0" fontId="1" fillId="3" borderId="1" xfId="0" applyFont="1" applyFill="1" applyBorder="1" applyAlignment="1">
      <alignment vertical="top" wrapText="1"/>
    </xf>
    <xf numFmtId="0" fontId="1" fillId="3" borderId="5" xfId="0" applyFont="1" applyFill="1" applyBorder="1" applyAlignment="1">
      <alignment vertical="top" wrapText="1"/>
    </xf>
    <xf numFmtId="0" fontId="5" fillId="3" borderId="10" xfId="0" applyFont="1" applyFill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3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/>
    <xf numFmtId="0" fontId="0" fillId="0" borderId="8" xfId="0" applyBorder="1" applyAlignment="1"/>
    <xf numFmtId="0" fontId="0" fillId="0" borderId="9" xfId="0" applyBorder="1" applyAlignment="1"/>
    <xf numFmtId="0" fontId="5" fillId="3" borderId="1" xfId="0" applyFont="1" applyFill="1" applyBorder="1" applyAlignment="1">
      <alignment horizontal="left" vertical="top" wrapText="1"/>
    </xf>
    <xf numFmtId="0" fontId="0" fillId="3" borderId="1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/>
    </xf>
    <xf numFmtId="0" fontId="9" fillId="5" borderId="1" xfId="0" applyFont="1" applyFill="1" applyBorder="1" applyAlignment="1">
      <alignment horizontal="left" vertical="center" wrapText="1"/>
    </xf>
    <xf numFmtId="0" fontId="10" fillId="5" borderId="1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left" vertical="top" wrapText="1"/>
    </xf>
  </cellXfs>
  <cellStyles count="3">
    <cellStyle name="Normal 2" xfId="2"/>
    <cellStyle name="Standaard" xfId="0" builtinId="0"/>
    <cellStyle name="Standaard 4" xfId="1"/>
  </cellStyles>
  <dxfs count="0"/>
  <tableStyles count="0" defaultTableStyle="TableStyleMedium2" defaultPivotStyle="PivotStyleMedium9"/>
  <colors>
    <mruColors>
      <color rgb="FFF5F3A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tabSelected="1" zoomScaleNormal="100" workbookViewId="0">
      <pane ySplit="3" topLeftCell="A4" activePane="bottomLeft" state="frozen"/>
      <selection pane="bottomLeft" activeCell="H11" sqref="H11"/>
    </sheetView>
  </sheetViews>
  <sheetFormatPr defaultColWidth="9.140625" defaultRowHeight="11.25" x14ac:dyDescent="0.15"/>
  <cols>
    <col min="1" max="1" width="42.85546875" style="1" customWidth="1"/>
    <col min="2" max="2" width="37.42578125" style="1" customWidth="1"/>
    <col min="3" max="3" width="44.42578125" style="1" customWidth="1"/>
    <col min="4" max="4" width="9.85546875" style="1" customWidth="1"/>
    <col min="5" max="6" width="19" style="1" customWidth="1"/>
    <col min="7" max="7" width="16.28515625" style="2" customWidth="1"/>
    <col min="8" max="8" width="20.28515625" style="2" customWidth="1"/>
    <col min="9" max="9" width="22" style="1" customWidth="1"/>
    <col min="10" max="10" width="12.85546875" style="1" customWidth="1"/>
    <col min="11" max="11" width="12.7109375" style="1" customWidth="1"/>
    <col min="12" max="12" width="31.28515625" style="1" customWidth="1"/>
    <col min="13" max="13" width="43.85546875" style="1" customWidth="1"/>
    <col min="14" max="14" width="34.28515625" style="1" customWidth="1"/>
    <col min="15" max="16384" width="9.140625" style="1"/>
  </cols>
  <sheetData>
    <row r="1" spans="1:17" ht="20.25" customHeight="1" x14ac:dyDescent="0.25">
      <c r="A1" s="3" t="s">
        <v>64</v>
      </c>
    </row>
    <row r="2" spans="1:17" ht="15.75" customHeight="1" thickBot="1" x14ac:dyDescent="0.25">
      <c r="A2" s="4"/>
    </row>
    <row r="3" spans="1:17" ht="71.25" customHeight="1" x14ac:dyDescent="0.15">
      <c r="A3" s="6" t="s">
        <v>5</v>
      </c>
      <c r="B3" s="7" t="s">
        <v>6</v>
      </c>
      <c r="C3" s="7" t="s">
        <v>2</v>
      </c>
      <c r="D3" s="7" t="s">
        <v>0</v>
      </c>
      <c r="E3" s="7" t="s">
        <v>1</v>
      </c>
      <c r="F3" s="7" t="s">
        <v>72</v>
      </c>
      <c r="G3" s="8" t="s">
        <v>65</v>
      </c>
      <c r="H3" s="8" t="s">
        <v>7</v>
      </c>
      <c r="I3" s="7" t="s">
        <v>49</v>
      </c>
      <c r="J3" s="7" t="s">
        <v>56</v>
      </c>
      <c r="K3" s="7" t="s">
        <v>4</v>
      </c>
      <c r="L3" s="7" t="s">
        <v>76</v>
      </c>
      <c r="M3" s="7" t="s">
        <v>63</v>
      </c>
      <c r="N3" s="9" t="s">
        <v>3</v>
      </c>
      <c r="O3" s="5"/>
      <c r="P3" s="5"/>
      <c r="Q3" s="5"/>
    </row>
    <row r="4" spans="1:17" ht="22.5" x14ac:dyDescent="0.15">
      <c r="A4" s="60" t="s">
        <v>27</v>
      </c>
      <c r="B4" s="59" t="s">
        <v>86</v>
      </c>
      <c r="C4" s="59" t="s">
        <v>87</v>
      </c>
      <c r="D4" s="10" t="s">
        <v>24</v>
      </c>
      <c r="E4" s="10" t="s">
        <v>25</v>
      </c>
      <c r="F4" s="34" t="s">
        <v>73</v>
      </c>
      <c r="G4" s="11">
        <v>60</v>
      </c>
      <c r="H4" s="24">
        <v>1344</v>
      </c>
      <c r="I4" s="67" t="s">
        <v>77</v>
      </c>
      <c r="J4" s="74" t="s">
        <v>57</v>
      </c>
      <c r="K4" s="74" t="s">
        <v>75</v>
      </c>
      <c r="L4" s="67" t="s">
        <v>78</v>
      </c>
      <c r="M4" s="61" t="s">
        <v>58</v>
      </c>
      <c r="N4" s="64" t="s">
        <v>58</v>
      </c>
      <c r="O4" s="5"/>
      <c r="P4" s="5"/>
      <c r="Q4" s="5"/>
    </row>
    <row r="5" spans="1:17" ht="11.25" customHeight="1" x14ac:dyDescent="0.15">
      <c r="A5" s="12" t="s">
        <v>8</v>
      </c>
      <c r="B5" s="10" t="s">
        <v>22</v>
      </c>
      <c r="C5" s="10" t="s">
        <v>13</v>
      </c>
      <c r="D5" s="10" t="s">
        <v>14</v>
      </c>
      <c r="E5" s="10" t="s">
        <v>15</v>
      </c>
      <c r="F5" s="34" t="s">
        <v>73</v>
      </c>
      <c r="G5" s="11">
        <v>2</v>
      </c>
      <c r="H5" s="24">
        <v>17</v>
      </c>
      <c r="I5" s="68"/>
      <c r="J5" s="75"/>
      <c r="K5" s="75"/>
      <c r="L5" s="68"/>
      <c r="M5" s="62"/>
      <c r="N5" s="65"/>
      <c r="O5" s="5"/>
      <c r="P5" s="5"/>
      <c r="Q5" s="5"/>
    </row>
    <row r="6" spans="1:17" ht="22.5" x14ac:dyDescent="0.15">
      <c r="A6" s="12" t="s">
        <v>9</v>
      </c>
      <c r="B6" s="10" t="s">
        <v>22</v>
      </c>
      <c r="C6" s="10" t="s">
        <v>10</v>
      </c>
      <c r="D6" s="10" t="s">
        <v>17</v>
      </c>
      <c r="E6" s="10" t="s">
        <v>16</v>
      </c>
      <c r="F6" s="34" t="s">
        <v>73</v>
      </c>
      <c r="G6" s="11">
        <v>2</v>
      </c>
      <c r="H6" s="24">
        <v>12</v>
      </c>
      <c r="I6" s="68"/>
      <c r="J6" s="75"/>
      <c r="K6" s="75"/>
      <c r="L6" s="68"/>
      <c r="M6" s="62"/>
      <c r="N6" s="65"/>
      <c r="O6" s="5"/>
      <c r="P6" s="5"/>
      <c r="Q6" s="5"/>
    </row>
    <row r="7" spans="1:17" ht="22.5" x14ac:dyDescent="0.15">
      <c r="A7" s="23" t="s">
        <v>9</v>
      </c>
      <c r="B7" s="10" t="s">
        <v>22</v>
      </c>
      <c r="C7" s="13" t="s">
        <v>11</v>
      </c>
      <c r="D7" s="10" t="s">
        <v>21</v>
      </c>
      <c r="E7" s="10" t="s">
        <v>20</v>
      </c>
      <c r="F7" s="34" t="s">
        <v>73</v>
      </c>
      <c r="G7" s="11">
        <v>2</v>
      </c>
      <c r="H7" s="24">
        <v>12</v>
      </c>
      <c r="I7" s="68"/>
      <c r="J7" s="75"/>
      <c r="K7" s="75"/>
      <c r="L7" s="68"/>
      <c r="M7" s="62"/>
      <c r="N7" s="65"/>
      <c r="O7" s="5"/>
      <c r="P7" s="5"/>
      <c r="Q7" s="5"/>
    </row>
    <row r="8" spans="1:17" ht="22.5" x14ac:dyDescent="0.15">
      <c r="A8" s="23" t="s">
        <v>9</v>
      </c>
      <c r="B8" s="10" t="s">
        <v>22</v>
      </c>
      <c r="C8" s="13" t="s">
        <v>12</v>
      </c>
      <c r="D8" s="10" t="s">
        <v>18</v>
      </c>
      <c r="E8" s="10" t="s">
        <v>19</v>
      </c>
      <c r="F8" s="34" t="s">
        <v>73</v>
      </c>
      <c r="G8" s="11">
        <v>2</v>
      </c>
      <c r="H8" s="24">
        <v>3</v>
      </c>
      <c r="I8" s="68"/>
      <c r="J8" s="75"/>
      <c r="K8" s="75"/>
      <c r="L8" s="68"/>
      <c r="M8" s="63"/>
      <c r="N8" s="66"/>
      <c r="O8" s="5"/>
      <c r="P8" s="5"/>
      <c r="Q8" s="5"/>
    </row>
    <row r="9" spans="1:17" s="47" customFormat="1" ht="22.5" x14ac:dyDescent="0.25">
      <c r="A9" s="21" t="s">
        <v>27</v>
      </c>
      <c r="B9" s="42" t="s">
        <v>26</v>
      </c>
      <c r="C9" s="43" t="s">
        <v>23</v>
      </c>
      <c r="D9" s="43" t="s">
        <v>24</v>
      </c>
      <c r="E9" s="43" t="s">
        <v>25</v>
      </c>
      <c r="F9" s="33" t="s">
        <v>73</v>
      </c>
      <c r="G9" s="44">
        <v>15</v>
      </c>
      <c r="H9" s="45">
        <v>700</v>
      </c>
      <c r="I9" s="54" t="s">
        <v>77</v>
      </c>
      <c r="J9" s="56" t="s">
        <v>57</v>
      </c>
      <c r="K9" s="56" t="s">
        <v>58</v>
      </c>
      <c r="L9" s="54" t="s">
        <v>79</v>
      </c>
      <c r="M9" s="38" t="s">
        <v>58</v>
      </c>
      <c r="N9" s="37" t="s">
        <v>58</v>
      </c>
      <c r="O9" s="46"/>
      <c r="P9" s="46"/>
      <c r="Q9" s="46"/>
    </row>
    <row r="10" spans="1:17" x14ac:dyDescent="0.15">
      <c r="A10" s="14" t="s">
        <v>50</v>
      </c>
      <c r="B10" s="22" t="s">
        <v>28</v>
      </c>
      <c r="C10" s="16" t="s">
        <v>37</v>
      </c>
      <c r="D10" s="17" t="s">
        <v>43</v>
      </c>
      <c r="E10" s="17" t="s">
        <v>29</v>
      </c>
      <c r="F10" s="35" t="s">
        <v>73</v>
      </c>
      <c r="G10" s="76">
        <v>1</v>
      </c>
      <c r="H10" s="25">
        <v>68</v>
      </c>
      <c r="I10" s="69" t="s">
        <v>77</v>
      </c>
      <c r="J10" s="78" t="s">
        <v>57</v>
      </c>
      <c r="K10" s="79" t="s">
        <v>58</v>
      </c>
      <c r="L10" s="69" t="s">
        <v>79</v>
      </c>
      <c r="M10" s="39" t="s">
        <v>58</v>
      </c>
      <c r="N10" s="40" t="s">
        <v>58</v>
      </c>
      <c r="O10" s="5"/>
      <c r="P10" s="5"/>
      <c r="Q10" s="5"/>
    </row>
    <row r="11" spans="1:17" ht="45" x14ac:dyDescent="0.15">
      <c r="A11" s="14" t="s">
        <v>51</v>
      </c>
      <c r="B11" s="15" t="s">
        <v>28</v>
      </c>
      <c r="C11" s="16" t="s">
        <v>38</v>
      </c>
      <c r="D11" s="18" t="s">
        <v>44</v>
      </c>
      <c r="E11" s="18" t="s">
        <v>31</v>
      </c>
      <c r="F11" s="35" t="s">
        <v>73</v>
      </c>
      <c r="G11" s="76"/>
      <c r="H11" s="25">
        <v>120</v>
      </c>
      <c r="I11" s="77"/>
      <c r="J11" s="78"/>
      <c r="K11" s="78"/>
      <c r="L11" s="70"/>
      <c r="M11" s="19" t="s">
        <v>61</v>
      </c>
      <c r="N11" s="20" t="s">
        <v>59</v>
      </c>
      <c r="O11" s="5"/>
      <c r="P11" s="5"/>
      <c r="Q11" s="5"/>
    </row>
    <row r="12" spans="1:17" ht="56.25" x14ac:dyDescent="0.15">
      <c r="A12" s="14" t="s">
        <v>52</v>
      </c>
      <c r="B12" s="15" t="s">
        <v>28</v>
      </c>
      <c r="C12" s="16" t="s">
        <v>39</v>
      </c>
      <c r="D12" s="18" t="s">
        <v>45</v>
      </c>
      <c r="E12" s="18" t="s">
        <v>36</v>
      </c>
      <c r="F12" s="35" t="s">
        <v>73</v>
      </c>
      <c r="G12" s="76"/>
      <c r="H12" s="25">
        <v>54</v>
      </c>
      <c r="I12" s="77"/>
      <c r="J12" s="78"/>
      <c r="K12" s="78"/>
      <c r="L12" s="70"/>
      <c r="M12" s="15" t="s">
        <v>62</v>
      </c>
      <c r="N12" s="20" t="s">
        <v>60</v>
      </c>
      <c r="O12" s="5"/>
      <c r="P12" s="5"/>
      <c r="Q12" s="5"/>
    </row>
    <row r="13" spans="1:17" x14ac:dyDescent="0.15">
      <c r="A13" s="14" t="s">
        <v>53</v>
      </c>
      <c r="B13" s="15" t="s">
        <v>28</v>
      </c>
      <c r="C13" s="16" t="s">
        <v>40</v>
      </c>
      <c r="D13" s="18" t="s">
        <v>46</v>
      </c>
      <c r="E13" s="18" t="s">
        <v>32</v>
      </c>
      <c r="F13" s="35" t="s">
        <v>73</v>
      </c>
      <c r="G13" s="76"/>
      <c r="H13" s="25">
        <v>29</v>
      </c>
      <c r="I13" s="77"/>
      <c r="J13" s="78"/>
      <c r="K13" s="78"/>
      <c r="L13" s="70"/>
      <c r="M13" s="39" t="s">
        <v>58</v>
      </c>
      <c r="N13" s="40" t="s">
        <v>58</v>
      </c>
      <c r="O13" s="5"/>
      <c r="P13" s="5"/>
      <c r="Q13" s="5"/>
    </row>
    <row r="14" spans="1:17" ht="45" x14ac:dyDescent="0.15">
      <c r="A14" s="14" t="s">
        <v>54</v>
      </c>
      <c r="B14" s="15" t="s">
        <v>28</v>
      </c>
      <c r="C14" s="16" t="s">
        <v>41</v>
      </c>
      <c r="D14" s="18" t="s">
        <v>47</v>
      </c>
      <c r="E14" s="18" t="s">
        <v>33</v>
      </c>
      <c r="F14" s="35" t="s">
        <v>73</v>
      </c>
      <c r="G14" s="76"/>
      <c r="H14" s="25">
        <v>81</v>
      </c>
      <c r="I14" s="77"/>
      <c r="J14" s="78"/>
      <c r="K14" s="78"/>
      <c r="L14" s="70"/>
      <c r="M14" s="15" t="s">
        <v>61</v>
      </c>
      <c r="N14" s="20" t="s">
        <v>59</v>
      </c>
      <c r="O14" s="5"/>
      <c r="P14" s="5"/>
      <c r="Q14" s="5"/>
    </row>
    <row r="15" spans="1:17" x14ac:dyDescent="0.15">
      <c r="A15" s="14" t="s">
        <v>55</v>
      </c>
      <c r="B15" s="15" t="s">
        <v>28</v>
      </c>
      <c r="C15" s="16" t="s">
        <v>42</v>
      </c>
      <c r="D15" s="18" t="s">
        <v>48</v>
      </c>
      <c r="E15" s="18" t="s">
        <v>34</v>
      </c>
      <c r="F15" s="35" t="s">
        <v>73</v>
      </c>
      <c r="G15" s="76"/>
      <c r="H15" s="25">
        <v>92</v>
      </c>
      <c r="I15" s="77"/>
      <c r="J15" s="78"/>
      <c r="K15" s="78"/>
      <c r="L15" s="70"/>
      <c r="M15" s="39" t="s">
        <v>58</v>
      </c>
      <c r="N15" s="40" t="s">
        <v>58</v>
      </c>
      <c r="O15" s="5"/>
      <c r="P15" s="5"/>
      <c r="Q15" s="5"/>
    </row>
    <row r="16" spans="1:17" s="47" customFormat="1" ht="160.5" customHeight="1" x14ac:dyDescent="0.25">
      <c r="A16" s="51" t="s">
        <v>80</v>
      </c>
      <c r="B16" s="51" t="s">
        <v>35</v>
      </c>
      <c r="C16" s="51" t="s">
        <v>81</v>
      </c>
      <c r="D16" s="51" t="s">
        <v>82</v>
      </c>
      <c r="E16" s="51" t="s">
        <v>30</v>
      </c>
      <c r="F16" s="36" t="s">
        <v>74</v>
      </c>
      <c r="G16" s="53" t="s">
        <v>85</v>
      </c>
      <c r="H16" s="52">
        <v>45109</v>
      </c>
      <c r="I16" s="55" t="s">
        <v>77</v>
      </c>
      <c r="J16" s="57" t="s">
        <v>83</v>
      </c>
      <c r="K16" s="58" t="s">
        <v>58</v>
      </c>
      <c r="L16" s="50" t="s">
        <v>84</v>
      </c>
      <c r="M16" s="48" t="s">
        <v>58</v>
      </c>
      <c r="N16" s="49" t="s">
        <v>58</v>
      </c>
    </row>
    <row r="17" spans="1:8" x14ac:dyDescent="0.15">
      <c r="H17" s="26"/>
    </row>
    <row r="18" spans="1:8" ht="11.25" customHeight="1" x14ac:dyDescent="0.25">
      <c r="A18" s="71" t="s">
        <v>66</v>
      </c>
      <c r="B18" s="72"/>
      <c r="C18" s="72"/>
      <c r="D18" s="72"/>
      <c r="E18" s="72"/>
      <c r="F18" s="72"/>
      <c r="G18" s="73"/>
      <c r="H18" s="32">
        <f>H4+H5+H6+H7+H8</f>
        <v>1388</v>
      </c>
    </row>
    <row r="19" spans="1:8" ht="11.25" customHeight="1" x14ac:dyDescent="0.25">
      <c r="A19" s="71" t="s">
        <v>67</v>
      </c>
      <c r="B19" s="72"/>
      <c r="C19" s="72"/>
      <c r="D19" s="72"/>
      <c r="E19" s="72"/>
      <c r="F19" s="72"/>
      <c r="G19" s="73"/>
      <c r="H19" s="27">
        <f>H9</f>
        <v>700</v>
      </c>
    </row>
    <row r="20" spans="1:8" ht="11.25" customHeight="1" x14ac:dyDescent="0.25">
      <c r="A20" s="71" t="s">
        <v>68</v>
      </c>
      <c r="B20" s="72"/>
      <c r="C20" s="72"/>
      <c r="D20" s="72"/>
      <c r="E20" s="72"/>
      <c r="F20" s="72"/>
      <c r="G20" s="73"/>
      <c r="H20" s="27">
        <f>H10+H11+H12+H13+H14+H15</f>
        <v>444</v>
      </c>
    </row>
    <row r="21" spans="1:8" ht="11.25" customHeight="1" x14ac:dyDescent="0.25">
      <c r="A21" s="71" t="s">
        <v>69</v>
      </c>
      <c r="B21" s="72"/>
      <c r="C21" s="72"/>
      <c r="D21" s="72"/>
      <c r="E21" s="72"/>
      <c r="F21" s="72"/>
      <c r="G21" s="73"/>
      <c r="H21" s="32">
        <f>SUM(H16:H16)</f>
        <v>45109</v>
      </c>
    </row>
    <row r="22" spans="1:8" x14ac:dyDescent="0.15">
      <c r="A22" s="28" t="s">
        <v>70</v>
      </c>
      <c r="B22" s="29"/>
      <c r="C22" s="29"/>
      <c r="D22" s="29"/>
      <c r="E22" s="29"/>
      <c r="F22" s="29"/>
      <c r="G22" s="41"/>
      <c r="H22" s="30">
        <f>H18+H19+H20</f>
        <v>2532</v>
      </c>
    </row>
    <row r="23" spans="1:8" x14ac:dyDescent="0.15">
      <c r="A23" s="28" t="s">
        <v>71</v>
      </c>
      <c r="B23" s="29"/>
      <c r="C23" s="29"/>
      <c r="D23" s="29"/>
      <c r="E23" s="29"/>
      <c r="F23" s="29"/>
      <c r="G23" s="41"/>
      <c r="H23" s="30">
        <f>H21</f>
        <v>45109</v>
      </c>
    </row>
    <row r="25" spans="1:8" x14ac:dyDescent="0.15">
      <c r="H25" s="26"/>
    </row>
    <row r="32" spans="1:8" x14ac:dyDescent="0.15">
      <c r="C32" s="31"/>
    </row>
  </sheetData>
  <autoFilter ref="A3:N16"/>
  <mergeCells count="15">
    <mergeCell ref="A18:G18"/>
    <mergeCell ref="A19:G19"/>
    <mergeCell ref="A20:G20"/>
    <mergeCell ref="A21:G21"/>
    <mergeCell ref="K4:K8"/>
    <mergeCell ref="G10:G15"/>
    <mergeCell ref="I10:I15"/>
    <mergeCell ref="J10:J15"/>
    <mergeCell ref="J4:J8"/>
    <mergeCell ref="K10:K15"/>
    <mergeCell ref="M4:M8"/>
    <mergeCell ref="N4:N8"/>
    <mergeCell ref="L4:L8"/>
    <mergeCell ref="I4:I8"/>
    <mergeCell ref="L10:L15"/>
  </mergeCells>
  <pageMargins left="0.7" right="0.7" top="0.75" bottom="0.75" header="0.3" footer="0.3"/>
  <pageSetup paperSize="8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Info Deelnemers</vt:lpstr>
      <vt:lpstr>Blad3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2021-06-04T12:12:34Z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Bijlage 11. Informatie Deelnemers.xlsx</vt:lpwstr>
  </property>
</Properties>
</file>