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hans_van_wijck_coppa_nl/Documents/GGD/telefonie/NvI/NvI 2/"/>
    </mc:Choice>
  </mc:AlternateContent>
  <xr:revisionPtr revIDLastSave="0" documentId="8_{96DC710E-63B3-4373-A214-0133523DCC77}" xr6:coauthVersionLast="45" xr6:coauthVersionMax="45" xr10:uidLastSave="{00000000-0000-0000-0000-000000000000}"/>
  <bookViews>
    <workbookView xWindow="-120" yWindow="-120" windowWidth="29040" windowHeight="15840" tabRatio="698" xr2:uid="{00000000-000D-0000-FFFF-FFFF00000000}"/>
  </bookViews>
  <sheets>
    <sheet name="Samenvatting" sheetId="6" r:id="rId1"/>
    <sheet name="Prijzenblad mobiele telefonie" sheetId="2" r:id="rId2"/>
    <sheet name="Prijzenblad Mobiel PANDEMIE" sheetId="8" r:id="rId3"/>
    <sheet name="Prijzenblad KCC" sheetId="3" r:id="rId4"/>
    <sheet name="Prijzenblad KCC PANDEMIE" sheetId="10" r:id="rId5"/>
    <sheet name="Prijzenblad 0880125-0880126" sheetId="5" r:id="rId6"/>
    <sheet name="Prijzenblad 088 nummer PANDEMIE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" l="1"/>
  <c r="F10" i="8"/>
  <c r="E9" i="8"/>
  <c r="E10" i="2"/>
  <c r="F10" i="2" s="1"/>
  <c r="E9" i="2"/>
  <c r="C27" i="3"/>
  <c r="B23" i="6" s="1"/>
  <c r="F16" i="10"/>
  <c r="F15" i="10"/>
  <c r="I16" i="10"/>
  <c r="J16" i="10" s="1"/>
  <c r="I15" i="10"/>
  <c r="I16" i="3"/>
  <c r="I15" i="3"/>
  <c r="F16" i="3"/>
  <c r="F15" i="3"/>
  <c r="I25" i="6"/>
  <c r="E7" i="11"/>
  <c r="F7" i="11" s="1"/>
  <c r="F8" i="11" s="1"/>
  <c r="H14" i="6" s="1"/>
  <c r="E7" i="5"/>
  <c r="F7" i="5" s="1"/>
  <c r="B32" i="11"/>
  <c r="H16" i="6" s="1"/>
  <c r="B23" i="11"/>
  <c r="I17" i="6" s="1"/>
  <c r="I18" i="6" s="1"/>
  <c r="I14" i="11"/>
  <c r="F14" i="11"/>
  <c r="I13" i="11"/>
  <c r="F13" i="11"/>
  <c r="I12" i="11"/>
  <c r="F12" i="11"/>
  <c r="I11" i="11"/>
  <c r="F11" i="11"/>
  <c r="C27" i="10"/>
  <c r="H23" i="6" s="1"/>
  <c r="I10" i="10"/>
  <c r="F10" i="10"/>
  <c r="I9" i="10"/>
  <c r="F9" i="10"/>
  <c r="I8" i="10"/>
  <c r="F8" i="10"/>
  <c r="I7" i="10"/>
  <c r="F7" i="10"/>
  <c r="B42" i="8"/>
  <c r="H9" i="6" s="1"/>
  <c r="B33" i="8"/>
  <c r="I10" i="6" s="1"/>
  <c r="I11" i="6" s="1"/>
  <c r="I29" i="6" s="1"/>
  <c r="I20" i="8"/>
  <c r="F20" i="8"/>
  <c r="I19" i="8"/>
  <c r="F19" i="8"/>
  <c r="J19" i="8" s="1"/>
  <c r="E14" i="8"/>
  <c r="F14" i="8" s="1"/>
  <c r="E13" i="8"/>
  <c r="F13" i="8" s="1"/>
  <c r="E12" i="8"/>
  <c r="F12" i="8" s="1"/>
  <c r="E11" i="8"/>
  <c r="F11" i="8" s="1"/>
  <c r="F9" i="8"/>
  <c r="B32" i="5"/>
  <c r="B16" i="6" s="1"/>
  <c r="B42" i="2"/>
  <c r="B9" i="6" s="1"/>
  <c r="C34" i="3"/>
  <c r="C24" i="6" s="1"/>
  <c r="C25" i="6" s="1"/>
  <c r="I10" i="3"/>
  <c r="F10" i="3"/>
  <c r="I9" i="3"/>
  <c r="F9" i="3"/>
  <c r="I8" i="3"/>
  <c r="F8" i="3"/>
  <c r="I7" i="3"/>
  <c r="F7" i="3"/>
  <c r="J15" i="3" l="1"/>
  <c r="J16" i="3"/>
  <c r="J17" i="3" s="1"/>
  <c r="B22" i="6" s="1"/>
  <c r="J15" i="10"/>
  <c r="J17" i="10" s="1"/>
  <c r="H22" i="6" s="1"/>
  <c r="J9" i="10"/>
  <c r="J7" i="10"/>
  <c r="J8" i="10"/>
  <c r="J20" i="8"/>
  <c r="J22" i="8" s="1"/>
  <c r="H8" i="6" s="1"/>
  <c r="J10" i="10"/>
  <c r="J11" i="11"/>
  <c r="J14" i="11"/>
  <c r="J13" i="11"/>
  <c r="J12" i="11"/>
  <c r="F8" i="5"/>
  <c r="B14" i="6" s="1"/>
  <c r="F15" i="8"/>
  <c r="H7" i="6" s="1"/>
  <c r="J7" i="3"/>
  <c r="J8" i="3"/>
  <c r="J10" i="3"/>
  <c r="J9" i="3"/>
  <c r="I19" i="2"/>
  <c r="F19" i="2"/>
  <c r="H11" i="6" l="1"/>
  <c r="J11" i="10"/>
  <c r="H21" i="6" s="1"/>
  <c r="H25" i="6" s="1"/>
  <c r="J16" i="11"/>
  <c r="H15" i="6" s="1"/>
  <c r="H18" i="6" s="1"/>
  <c r="J11" i="3"/>
  <c r="B21" i="6" s="1"/>
  <c r="B25" i="6" s="1"/>
  <c r="J19" i="2"/>
  <c r="B33" i="2"/>
  <c r="C10" i="6" s="1"/>
  <c r="C11" i="6" s="1"/>
  <c r="B23" i="5"/>
  <c r="C17" i="6" s="1"/>
  <c r="C18" i="6" s="1"/>
  <c r="H29" i="6" l="1"/>
  <c r="C29" i="6"/>
  <c r="I14" i="5"/>
  <c r="F14" i="5"/>
  <c r="I13" i="5"/>
  <c r="F13" i="5"/>
  <c r="I12" i="5"/>
  <c r="F12" i="5"/>
  <c r="I11" i="5"/>
  <c r="F11" i="5"/>
  <c r="J13" i="5" l="1"/>
  <c r="J12" i="5"/>
  <c r="J11" i="5"/>
  <c r="J14" i="5"/>
  <c r="J16" i="5" l="1"/>
  <c r="B15" i="6" s="1"/>
  <c r="B18" i="6" l="1"/>
  <c r="E12" i="2"/>
  <c r="F12" i="2" s="1"/>
  <c r="E11" i="2"/>
  <c r="F11" i="2" s="1"/>
  <c r="I20" i="2" l="1"/>
  <c r="F20" i="2"/>
  <c r="E14" i="2"/>
  <c r="F14" i="2" s="1"/>
  <c r="E13" i="2"/>
  <c r="F13" i="2" s="1"/>
  <c r="F9" i="2"/>
  <c r="F15" i="2" l="1"/>
  <c r="B7" i="6" s="1"/>
  <c r="J20" i="2"/>
  <c r="J22" i="2" l="1"/>
  <c r="B8" i="6" l="1"/>
  <c r="B11" i="6" s="1"/>
  <c r="B29" i="6" s="1"/>
</calcChain>
</file>

<file path=xl/sharedStrings.xml><?xml version="1.0" encoding="utf-8"?>
<sst xmlns="http://schemas.openxmlformats.org/spreadsheetml/2006/main" count="307" uniqueCount="98">
  <si>
    <t>Samenvatting prijzenbladen regulier verbruik</t>
  </si>
  <si>
    <t>Samenvatting prijzenbladen verbruik tijdens PANDEMIE</t>
  </si>
  <si>
    <t>Mobiele telefonie</t>
  </si>
  <si>
    <t>Per maand</t>
  </si>
  <si>
    <t>Eenmalig</t>
  </si>
  <si>
    <t>Vaste kosten</t>
  </si>
  <si>
    <t>Verkeers kosten</t>
  </si>
  <si>
    <t>Overige kosten maandelijks</t>
  </si>
  <si>
    <t>Overige kosten mobiele telefonie</t>
  </si>
  <si>
    <t>Totaal mobiele telefonie</t>
  </si>
  <si>
    <t>0880125xxx-0880126xxx</t>
  </si>
  <si>
    <t>Verkeerskosten</t>
  </si>
  <si>
    <t>Overige kosten vaste telefonie</t>
  </si>
  <si>
    <t>Totaal vaste telefonie</t>
  </si>
  <si>
    <t>Klant Contact Center</t>
  </si>
  <si>
    <t>Verkeerskosten Servicenummers</t>
  </si>
  <si>
    <t>Kosten KCC applicatie</t>
  </si>
  <si>
    <t>1-malige kosten implementatie/training</t>
  </si>
  <si>
    <t>Totaal kosten KCC</t>
  </si>
  <si>
    <t>Totale Kosten</t>
  </si>
  <si>
    <t>Prijzenblad Mobiele Telefonie</t>
  </si>
  <si>
    <t>instructie prijzenblad Mobiele telefonie</t>
  </si>
  <si>
    <t>- Alleen de gele velden dienen door inschrijver ingevulde te worden</t>
  </si>
  <si>
    <t>- De kosten per aansluitingen en verkeersstromen dienen tot 4 cijfers achter de komma ingevuld te worden</t>
  </si>
  <si>
    <t>Prijs op basis van beltikken afgekocht</t>
  </si>
  <si>
    <t>Vaste aansluitingen (gemiddeld over een periode van 6 maanden)</t>
  </si>
  <si>
    <t>Actief</t>
  </si>
  <si>
    <t>Bruto prijs per aansluiting</t>
  </si>
  <si>
    <t>Kortings %</t>
  </si>
  <si>
    <t>Netto prijs per aansluiting</t>
  </si>
  <si>
    <t>Totaal bedrag</t>
  </si>
  <si>
    <t>Aantal spraak aansluiting</t>
  </si>
  <si>
    <t>Abonnementskosten beltikken afgekocht</t>
  </si>
  <si>
    <t>Aantal modules eigen mobiel-mobiel verkeer</t>
  </si>
  <si>
    <t>Aantal modules eigen mobiel-vast verkeer</t>
  </si>
  <si>
    <t>Aantal data add-on aansluiting</t>
  </si>
  <si>
    <t>Aantal losse data aansluiting (sim only)</t>
  </si>
  <si>
    <t>Totaal vaste kosten</t>
  </si>
  <si>
    <t>Verbruikgegevens (gemiddeld over een periode van 6 maanden)</t>
  </si>
  <si>
    <t>Aantal gesprekken / berichten</t>
  </si>
  <si>
    <t>Minuten/MB's</t>
  </si>
  <si>
    <t>Bruto Starttik 
(1 cent = € 0,01)</t>
  </si>
  <si>
    <t>Netto starttik 
(1 cent = € 0,01)</t>
  </si>
  <si>
    <t>Bruto prijs per minuut/bericht/mb</t>
  </si>
  <si>
    <t>Netto prijs per minuut/bericht/mb</t>
  </si>
  <si>
    <t>Totaal</t>
  </si>
  <si>
    <t>Internet in buitenland</t>
  </si>
  <si>
    <t>Gemiddeld Dataverkeer smartphones/ipads/laptops/4G routers</t>
  </si>
  <si>
    <t>Totaal verkeerskosten</t>
  </si>
  <si>
    <t>Overige 1-malige Kosten</t>
  </si>
  <si>
    <t>Implementatiekosten mobiele telefonie</t>
  </si>
  <si>
    <t>Projectkosten</t>
  </si>
  <si>
    <t>Optioneel door Inschrijver in te vullen (bij gebruik omschrijving aanpassen)</t>
  </si>
  <si>
    <t>Totaal overige kosten 1-malig</t>
  </si>
  <si>
    <t>Overige Maandelijkse kosten</t>
  </si>
  <si>
    <t>Totaal overige kosten - maandelijks</t>
  </si>
  <si>
    <t>Prijzenblad Mobiele Telefonie tijdens PANDEMIE</t>
  </si>
  <si>
    <t>Vaste aansluitingen</t>
  </si>
  <si>
    <t>Aantal losse data aansluiting</t>
  </si>
  <si>
    <t>Verbruikgegevens (gemiddeld over een periode van 3 maanden)</t>
  </si>
  <si>
    <t>Aantal gesprekken / berichten / data</t>
  </si>
  <si>
    <t>Prijzenblad Klant Contact Center</t>
  </si>
  <si>
    <t xml:space="preserve">instructie Prijzenblad KCC </t>
  </si>
  <si>
    <t>- De maandelijkse kosten per agent dienen tot 4 cijfers achter de komma ingevuld te worden</t>
  </si>
  <si>
    <t>Onderling bellen</t>
  </si>
  <si>
    <t>Bellen naar vaste nummers</t>
  </si>
  <si>
    <t>Bellen naar mobiele nummers</t>
  </si>
  <si>
    <t>Bellen naar het buitenland</t>
  </si>
  <si>
    <t>Verbruikgegevens Servicenummers KCC (gemiddeld over een periode van 4 maanden)</t>
  </si>
  <si>
    <t>Verkeerskosten gesprekken</t>
  </si>
  <si>
    <t>Afleveren op netwerk provider</t>
  </si>
  <si>
    <t>Totaal verkeerskosten Servicenummers</t>
  </si>
  <si>
    <t>Maandelijkse kosten KCC</t>
  </si>
  <si>
    <t>Aantallen</t>
  </si>
  <si>
    <t>Kosten Concurrent KCC agenten</t>
  </si>
  <si>
    <t>Recording Agents</t>
  </si>
  <si>
    <t>Overige kosten KCC (vociemail/chat/e-mail/etc)</t>
  </si>
  <si>
    <t>Implemenatiekosten - 1-malig</t>
  </si>
  <si>
    <t>Eenmalige kosten</t>
  </si>
  <si>
    <t>Implementatie en oplevering KCC</t>
  </si>
  <si>
    <t>Training medewerkers</t>
  </si>
  <si>
    <t>Training Supervisors</t>
  </si>
  <si>
    <t>Training administrator</t>
  </si>
  <si>
    <t xml:space="preserve">Totaalkosten </t>
  </si>
  <si>
    <t>Prijzenblad Klant Contact Center PANDEMIE</t>
  </si>
  <si>
    <t>Verbruikgegevens Servicenummers KCC (gemiddeld over een periode van 6 maanden)</t>
  </si>
  <si>
    <t>Prijzenblad Vaste Telefonie 0880125XXX - 0880126XXX nummers</t>
  </si>
  <si>
    <t>instructie prijzenblad 0880125-0880126</t>
  </si>
  <si>
    <t>Verbruikgegevens (gemiddelde over een periode van 6 maanden)</t>
  </si>
  <si>
    <t xml:space="preserve">Aantal gesprekken </t>
  </si>
  <si>
    <t>Minuten</t>
  </si>
  <si>
    <t>Bruto prijs per minuut</t>
  </si>
  <si>
    <t>Netto prijs per minuut</t>
  </si>
  <si>
    <t>Overige Kosten - 1-malig</t>
  </si>
  <si>
    <t>Totaal overige kosten - 1-malig</t>
  </si>
  <si>
    <t>Overige Kosten - Maandelijks</t>
  </si>
  <si>
    <t>Totaal overige kosten - Maandelijks</t>
  </si>
  <si>
    <t>Prijzenblad Vaste Telefonie 0880125XXX - 0880126XXX nummers PANDEMIE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</si>
</sst>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€&quot;\ * #,##0.0000_ ;_ &quot;€&quot;\ * \-#,##0.0000_ ;_ &quot;€&quot;\ * &quot;-&quot;??_ ;_ @_ 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44" fontId="0" fillId="2" borderId="3" xfId="2" applyFont="1" applyFill="1" applyBorder="1"/>
    <xf numFmtId="44" fontId="0" fillId="2" borderId="2" xfId="2" applyFont="1" applyFill="1" applyBorder="1"/>
    <xf numFmtId="9" fontId="0" fillId="0" borderId="0" xfId="3" applyFont="1"/>
    <xf numFmtId="44" fontId="0" fillId="2" borderId="5" xfId="2" applyFont="1" applyFill="1" applyBorder="1"/>
    <xf numFmtId="165" fontId="0" fillId="2" borderId="2" xfId="2" applyNumberFormat="1" applyFont="1" applyFill="1" applyBorder="1"/>
    <xf numFmtId="165" fontId="0" fillId="3" borderId="5" xfId="2" applyNumberFormat="1" applyFont="1" applyFill="1" applyBorder="1"/>
    <xf numFmtId="44" fontId="0" fillId="3" borderId="2" xfId="2" applyFont="1" applyFill="1" applyBorder="1"/>
    <xf numFmtId="44" fontId="0" fillId="2" borderId="2" xfId="0" applyNumberFormat="1" applyFill="1" applyBorder="1"/>
    <xf numFmtId="49" fontId="0" fillId="0" borderId="0" xfId="0" applyNumberFormat="1"/>
    <xf numFmtId="44" fontId="0" fillId="0" borderId="0" xfId="0" applyNumberFormat="1"/>
    <xf numFmtId="44" fontId="2" fillId="2" borderId="2" xfId="2" applyFont="1" applyFill="1" applyBorder="1"/>
    <xf numFmtId="165" fontId="0" fillId="3" borderId="2" xfId="2" applyNumberFormat="1" applyFont="1" applyFill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44" fontId="0" fillId="0" borderId="11" xfId="2" applyFont="1" applyBorder="1"/>
    <xf numFmtId="44" fontId="0" fillId="3" borderId="7" xfId="2" applyFont="1" applyFill="1" applyBorder="1"/>
    <xf numFmtId="0" fontId="2" fillId="4" borderId="1" xfId="0" applyFont="1" applyFill="1" applyBorder="1"/>
    <xf numFmtId="0" fontId="2" fillId="4" borderId="12" xfId="0" applyFont="1" applyFill="1" applyBorder="1"/>
    <xf numFmtId="44" fontId="0" fillId="2" borderId="5" xfId="2" applyNumberFormat="1" applyFont="1" applyFill="1" applyBorder="1"/>
    <xf numFmtId="44" fontId="0" fillId="2" borderId="2" xfId="2" applyNumberFormat="1" applyFont="1" applyFill="1" applyBorder="1"/>
    <xf numFmtId="0" fontId="2" fillId="0" borderId="0" xfId="0" applyFont="1" applyAlignment="1">
      <alignment wrapText="1"/>
    </xf>
    <xf numFmtId="49" fontId="0" fillId="0" borderId="0" xfId="0" applyNumberFormat="1" applyAlignment="1"/>
    <xf numFmtId="0" fontId="3" fillId="0" borderId="0" xfId="0" applyFont="1" applyAlignment="1">
      <alignment vertical="center"/>
    </xf>
    <xf numFmtId="166" fontId="0" fillId="3" borderId="5" xfId="3" applyNumberFormat="1" applyFont="1" applyFill="1" applyBorder="1"/>
    <xf numFmtId="166" fontId="0" fillId="3" borderId="4" xfId="3" applyNumberFormat="1" applyFont="1" applyFill="1" applyBorder="1"/>
    <xf numFmtId="166" fontId="0" fillId="3" borderId="2" xfId="3" applyNumberFormat="1" applyFont="1" applyFill="1" applyBorder="1"/>
    <xf numFmtId="166" fontId="0" fillId="3" borderId="6" xfId="3" applyNumberFormat="1" applyFont="1" applyFill="1" applyBorder="1"/>
    <xf numFmtId="44" fontId="0" fillId="4" borderId="1" xfId="2" applyFont="1" applyFill="1" applyBorder="1"/>
    <xf numFmtId="44" fontId="0" fillId="4" borderId="11" xfId="2" applyFont="1" applyFill="1" applyBorder="1"/>
    <xf numFmtId="44" fontId="0" fillId="4" borderId="12" xfId="2" applyFont="1" applyFill="1" applyBorder="1"/>
    <xf numFmtId="44" fontId="2" fillId="4" borderId="1" xfId="2" applyFont="1" applyFill="1" applyBorder="1"/>
    <xf numFmtId="44" fontId="0" fillId="4" borderId="16" xfId="2" applyFont="1" applyFill="1" applyBorder="1"/>
    <xf numFmtId="44" fontId="0" fillId="4" borderId="13" xfId="0" applyNumberFormat="1" applyFill="1" applyBorder="1"/>
    <xf numFmtId="44" fontId="0" fillId="4" borderId="1" xfId="0" applyNumberFormat="1" applyFill="1" applyBorder="1"/>
    <xf numFmtId="44" fontId="0" fillId="4" borderId="14" xfId="0" applyNumberFormat="1" applyFill="1" applyBorder="1"/>
    <xf numFmtId="44" fontId="0" fillId="4" borderId="12" xfId="0" applyNumberForma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wrapText="1"/>
    </xf>
    <xf numFmtId="0" fontId="0" fillId="4" borderId="2" xfId="0" applyFill="1" applyBorder="1"/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44" fontId="2" fillId="4" borderId="2" xfId="2" applyFont="1" applyFill="1" applyBorder="1" applyAlignment="1">
      <alignment horizontal="center" wrapText="1"/>
    </xf>
    <xf numFmtId="0" fontId="0" fillId="4" borderId="2" xfId="0" applyFont="1" applyFill="1" applyBorder="1"/>
    <xf numFmtId="0" fontId="2" fillId="4" borderId="4" xfId="0" applyFont="1" applyFill="1" applyBorder="1"/>
    <xf numFmtId="0" fontId="2" fillId="4" borderId="7" xfId="0" applyFont="1" applyFill="1" applyBorder="1"/>
    <xf numFmtId="0" fontId="0" fillId="4" borderId="8" xfId="0" applyFill="1" applyBorder="1"/>
    <xf numFmtId="0" fontId="0" fillId="4" borderId="0" xfId="0" applyFill="1" applyBorder="1"/>
    <xf numFmtId="44" fontId="0" fillId="4" borderId="0" xfId="2" applyFont="1" applyFill="1" applyBorder="1"/>
    <xf numFmtId="9" fontId="0" fillId="4" borderId="0" xfId="3" applyFont="1" applyFill="1" applyBorder="1"/>
    <xf numFmtId="44" fontId="2" fillId="4" borderId="2" xfId="2" applyFont="1" applyFill="1" applyBorder="1"/>
    <xf numFmtId="44" fontId="2" fillId="4" borderId="2" xfId="2" applyFont="1" applyFill="1" applyBorder="1" applyAlignment="1">
      <alignment horizontal="center"/>
    </xf>
    <xf numFmtId="165" fontId="0" fillId="4" borderId="2" xfId="2" applyNumberFormat="1" applyFont="1" applyFill="1" applyBorder="1"/>
    <xf numFmtId="9" fontId="0" fillId="4" borderId="2" xfId="3" applyFont="1" applyFill="1" applyBorder="1"/>
    <xf numFmtId="9" fontId="0" fillId="4" borderId="4" xfId="3" applyFont="1" applyFill="1" applyBorder="1"/>
    <xf numFmtId="44" fontId="0" fillId="4" borderId="5" xfId="2" applyFont="1" applyFill="1" applyBorder="1"/>
    <xf numFmtId="164" fontId="0" fillId="4" borderId="0" xfId="1" applyNumberFormat="1" applyFont="1" applyFill="1" applyBorder="1"/>
    <xf numFmtId="165" fontId="0" fillId="4" borderId="0" xfId="2" applyNumberFormat="1" applyFont="1" applyFill="1" applyBorder="1"/>
    <xf numFmtId="0" fontId="4" fillId="4" borderId="0" xfId="0" applyFont="1" applyFill="1" applyBorder="1"/>
    <xf numFmtId="9" fontId="4" fillId="4" borderId="0" xfId="3" applyFont="1" applyFill="1" applyBorder="1"/>
    <xf numFmtId="164" fontId="0" fillId="0" borderId="2" xfId="1" applyNumberFormat="1" applyFont="1" applyFill="1" applyBorder="1"/>
    <xf numFmtId="164" fontId="1" fillId="0" borderId="2" xfId="1" applyNumberFormat="1" applyFont="1" applyFill="1" applyBorder="1"/>
    <xf numFmtId="0" fontId="0" fillId="4" borderId="1" xfId="0" applyFont="1" applyFill="1" applyBorder="1"/>
    <xf numFmtId="44" fontId="2" fillId="4" borderId="16" xfId="2" applyFont="1" applyFill="1" applyBorder="1"/>
    <xf numFmtId="0" fontId="0" fillId="4" borderId="19" xfId="0" applyFill="1" applyBorder="1"/>
    <xf numFmtId="0" fontId="2" fillId="4" borderId="19" xfId="0" applyFont="1" applyFill="1" applyBorder="1"/>
    <xf numFmtId="0" fontId="2" fillId="4" borderId="21" xfId="0" applyFont="1" applyFill="1" applyBorder="1"/>
    <xf numFmtId="44" fontId="0" fillId="4" borderId="21" xfId="2" applyFont="1" applyFill="1" applyBorder="1"/>
    <xf numFmtId="44" fontId="0" fillId="4" borderId="20" xfId="2" applyFont="1" applyFill="1" applyBorder="1"/>
    <xf numFmtId="44" fontId="0" fillId="0" borderId="22" xfId="2" applyFont="1" applyBorder="1"/>
    <xf numFmtId="44" fontId="2" fillId="4" borderId="23" xfId="2" applyFont="1" applyFill="1" applyBorder="1"/>
    <xf numFmtId="44" fontId="0" fillId="0" borderId="19" xfId="2" applyFont="1" applyBorder="1"/>
    <xf numFmtId="44" fontId="0" fillId="0" borderId="24" xfId="2" applyFont="1" applyFill="1" applyBorder="1"/>
    <xf numFmtId="44" fontId="0" fillId="0" borderId="3" xfId="2" applyFont="1" applyFill="1" applyBorder="1"/>
    <xf numFmtId="0" fontId="2" fillId="3" borderId="15" xfId="0" applyFont="1" applyFill="1" applyBorder="1"/>
    <xf numFmtId="0" fontId="2" fillId="3" borderId="20" xfId="0" applyFont="1" applyFill="1" applyBorder="1"/>
    <xf numFmtId="0" fontId="2" fillId="5" borderId="20" xfId="0" applyFont="1" applyFill="1" applyBorder="1"/>
    <xf numFmtId="0" fontId="5" fillId="5" borderId="0" xfId="0" applyFont="1" applyFill="1" applyAlignment="1">
      <alignment wrapText="1"/>
    </xf>
    <xf numFmtId="0" fontId="6" fillId="5" borderId="0" xfId="0" applyFont="1" applyFill="1"/>
    <xf numFmtId="9" fontId="6" fillId="5" borderId="0" xfId="3" applyFont="1" applyFill="1"/>
    <xf numFmtId="0" fontId="5" fillId="5" borderId="15" xfId="0" applyFont="1" applyFill="1" applyBorder="1"/>
    <xf numFmtId="3" fontId="9" fillId="6" borderId="1" xfId="0" applyNumberFormat="1" applyFont="1" applyFill="1" applyBorder="1"/>
    <xf numFmtId="0" fontId="0" fillId="5" borderId="0" xfId="0" applyFill="1"/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8" fillId="5" borderId="0" xfId="0" applyFont="1" applyFill="1"/>
    <xf numFmtId="0" fontId="0" fillId="0" borderId="2" xfId="0" applyFill="1" applyBorder="1"/>
    <xf numFmtId="49" fontId="0" fillId="7" borderId="0" xfId="0" applyNumberFormat="1" applyFill="1"/>
    <xf numFmtId="0" fontId="0" fillId="0" borderId="26" xfId="0" applyBorder="1"/>
    <xf numFmtId="0" fontId="0" fillId="4" borderId="12" xfId="0" applyFont="1" applyFill="1" applyBorder="1"/>
    <xf numFmtId="44" fontId="0" fillId="0" borderId="2" xfId="2" applyFont="1" applyFill="1" applyBorder="1"/>
    <xf numFmtId="165" fontId="0" fillId="0" borderId="2" xfId="2" applyNumberFormat="1" applyFont="1" applyFill="1" applyBorder="1"/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44" fontId="0" fillId="2" borderId="18" xfId="2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2" fillId="4" borderId="0" xfId="0" applyFont="1" applyFill="1" applyBorder="1"/>
    <xf numFmtId="44" fontId="0" fillId="4" borderId="0" xfId="0" applyNumberFormat="1" applyFill="1" applyBorder="1"/>
    <xf numFmtId="0" fontId="10" fillId="4" borderId="1" xfId="0" applyFont="1" applyFill="1" applyBorder="1"/>
    <xf numFmtId="44" fontId="10" fillId="0" borderId="1" xfId="0" applyNumberFormat="1" applyFont="1" applyBorder="1"/>
    <xf numFmtId="0" fontId="10" fillId="0" borderId="0" xfId="0" applyFont="1"/>
    <xf numFmtId="0" fontId="10" fillId="0" borderId="1" xfId="0" applyFont="1" applyBorder="1"/>
    <xf numFmtId="0" fontId="0" fillId="0" borderId="24" xfId="2" applyNumberFormat="1" applyFont="1" applyFill="1" applyBorder="1"/>
    <xf numFmtId="9" fontId="2" fillId="4" borderId="3" xfId="3" applyFont="1" applyFill="1" applyBorder="1" applyAlignment="1">
      <alignment horizontal="center" wrapText="1"/>
    </xf>
    <xf numFmtId="0" fontId="0" fillId="0" borderId="27" xfId="0" applyBorder="1"/>
    <xf numFmtId="44" fontId="0" fillId="3" borderId="24" xfId="2" applyFont="1" applyFill="1" applyBorder="1"/>
    <xf numFmtId="44" fontId="0" fillId="3" borderId="3" xfId="2" applyFont="1" applyFill="1" applyBorder="1"/>
    <xf numFmtId="0" fontId="2" fillId="4" borderId="28" xfId="0" applyFont="1" applyFill="1" applyBorder="1"/>
    <xf numFmtId="9" fontId="2" fillId="4" borderId="4" xfId="3" applyFont="1" applyFill="1" applyBorder="1" applyAlignment="1">
      <alignment horizontal="center"/>
    </xf>
    <xf numFmtId="9" fontId="2" fillId="4" borderId="3" xfId="3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9" fontId="2" fillId="4" borderId="4" xfId="3" applyFont="1" applyFill="1" applyBorder="1" applyAlignment="1">
      <alignment horizontal="center" wrapText="1"/>
    </xf>
    <xf numFmtId="9" fontId="2" fillId="4" borderId="3" xfId="3" applyFont="1" applyFill="1" applyBorder="1" applyAlignment="1">
      <alignment horizontal="center" wrapText="1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A29" sqref="A29"/>
    </sheetView>
  </sheetViews>
  <sheetFormatPr defaultRowHeight="15" x14ac:dyDescent="0.25"/>
  <cols>
    <col min="1" max="1" width="43.42578125" customWidth="1"/>
    <col min="2" max="2" width="15.28515625" customWidth="1"/>
    <col min="3" max="3" width="18.7109375" customWidth="1"/>
    <col min="4" max="4" width="16.28515625" customWidth="1"/>
    <col min="5" max="5" width="15.28515625" customWidth="1"/>
    <col min="7" max="7" width="51.85546875" bestFit="1" customWidth="1"/>
    <col min="8" max="8" width="13.140625" customWidth="1"/>
    <col min="9" max="9" width="16.5703125" customWidth="1"/>
  </cols>
  <sheetData>
    <row r="1" spans="1:9" x14ac:dyDescent="0.25">
      <c r="A1" s="9"/>
    </row>
    <row r="2" spans="1:9" x14ac:dyDescent="0.25">
      <c r="A2" s="87"/>
    </row>
    <row r="3" spans="1:9" x14ac:dyDescent="0.25">
      <c r="A3" s="9"/>
    </row>
    <row r="5" spans="1:9" x14ac:dyDescent="0.25">
      <c r="A5" s="74" t="s">
        <v>0</v>
      </c>
      <c r="B5" s="75"/>
      <c r="C5" s="75"/>
      <c r="G5" s="80" t="s">
        <v>1</v>
      </c>
      <c r="H5" s="76"/>
      <c r="I5" s="76"/>
    </row>
    <row r="6" spans="1:9" x14ac:dyDescent="0.25">
      <c r="A6" s="17" t="s">
        <v>2</v>
      </c>
      <c r="B6" s="17" t="s">
        <v>3</v>
      </c>
      <c r="C6" s="65" t="s">
        <v>4</v>
      </c>
      <c r="G6" s="17" t="s">
        <v>2</v>
      </c>
      <c r="H6" s="17" t="s">
        <v>3</v>
      </c>
      <c r="I6" s="65" t="s">
        <v>4</v>
      </c>
    </row>
    <row r="7" spans="1:9" x14ac:dyDescent="0.25">
      <c r="A7" s="62" t="s">
        <v>5</v>
      </c>
      <c r="B7" s="30">
        <f>'Prijzenblad mobiele telefonie'!F15</f>
        <v>0</v>
      </c>
      <c r="C7" s="66"/>
      <c r="G7" s="62" t="s">
        <v>5</v>
      </c>
      <c r="H7" s="30">
        <f>'Prijzenblad Mobiel PANDEMIE'!F15</f>
        <v>0</v>
      </c>
      <c r="I7" s="66"/>
    </row>
    <row r="8" spans="1:9" x14ac:dyDescent="0.25">
      <c r="A8" s="28" t="s">
        <v>6</v>
      </c>
      <c r="B8" s="30">
        <f>'Prijzenblad mobiele telefonie'!J22</f>
        <v>0</v>
      </c>
      <c r="C8" s="67"/>
      <c r="G8" s="28" t="s">
        <v>6</v>
      </c>
      <c r="H8" s="30">
        <f>'Prijzenblad Mobiel PANDEMIE'!J22</f>
        <v>0</v>
      </c>
      <c r="I8" s="67"/>
    </row>
    <row r="9" spans="1:9" x14ac:dyDescent="0.25">
      <c r="A9" s="29" t="s">
        <v>7</v>
      </c>
      <c r="B9" s="30">
        <f>'Prijzenblad mobiele telefonie'!B42</f>
        <v>0</v>
      </c>
      <c r="C9" s="68"/>
      <c r="G9" s="29" t="s">
        <v>7</v>
      </c>
      <c r="H9" s="30">
        <f>'Prijzenblad Mobiel PANDEMIE'!B42</f>
        <v>0</v>
      </c>
      <c r="I9" s="68"/>
    </row>
    <row r="10" spans="1:9" x14ac:dyDescent="0.25">
      <c r="A10" s="29" t="s">
        <v>8</v>
      </c>
      <c r="B10" s="71"/>
      <c r="C10" s="69">
        <f>'Prijzenblad mobiele telefonie'!B33</f>
        <v>0</v>
      </c>
      <c r="G10" s="29" t="s">
        <v>8</v>
      </c>
      <c r="H10" s="71"/>
      <c r="I10" s="69">
        <f>'Prijzenblad Mobiel PANDEMIE'!B33</f>
        <v>0</v>
      </c>
    </row>
    <row r="11" spans="1:9" x14ac:dyDescent="0.25">
      <c r="A11" s="31" t="s">
        <v>9</v>
      </c>
      <c r="B11" s="63">
        <f>SUM(B7:B10)</f>
        <v>0</v>
      </c>
      <c r="C11" s="70">
        <f>SUM(C10)</f>
        <v>0</v>
      </c>
      <c r="G11" s="31" t="s">
        <v>9</v>
      </c>
      <c r="H11" s="63">
        <f>SUM(H7:H10)</f>
        <v>0</v>
      </c>
      <c r="I11" s="70">
        <f>SUM(I10)</f>
        <v>0</v>
      </c>
    </row>
    <row r="12" spans="1:9" x14ac:dyDescent="0.25">
      <c r="C12" s="10"/>
      <c r="I12" s="10"/>
    </row>
    <row r="13" spans="1:9" x14ac:dyDescent="0.25">
      <c r="A13" s="18" t="s">
        <v>10</v>
      </c>
      <c r="B13" s="18" t="s">
        <v>3</v>
      </c>
      <c r="C13" s="18" t="s">
        <v>4</v>
      </c>
      <c r="G13" s="18" t="s">
        <v>10</v>
      </c>
      <c r="H13" s="18" t="s">
        <v>3</v>
      </c>
      <c r="I13" s="18" t="s">
        <v>4</v>
      </c>
    </row>
    <row r="14" spans="1:9" x14ac:dyDescent="0.25">
      <c r="A14" s="89" t="s">
        <v>5</v>
      </c>
      <c r="B14" s="28">
        <f>'Prijzenblad 0880125-0880126'!F8</f>
        <v>0</v>
      </c>
      <c r="C14" s="18"/>
      <c r="G14" s="89" t="s">
        <v>5</v>
      </c>
      <c r="H14" s="28">
        <f>'Prijzenblad 088 nummer PANDEMIE'!F8</f>
        <v>0</v>
      </c>
      <c r="I14" s="18"/>
    </row>
    <row r="15" spans="1:9" x14ac:dyDescent="0.25">
      <c r="A15" s="28" t="s">
        <v>11</v>
      </c>
      <c r="B15" s="28">
        <f>'Prijzenblad 0880125-0880126'!J16</f>
        <v>0</v>
      </c>
      <c r="C15" s="28"/>
      <c r="G15" s="28" t="s">
        <v>11</v>
      </c>
      <c r="H15" s="28">
        <f>'Prijzenblad 088 nummer PANDEMIE'!J16</f>
        <v>0</v>
      </c>
      <c r="I15" s="28"/>
    </row>
    <row r="16" spans="1:9" x14ac:dyDescent="0.25">
      <c r="A16" s="28" t="s">
        <v>7</v>
      </c>
      <c r="B16" s="28">
        <f>'Prijzenblad 0880125-0880126'!B32</f>
        <v>0</v>
      </c>
      <c r="C16" s="30"/>
      <c r="G16" s="28" t="s">
        <v>7</v>
      </c>
      <c r="H16" s="28">
        <f>'Prijzenblad 088 nummer PANDEMIE'!B32</f>
        <v>0</v>
      </c>
      <c r="I16" s="30"/>
    </row>
    <row r="17" spans="1:9" x14ac:dyDescent="0.25">
      <c r="A17" s="29" t="s">
        <v>12</v>
      </c>
      <c r="B17" s="15"/>
      <c r="C17" s="28">
        <f>'Prijzenblad 0880125-0880126'!B23</f>
        <v>0</v>
      </c>
      <c r="G17" s="29" t="s">
        <v>12</v>
      </c>
      <c r="H17" s="15"/>
      <c r="I17" s="28">
        <f>'Prijzenblad 088 nummer PANDEMIE'!B23</f>
        <v>0</v>
      </c>
    </row>
    <row r="18" spans="1:9" x14ac:dyDescent="0.25">
      <c r="A18" s="31" t="s">
        <v>13</v>
      </c>
      <c r="B18" s="32">
        <f>B15+B16</f>
        <v>0</v>
      </c>
      <c r="C18" s="32">
        <f>SUM(C17)</f>
        <v>0</v>
      </c>
      <c r="G18" s="31" t="s">
        <v>13</v>
      </c>
      <c r="H18" s="32">
        <f>H15+H16</f>
        <v>0</v>
      </c>
      <c r="I18" s="32">
        <f>SUM(I17)</f>
        <v>0</v>
      </c>
    </row>
    <row r="20" spans="1:9" x14ac:dyDescent="0.25">
      <c r="A20" s="17" t="s">
        <v>14</v>
      </c>
      <c r="B20" s="18" t="s">
        <v>3</v>
      </c>
      <c r="C20" s="18" t="s">
        <v>4</v>
      </c>
      <c r="G20" s="17" t="s">
        <v>14</v>
      </c>
      <c r="H20" s="18" t="s">
        <v>3</v>
      </c>
      <c r="I20" s="18" t="s">
        <v>4</v>
      </c>
    </row>
    <row r="21" spans="1:9" x14ac:dyDescent="0.25">
      <c r="A21" s="64" t="s">
        <v>11</v>
      </c>
      <c r="B21" s="33">
        <f>'Prijzenblad KCC'!J11</f>
        <v>0</v>
      </c>
      <c r="C21" s="34"/>
      <c r="G21" s="64" t="s">
        <v>11</v>
      </c>
      <c r="H21" s="33">
        <f>'Prijzenblad KCC PANDEMIE'!J11</f>
        <v>0</v>
      </c>
      <c r="I21" s="34"/>
    </row>
    <row r="22" spans="1:9" x14ac:dyDescent="0.25">
      <c r="A22" s="64" t="s">
        <v>15</v>
      </c>
      <c r="B22" s="33">
        <f>'Prijzenblad KCC'!J17</f>
        <v>0</v>
      </c>
      <c r="C22" s="36"/>
      <c r="G22" s="64" t="s">
        <v>15</v>
      </c>
      <c r="H22" s="33">
        <f>'Prijzenblad KCC PANDEMIE'!J17</f>
        <v>0</v>
      </c>
      <c r="I22" s="36"/>
    </row>
    <row r="23" spans="1:9" x14ac:dyDescent="0.25">
      <c r="A23" s="64" t="s">
        <v>16</v>
      </c>
      <c r="B23" s="35">
        <f>SUM('Prijzenblad KCC'!C27)</f>
        <v>0</v>
      </c>
      <c r="C23" s="36"/>
      <c r="G23" s="64" t="s">
        <v>16</v>
      </c>
      <c r="H23" s="35">
        <f>SUM('Prijzenblad KCC PANDEMIE'!C27)</f>
        <v>0</v>
      </c>
      <c r="I23" s="36"/>
    </row>
    <row r="24" spans="1:9" x14ac:dyDescent="0.25">
      <c r="A24" s="64" t="s">
        <v>17</v>
      </c>
      <c r="B24" s="35"/>
      <c r="C24" s="35">
        <f>SUM('Prijzenblad KCC'!C34)</f>
        <v>0</v>
      </c>
      <c r="G24" s="64"/>
      <c r="H24" s="35"/>
      <c r="I24" s="35"/>
    </row>
    <row r="25" spans="1:9" x14ac:dyDescent="0.25">
      <c r="A25" s="65" t="s">
        <v>18</v>
      </c>
      <c r="B25" s="33">
        <f>SUM(B21:B23)</f>
        <v>0</v>
      </c>
      <c r="C25" s="34">
        <f>SUM(C24)</f>
        <v>0</v>
      </c>
      <c r="G25" s="65" t="s">
        <v>18</v>
      </c>
      <c r="H25" s="33">
        <f>SUM(H21:H23)</f>
        <v>0</v>
      </c>
      <c r="I25" s="34">
        <f>SUM(I24)</f>
        <v>0</v>
      </c>
    </row>
    <row r="26" spans="1:9" x14ac:dyDescent="0.25">
      <c r="A26" s="102"/>
      <c r="B26" s="103"/>
      <c r="C26" s="103"/>
      <c r="G26" s="102"/>
      <c r="H26" s="103"/>
      <c r="I26" s="103"/>
    </row>
    <row r="27" spans="1:9" x14ac:dyDescent="0.25">
      <c r="A27" s="102"/>
      <c r="B27" s="103"/>
      <c r="C27" s="103"/>
      <c r="G27" s="102"/>
      <c r="H27" s="103"/>
      <c r="I27" s="103"/>
    </row>
    <row r="28" spans="1:9" x14ac:dyDescent="0.25">
      <c r="B28" s="107" t="s">
        <v>3</v>
      </c>
      <c r="C28" s="107" t="s">
        <v>4</v>
      </c>
      <c r="D28" s="106"/>
      <c r="E28" s="106"/>
      <c r="F28" s="106"/>
      <c r="G28" s="106"/>
      <c r="H28" s="107" t="s">
        <v>3</v>
      </c>
      <c r="I28" s="107" t="s">
        <v>4</v>
      </c>
    </row>
    <row r="29" spans="1:9" x14ac:dyDescent="0.25">
      <c r="A29" s="104" t="s">
        <v>19</v>
      </c>
      <c r="B29" s="105">
        <f>SUM(B25,B18,B11)</f>
        <v>0</v>
      </c>
      <c r="C29" s="105">
        <f>SUM(C25,C18,C11)</f>
        <v>0</v>
      </c>
      <c r="G29" s="104" t="s">
        <v>19</v>
      </c>
      <c r="H29" s="105">
        <f>SUM(H25,H18,H11)</f>
        <v>0</v>
      </c>
      <c r="I29" s="105">
        <f>SUM(I25,I18,I11)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zoomScale="96" zoomScaleNormal="96" workbookViewId="0">
      <selection activeCell="A31" sqref="A27:A31"/>
    </sheetView>
  </sheetViews>
  <sheetFormatPr defaultRowHeight="15" x14ac:dyDescent="0.25"/>
  <cols>
    <col min="1" max="1" width="67.42578125" bestFit="1" customWidth="1"/>
    <col min="2" max="2" width="12.85546875" customWidth="1"/>
    <col min="3" max="3" width="18.85546875" customWidth="1"/>
    <col min="4" max="4" width="16.7109375" style="3" customWidth="1"/>
    <col min="5" max="5" width="19.85546875" customWidth="1"/>
    <col min="6" max="6" width="15.28515625" customWidth="1"/>
    <col min="7" max="7" width="15.7109375" customWidth="1"/>
    <col min="8" max="8" width="9.28515625" customWidth="1"/>
    <col min="9" max="9" width="15.28515625" customWidth="1"/>
    <col min="10" max="10" width="16.28515625" customWidth="1"/>
  </cols>
  <sheetData>
    <row r="1" spans="1:11" x14ac:dyDescent="0.25">
      <c r="A1" s="21" t="s">
        <v>20</v>
      </c>
    </row>
    <row r="2" spans="1:11" x14ac:dyDescent="0.25">
      <c r="A2" s="14" t="s">
        <v>21</v>
      </c>
    </row>
    <row r="3" spans="1:11" x14ac:dyDescent="0.25">
      <c r="A3" s="22" t="s">
        <v>22</v>
      </c>
    </row>
    <row r="4" spans="1:11" x14ac:dyDescent="0.25">
      <c r="A4" s="22" t="s">
        <v>23</v>
      </c>
    </row>
    <row r="5" spans="1:11" ht="15.75" thickBot="1" x14ac:dyDescent="0.3"/>
    <row r="6" spans="1:11" ht="15.75" thickBot="1" x14ac:dyDescent="0.3">
      <c r="A6" s="116" t="s">
        <v>24</v>
      </c>
      <c r="B6" s="117"/>
      <c r="C6" s="118"/>
    </row>
    <row r="7" spans="1:11" ht="15.75" thickBot="1" x14ac:dyDescent="0.3"/>
    <row r="8" spans="1:11" ht="30.75" thickBot="1" x14ac:dyDescent="0.3">
      <c r="A8" s="38" t="s">
        <v>25</v>
      </c>
      <c r="B8" s="38" t="s">
        <v>26</v>
      </c>
      <c r="C8" s="40" t="s">
        <v>27</v>
      </c>
      <c r="D8" s="109" t="s">
        <v>28</v>
      </c>
      <c r="E8" s="41" t="s">
        <v>29</v>
      </c>
      <c r="F8" s="41" t="s">
        <v>30</v>
      </c>
    </row>
    <row r="9" spans="1:11" x14ac:dyDescent="0.25">
      <c r="A9" s="39" t="s">
        <v>31</v>
      </c>
      <c r="B9" s="39">
        <v>624</v>
      </c>
      <c r="C9" s="16">
        <v>0</v>
      </c>
      <c r="D9" s="25">
        <v>0</v>
      </c>
      <c r="E9" s="5">
        <f t="shared" ref="E9:E14" si="0">C9*(1-D9)</f>
        <v>0</v>
      </c>
      <c r="F9" s="1">
        <f>B9*E9</f>
        <v>0</v>
      </c>
    </row>
    <row r="10" spans="1:11" x14ac:dyDescent="0.25">
      <c r="A10" s="39" t="s">
        <v>32</v>
      </c>
      <c r="B10" s="39">
        <v>624</v>
      </c>
      <c r="C10" s="16">
        <v>0</v>
      </c>
      <c r="D10" s="25">
        <v>0</v>
      </c>
      <c r="E10" s="5">
        <f t="shared" si="0"/>
        <v>0</v>
      </c>
      <c r="F10" s="1">
        <f>B10*E10</f>
        <v>0</v>
      </c>
    </row>
    <row r="11" spans="1:11" x14ac:dyDescent="0.25">
      <c r="A11" s="39" t="s">
        <v>33</v>
      </c>
      <c r="B11" s="39">
        <v>624</v>
      </c>
      <c r="C11" s="16">
        <v>0</v>
      </c>
      <c r="D11" s="25">
        <v>0</v>
      </c>
      <c r="E11" s="5">
        <f t="shared" si="0"/>
        <v>0</v>
      </c>
      <c r="F11" s="1">
        <f t="shared" ref="F11:F14" si="1">B11*E11</f>
        <v>0</v>
      </c>
    </row>
    <row r="12" spans="1:11" ht="15.75" thickBot="1" x14ac:dyDescent="0.3">
      <c r="A12" s="39" t="s">
        <v>34</v>
      </c>
      <c r="B12" s="39">
        <v>624</v>
      </c>
      <c r="C12" s="16">
        <v>0</v>
      </c>
      <c r="D12" s="25">
        <v>0</v>
      </c>
      <c r="E12" s="5">
        <f t="shared" si="0"/>
        <v>0</v>
      </c>
      <c r="F12" s="1">
        <f t="shared" si="1"/>
        <v>0</v>
      </c>
      <c r="K12" s="90"/>
    </row>
    <row r="13" spans="1:11" ht="15.75" thickBot="1" x14ac:dyDescent="0.3">
      <c r="A13" s="39" t="s">
        <v>35</v>
      </c>
      <c r="B13" s="39">
        <v>624</v>
      </c>
      <c r="C13" s="16">
        <v>0</v>
      </c>
      <c r="D13" s="25">
        <v>0</v>
      </c>
      <c r="E13" s="5">
        <f t="shared" si="0"/>
        <v>0</v>
      </c>
      <c r="F13" s="1">
        <f t="shared" si="1"/>
        <v>0</v>
      </c>
    </row>
    <row r="14" spans="1:11" ht="15.75" thickBot="1" x14ac:dyDescent="0.3">
      <c r="A14" s="39" t="s">
        <v>36</v>
      </c>
      <c r="B14" s="39">
        <v>291</v>
      </c>
      <c r="C14" s="7">
        <v>0</v>
      </c>
      <c r="D14" s="27">
        <v>0</v>
      </c>
      <c r="E14" s="5">
        <f t="shared" si="0"/>
        <v>0</v>
      </c>
      <c r="F14" s="1">
        <f t="shared" si="1"/>
        <v>0</v>
      </c>
    </row>
    <row r="15" spans="1:11" ht="15.75" thickBot="1" x14ac:dyDescent="0.3">
      <c r="A15" s="47"/>
      <c r="B15" s="47"/>
      <c r="C15" s="48"/>
      <c r="D15" s="49"/>
      <c r="E15" s="50" t="s">
        <v>37</v>
      </c>
      <c r="F15" s="1">
        <f>SUM(F9:F14)</f>
        <v>0</v>
      </c>
    </row>
    <row r="16" spans="1:11" x14ac:dyDescent="0.25">
      <c r="A16" s="47"/>
      <c r="B16" s="47"/>
      <c r="C16" s="48"/>
      <c r="D16" s="49"/>
      <c r="E16" s="48"/>
      <c r="F16" s="48"/>
    </row>
    <row r="17" spans="1:10" ht="15.75" thickBot="1" x14ac:dyDescent="0.3"/>
    <row r="18" spans="1:10" ht="45.75" thickBot="1" x14ac:dyDescent="0.3">
      <c r="A18" s="37" t="s">
        <v>38</v>
      </c>
      <c r="B18" s="40" t="s">
        <v>39</v>
      </c>
      <c r="C18" s="41" t="s">
        <v>40</v>
      </c>
      <c r="D18" s="40" t="s">
        <v>41</v>
      </c>
      <c r="E18" s="109" t="s">
        <v>28</v>
      </c>
      <c r="F18" s="40" t="s">
        <v>42</v>
      </c>
      <c r="G18" s="40" t="s">
        <v>43</v>
      </c>
      <c r="H18" s="109" t="s">
        <v>28</v>
      </c>
      <c r="I18" s="40" t="s">
        <v>44</v>
      </c>
      <c r="J18" s="51" t="s">
        <v>45</v>
      </c>
    </row>
    <row r="19" spans="1:10" ht="15.75" thickBot="1" x14ac:dyDescent="0.3">
      <c r="A19" s="39" t="s">
        <v>46</v>
      </c>
      <c r="B19" s="60">
        <v>1</v>
      </c>
      <c r="C19" s="60"/>
      <c r="D19" s="16">
        <v>0</v>
      </c>
      <c r="E19" s="26">
        <v>0</v>
      </c>
      <c r="F19" s="5">
        <f t="shared" ref="F19:F20" si="2">D19*(1-E19)</f>
        <v>0</v>
      </c>
      <c r="G19" s="12">
        <v>0</v>
      </c>
      <c r="H19" s="26">
        <v>0</v>
      </c>
      <c r="I19" s="5">
        <f t="shared" ref="I19:I20" si="3">G19*(1-H19)</f>
        <v>0</v>
      </c>
      <c r="J19" s="2">
        <f t="shared" ref="J19:J20" si="4">+(B19*F19)+(C19*I19)</f>
        <v>0</v>
      </c>
    </row>
    <row r="20" spans="1:10" ht="15.75" thickBot="1" x14ac:dyDescent="0.3">
      <c r="A20" s="39" t="s">
        <v>47</v>
      </c>
      <c r="B20" s="60"/>
      <c r="C20" s="60">
        <v>912218</v>
      </c>
      <c r="D20" s="16">
        <v>0</v>
      </c>
      <c r="E20" s="26">
        <v>0</v>
      </c>
      <c r="F20" s="5">
        <f t="shared" si="2"/>
        <v>0</v>
      </c>
      <c r="G20" s="12">
        <v>0</v>
      </c>
      <c r="H20" s="26">
        <v>0</v>
      </c>
      <c r="I20" s="5">
        <f t="shared" si="3"/>
        <v>0</v>
      </c>
      <c r="J20" s="2">
        <f t="shared" si="4"/>
        <v>0</v>
      </c>
    </row>
    <row r="21" spans="1:10" ht="15.75" thickBot="1" x14ac:dyDescent="0.3">
      <c r="A21" s="39"/>
      <c r="B21" s="60"/>
      <c r="C21" s="60"/>
      <c r="D21" s="52"/>
      <c r="E21" s="53"/>
      <c r="F21" s="52"/>
      <c r="G21" s="52"/>
      <c r="H21" s="54"/>
      <c r="I21" s="52"/>
      <c r="J21" s="55"/>
    </row>
    <row r="22" spans="1:10" ht="15.75" thickBot="1" x14ac:dyDescent="0.3">
      <c r="A22" s="47"/>
      <c r="B22" s="56"/>
      <c r="C22" s="56"/>
      <c r="D22" s="48"/>
      <c r="E22" s="49"/>
      <c r="F22" s="57"/>
      <c r="G22" s="48"/>
      <c r="H22" s="114" t="s">
        <v>48</v>
      </c>
      <c r="I22" s="115"/>
      <c r="J22" s="11">
        <f>SUM(J19:J21)</f>
        <v>0</v>
      </c>
    </row>
    <row r="23" spans="1:10" x14ac:dyDescent="0.25">
      <c r="A23" s="47"/>
      <c r="B23" s="56"/>
      <c r="C23" s="56"/>
      <c r="D23" s="48"/>
      <c r="E23" s="49"/>
      <c r="F23" s="57"/>
      <c r="G23" s="48"/>
      <c r="H23" s="49"/>
      <c r="I23" s="57"/>
      <c r="J23" s="48"/>
    </row>
    <row r="24" spans="1:10" ht="15.75" thickBot="1" x14ac:dyDescent="0.3"/>
    <row r="26" spans="1:10" x14ac:dyDescent="0.25">
      <c r="A26" s="113" t="s">
        <v>49</v>
      </c>
      <c r="B26" s="45"/>
      <c r="C26" s="58"/>
      <c r="D26" s="59"/>
      <c r="E26" s="58"/>
    </row>
    <row r="27" spans="1:10" x14ac:dyDescent="0.25">
      <c r="A27" s="110" t="s">
        <v>50</v>
      </c>
      <c r="B27" s="111">
        <v>0</v>
      </c>
    </row>
    <row r="28" spans="1:10" ht="15.75" thickBot="1" x14ac:dyDescent="0.3">
      <c r="A28" s="110" t="s">
        <v>51</v>
      </c>
      <c r="B28" s="111">
        <v>0</v>
      </c>
    </row>
    <row r="29" spans="1:10" ht="15.75" thickBot="1" x14ac:dyDescent="0.3">
      <c r="A29" s="110" t="s">
        <v>52</v>
      </c>
      <c r="B29" s="111">
        <v>0</v>
      </c>
    </row>
    <row r="30" spans="1:10" ht="15.75" thickBot="1" x14ac:dyDescent="0.3">
      <c r="A30" s="110" t="s">
        <v>52</v>
      </c>
      <c r="B30" s="111">
        <v>0</v>
      </c>
    </row>
    <row r="31" spans="1:10" ht="15.75" thickBot="1" x14ac:dyDescent="0.3">
      <c r="A31" s="110" t="s">
        <v>52</v>
      </c>
      <c r="B31" s="112">
        <v>0</v>
      </c>
    </row>
    <row r="32" spans="1:10" ht="15.75" thickBot="1" x14ac:dyDescent="0.3"/>
    <row r="33" spans="1:5" ht="15.75" thickBot="1" x14ac:dyDescent="0.3">
      <c r="A33" s="37" t="s">
        <v>53</v>
      </c>
      <c r="B33" s="8">
        <f>SUM(B27:B31)</f>
        <v>0</v>
      </c>
    </row>
    <row r="37" spans="1:5" x14ac:dyDescent="0.25">
      <c r="A37" s="44" t="s">
        <v>54</v>
      </c>
      <c r="B37" s="45"/>
      <c r="C37" s="58"/>
      <c r="D37" s="59"/>
      <c r="E37" s="58"/>
    </row>
    <row r="38" spans="1:5" x14ac:dyDescent="0.25">
      <c r="A38" t="s">
        <v>52</v>
      </c>
      <c r="B38" s="16">
        <v>0</v>
      </c>
    </row>
    <row r="39" spans="1:5" ht="15.75" thickBot="1" x14ac:dyDescent="0.3">
      <c r="A39" t="s">
        <v>52</v>
      </c>
      <c r="B39" s="16">
        <v>0</v>
      </c>
    </row>
    <row r="40" spans="1:5" x14ac:dyDescent="0.25">
      <c r="A40" t="s">
        <v>52</v>
      </c>
      <c r="B40" s="16">
        <v>0</v>
      </c>
    </row>
    <row r="41" spans="1:5" ht="15.75" thickBot="1" x14ac:dyDescent="0.3">
      <c r="B41" s="88"/>
    </row>
    <row r="42" spans="1:5" ht="15.75" thickBot="1" x14ac:dyDescent="0.3">
      <c r="A42" s="37" t="s">
        <v>55</v>
      </c>
      <c r="B42" s="8">
        <f>SUM(B38:B40)</f>
        <v>0</v>
      </c>
    </row>
  </sheetData>
  <mergeCells count="2">
    <mergeCell ref="H22:I22"/>
    <mergeCell ref="A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63BE-55EF-4DE5-B85C-9D624FEBFCFB}">
  <sheetPr>
    <tabColor rgb="FFFF0000"/>
  </sheetPr>
  <dimension ref="A1:J42"/>
  <sheetViews>
    <sheetView zoomScale="91" zoomScaleNormal="91" workbookViewId="0">
      <selection activeCell="G32" sqref="G32"/>
    </sheetView>
  </sheetViews>
  <sheetFormatPr defaultRowHeight="15" x14ac:dyDescent="0.25"/>
  <cols>
    <col min="1" max="1" width="67.42578125" bestFit="1" customWidth="1"/>
    <col min="2" max="2" width="12.85546875" customWidth="1"/>
    <col min="3" max="3" width="18.85546875" customWidth="1"/>
    <col min="4" max="4" width="16.7109375" style="3" customWidth="1"/>
    <col min="5" max="5" width="19.5703125" customWidth="1"/>
    <col min="6" max="6" width="15.28515625" customWidth="1"/>
    <col min="7" max="7" width="15.7109375" customWidth="1"/>
    <col min="8" max="8" width="9.28515625" customWidth="1"/>
    <col min="9" max="9" width="15.28515625" customWidth="1"/>
    <col min="10" max="10" width="16.28515625" customWidth="1"/>
  </cols>
  <sheetData>
    <row r="1" spans="1:6" s="78" customFormat="1" ht="52.5" customHeight="1" x14ac:dyDescent="0.25">
      <c r="A1" s="77" t="s">
        <v>56</v>
      </c>
      <c r="D1" s="79"/>
    </row>
    <row r="2" spans="1:6" x14ac:dyDescent="0.25">
      <c r="A2" s="14" t="s">
        <v>21</v>
      </c>
    </row>
    <row r="3" spans="1:6" x14ac:dyDescent="0.25">
      <c r="A3" s="22" t="s">
        <v>22</v>
      </c>
    </row>
    <row r="4" spans="1:6" x14ac:dyDescent="0.25">
      <c r="A4" s="22" t="s">
        <v>23</v>
      </c>
    </row>
    <row r="6" spans="1:6" x14ac:dyDescent="0.25">
      <c r="A6" s="116" t="s">
        <v>24</v>
      </c>
      <c r="B6" s="117"/>
      <c r="C6" s="118"/>
    </row>
    <row r="8" spans="1:6" ht="30.75" thickBot="1" x14ac:dyDescent="0.3">
      <c r="A8" s="38" t="s">
        <v>57</v>
      </c>
      <c r="B8" s="38" t="s">
        <v>26</v>
      </c>
      <c r="C8" s="40" t="s">
        <v>27</v>
      </c>
      <c r="D8" s="109" t="s">
        <v>28</v>
      </c>
      <c r="E8" s="41" t="s">
        <v>29</v>
      </c>
      <c r="F8" s="41" t="s">
        <v>30</v>
      </c>
    </row>
    <row r="9" spans="1:6" x14ac:dyDescent="0.25">
      <c r="A9" s="39" t="s">
        <v>31</v>
      </c>
      <c r="B9" s="39">
        <v>1328</v>
      </c>
      <c r="C9" s="16">
        <v>0</v>
      </c>
      <c r="D9" s="25">
        <v>0</v>
      </c>
      <c r="E9" s="5">
        <f>C9*(1-D9)</f>
        <v>0</v>
      </c>
      <c r="F9" s="1">
        <f>B9*E9</f>
        <v>0</v>
      </c>
    </row>
    <row r="10" spans="1:6" x14ac:dyDescent="0.25">
      <c r="A10" s="39" t="s">
        <v>32</v>
      </c>
      <c r="B10" s="39">
        <v>1328</v>
      </c>
      <c r="C10" s="16">
        <v>0</v>
      </c>
      <c r="D10" s="25">
        <v>0</v>
      </c>
      <c r="E10" s="5">
        <f>C10*(1-D10)</f>
        <v>0</v>
      </c>
      <c r="F10" s="1">
        <f>B10*E10</f>
        <v>0</v>
      </c>
    </row>
    <row r="11" spans="1:6" x14ac:dyDescent="0.25">
      <c r="A11" s="39" t="s">
        <v>33</v>
      </c>
      <c r="B11" s="39">
        <v>1328</v>
      </c>
      <c r="C11" s="16">
        <v>0</v>
      </c>
      <c r="D11" s="25">
        <v>0</v>
      </c>
      <c r="E11" s="5">
        <f t="shared" ref="E11:E14" si="0">C11*(1-D11)</f>
        <v>0</v>
      </c>
      <c r="F11" s="1">
        <f t="shared" ref="F11:F14" si="1">B11*E11</f>
        <v>0</v>
      </c>
    </row>
    <row r="12" spans="1:6" ht="15.75" thickBot="1" x14ac:dyDescent="0.3">
      <c r="A12" s="39" t="s">
        <v>34</v>
      </c>
      <c r="B12" s="39">
        <v>1328</v>
      </c>
      <c r="C12" s="16">
        <v>0</v>
      </c>
      <c r="D12" s="25">
        <v>0</v>
      </c>
      <c r="E12" s="5">
        <f t="shared" si="0"/>
        <v>0</v>
      </c>
      <c r="F12" s="1">
        <f t="shared" si="1"/>
        <v>0</v>
      </c>
    </row>
    <row r="13" spans="1:6" ht="15.75" thickBot="1" x14ac:dyDescent="0.3">
      <c r="A13" s="39" t="s">
        <v>35</v>
      </c>
      <c r="B13" s="39">
        <v>1328</v>
      </c>
      <c r="C13" s="16">
        <v>0</v>
      </c>
      <c r="D13" s="25">
        <v>0</v>
      </c>
      <c r="E13" s="5">
        <f t="shared" si="0"/>
        <v>0</v>
      </c>
      <c r="F13" s="1">
        <f t="shared" si="1"/>
        <v>0</v>
      </c>
    </row>
    <row r="14" spans="1:6" ht="15.75" thickBot="1" x14ac:dyDescent="0.3">
      <c r="A14" s="39" t="s">
        <v>58</v>
      </c>
      <c r="B14" s="39">
        <v>242</v>
      </c>
      <c r="C14" s="7">
        <v>0</v>
      </c>
      <c r="D14" s="27">
        <v>0</v>
      </c>
      <c r="E14" s="5">
        <f t="shared" si="0"/>
        <v>0</v>
      </c>
      <c r="F14" s="1">
        <f t="shared" si="1"/>
        <v>0</v>
      </c>
    </row>
    <row r="15" spans="1:6" ht="15.75" thickBot="1" x14ac:dyDescent="0.3">
      <c r="A15" s="47"/>
      <c r="B15" s="47"/>
      <c r="C15" s="48"/>
      <c r="D15" s="49"/>
      <c r="E15" s="50" t="s">
        <v>37</v>
      </c>
      <c r="F15" s="1">
        <f>SUM(F9:F14)</f>
        <v>0</v>
      </c>
    </row>
    <row r="16" spans="1:6" x14ac:dyDescent="0.25">
      <c r="A16" s="47"/>
      <c r="B16" s="47"/>
      <c r="C16" s="48"/>
      <c r="D16" s="49"/>
      <c r="E16" s="48"/>
      <c r="F16" s="48"/>
    </row>
    <row r="18" spans="1:10" ht="60.75" thickBot="1" x14ac:dyDescent="0.3">
      <c r="A18" s="37" t="s">
        <v>59</v>
      </c>
      <c r="B18" s="40" t="s">
        <v>60</v>
      </c>
      <c r="C18" s="41" t="s">
        <v>40</v>
      </c>
      <c r="D18" s="40" t="s">
        <v>41</v>
      </c>
      <c r="E18" s="109" t="s">
        <v>28</v>
      </c>
      <c r="F18" s="40" t="s">
        <v>42</v>
      </c>
      <c r="G18" s="40" t="s">
        <v>43</v>
      </c>
      <c r="H18" s="109" t="s">
        <v>28</v>
      </c>
      <c r="I18" s="40" t="s">
        <v>44</v>
      </c>
      <c r="J18" s="51" t="s">
        <v>45</v>
      </c>
    </row>
    <row r="19" spans="1:10" ht="15.75" thickBot="1" x14ac:dyDescent="0.3">
      <c r="A19" s="39" t="s">
        <v>46</v>
      </c>
      <c r="B19" s="60">
        <v>1</v>
      </c>
      <c r="C19" s="60"/>
      <c r="D19" s="16">
        <v>0</v>
      </c>
      <c r="E19" s="26">
        <v>0</v>
      </c>
      <c r="F19" s="5">
        <f t="shared" ref="F19:F20" si="2">D19*(1-E19)</f>
        <v>0</v>
      </c>
      <c r="G19" s="12"/>
      <c r="H19" s="26">
        <v>0</v>
      </c>
      <c r="I19" s="5">
        <f t="shared" ref="I19:I20" si="3">G19*(1-H19)</f>
        <v>0</v>
      </c>
      <c r="J19" s="2">
        <f t="shared" ref="J19:J20" si="4">+(B19*F19)+(C19*I19)</f>
        <v>0</v>
      </c>
    </row>
    <row r="20" spans="1:10" ht="15.75" thickBot="1" x14ac:dyDescent="0.3">
      <c r="A20" s="39" t="s">
        <v>47</v>
      </c>
      <c r="B20" s="60">
        <v>3977780</v>
      </c>
      <c r="C20" s="81"/>
      <c r="D20" s="16">
        <v>0</v>
      </c>
      <c r="E20" s="26">
        <v>0</v>
      </c>
      <c r="F20" s="5">
        <f t="shared" si="2"/>
        <v>0</v>
      </c>
      <c r="G20" s="12">
        <v>0</v>
      </c>
      <c r="H20" s="26">
        <v>0</v>
      </c>
      <c r="I20" s="5">
        <f t="shared" si="3"/>
        <v>0</v>
      </c>
      <c r="J20" s="2">
        <f t="shared" si="4"/>
        <v>0</v>
      </c>
    </row>
    <row r="21" spans="1:10" ht="15.75" thickBot="1" x14ac:dyDescent="0.3">
      <c r="A21" s="39"/>
      <c r="B21" s="60"/>
      <c r="C21" s="60"/>
      <c r="D21" s="52"/>
      <c r="E21" s="53"/>
      <c r="F21" s="52"/>
      <c r="G21" s="52"/>
      <c r="H21" s="54"/>
      <c r="I21" s="52"/>
      <c r="J21" s="55"/>
    </row>
    <row r="22" spans="1:10" x14ac:dyDescent="0.25">
      <c r="A22" s="47"/>
      <c r="B22" s="56"/>
      <c r="C22" s="56"/>
      <c r="D22" s="48"/>
      <c r="E22" s="49"/>
      <c r="F22" s="57"/>
      <c r="G22" s="48"/>
      <c r="H22" s="114" t="s">
        <v>48</v>
      </c>
      <c r="I22" s="115"/>
      <c r="J22" s="11">
        <f>SUM(J19:J21)</f>
        <v>0</v>
      </c>
    </row>
    <row r="23" spans="1:10" x14ac:dyDescent="0.25">
      <c r="A23" s="47"/>
      <c r="B23" s="56"/>
      <c r="C23" s="56"/>
      <c r="D23" s="48"/>
      <c r="E23" s="49"/>
      <c r="F23" s="57"/>
      <c r="G23" s="48"/>
      <c r="H23" s="49"/>
      <c r="I23" s="57"/>
      <c r="J23" s="48"/>
    </row>
    <row r="26" spans="1:10" x14ac:dyDescent="0.25">
      <c r="A26" s="44" t="s">
        <v>49</v>
      </c>
      <c r="B26" s="45"/>
      <c r="C26" s="58"/>
      <c r="D26" s="59"/>
      <c r="E26" s="58"/>
    </row>
    <row r="27" spans="1:10" x14ac:dyDescent="0.25">
      <c r="A27" t="s">
        <v>50</v>
      </c>
      <c r="B27" s="16">
        <v>0</v>
      </c>
    </row>
    <row r="28" spans="1:10" x14ac:dyDescent="0.25">
      <c r="A28" t="s">
        <v>51</v>
      </c>
      <c r="B28" s="16">
        <v>0</v>
      </c>
    </row>
    <row r="29" spans="1:10" x14ac:dyDescent="0.25">
      <c r="A29" t="s">
        <v>52</v>
      </c>
      <c r="B29" s="16">
        <v>0</v>
      </c>
    </row>
    <row r="30" spans="1:10" ht="15.75" thickBot="1" x14ac:dyDescent="0.3">
      <c r="A30" t="s">
        <v>52</v>
      </c>
      <c r="B30" s="16">
        <v>0</v>
      </c>
    </row>
    <row r="31" spans="1:10" ht="15.75" thickBot="1" x14ac:dyDescent="0.3">
      <c r="A31" t="s">
        <v>52</v>
      </c>
      <c r="B31" s="7">
        <v>0</v>
      </c>
    </row>
    <row r="32" spans="1:10" ht="15.75" thickBot="1" x14ac:dyDescent="0.3"/>
    <row r="33" spans="1:5" x14ac:dyDescent="0.25">
      <c r="A33" s="37" t="s">
        <v>53</v>
      </c>
      <c r="B33" s="8">
        <f>SUM(B27:B31)</f>
        <v>0</v>
      </c>
    </row>
    <row r="37" spans="1:5" x14ac:dyDescent="0.25">
      <c r="A37" s="44" t="s">
        <v>54</v>
      </c>
      <c r="B37" s="45"/>
      <c r="C37" s="58"/>
      <c r="D37" s="59"/>
      <c r="E37" s="58"/>
    </row>
    <row r="38" spans="1:5" x14ac:dyDescent="0.25">
      <c r="A38" t="s">
        <v>52</v>
      </c>
      <c r="B38" s="16">
        <v>0</v>
      </c>
    </row>
    <row r="39" spans="1:5" x14ac:dyDescent="0.25">
      <c r="A39" t="s">
        <v>52</v>
      </c>
      <c r="B39" s="16">
        <v>0</v>
      </c>
    </row>
    <row r="40" spans="1:5" x14ac:dyDescent="0.25">
      <c r="A40" t="s">
        <v>52</v>
      </c>
      <c r="B40" s="7">
        <v>0</v>
      </c>
    </row>
    <row r="42" spans="1:5" x14ac:dyDescent="0.25">
      <c r="A42" s="37" t="s">
        <v>55</v>
      </c>
      <c r="B42" s="8">
        <f>SUM(B38:B40)</f>
        <v>0</v>
      </c>
    </row>
  </sheetData>
  <mergeCells count="2">
    <mergeCell ref="A6:C6"/>
    <mergeCell ref="H22:I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="90" zoomScaleNormal="90" workbookViewId="0">
      <selection activeCell="A27" sqref="A27"/>
    </sheetView>
  </sheetViews>
  <sheetFormatPr defaultRowHeight="15" x14ac:dyDescent="0.25"/>
  <cols>
    <col min="1" max="1" width="76.140625" style="14" customWidth="1"/>
    <col min="2" max="2" width="14.140625" style="14" customWidth="1"/>
    <col min="3" max="3" width="15.5703125" style="14" customWidth="1"/>
    <col min="4" max="4" width="25.5703125" style="14" customWidth="1"/>
    <col min="5" max="5" width="24.140625" style="14" customWidth="1"/>
    <col min="6" max="6" width="26" customWidth="1"/>
    <col min="7" max="7" width="13.7109375" customWidth="1"/>
    <col min="9" max="9" width="15.28515625" customWidth="1"/>
    <col min="10" max="10" width="14.140625" customWidth="1"/>
  </cols>
  <sheetData>
    <row r="1" spans="1:16" x14ac:dyDescent="0.25">
      <c r="A1" s="21" t="s">
        <v>61</v>
      </c>
    </row>
    <row r="2" spans="1:16" x14ac:dyDescent="0.25">
      <c r="A2" s="14" t="s">
        <v>62</v>
      </c>
    </row>
    <row r="3" spans="1:16" x14ac:dyDescent="0.25">
      <c r="A3" s="22" t="s">
        <v>22</v>
      </c>
    </row>
    <row r="4" spans="1:16" x14ac:dyDescent="0.25">
      <c r="A4" s="22" t="s">
        <v>63</v>
      </c>
    </row>
    <row r="5" spans="1:16" x14ac:dyDescent="0.25">
      <c r="A5" s="22"/>
    </row>
    <row r="6" spans="1:16" ht="45.75" thickBot="1" x14ac:dyDescent="0.3">
      <c r="A6" s="37" t="s">
        <v>38</v>
      </c>
      <c r="B6" s="40" t="s">
        <v>39</v>
      </c>
      <c r="C6" s="41" t="s">
        <v>40</v>
      </c>
      <c r="D6" s="40" t="s">
        <v>41</v>
      </c>
      <c r="E6" s="109" t="s">
        <v>28</v>
      </c>
      <c r="F6" s="40" t="s">
        <v>42</v>
      </c>
      <c r="G6" s="40" t="s">
        <v>43</v>
      </c>
      <c r="H6" s="109" t="s">
        <v>28</v>
      </c>
      <c r="I6" s="40" t="s">
        <v>44</v>
      </c>
      <c r="J6" s="51" t="s">
        <v>45</v>
      </c>
    </row>
    <row r="7" spans="1:16" ht="15.75" thickBot="1" x14ac:dyDescent="0.3">
      <c r="A7" s="39" t="s">
        <v>64</v>
      </c>
      <c r="B7" s="60">
        <v>129</v>
      </c>
      <c r="C7" s="60">
        <v>490</v>
      </c>
      <c r="D7" s="12">
        <v>0</v>
      </c>
      <c r="E7" s="24">
        <v>0</v>
      </c>
      <c r="F7" s="5">
        <f>D7*(1-E7)</f>
        <v>0</v>
      </c>
      <c r="G7" s="12">
        <v>0</v>
      </c>
      <c r="H7" s="24">
        <v>0</v>
      </c>
      <c r="I7" s="5">
        <f>G7*(1-H7)</f>
        <v>0</v>
      </c>
      <c r="J7" s="4">
        <f>+(B7*F7)+(C7*I7)</f>
        <v>0</v>
      </c>
    </row>
    <row r="8" spans="1:16" ht="15.75" thickBot="1" x14ac:dyDescent="0.3">
      <c r="A8" s="39" t="s">
        <v>65</v>
      </c>
      <c r="B8" s="60">
        <v>1261</v>
      </c>
      <c r="C8" s="60">
        <v>5632</v>
      </c>
      <c r="D8" s="12">
        <v>0</v>
      </c>
      <c r="E8" s="26">
        <v>0</v>
      </c>
      <c r="F8" s="5">
        <f t="shared" ref="F8:F10" si="0">D8*(1-E8)</f>
        <v>0</v>
      </c>
      <c r="G8" s="12">
        <v>0</v>
      </c>
      <c r="H8" s="25">
        <v>0</v>
      </c>
      <c r="I8" s="5">
        <f t="shared" ref="I8:I10" si="1">G8*(1-H8)</f>
        <v>0</v>
      </c>
      <c r="J8" s="2">
        <f>+(B8*F8)+(C8*I8)</f>
        <v>0</v>
      </c>
    </row>
    <row r="9" spans="1:16" ht="15.75" thickBot="1" x14ac:dyDescent="0.3">
      <c r="A9" s="43" t="s">
        <v>66</v>
      </c>
      <c r="B9" s="61">
        <v>19215</v>
      </c>
      <c r="C9" s="61">
        <v>65632</v>
      </c>
      <c r="D9" s="12">
        <v>0</v>
      </c>
      <c r="E9" s="26">
        <v>0</v>
      </c>
      <c r="F9" s="5">
        <f t="shared" si="0"/>
        <v>0</v>
      </c>
      <c r="G9" s="12">
        <v>0</v>
      </c>
      <c r="H9" s="25">
        <v>0</v>
      </c>
      <c r="I9" s="5">
        <f t="shared" si="1"/>
        <v>0</v>
      </c>
      <c r="J9" s="4">
        <f t="shared" ref="J9:J10" si="2">+(B9*F9)+(C9*I9)</f>
        <v>0</v>
      </c>
    </row>
    <row r="10" spans="1:16" ht="15.75" thickBot="1" x14ac:dyDescent="0.3">
      <c r="A10" s="39" t="s">
        <v>67</v>
      </c>
      <c r="B10" s="61">
        <v>6</v>
      </c>
      <c r="C10" s="61">
        <v>38</v>
      </c>
      <c r="D10" s="12">
        <v>0</v>
      </c>
      <c r="E10" s="26">
        <v>0</v>
      </c>
      <c r="F10" s="5">
        <f t="shared" si="0"/>
        <v>0</v>
      </c>
      <c r="G10" s="12">
        <v>0</v>
      </c>
      <c r="H10" s="25">
        <v>0</v>
      </c>
      <c r="I10" s="5">
        <f t="shared" si="1"/>
        <v>0</v>
      </c>
      <c r="J10" s="2">
        <f t="shared" si="2"/>
        <v>0</v>
      </c>
    </row>
    <row r="11" spans="1:16" ht="15.75" thickBot="1" x14ac:dyDescent="0.3">
      <c r="A11" s="47"/>
      <c r="B11" s="56"/>
      <c r="C11" s="56"/>
      <c r="D11" s="48"/>
      <c r="E11" s="49"/>
      <c r="F11" s="57"/>
      <c r="G11" s="48"/>
      <c r="H11" s="114" t="s">
        <v>48</v>
      </c>
      <c r="I11" s="115"/>
      <c r="J11" s="11">
        <f>SUM(J7:J10)</f>
        <v>0</v>
      </c>
      <c r="P11" s="12">
        <v>0</v>
      </c>
    </row>
    <row r="12" spans="1:16" x14ac:dyDescent="0.25">
      <c r="A12" s="47"/>
      <c r="B12" s="56"/>
      <c r="C12" s="56"/>
      <c r="D12" s="48"/>
      <c r="E12" s="49"/>
      <c r="F12" s="57"/>
      <c r="G12" s="48"/>
      <c r="H12" s="49"/>
      <c r="I12" s="57"/>
      <c r="J12" s="48"/>
    </row>
    <row r="13" spans="1:16" ht="15.75" thickBot="1" x14ac:dyDescent="0.3"/>
    <row r="14" spans="1:16" ht="45.75" thickBot="1" x14ac:dyDescent="0.3">
      <c r="A14" s="38" t="s">
        <v>68</v>
      </c>
      <c r="B14" s="40" t="s">
        <v>39</v>
      </c>
      <c r="C14" s="41" t="s">
        <v>40</v>
      </c>
      <c r="D14" s="40" t="s">
        <v>41</v>
      </c>
      <c r="E14" s="109" t="s">
        <v>28</v>
      </c>
      <c r="F14" s="40" t="s">
        <v>42</v>
      </c>
      <c r="G14" s="40" t="s">
        <v>43</v>
      </c>
      <c r="H14" s="109" t="s">
        <v>28</v>
      </c>
      <c r="I14" s="40" t="s">
        <v>44</v>
      </c>
      <c r="J14" s="51" t="s">
        <v>45</v>
      </c>
    </row>
    <row r="15" spans="1:16" ht="15.75" thickBot="1" x14ac:dyDescent="0.3">
      <c r="A15" s="39" t="s">
        <v>69</v>
      </c>
      <c r="B15" s="60">
        <v>12040</v>
      </c>
      <c r="C15" s="60">
        <v>51093</v>
      </c>
      <c r="D15" s="12">
        <v>0</v>
      </c>
      <c r="E15" s="24">
        <v>0</v>
      </c>
      <c r="F15" s="5">
        <f>D15*(1-E15)</f>
        <v>0</v>
      </c>
      <c r="G15" s="12">
        <v>0</v>
      </c>
      <c r="H15" s="24">
        <v>0</v>
      </c>
      <c r="I15" s="5">
        <f t="shared" ref="I15:I16" si="3">G15*(1-H15)</f>
        <v>0</v>
      </c>
      <c r="J15" s="2">
        <f>+(B15*F15)+(C15*I15)</f>
        <v>0</v>
      </c>
    </row>
    <row r="16" spans="1:16" ht="15.75" thickBot="1" x14ac:dyDescent="0.3">
      <c r="A16" s="39" t="s">
        <v>70</v>
      </c>
      <c r="B16" s="60">
        <v>12067</v>
      </c>
      <c r="C16" s="60">
        <v>51134</v>
      </c>
      <c r="D16" s="12">
        <v>0</v>
      </c>
      <c r="E16" s="26">
        <v>0</v>
      </c>
      <c r="F16" s="5">
        <f>D16*(1-E16)</f>
        <v>0</v>
      </c>
      <c r="G16" s="12">
        <v>0</v>
      </c>
      <c r="H16" s="24">
        <v>0</v>
      </c>
      <c r="I16" s="5">
        <f t="shared" si="3"/>
        <v>0</v>
      </c>
      <c r="J16" s="4">
        <f>+(B16*F16)+(C16*I16)</f>
        <v>0</v>
      </c>
    </row>
    <row r="17" spans="1:10" ht="30" customHeight="1" thickBot="1" x14ac:dyDescent="0.3">
      <c r="H17" s="119" t="s">
        <v>71</v>
      </c>
      <c r="I17" s="120"/>
      <c r="J17" s="11">
        <f>SUM(J12:J16)</f>
        <v>0</v>
      </c>
    </row>
    <row r="19" spans="1:10" ht="15.75" thickBot="1" x14ac:dyDescent="0.3">
      <c r="A19" s="23"/>
      <c r="B19" s="13"/>
      <c r="C19" s="13"/>
    </row>
    <row r="20" spans="1:10" ht="15.75" thickBot="1" x14ac:dyDescent="0.3">
      <c r="A20" s="92" t="s">
        <v>72</v>
      </c>
      <c r="B20" s="93" t="s">
        <v>73</v>
      </c>
      <c r="C20" s="94"/>
      <c r="D20"/>
      <c r="E20"/>
    </row>
    <row r="21" spans="1:10" ht="15.75" thickBot="1" x14ac:dyDescent="0.3">
      <c r="A21" s="43" t="s">
        <v>74</v>
      </c>
      <c r="B21" s="95">
        <v>100</v>
      </c>
      <c r="C21" s="12">
        <v>0</v>
      </c>
      <c r="D21"/>
      <c r="E21"/>
    </row>
    <row r="22" spans="1:10" ht="15.75" thickBot="1" x14ac:dyDescent="0.3">
      <c r="A22" s="96" t="s">
        <v>75</v>
      </c>
      <c r="B22" s="97">
        <v>20</v>
      </c>
      <c r="C22" s="12">
        <v>0</v>
      </c>
      <c r="D22"/>
      <c r="E22"/>
    </row>
    <row r="23" spans="1:10" ht="15.75" thickBot="1" x14ac:dyDescent="0.3">
      <c r="A23" s="96" t="s">
        <v>76</v>
      </c>
      <c r="B23" s="108">
        <v>20</v>
      </c>
      <c r="C23" s="12">
        <v>0</v>
      </c>
      <c r="D23"/>
      <c r="E23"/>
    </row>
    <row r="24" spans="1:10" ht="16.5" customHeight="1" thickBot="1" x14ac:dyDescent="0.3">
      <c r="A24" s="96" t="s">
        <v>52</v>
      </c>
      <c r="B24" s="72"/>
      <c r="C24" s="12">
        <v>0</v>
      </c>
      <c r="D24"/>
      <c r="E24"/>
    </row>
    <row r="25" spans="1:10" ht="18.75" customHeight="1" thickBot="1" x14ac:dyDescent="0.3">
      <c r="A25" s="96" t="s">
        <v>52</v>
      </c>
      <c r="B25" s="73"/>
      <c r="C25" s="12">
        <v>0</v>
      </c>
      <c r="D25"/>
      <c r="E25"/>
    </row>
    <row r="26" spans="1:10" ht="13.5" customHeight="1" thickBot="1" x14ac:dyDescent="0.3">
      <c r="A26" s="96" t="s">
        <v>52</v>
      </c>
      <c r="B26" s="95"/>
      <c r="C26" s="12">
        <v>0</v>
      </c>
      <c r="D26"/>
      <c r="E26"/>
    </row>
    <row r="27" spans="1:10" ht="14.25" customHeight="1" thickBot="1" x14ac:dyDescent="0.3">
      <c r="A27" s="98"/>
      <c r="B27" s="99"/>
      <c r="C27" s="100">
        <f>SUM(C21:C26)</f>
        <v>0</v>
      </c>
      <c r="D27"/>
      <c r="E27"/>
    </row>
    <row r="28" spans="1:10" ht="15.75" thickBot="1" x14ac:dyDescent="0.3">
      <c r="A28" s="23"/>
      <c r="B28" s="13"/>
      <c r="C28" s="13"/>
    </row>
    <row r="29" spans="1:10" ht="30.75" thickBot="1" x14ac:dyDescent="0.3">
      <c r="A29" s="92" t="s">
        <v>77</v>
      </c>
      <c r="B29" s="93" t="s">
        <v>73</v>
      </c>
      <c r="C29" s="94" t="s">
        <v>78</v>
      </c>
      <c r="D29"/>
      <c r="E29"/>
    </row>
    <row r="30" spans="1:10" ht="15.75" thickBot="1" x14ac:dyDescent="0.3">
      <c r="A30" s="96" t="s">
        <v>79</v>
      </c>
      <c r="B30" s="95"/>
      <c r="C30" s="12">
        <v>0</v>
      </c>
      <c r="D30"/>
      <c r="E30"/>
    </row>
    <row r="31" spans="1:10" ht="15.75" thickBot="1" x14ac:dyDescent="0.3">
      <c r="A31" s="96" t="s">
        <v>80</v>
      </c>
      <c r="B31" s="95">
        <v>50</v>
      </c>
      <c r="C31" s="12">
        <v>0</v>
      </c>
      <c r="D31"/>
      <c r="E31"/>
    </row>
    <row r="32" spans="1:10" ht="15.75" thickBot="1" x14ac:dyDescent="0.3">
      <c r="A32" s="96" t="s">
        <v>81</v>
      </c>
      <c r="B32" s="95">
        <v>2</v>
      </c>
      <c r="C32" s="12">
        <v>0</v>
      </c>
      <c r="D32"/>
      <c r="E32"/>
    </row>
    <row r="33" spans="1:5" ht="15.75" thickBot="1" x14ac:dyDescent="0.3">
      <c r="A33" s="96" t="s">
        <v>82</v>
      </c>
      <c r="B33" s="95">
        <v>2</v>
      </c>
      <c r="C33" s="12">
        <v>0</v>
      </c>
      <c r="D33"/>
      <c r="E33"/>
    </row>
    <row r="34" spans="1:5" ht="15.75" thickBot="1" x14ac:dyDescent="0.3">
      <c r="A34" s="98" t="s">
        <v>83</v>
      </c>
      <c r="B34" s="99"/>
      <c r="C34" s="100">
        <f>SUM(C30:C33)</f>
        <v>0</v>
      </c>
      <c r="D34"/>
      <c r="E34"/>
    </row>
    <row r="35" spans="1:5" x14ac:dyDescent="0.25">
      <c r="A35" s="13"/>
      <c r="B35" s="13"/>
      <c r="C35" s="13"/>
      <c r="D35"/>
      <c r="E35"/>
    </row>
    <row r="36" spans="1:5" x14ac:dyDescent="0.25">
      <c r="A36" s="13"/>
      <c r="B36" s="13"/>
      <c r="C36" s="13"/>
    </row>
  </sheetData>
  <mergeCells count="2">
    <mergeCell ref="H11:I11"/>
    <mergeCell ref="H17:I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94F7-5233-4842-8A19-A23874E741C8}">
  <sheetPr>
    <tabColor rgb="FFFF0000"/>
  </sheetPr>
  <dimension ref="A1:L35"/>
  <sheetViews>
    <sheetView workbookViewId="0">
      <selection activeCell="A27" sqref="A27:XFD27"/>
    </sheetView>
  </sheetViews>
  <sheetFormatPr defaultRowHeight="15" x14ac:dyDescent="0.25"/>
  <cols>
    <col min="1" max="1" width="72.28515625" style="14" customWidth="1"/>
    <col min="2" max="2" width="14.140625" style="14" customWidth="1"/>
    <col min="3" max="3" width="17.85546875" style="14" customWidth="1"/>
    <col min="4" max="4" width="25.5703125" style="14" customWidth="1"/>
    <col min="5" max="5" width="24.140625" style="14" customWidth="1"/>
    <col min="6" max="6" width="26" customWidth="1"/>
    <col min="7" max="7" width="14" customWidth="1"/>
    <col min="9" max="9" width="14.42578125" customWidth="1"/>
    <col min="10" max="10" width="13.7109375" customWidth="1"/>
  </cols>
  <sheetData>
    <row r="1" spans="1:12" ht="57" customHeight="1" x14ac:dyDescent="0.25">
      <c r="A1" s="83" t="s">
        <v>84</v>
      </c>
      <c r="B1" s="84"/>
      <c r="C1" s="84"/>
      <c r="D1" s="84"/>
      <c r="E1" s="84"/>
      <c r="F1" s="85"/>
      <c r="G1" s="85"/>
      <c r="H1" s="85"/>
      <c r="I1" s="85"/>
      <c r="J1" s="85"/>
    </row>
    <row r="2" spans="1:12" x14ac:dyDescent="0.25">
      <c r="A2" s="14" t="s">
        <v>62</v>
      </c>
    </row>
    <row r="3" spans="1:12" x14ac:dyDescent="0.25">
      <c r="A3" s="22" t="s">
        <v>22</v>
      </c>
    </row>
    <row r="4" spans="1:12" x14ac:dyDescent="0.25">
      <c r="A4" s="22" t="s">
        <v>63</v>
      </c>
    </row>
    <row r="5" spans="1:12" ht="15.75" thickBot="1" x14ac:dyDescent="0.3">
      <c r="A5" s="22"/>
    </row>
    <row r="6" spans="1:12" ht="45.75" thickBot="1" x14ac:dyDescent="0.3">
      <c r="A6" s="37" t="s">
        <v>38</v>
      </c>
      <c r="B6" s="40" t="s">
        <v>39</v>
      </c>
      <c r="C6" s="41" t="s">
        <v>40</v>
      </c>
      <c r="D6" s="40" t="s">
        <v>41</v>
      </c>
      <c r="E6" s="109" t="s">
        <v>28</v>
      </c>
      <c r="F6" s="40" t="s">
        <v>42</v>
      </c>
      <c r="G6" s="40" t="s">
        <v>43</v>
      </c>
      <c r="H6" s="109" t="s">
        <v>28</v>
      </c>
      <c r="I6" s="40" t="s">
        <v>44</v>
      </c>
      <c r="J6" s="51" t="s">
        <v>45</v>
      </c>
    </row>
    <row r="7" spans="1:12" ht="15.75" thickBot="1" x14ac:dyDescent="0.3">
      <c r="A7" s="39" t="s">
        <v>64</v>
      </c>
      <c r="B7" s="60">
        <v>995</v>
      </c>
      <c r="C7" s="60">
        <v>6184</v>
      </c>
      <c r="D7" s="12">
        <v>0</v>
      </c>
      <c r="E7" s="24">
        <v>0</v>
      </c>
      <c r="F7" s="5">
        <f>D7*(1-E7)</f>
        <v>0</v>
      </c>
      <c r="G7" s="12">
        <v>0</v>
      </c>
      <c r="H7" s="24">
        <v>0</v>
      </c>
      <c r="I7" s="5">
        <f>G7*(1-H7)</f>
        <v>0</v>
      </c>
      <c r="J7" s="4">
        <f>+(B7*F7)+(C7*I7)</f>
        <v>0</v>
      </c>
    </row>
    <row r="8" spans="1:12" ht="15.75" thickBot="1" x14ac:dyDescent="0.3">
      <c r="A8" s="39" t="s">
        <v>65</v>
      </c>
      <c r="B8" s="60">
        <v>2852</v>
      </c>
      <c r="C8" s="60">
        <v>15385</v>
      </c>
      <c r="D8" s="12">
        <v>0</v>
      </c>
      <c r="E8" s="26">
        <v>0</v>
      </c>
      <c r="F8" s="5">
        <f t="shared" ref="F8:F10" si="0">D8*(1-E8)</f>
        <v>0</v>
      </c>
      <c r="G8" s="12">
        <v>0</v>
      </c>
      <c r="H8" s="25">
        <v>0</v>
      </c>
      <c r="I8" s="5">
        <f t="shared" ref="I8:I10" si="1">G8*(1-H8)</f>
        <v>0</v>
      </c>
      <c r="J8" s="2">
        <f>+(B8*F8)+(C8*I8)</f>
        <v>0</v>
      </c>
    </row>
    <row r="9" spans="1:12" ht="15.75" thickBot="1" x14ac:dyDescent="0.3">
      <c r="A9" s="43" t="s">
        <v>66</v>
      </c>
      <c r="B9" s="61">
        <v>62483</v>
      </c>
      <c r="C9" s="61">
        <v>321639</v>
      </c>
      <c r="D9" s="12">
        <v>0</v>
      </c>
      <c r="E9" s="26">
        <v>0</v>
      </c>
      <c r="F9" s="5">
        <f t="shared" si="0"/>
        <v>0</v>
      </c>
      <c r="G9" s="12">
        <v>0</v>
      </c>
      <c r="H9" s="25">
        <v>0</v>
      </c>
      <c r="I9" s="5">
        <f t="shared" si="1"/>
        <v>0</v>
      </c>
      <c r="J9" s="4">
        <f t="shared" ref="J9:J10" si="2">+(B9*F9)+(C9*I9)</f>
        <v>0</v>
      </c>
      <c r="L9" s="91"/>
    </row>
    <row r="10" spans="1:12" ht="15.75" thickBot="1" x14ac:dyDescent="0.3">
      <c r="A10" s="39" t="s">
        <v>67</v>
      </c>
      <c r="B10" s="61">
        <v>70</v>
      </c>
      <c r="C10" s="61">
        <v>517</v>
      </c>
      <c r="D10" s="12">
        <v>0</v>
      </c>
      <c r="E10" s="26">
        <v>0</v>
      </c>
      <c r="F10" s="5">
        <f t="shared" si="0"/>
        <v>0</v>
      </c>
      <c r="G10" s="12">
        <v>0</v>
      </c>
      <c r="H10" s="25">
        <v>0</v>
      </c>
      <c r="I10" s="5">
        <f t="shared" si="1"/>
        <v>0</v>
      </c>
      <c r="J10" s="2">
        <f t="shared" si="2"/>
        <v>0</v>
      </c>
    </row>
    <row r="11" spans="1:12" ht="15.75" thickBot="1" x14ac:dyDescent="0.3">
      <c r="A11" s="47"/>
      <c r="B11" s="56"/>
      <c r="C11" s="56"/>
      <c r="D11" s="48"/>
      <c r="E11" s="49"/>
      <c r="F11" s="57"/>
      <c r="G11" s="48"/>
      <c r="H11" s="114" t="s">
        <v>48</v>
      </c>
      <c r="I11" s="115"/>
      <c r="J11" s="11">
        <f>SUM(J7:J10)</f>
        <v>0</v>
      </c>
    </row>
    <row r="12" spans="1:12" x14ac:dyDescent="0.25">
      <c r="A12" s="47"/>
      <c r="B12" s="56"/>
      <c r="C12" s="56"/>
      <c r="D12" s="48"/>
      <c r="E12" s="49"/>
      <c r="F12" s="57"/>
      <c r="G12" s="48"/>
      <c r="H12" s="49"/>
      <c r="I12" s="57"/>
      <c r="J12" s="48"/>
    </row>
    <row r="13" spans="1:12" ht="15.75" thickBot="1" x14ac:dyDescent="0.3"/>
    <row r="14" spans="1:12" ht="45.75" thickBot="1" x14ac:dyDescent="0.3">
      <c r="A14" s="38" t="s">
        <v>85</v>
      </c>
      <c r="B14" s="40" t="s">
        <v>39</v>
      </c>
      <c r="C14" s="41" t="s">
        <v>40</v>
      </c>
      <c r="D14" s="40" t="s">
        <v>41</v>
      </c>
      <c r="E14" s="109" t="s">
        <v>28</v>
      </c>
      <c r="F14" s="40" t="s">
        <v>42</v>
      </c>
      <c r="G14" s="40" t="s">
        <v>43</v>
      </c>
      <c r="H14" s="109" t="s">
        <v>28</v>
      </c>
      <c r="I14" s="40" t="s">
        <v>44</v>
      </c>
      <c r="J14" s="51" t="s">
        <v>45</v>
      </c>
    </row>
    <row r="15" spans="1:12" ht="15.75" thickBot="1" x14ac:dyDescent="0.3">
      <c r="A15" s="39" t="s">
        <v>69</v>
      </c>
      <c r="B15" s="60">
        <v>39846</v>
      </c>
      <c r="C15" s="60">
        <v>196682</v>
      </c>
      <c r="D15" s="12">
        <v>0</v>
      </c>
      <c r="E15" s="24">
        <v>0</v>
      </c>
      <c r="F15" s="5">
        <f t="shared" ref="F15:F16" si="3">D15*(1-E15)</f>
        <v>0</v>
      </c>
      <c r="G15" s="12">
        <v>0</v>
      </c>
      <c r="H15" s="25">
        <v>0</v>
      </c>
      <c r="I15" s="5">
        <f>G15*(1-H15)</f>
        <v>0</v>
      </c>
      <c r="J15" s="2">
        <f>+(B15*F15)+(C15*I15)</f>
        <v>0</v>
      </c>
    </row>
    <row r="16" spans="1:12" ht="15.75" thickBot="1" x14ac:dyDescent="0.3">
      <c r="A16" s="39" t="s">
        <v>70</v>
      </c>
      <c r="B16" s="60">
        <v>39964</v>
      </c>
      <c r="C16" s="60">
        <v>196832</v>
      </c>
      <c r="D16" s="12">
        <v>0</v>
      </c>
      <c r="E16" s="26">
        <v>0</v>
      </c>
      <c r="F16" s="5">
        <f t="shared" si="3"/>
        <v>0</v>
      </c>
      <c r="G16" s="12">
        <v>0</v>
      </c>
      <c r="H16" s="25">
        <v>0</v>
      </c>
      <c r="I16" s="5">
        <f>G16*(1-H16)</f>
        <v>0</v>
      </c>
      <c r="J16" s="2">
        <f>+(B16*F16)+(C16*I16)</f>
        <v>0</v>
      </c>
    </row>
    <row r="17" spans="1:10" ht="31.15" customHeight="1" thickBot="1" x14ac:dyDescent="0.3">
      <c r="H17" s="119" t="s">
        <v>71</v>
      </c>
      <c r="I17" s="120"/>
      <c r="J17" s="11">
        <f>SUM(J13:J16)</f>
        <v>0</v>
      </c>
    </row>
    <row r="19" spans="1:10" ht="15.75" thickBot="1" x14ac:dyDescent="0.3">
      <c r="A19" s="23"/>
      <c r="B19" s="13"/>
      <c r="C19" s="13"/>
    </row>
    <row r="20" spans="1:10" ht="15.75" thickBot="1" x14ac:dyDescent="0.3">
      <c r="A20" s="92" t="s">
        <v>72</v>
      </c>
      <c r="B20" s="93" t="s">
        <v>73</v>
      </c>
      <c r="C20" s="94"/>
      <c r="D20"/>
      <c r="E20"/>
    </row>
    <row r="21" spans="1:10" ht="15.75" thickBot="1" x14ac:dyDescent="0.3">
      <c r="A21" s="96" t="s">
        <v>74</v>
      </c>
      <c r="B21" s="95">
        <v>150</v>
      </c>
      <c r="C21" s="12">
        <v>0</v>
      </c>
      <c r="D21"/>
      <c r="E21"/>
    </row>
    <row r="22" spans="1:10" ht="15.75" thickBot="1" x14ac:dyDescent="0.3">
      <c r="A22" s="96" t="s">
        <v>75</v>
      </c>
      <c r="B22" s="97">
        <v>70</v>
      </c>
      <c r="C22" s="12">
        <v>0</v>
      </c>
      <c r="D22"/>
      <c r="E22"/>
    </row>
    <row r="23" spans="1:10" ht="15.75" thickBot="1" x14ac:dyDescent="0.3">
      <c r="A23" s="96" t="s">
        <v>76</v>
      </c>
      <c r="B23" s="108">
        <v>20</v>
      </c>
      <c r="C23" s="12">
        <v>0</v>
      </c>
      <c r="D23"/>
      <c r="E23"/>
    </row>
    <row r="24" spans="1:10" ht="14.25" customHeight="1" thickBot="1" x14ac:dyDescent="0.3">
      <c r="A24" s="96" t="s">
        <v>52</v>
      </c>
      <c r="B24" s="72"/>
      <c r="C24" s="12">
        <v>0</v>
      </c>
      <c r="D24"/>
      <c r="E24"/>
    </row>
    <row r="25" spans="1:10" ht="16.5" customHeight="1" thickBot="1" x14ac:dyDescent="0.3">
      <c r="A25" s="96" t="s">
        <v>52</v>
      </c>
      <c r="B25" s="73"/>
      <c r="C25" s="12">
        <v>0</v>
      </c>
      <c r="D25"/>
      <c r="E25"/>
    </row>
    <row r="26" spans="1:10" ht="18.75" customHeight="1" thickBot="1" x14ac:dyDescent="0.3">
      <c r="A26" s="96" t="s">
        <v>52</v>
      </c>
      <c r="B26" s="95"/>
      <c r="C26" s="12">
        <v>0</v>
      </c>
      <c r="D26"/>
      <c r="E26"/>
    </row>
    <row r="27" spans="1:10" ht="15.75" customHeight="1" thickBot="1" x14ac:dyDescent="0.3">
      <c r="A27" s="98"/>
      <c r="B27" s="99"/>
      <c r="C27" s="100">
        <f>SUM(C21:C26)</f>
        <v>0</v>
      </c>
      <c r="D27"/>
      <c r="E27"/>
    </row>
    <row r="28" spans="1:10" x14ac:dyDescent="0.25">
      <c r="A28" s="101"/>
      <c r="B28" s="101"/>
      <c r="C28" s="101"/>
    </row>
    <row r="29" spans="1:10" x14ac:dyDescent="0.25">
      <c r="D29"/>
      <c r="E29"/>
    </row>
    <row r="30" spans="1:10" x14ac:dyDescent="0.25">
      <c r="D30"/>
      <c r="E30"/>
    </row>
    <row r="31" spans="1:10" x14ac:dyDescent="0.25">
      <c r="D31"/>
      <c r="E31"/>
    </row>
    <row r="32" spans="1:10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</sheetData>
  <mergeCells count="2">
    <mergeCell ref="H11:I11"/>
    <mergeCell ref="H17:I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zoomScaleNormal="100" workbookViewId="0">
      <selection activeCell="A14" sqref="A14:XFD14"/>
    </sheetView>
  </sheetViews>
  <sheetFormatPr defaultRowHeight="15" x14ac:dyDescent="0.25"/>
  <cols>
    <col min="1" max="1" width="62" bestFit="1" customWidth="1"/>
    <col min="2" max="2" width="12.28515625" customWidth="1"/>
    <col min="3" max="3" width="19.85546875" customWidth="1"/>
    <col min="4" max="4" width="16.140625" customWidth="1"/>
    <col min="5" max="5" width="20.42578125" customWidth="1"/>
    <col min="6" max="6" width="15.7109375" customWidth="1"/>
    <col min="7" max="7" width="10.7109375" customWidth="1"/>
    <col min="8" max="8" width="9.7109375" bestFit="1" customWidth="1"/>
    <col min="9" max="9" width="10.140625" customWidth="1"/>
    <col min="10" max="10" width="14.140625" customWidth="1"/>
  </cols>
  <sheetData>
    <row r="1" spans="1:12" x14ac:dyDescent="0.25">
      <c r="A1" s="21" t="s">
        <v>86</v>
      </c>
    </row>
    <row r="2" spans="1:12" x14ac:dyDescent="0.25">
      <c r="A2" s="14" t="s">
        <v>87</v>
      </c>
    </row>
    <row r="3" spans="1:12" x14ac:dyDescent="0.25">
      <c r="A3" s="22" t="s">
        <v>22</v>
      </c>
    </row>
    <row r="4" spans="1:12" x14ac:dyDescent="0.25">
      <c r="A4" s="22" t="s">
        <v>23</v>
      </c>
    </row>
    <row r="5" spans="1:12" ht="15.75" thickBot="1" x14ac:dyDescent="0.3">
      <c r="A5" s="22"/>
    </row>
    <row r="6" spans="1:12" ht="30.75" thickBot="1" x14ac:dyDescent="0.3">
      <c r="A6" s="38" t="s">
        <v>57</v>
      </c>
      <c r="B6" s="38" t="s">
        <v>26</v>
      </c>
      <c r="C6" s="40" t="s">
        <v>27</v>
      </c>
      <c r="D6" s="109" t="s">
        <v>28</v>
      </c>
      <c r="E6" s="41" t="s">
        <v>29</v>
      </c>
      <c r="F6" s="41" t="s">
        <v>30</v>
      </c>
    </row>
    <row r="7" spans="1:12" ht="15.75" thickBot="1" x14ac:dyDescent="0.3">
      <c r="A7" s="39" t="s">
        <v>31</v>
      </c>
      <c r="B7" s="86">
        <v>162</v>
      </c>
      <c r="C7" s="12">
        <v>0</v>
      </c>
      <c r="D7" s="25">
        <v>0</v>
      </c>
      <c r="E7" s="5">
        <f>C7*(1-D7)</f>
        <v>0</v>
      </c>
      <c r="F7" s="1">
        <f>B7*E7</f>
        <v>0</v>
      </c>
    </row>
    <row r="8" spans="1:12" ht="15.75" thickBot="1" x14ac:dyDescent="0.3">
      <c r="A8" s="47"/>
      <c r="B8" s="47"/>
      <c r="C8" s="48"/>
      <c r="D8" s="49"/>
      <c r="E8" s="50" t="s">
        <v>37</v>
      </c>
      <c r="F8" s="1">
        <f>SUM(F7:F7)</f>
        <v>0</v>
      </c>
      <c r="L8" s="91"/>
    </row>
    <row r="9" spans="1:12" ht="15.75" thickBot="1" x14ac:dyDescent="0.3"/>
    <row r="10" spans="1:12" ht="45.75" thickBot="1" x14ac:dyDescent="0.3">
      <c r="A10" s="37" t="s">
        <v>88</v>
      </c>
      <c r="B10" s="40" t="s">
        <v>89</v>
      </c>
      <c r="C10" s="41" t="s">
        <v>90</v>
      </c>
      <c r="D10" s="40" t="s">
        <v>41</v>
      </c>
      <c r="E10" s="109" t="s">
        <v>28</v>
      </c>
      <c r="F10" s="40" t="s">
        <v>42</v>
      </c>
      <c r="G10" s="40" t="s">
        <v>91</v>
      </c>
      <c r="H10" s="109" t="s">
        <v>28</v>
      </c>
      <c r="I10" s="40" t="s">
        <v>92</v>
      </c>
      <c r="J10" s="42" t="s">
        <v>45</v>
      </c>
    </row>
    <row r="11" spans="1:12" ht="15.75" thickBot="1" x14ac:dyDescent="0.3">
      <c r="A11" s="39" t="s">
        <v>64</v>
      </c>
      <c r="B11" s="60">
        <v>690</v>
      </c>
      <c r="C11" s="60">
        <v>1593</v>
      </c>
      <c r="D11" s="12">
        <v>0</v>
      </c>
      <c r="E11" s="24">
        <v>0</v>
      </c>
      <c r="F11" s="5">
        <f>D11*(1-E11)</f>
        <v>0</v>
      </c>
      <c r="G11" s="6">
        <v>0</v>
      </c>
      <c r="H11" s="24">
        <v>0</v>
      </c>
      <c r="I11" s="5">
        <f>G11*(1-H11)</f>
        <v>0</v>
      </c>
      <c r="J11" s="19">
        <f>+(B11*F11)+(C11*I11)</f>
        <v>0</v>
      </c>
    </row>
    <row r="12" spans="1:12" ht="15.75" thickBot="1" x14ac:dyDescent="0.3">
      <c r="A12" s="39" t="s">
        <v>65</v>
      </c>
      <c r="B12" s="60">
        <v>43</v>
      </c>
      <c r="C12" s="60">
        <v>135</v>
      </c>
      <c r="D12" s="12">
        <v>0</v>
      </c>
      <c r="E12" s="26">
        <v>0</v>
      </c>
      <c r="F12" s="5">
        <f t="shared" ref="F12:F14" si="0">D12*(1-E12)</f>
        <v>0</v>
      </c>
      <c r="G12" s="12">
        <v>0</v>
      </c>
      <c r="H12" s="25">
        <v>0</v>
      </c>
      <c r="I12" s="5">
        <f t="shared" ref="I12:I14" si="1">G12*(1-H12)</f>
        <v>0</v>
      </c>
      <c r="J12" s="20">
        <f>+(B12*F12)+(C12*I12)</f>
        <v>0</v>
      </c>
    </row>
    <row r="13" spans="1:12" ht="15.75" thickBot="1" x14ac:dyDescent="0.3">
      <c r="A13" s="43" t="s">
        <v>66</v>
      </c>
      <c r="B13" s="61">
        <v>197</v>
      </c>
      <c r="C13" s="61">
        <v>405</v>
      </c>
      <c r="D13" s="12">
        <v>0</v>
      </c>
      <c r="E13" s="26">
        <v>0</v>
      </c>
      <c r="F13" s="5">
        <f t="shared" si="0"/>
        <v>0</v>
      </c>
      <c r="G13" s="12">
        <v>0</v>
      </c>
      <c r="H13" s="25">
        <v>0</v>
      </c>
      <c r="I13" s="5">
        <f t="shared" si="1"/>
        <v>0</v>
      </c>
      <c r="J13" s="19">
        <f>+(B13*F13)+(C13*I13)</f>
        <v>0</v>
      </c>
    </row>
    <row r="14" spans="1:12" ht="15.75" thickBot="1" x14ac:dyDescent="0.3">
      <c r="A14" s="39" t="s">
        <v>67</v>
      </c>
      <c r="B14" s="60">
        <v>0</v>
      </c>
      <c r="C14" s="60">
        <v>0</v>
      </c>
      <c r="D14" s="12">
        <v>0</v>
      </c>
      <c r="E14" s="26">
        <v>0</v>
      </c>
      <c r="F14" s="5">
        <f t="shared" si="0"/>
        <v>0</v>
      </c>
      <c r="G14" s="12">
        <v>0</v>
      </c>
      <c r="H14" s="25">
        <v>0</v>
      </c>
      <c r="I14" s="5">
        <f t="shared" si="1"/>
        <v>0</v>
      </c>
      <c r="J14" s="20">
        <f>+(B14*F14)+(C14*I14)</f>
        <v>0</v>
      </c>
    </row>
    <row r="15" spans="1:12" ht="15.75" thickBot="1" x14ac:dyDescent="0.3">
      <c r="J15" s="10"/>
    </row>
    <row r="16" spans="1:12" ht="15.75" thickBot="1" x14ac:dyDescent="0.3">
      <c r="H16" s="116" t="s">
        <v>48</v>
      </c>
      <c r="I16" s="118"/>
      <c r="J16" s="20">
        <f>SUM(J11:J14)</f>
        <v>0</v>
      </c>
    </row>
    <row r="17" spans="1:2" ht="15.75" thickBot="1" x14ac:dyDescent="0.3">
      <c r="A17" s="44" t="s">
        <v>93</v>
      </c>
      <c r="B17" s="45"/>
    </row>
    <row r="18" spans="1:2" ht="15.75" thickBot="1" x14ac:dyDescent="0.3">
      <c r="A18" s="39" t="s">
        <v>51</v>
      </c>
      <c r="B18" s="12">
        <v>0</v>
      </c>
    </row>
    <row r="19" spans="1:2" ht="15.75" thickBot="1" x14ac:dyDescent="0.3">
      <c r="A19" s="39" t="s">
        <v>52</v>
      </c>
      <c r="B19" s="12">
        <v>0</v>
      </c>
    </row>
    <row r="20" spans="1:2" ht="15.75" thickBot="1" x14ac:dyDescent="0.3">
      <c r="A20" s="39" t="s">
        <v>52</v>
      </c>
      <c r="B20" s="12">
        <v>0</v>
      </c>
    </row>
    <row r="21" spans="1:2" ht="15.75" thickBot="1" x14ac:dyDescent="0.3">
      <c r="A21" s="46" t="s">
        <v>52</v>
      </c>
      <c r="B21" s="12">
        <v>0</v>
      </c>
    </row>
    <row r="22" spans="1:2" ht="15.75" thickBot="1" x14ac:dyDescent="0.3"/>
    <row r="23" spans="1:2" ht="15.75" thickBot="1" x14ac:dyDescent="0.3">
      <c r="A23" s="37" t="s">
        <v>94</v>
      </c>
      <c r="B23" s="8">
        <f>SUM(B18:B21)</f>
        <v>0</v>
      </c>
    </row>
    <row r="26" spans="1:2" ht="15.75" thickBot="1" x14ac:dyDescent="0.3">
      <c r="A26" s="44" t="s">
        <v>95</v>
      </c>
      <c r="B26" s="45"/>
    </row>
    <row r="27" spans="1:2" ht="15.75" thickBot="1" x14ac:dyDescent="0.3">
      <c r="A27" s="39" t="s">
        <v>51</v>
      </c>
      <c r="B27" s="12">
        <v>0</v>
      </c>
    </row>
    <row r="28" spans="1:2" ht="15.75" thickBot="1" x14ac:dyDescent="0.3">
      <c r="A28" s="39" t="s">
        <v>52</v>
      </c>
      <c r="B28" s="12">
        <v>0</v>
      </c>
    </row>
    <row r="29" spans="1:2" ht="15.75" thickBot="1" x14ac:dyDescent="0.3">
      <c r="A29" s="39" t="s">
        <v>52</v>
      </c>
      <c r="B29" s="12">
        <v>0</v>
      </c>
    </row>
    <row r="30" spans="1:2" ht="15.75" thickBot="1" x14ac:dyDescent="0.3">
      <c r="A30" s="46" t="s">
        <v>52</v>
      </c>
      <c r="B30" s="12">
        <v>0</v>
      </c>
    </row>
    <row r="31" spans="1:2" ht="15.75" thickBot="1" x14ac:dyDescent="0.3"/>
    <row r="32" spans="1:2" ht="15.75" thickBot="1" x14ac:dyDescent="0.3">
      <c r="A32" s="37" t="s">
        <v>96</v>
      </c>
      <c r="B32" s="8">
        <f>SUM(B27:B30)</f>
        <v>0</v>
      </c>
    </row>
  </sheetData>
  <mergeCells count="1">
    <mergeCell ref="H16:I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4C617-93F4-498C-AF6F-4816C8F5D7B4}">
  <sheetPr>
    <tabColor rgb="FFFF0000"/>
  </sheetPr>
  <dimension ref="A1:J32"/>
  <sheetViews>
    <sheetView workbookViewId="0">
      <selection activeCell="E42" sqref="E42"/>
    </sheetView>
  </sheetViews>
  <sheetFormatPr defaultRowHeight="15" x14ac:dyDescent="0.25"/>
  <cols>
    <col min="1" max="1" width="69.5703125" customWidth="1"/>
    <col min="2" max="2" width="12.28515625" customWidth="1"/>
    <col min="3" max="3" width="19.85546875" customWidth="1"/>
    <col min="4" max="4" width="16.140625" customWidth="1"/>
    <col min="5" max="5" width="20.42578125" customWidth="1"/>
    <col min="6" max="6" width="15.7109375" customWidth="1"/>
    <col min="7" max="7" width="10.7109375" customWidth="1"/>
    <col min="8" max="8" width="9.7109375" bestFit="1" customWidth="1"/>
    <col min="9" max="9" width="10.140625" customWidth="1"/>
    <col min="10" max="10" width="14.140625" customWidth="1"/>
  </cols>
  <sheetData>
    <row r="1" spans="1:10" ht="47.25" customHeight="1" x14ac:dyDescent="0.25">
      <c r="A1" s="83" t="s">
        <v>97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14" t="s">
        <v>87</v>
      </c>
    </row>
    <row r="3" spans="1:10" x14ac:dyDescent="0.25">
      <c r="A3" s="22" t="s">
        <v>22</v>
      </c>
    </row>
    <row r="4" spans="1:10" x14ac:dyDescent="0.25">
      <c r="A4" s="22" t="s">
        <v>23</v>
      </c>
    </row>
    <row r="5" spans="1:10" ht="15.75" thickBot="1" x14ac:dyDescent="0.3">
      <c r="A5" s="22"/>
    </row>
    <row r="6" spans="1:10" ht="30.75" thickBot="1" x14ac:dyDescent="0.3">
      <c r="A6" s="38" t="s">
        <v>57</v>
      </c>
      <c r="B6" s="38" t="s">
        <v>26</v>
      </c>
      <c r="C6" s="40" t="s">
        <v>27</v>
      </c>
      <c r="D6" s="109" t="s">
        <v>28</v>
      </c>
      <c r="E6" s="41" t="s">
        <v>29</v>
      </c>
      <c r="F6" s="41" t="s">
        <v>30</v>
      </c>
    </row>
    <row r="7" spans="1:10" ht="15.75" thickBot="1" x14ac:dyDescent="0.3">
      <c r="A7" s="39" t="s">
        <v>31</v>
      </c>
      <c r="B7" s="86">
        <v>142</v>
      </c>
      <c r="C7" s="7">
        <v>0</v>
      </c>
      <c r="D7" s="25">
        <v>0</v>
      </c>
      <c r="E7" s="5">
        <f>C7*(1-D7)</f>
        <v>0</v>
      </c>
      <c r="F7" s="1">
        <f>B7*E7</f>
        <v>0</v>
      </c>
      <c r="J7" s="90"/>
    </row>
    <row r="8" spans="1:10" ht="15.75" thickBot="1" x14ac:dyDescent="0.3">
      <c r="A8" s="47"/>
      <c r="B8" s="47"/>
      <c r="C8" s="48"/>
      <c r="D8" s="49"/>
      <c r="E8" s="50" t="s">
        <v>37</v>
      </c>
      <c r="F8" s="1">
        <f>SUM(F7:F7)</f>
        <v>0</v>
      </c>
    </row>
    <row r="9" spans="1:10" ht="15.75" thickBot="1" x14ac:dyDescent="0.3"/>
    <row r="10" spans="1:10" ht="45.75" thickBot="1" x14ac:dyDescent="0.3">
      <c r="A10" s="37" t="s">
        <v>88</v>
      </c>
      <c r="B10" s="40" t="s">
        <v>89</v>
      </c>
      <c r="C10" s="41" t="s">
        <v>90</v>
      </c>
      <c r="D10" s="40" t="s">
        <v>41</v>
      </c>
      <c r="E10" s="109" t="s">
        <v>28</v>
      </c>
      <c r="F10" s="40" t="s">
        <v>42</v>
      </c>
      <c r="G10" s="40" t="s">
        <v>91</v>
      </c>
      <c r="H10" s="109" t="s">
        <v>28</v>
      </c>
      <c r="I10" s="40" t="s">
        <v>92</v>
      </c>
      <c r="J10" s="42" t="s">
        <v>45</v>
      </c>
    </row>
    <row r="11" spans="1:10" ht="15.75" thickBot="1" x14ac:dyDescent="0.3">
      <c r="A11" s="39" t="s">
        <v>64</v>
      </c>
      <c r="B11" s="60">
        <v>1777</v>
      </c>
      <c r="C11" s="60">
        <v>4725</v>
      </c>
      <c r="D11" s="7">
        <v>0</v>
      </c>
      <c r="E11" s="24">
        <v>0</v>
      </c>
      <c r="F11" s="5">
        <f>D11*(1-E11)</f>
        <v>0</v>
      </c>
      <c r="G11" s="6">
        <v>0</v>
      </c>
      <c r="H11" s="24">
        <v>0</v>
      </c>
      <c r="I11" s="5">
        <f>G11*(1-H11)</f>
        <v>0</v>
      </c>
      <c r="J11" s="19">
        <f>+(B11*F11)+(C11*I11)</f>
        <v>0</v>
      </c>
    </row>
    <row r="12" spans="1:10" ht="15.75" thickBot="1" x14ac:dyDescent="0.3">
      <c r="A12" s="39" t="s">
        <v>65</v>
      </c>
      <c r="B12" s="60">
        <v>824</v>
      </c>
      <c r="C12" s="60">
        <v>2943</v>
      </c>
      <c r="D12" s="7">
        <v>0</v>
      </c>
      <c r="E12" s="26">
        <v>0</v>
      </c>
      <c r="F12" s="5">
        <f t="shared" ref="F12:F14" si="0">D12*(1-E12)</f>
        <v>0</v>
      </c>
      <c r="G12" s="12">
        <v>0</v>
      </c>
      <c r="H12" s="25">
        <v>0</v>
      </c>
      <c r="I12" s="5">
        <f t="shared" ref="I12:I14" si="1">G12*(1-H12)</f>
        <v>0</v>
      </c>
      <c r="J12" s="20">
        <f>+(B12*F12)+(C12*I12)</f>
        <v>0</v>
      </c>
    </row>
    <row r="13" spans="1:10" ht="15.75" thickBot="1" x14ac:dyDescent="0.3">
      <c r="A13" s="43" t="s">
        <v>66</v>
      </c>
      <c r="B13" s="61">
        <v>162</v>
      </c>
      <c r="C13" s="61">
        <v>614</v>
      </c>
      <c r="D13" s="7">
        <v>0</v>
      </c>
      <c r="E13" s="26">
        <v>0</v>
      </c>
      <c r="F13" s="5">
        <f t="shared" si="0"/>
        <v>0</v>
      </c>
      <c r="G13" s="12">
        <v>0</v>
      </c>
      <c r="H13" s="25">
        <v>0</v>
      </c>
      <c r="I13" s="5">
        <f t="shared" si="1"/>
        <v>0</v>
      </c>
      <c r="J13" s="19">
        <f>+(B13*F13)+(C13*I13)</f>
        <v>0</v>
      </c>
    </row>
    <row r="14" spans="1:10" ht="15.75" thickBot="1" x14ac:dyDescent="0.3">
      <c r="A14" s="39" t="s">
        <v>67</v>
      </c>
      <c r="B14" s="60">
        <v>0</v>
      </c>
      <c r="C14" s="60">
        <v>0</v>
      </c>
      <c r="D14" s="7">
        <v>0</v>
      </c>
      <c r="E14" s="26">
        <v>0</v>
      </c>
      <c r="F14" s="5">
        <f t="shared" si="0"/>
        <v>0</v>
      </c>
      <c r="G14" s="12">
        <v>0</v>
      </c>
      <c r="H14" s="25">
        <v>0</v>
      </c>
      <c r="I14" s="5">
        <f t="shared" si="1"/>
        <v>0</v>
      </c>
      <c r="J14" s="20">
        <f>+(B14*F14)+(C14*I14)</f>
        <v>0</v>
      </c>
    </row>
    <row r="15" spans="1:10" ht="15.75" thickBot="1" x14ac:dyDescent="0.3">
      <c r="J15" s="10"/>
    </row>
    <row r="16" spans="1:10" ht="15.75" thickBot="1" x14ac:dyDescent="0.3">
      <c r="H16" s="116" t="s">
        <v>48</v>
      </c>
      <c r="I16" s="118"/>
      <c r="J16" s="20">
        <f>SUM(J11:J14)</f>
        <v>0</v>
      </c>
    </row>
    <row r="17" spans="1:2" ht="15.75" thickBot="1" x14ac:dyDescent="0.3">
      <c r="A17" s="44" t="s">
        <v>93</v>
      </c>
      <c r="B17" s="45"/>
    </row>
    <row r="18" spans="1:2" ht="15.75" thickBot="1" x14ac:dyDescent="0.3">
      <c r="A18" s="39" t="s">
        <v>51</v>
      </c>
      <c r="B18" s="7">
        <v>0</v>
      </c>
    </row>
    <row r="19" spans="1:2" ht="15.75" thickBot="1" x14ac:dyDescent="0.3">
      <c r="A19" s="39" t="s">
        <v>52</v>
      </c>
      <c r="B19" s="7">
        <v>0</v>
      </c>
    </row>
    <row r="20" spans="1:2" ht="15.75" thickBot="1" x14ac:dyDescent="0.3">
      <c r="A20" s="39" t="s">
        <v>52</v>
      </c>
      <c r="B20" s="7">
        <v>0</v>
      </c>
    </row>
    <row r="21" spans="1:2" ht="15.75" thickBot="1" x14ac:dyDescent="0.3">
      <c r="A21" s="46" t="s">
        <v>52</v>
      </c>
      <c r="B21" s="7">
        <v>0</v>
      </c>
    </row>
    <row r="22" spans="1:2" ht="15.75" thickBot="1" x14ac:dyDescent="0.3"/>
    <row r="23" spans="1:2" ht="15.75" thickBot="1" x14ac:dyDescent="0.3">
      <c r="A23" s="37" t="s">
        <v>94</v>
      </c>
      <c r="B23" s="8">
        <f>SUM(B18:B21)</f>
        <v>0</v>
      </c>
    </row>
    <row r="26" spans="1:2" ht="15.75" thickBot="1" x14ac:dyDescent="0.3">
      <c r="A26" s="44" t="s">
        <v>95</v>
      </c>
      <c r="B26" s="45"/>
    </row>
    <row r="27" spans="1:2" ht="15.75" thickBot="1" x14ac:dyDescent="0.3">
      <c r="A27" s="39" t="s">
        <v>51</v>
      </c>
      <c r="B27" s="7">
        <v>0</v>
      </c>
    </row>
    <row r="28" spans="1:2" ht="15.75" thickBot="1" x14ac:dyDescent="0.3">
      <c r="A28" s="39" t="s">
        <v>52</v>
      </c>
      <c r="B28" s="7">
        <v>0</v>
      </c>
    </row>
    <row r="29" spans="1:2" ht="15.75" thickBot="1" x14ac:dyDescent="0.3">
      <c r="A29" s="39" t="s">
        <v>52</v>
      </c>
      <c r="B29" s="7">
        <v>0</v>
      </c>
    </row>
    <row r="30" spans="1:2" ht="15.75" thickBot="1" x14ac:dyDescent="0.3">
      <c r="A30" s="46" t="s">
        <v>52</v>
      </c>
      <c r="B30" s="7">
        <v>0</v>
      </c>
    </row>
    <row r="31" spans="1:2" ht="15.75" thickBot="1" x14ac:dyDescent="0.3"/>
    <row r="32" spans="1:2" ht="15.75" thickBot="1" x14ac:dyDescent="0.3">
      <c r="A32" s="37" t="s">
        <v>96</v>
      </c>
      <c r="B32" s="8">
        <f>SUM(B27:B30)</f>
        <v>0</v>
      </c>
    </row>
  </sheetData>
  <mergeCells count="1">
    <mergeCell ref="H16:I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58B41A5FC604BB44DBDAAD8B3A806" ma:contentTypeVersion="4" ma:contentTypeDescription="Een nieuw document maken." ma:contentTypeScope="" ma:versionID="e275d7047cd0bbd0e6e1aec8f26c3311">
  <xsd:schema xmlns:xsd="http://www.w3.org/2001/XMLSchema" xmlns:xs="http://www.w3.org/2001/XMLSchema" xmlns:p="http://schemas.microsoft.com/office/2006/metadata/properties" xmlns:ns2="78093259-1a47-4ee6-a77e-4c058b862055" xmlns:ns3="11daa551-bb77-4f58-9d98-9a6b246ff53d" targetNamespace="http://schemas.microsoft.com/office/2006/metadata/properties" ma:root="true" ma:fieldsID="16fc8b67db378a5e4a42032d2952e971" ns2:_="" ns3:_="">
    <xsd:import namespace="78093259-1a47-4ee6-a77e-4c058b862055"/>
    <xsd:import namespace="11daa551-bb77-4f58-9d98-9a6b246ff5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93259-1a47-4ee6-a77e-4c058b8620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aa551-bb77-4f58-9d98-9a6b246ff5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30FC5B-1759-4A5F-A76C-3C3ED2E13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93259-1a47-4ee6-a77e-4c058b862055"/>
    <ds:schemaRef ds:uri="11daa551-bb77-4f58-9d98-9a6b246ff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4D814A-3BEA-4534-B102-234BB1050A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91AFF-E39B-4EA3-9214-B1D4379118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Samenvatting</vt:lpstr>
      <vt:lpstr>Prijzenblad mobiele telefonie</vt:lpstr>
      <vt:lpstr>Prijzenblad Mobiel PANDEMIE</vt:lpstr>
      <vt:lpstr>Prijzenblad KCC</vt:lpstr>
      <vt:lpstr>Prijzenblad KCC PANDEMIE</vt:lpstr>
      <vt:lpstr>Prijzenblad 0880125-0880126</vt:lpstr>
      <vt:lpstr>Prijzenblad 088 nummer PANDEMIE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Martijn</dc:creator>
  <cp:keywords/>
  <dc:description/>
  <cp:lastModifiedBy>Hans van Wijck</cp:lastModifiedBy>
  <cp:revision/>
  <dcterms:created xsi:type="dcterms:W3CDTF">2014-10-14T09:54:25Z</dcterms:created>
  <dcterms:modified xsi:type="dcterms:W3CDTF">2021-07-13T18:52:52Z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0x0101001A358B41A5FC604BB44DBDAAD8B3A806</vt:lpwstr>
  </property>
</Properties>
</file>