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hidePivotFieldList="1" defaultThemeVersion="124226"/>
  <mc:AlternateContent xmlns:mc="http://schemas.openxmlformats.org/markup-compatibility/2006">
    <mc:Choice Requires="x15">
      <x15ac:absPath xmlns:x15ac="http://schemas.microsoft.com/office/spreadsheetml/2010/11/ac" url="C:\Users\nick\Documents\Gemeente Assen\Parkeerbeheer\Definitieve documenten\"/>
    </mc:Choice>
  </mc:AlternateContent>
  <xr:revisionPtr revIDLastSave="0" documentId="13_ncr:1_{BAECD0B0-B0C1-439C-BA97-497C2CA24C94}" xr6:coauthVersionLast="46" xr6:coauthVersionMax="46" xr10:uidLastSave="{00000000-0000-0000-0000-000000000000}"/>
  <bookViews>
    <workbookView xWindow="20370" yWindow="-120" windowWidth="38640" windowHeight="21240" xr2:uid="{00000000-000D-0000-FFFF-FFFF00000000}"/>
  </bookViews>
  <sheets>
    <sheet name="1. Voorblad" sheetId="5" r:id="rId1"/>
    <sheet name="2. Invulblad" sheetId="6" r:id="rId2"/>
    <sheet name="Specificatie dag. Schoonmaak" sheetId="7"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76" i="6" l="1"/>
  <c r="I44" i="6"/>
  <c r="H25" i="6"/>
  <c r="G32" i="5"/>
  <c r="H24" i="6"/>
  <c r="I31" i="6" l="1"/>
  <c r="I32" i="6"/>
  <c r="I33" i="6"/>
  <c r="I34" i="6"/>
  <c r="I35" i="6"/>
  <c r="I36" i="6"/>
  <c r="I37" i="6"/>
  <c r="I38" i="6"/>
  <c r="I39" i="6"/>
  <c r="I40" i="6"/>
  <c r="I41" i="6"/>
  <c r="I42" i="6"/>
  <c r="I43" i="6"/>
  <c r="I30" i="6"/>
  <c r="H19" i="6" l="1"/>
  <c r="G31" i="5" s="1"/>
  <c r="I50" i="6"/>
  <c r="I51" i="6"/>
  <c r="I52" i="6"/>
  <c r="I53" i="6"/>
  <c r="I54" i="6"/>
  <c r="I55" i="6"/>
  <c r="I56" i="6"/>
  <c r="I57" i="6"/>
  <c r="I58" i="6"/>
  <c r="I59" i="6"/>
  <c r="I60" i="6"/>
  <c r="I61" i="6"/>
  <c r="I62" i="6"/>
  <c r="I63" i="6"/>
  <c r="I64" i="6"/>
  <c r="I65" i="6"/>
  <c r="I66" i="6"/>
  <c r="I67" i="6"/>
  <c r="I68" i="6"/>
  <c r="I69" i="6"/>
  <c r="I70" i="6"/>
  <c r="I71" i="6"/>
  <c r="I72" i="6"/>
  <c r="I73" i="6"/>
  <c r="I74" i="6"/>
  <c r="I75" i="6"/>
  <c r="H10" i="6"/>
  <c r="H8" i="6"/>
  <c r="H9" i="6"/>
  <c r="H11" i="6"/>
  <c r="H7" i="6"/>
  <c r="H12" i="6" l="1"/>
  <c r="G30" i="5" s="1"/>
  <c r="G35" i="5" s="1"/>
  <c r="I49" i="6"/>
  <c r="G34" i="5" s="1"/>
  <c r="G33" i="5" l="1"/>
  <c r="G37" i="5" l="1"/>
</calcChain>
</file>

<file path=xl/sharedStrings.xml><?xml version="1.0" encoding="utf-8"?>
<sst xmlns="http://schemas.openxmlformats.org/spreadsheetml/2006/main" count="252" uniqueCount="186">
  <si>
    <t>1.1</t>
  </si>
  <si>
    <t>1.2</t>
  </si>
  <si>
    <t>1.3</t>
  </si>
  <si>
    <t>1.4</t>
  </si>
  <si>
    <t>1.5</t>
  </si>
  <si>
    <t>Toelichting:</t>
  </si>
  <si>
    <t>Legenda:</t>
  </si>
  <si>
    <t>Tekst</t>
  </si>
  <si>
    <t>Invoer</t>
  </si>
  <si>
    <t>Cellen bestemd voor uw invoer. Inschrijver dient deze cellen in dit Prijzenblad in te vullen. Het niet of niet op juiste wijze invullen van dit Prijzenblad leidt tot uitsluiting van de Inschrijving in deze Aanbesteding.</t>
  </si>
  <si>
    <t>Berekening</t>
  </si>
  <si>
    <t>Berekeningen in werkblad. Niet wijzigen.</t>
  </si>
  <si>
    <t>Opmerkingen</t>
  </si>
  <si>
    <t>Totalen</t>
  </si>
  <si>
    <t>Berekeningen van totalen in werkblad. Niet wijzigen.</t>
  </si>
  <si>
    <t>Uw fictieve Inschrijfprijs</t>
  </si>
  <si>
    <t xml:space="preserve">Berekening van uw fictieve Inschrijfprijs. Niet wijzigen. </t>
  </si>
  <si>
    <t>Noten:</t>
  </si>
  <si>
    <t>Recapitulatie:</t>
  </si>
  <si>
    <t>CONTACTGEGEVENS INSCHRIJVER</t>
  </si>
  <si>
    <t>Onderneming:</t>
  </si>
  <si>
    <t>Functie:</t>
  </si>
  <si>
    <t>Naam rechtsgeldig ondertekenaar:</t>
  </si>
  <si>
    <t>Datum:</t>
  </si>
  <si>
    <t>Handtekening:</t>
  </si>
  <si>
    <t xml:space="preserve">TOTAAL KOSTEN </t>
  </si>
  <si>
    <t>Omschrijving</t>
  </si>
  <si>
    <t>nr.</t>
  </si>
  <si>
    <t>Bedrag in €</t>
  </si>
  <si>
    <t>Ruimte voor uw opmerkingen of toelichting.</t>
  </si>
  <si>
    <t xml:space="preserve">Invoer Gemeente. Niet wijzigen. </t>
  </si>
  <si>
    <t>2.1</t>
  </si>
  <si>
    <t>2.2</t>
  </si>
  <si>
    <t>TOTALE KOSTEN</t>
  </si>
  <si>
    <t xml:space="preserve">Bijlage - Prijzenblad </t>
  </si>
  <si>
    <t>1. Beheerskosten</t>
  </si>
  <si>
    <t>Specificatie</t>
  </si>
  <si>
    <t>All-in prijs per uur voor bediening intercom/pms/cctv op externe locatie, incl verbinding</t>
  </si>
  <si>
    <t>Uren per jaar</t>
  </si>
  <si>
    <t>Prijs per uur</t>
  </si>
  <si>
    <t>Subtotaal per jaar</t>
  </si>
  <si>
    <t>Op basis van 24/7 externe bediening</t>
  </si>
  <si>
    <t>Beheerder/schoonmaak aanwezig op locatie</t>
  </si>
  <si>
    <t>Inzet beheerder buiten werktijden</t>
  </si>
  <si>
    <t>Op basis van een half uur per week</t>
  </si>
  <si>
    <t>Op basis van ieder uur dat de beheerder niet aanwezig is</t>
  </si>
  <si>
    <t>Op basis van geschat aantal uren</t>
  </si>
  <si>
    <t>Beschikbaarheid storingsdienst</t>
  </si>
  <si>
    <t>Inzet storingsdienst</t>
  </si>
  <si>
    <t>2. Implementatiekosten</t>
  </si>
  <si>
    <t>Eenmalige all-in totaalprijs voor de koppeling externe meldkamer</t>
  </si>
  <si>
    <t>Eenmalige all-in totaalprijs voor de overige eenmalige implementatiekosten</t>
  </si>
  <si>
    <t>Eenmalige all-in totaalprijs</t>
  </si>
  <si>
    <t>Op basis van 42 uur per week</t>
  </si>
  <si>
    <r>
      <rPr>
        <b/>
        <sz val="11"/>
        <rFont val="Calibri"/>
        <family val="2"/>
      </rPr>
      <t>(1)</t>
    </r>
    <r>
      <rPr>
        <sz val="11"/>
        <rFont val="Calibri"/>
        <family val="2"/>
      </rPr>
      <t xml:space="preserve"> Inschrijver geeft prijzen op in Euro's (€) (op 2 decimalen) en exclusief BTW.
</t>
    </r>
    <r>
      <rPr>
        <b/>
        <sz val="11"/>
        <rFont val="Calibri"/>
        <family val="2"/>
      </rPr>
      <t>(2)</t>
    </r>
    <r>
      <rPr>
        <sz val="11"/>
        <rFont val="Calibri"/>
        <family val="2"/>
      </rPr>
      <t xml:space="preserve"> Schoonmaak van de vloeren van de garages gaat pas in vanaf 01-01-2022.</t>
    </r>
  </si>
  <si>
    <t>3.1</t>
  </si>
  <si>
    <t>Garage</t>
  </si>
  <si>
    <t>Dek</t>
  </si>
  <si>
    <t>Geschatte frequentie per jaar</t>
  </si>
  <si>
    <t>Stadhuis</t>
  </si>
  <si>
    <t>Stadhuis dek-1 incl. hellingbanen</t>
  </si>
  <si>
    <t>Stadhuis dek-2</t>
  </si>
  <si>
    <t>Drents museum</t>
  </si>
  <si>
    <t>Alle dekken</t>
  </si>
  <si>
    <t>Mercuris</t>
  </si>
  <si>
    <t>Neptunes (Reinigen met hoge druk)</t>
  </si>
  <si>
    <t>Neptunes begaande grond</t>
  </si>
  <si>
    <t>Neptunes +1</t>
  </si>
  <si>
    <t>DNK</t>
  </si>
  <si>
    <t>DNK dek -1 incl. hellingbanen</t>
  </si>
  <si>
    <t>DNK dek -2 incl. hellingbanen</t>
  </si>
  <si>
    <t>Triade</t>
  </si>
  <si>
    <t>Triade dek +1 incl. Hellingbanen</t>
  </si>
  <si>
    <t>Triade dek +2</t>
  </si>
  <si>
    <t>Triade dek+3</t>
  </si>
  <si>
    <t>Citadel</t>
  </si>
  <si>
    <t>Citadel begaande grond</t>
  </si>
  <si>
    <t>Citadel dek-1 incl. hellingen</t>
  </si>
  <si>
    <t>Citadel dek-2 incl. hellingen</t>
  </si>
  <si>
    <t>Oppervlakte in m2</t>
  </si>
  <si>
    <t>Bijlage - Prijzenblad Reprografische Dienstverlening - Invulblad</t>
  </si>
  <si>
    <t>4.1</t>
  </si>
  <si>
    <t>4.2</t>
  </si>
  <si>
    <t>4.3</t>
  </si>
  <si>
    <t>4.4</t>
  </si>
  <si>
    <t>4.5</t>
  </si>
  <si>
    <t>4.6</t>
  </si>
  <si>
    <t>4.7</t>
  </si>
  <si>
    <t>4.8</t>
  </si>
  <si>
    <t>4.9</t>
  </si>
  <si>
    <t>4.10</t>
  </si>
  <si>
    <t>4.11</t>
  </si>
  <si>
    <t>4.12</t>
  </si>
  <si>
    <t>4.13</t>
  </si>
  <si>
    <t>4.14</t>
  </si>
  <si>
    <t>Aantal</t>
  </si>
  <si>
    <t>Trappenhuis voetgangersingang incl. hal en opstelruimte</t>
  </si>
  <si>
    <t xml:space="preserve">Trappenhuis tussen -1 en -2 </t>
  </si>
  <si>
    <t>Lift</t>
  </si>
  <si>
    <t>Trappenhuis  zijde Torenlaan  incl. hal en vloer bij betaalautomaat</t>
  </si>
  <si>
    <t>Trappenhuis  zijde Markt  incl. hal  en ruimte betaalautomaat</t>
  </si>
  <si>
    <t>Drents Museum</t>
  </si>
  <si>
    <t>Mercurius</t>
  </si>
  <si>
    <t xml:space="preserve">Trappenhuis voorzijde </t>
  </si>
  <si>
    <t xml:space="preserve">Trappenhuis achterzijde </t>
  </si>
  <si>
    <t>Toiletten  (incl. openen v.d deuren om 08.00 uur)</t>
  </si>
  <si>
    <t>Hal incl. vloer bij betaalautomaten</t>
  </si>
  <si>
    <t>Neptunus</t>
  </si>
  <si>
    <t>Trap bij Apollopad</t>
  </si>
  <si>
    <t>Trap bij winkelcentrum Triade</t>
  </si>
  <si>
    <t>Gang tussen garage en winkelcentrum Triade</t>
  </si>
  <si>
    <t>Gang tussen garage en Apollopad</t>
  </si>
  <si>
    <t>Trappenhuis</t>
  </si>
  <si>
    <t xml:space="preserve">Opstelruimte betaalautomaten  </t>
  </si>
  <si>
    <t xml:space="preserve">Trappenhuis  zijde Korenmolen </t>
  </si>
  <si>
    <t>Opstelruimte betaalautomaten op +1 en +2</t>
  </si>
  <si>
    <t>Opstelruimte betaalautomaat op +3</t>
  </si>
  <si>
    <t>Noodtrappenhuizen</t>
  </si>
  <si>
    <t>Trappenhuis voetgangersingang Groningerstraat</t>
  </si>
  <si>
    <t>Algemene stelposten</t>
  </si>
  <si>
    <t xml:space="preserve">Schoonmaak met hogedrukreiniger per m2 </t>
  </si>
  <si>
    <t>Schoonmaak met hogedrukreiniger  voorrijdkosten</t>
  </si>
  <si>
    <t>Extra inzet schoonmaker per uur</t>
  </si>
  <si>
    <t>Prijs per keer</t>
  </si>
  <si>
    <t>Specificatie dagelijkse schoonmaakwerkzaamheden</t>
  </si>
  <si>
    <t>Werkzaamheden</t>
  </si>
  <si>
    <t>Alle garages</t>
  </si>
  <si>
    <t>Verwijderen en afvoeren van los vuil bij alle onderdelen.</t>
  </si>
  <si>
    <t>Stofvrij houden  garage</t>
  </si>
  <si>
    <t>Toegangsdeuren en speedgates schoonhouden</t>
  </si>
  <si>
    <t>Spinnen raggen verwijderen</t>
  </si>
  <si>
    <t xml:space="preserve">Schoonmaken parkeerapparatuur </t>
  </si>
  <si>
    <t xml:space="preserve">Schoonhouden verlichting/luchtbehandeling/CO-LPG/Kabels-Leidingen </t>
  </si>
  <si>
    <t xml:space="preserve">Stadhuis </t>
  </si>
  <si>
    <t>Opstelruimte slagbomen/terminals</t>
  </si>
  <si>
    <t xml:space="preserve">Loge </t>
  </si>
  <si>
    <t xml:space="preserve">Prullenbakken (ledigen - afvoer vuil - schoonmaak) </t>
  </si>
  <si>
    <t xml:space="preserve">Dr. Museum </t>
  </si>
  <si>
    <t xml:space="preserve">Toilet   personeel </t>
  </si>
  <si>
    <t xml:space="preserve">Triade </t>
  </si>
  <si>
    <t>2</t>
  </si>
  <si>
    <t>1</t>
  </si>
  <si>
    <t>4</t>
  </si>
  <si>
    <t>3</t>
  </si>
  <si>
    <t>Eenmalige totaalprijs</t>
  </si>
  <si>
    <t>Schoonmaakprijs per m2</t>
  </si>
  <si>
    <t>3. Dagelijkse schoonmaakkosten</t>
  </si>
  <si>
    <t>Dagelijkse schoonmaakkosten o.b.v. tabblad 'Specificatie dag. Schoonmaak'</t>
  </si>
  <si>
    <t>Dagen per jaar</t>
  </si>
  <si>
    <t>Prijs per dag</t>
  </si>
  <si>
    <t>3. Dagelijkse schoonmaak</t>
  </si>
  <si>
    <t>4. Schoonmaakkosten vloeren</t>
  </si>
  <si>
    <t>5. Schoonmaakkosten divers</t>
  </si>
  <si>
    <t>4. Schoonmaak garagevloeren</t>
  </si>
  <si>
    <t>5. Schoonmaak garage diversen</t>
  </si>
  <si>
    <t>5.1</t>
  </si>
  <si>
    <t>5.2</t>
  </si>
  <si>
    <t>5.3</t>
  </si>
  <si>
    <t>5.4</t>
  </si>
  <si>
    <t>5.5</t>
  </si>
  <si>
    <t>5.6</t>
  </si>
  <si>
    <t>5.7</t>
  </si>
  <si>
    <t>5.8</t>
  </si>
  <si>
    <t>5.9</t>
  </si>
  <si>
    <t>5.10</t>
  </si>
  <si>
    <t>5.11</t>
  </si>
  <si>
    <t>5.12</t>
  </si>
  <si>
    <t>5.13</t>
  </si>
  <si>
    <t>5.14</t>
  </si>
  <si>
    <t>5.15</t>
  </si>
  <si>
    <t>5.16</t>
  </si>
  <si>
    <t>5.17</t>
  </si>
  <si>
    <t>5.18</t>
  </si>
  <si>
    <t>5.19</t>
  </si>
  <si>
    <t>5.20</t>
  </si>
  <si>
    <t>5.21</t>
  </si>
  <si>
    <t>5.22</t>
  </si>
  <si>
    <t>5.23</t>
  </si>
  <si>
    <t>5.24</t>
  </si>
  <si>
    <t>5.25</t>
  </si>
  <si>
    <t>5.26</t>
  </si>
  <si>
    <t>5.27</t>
  </si>
  <si>
    <t>UW TOTALE FICTIEVE INSCHRIJFPRIJS (TCO 6 JAREN)</t>
  </si>
  <si>
    <t xml:space="preserve">In dit prijzenblad vult u uw definitieve prijzen in voor uw Inschrijving. De prijzen worden uiteindelijk gewogen op basis van Total Cost of Ownerschip voor de gemeente over 6 jaren. De genoemde aantallen zijn indicatief, hieraan kunnen geen rechten ontleend worden.
</t>
  </si>
  <si>
    <t>Totaalprijs o.b.v. 72 maanden</t>
  </si>
  <si>
    <t>Totaalprijs o.b.v. 66 maanden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</si>
</sst>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quot;€&quot;\ * #,##0.00_ ;_ &quot;€&quot;\ * \-#,##0.00_ ;_ &quot;€&quot;\ * &quot;-&quot;??_ ;_ @_ "/>
    <numFmt numFmtId="164" formatCode="_(&quot;€&quot;* #,##0.00_);_(&quot;€&quot;* \(#,##0.00\);_(&quot;€&quot;* &quot;-&quot;??_);_(@_)"/>
    <numFmt numFmtId="165" formatCode="&quot;€&quot;\ #,##0.00"/>
    <numFmt numFmtId="166" formatCode="[$$-409]#,##0.00_ ;\-[$$-409]#,##0.00\ "/>
    <numFmt numFmtId="167" formatCode="_ &quot;€&quot;\ * #,##0.0000_ ;_ &quot;€&quot;\ * \-#,##0.0000_ ;_ &quot;€&quot;\ * &quot;-&quot;??_ ;_ @_ "/>
    <numFmt numFmtId="168" formatCode="_ * #,##0_ ;_ * \-#,##0_ ;_ * &quot;-&quot;??_ ;_ @_ "/>
  </numFmts>
  <fonts count="40" x14ac:knownFonts="1">
    <font>
      <sz val="9"/>
      <color theme="1"/>
      <name val="Lucida Sans Unicode"/>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color indexed="8"/>
      <name val="Calibri"/>
      <family val="2"/>
      <scheme val="minor"/>
    </font>
    <font>
      <b/>
      <sz val="11"/>
      <name val="Calibri"/>
      <family val="2"/>
      <scheme val="minor"/>
    </font>
    <font>
      <sz val="11"/>
      <name val="Calibri"/>
      <family val="2"/>
      <scheme val="minor"/>
    </font>
    <font>
      <sz val="9"/>
      <color theme="1"/>
      <name val="Lucida Sans Unicode"/>
      <family val="2"/>
    </font>
    <font>
      <b/>
      <sz val="11"/>
      <color theme="0"/>
      <name val="Calibri"/>
      <family val="2"/>
      <scheme val="minor"/>
    </font>
    <font>
      <sz val="10"/>
      <color indexed="8"/>
      <name val="Arial"/>
      <family val="2"/>
    </font>
    <font>
      <sz val="10"/>
      <color theme="8" tint="-0.249977111117893"/>
      <name val="Arial"/>
      <family val="2"/>
    </font>
    <font>
      <sz val="9"/>
      <color theme="0"/>
      <name val="Arial"/>
      <family val="2"/>
    </font>
    <font>
      <sz val="9"/>
      <color theme="1"/>
      <name val="Arial"/>
      <family val="2"/>
    </font>
    <font>
      <sz val="18"/>
      <color theme="3"/>
      <name val="Cambria"/>
      <family val="2"/>
      <scheme val="major"/>
    </font>
    <font>
      <b/>
      <sz val="13"/>
      <color theme="3"/>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b/>
      <sz val="11"/>
      <color theme="1"/>
      <name val="Calibri"/>
      <family val="2"/>
      <scheme val="minor"/>
    </font>
    <font>
      <sz val="11"/>
      <color theme="0"/>
      <name val="Calibri"/>
      <family val="2"/>
      <scheme val="minor"/>
    </font>
    <font>
      <b/>
      <sz val="18"/>
      <color theme="3"/>
      <name val="Cambria"/>
      <family val="2"/>
      <scheme val="major"/>
    </font>
    <font>
      <sz val="11"/>
      <name val="Calibri"/>
      <family val="2"/>
    </font>
    <font>
      <b/>
      <sz val="11"/>
      <name val="Calibri"/>
      <family val="2"/>
    </font>
    <font>
      <b/>
      <sz val="14"/>
      <color theme="0"/>
      <name val="Calibri"/>
      <family val="2"/>
      <scheme val="minor"/>
    </font>
    <font>
      <b/>
      <sz val="14"/>
      <name val="Calibri"/>
      <family val="2"/>
      <scheme val="minor"/>
    </font>
    <font>
      <sz val="11"/>
      <color rgb="FFFF0000"/>
      <name val="Calibri"/>
      <family val="2"/>
      <scheme val="minor"/>
    </font>
    <font>
      <sz val="9"/>
      <color theme="1"/>
      <name val="Calibri"/>
      <family val="2"/>
      <scheme val="minor"/>
    </font>
    <font>
      <b/>
      <sz val="9"/>
      <color rgb="FFFF0000"/>
      <name val="Calibri"/>
      <family val="2"/>
      <scheme val="minor"/>
    </font>
    <font>
      <b/>
      <sz val="18"/>
      <color rgb="FF00A0FF"/>
      <name val="Calibri"/>
      <family val="2"/>
      <scheme val="minor"/>
    </font>
    <font>
      <b/>
      <sz val="18"/>
      <color rgb="FF00A0FF"/>
      <name val="Cambria"/>
      <family val="2"/>
      <scheme val="major"/>
    </font>
    <font>
      <b/>
      <sz val="13"/>
      <color rgb="FF013577"/>
      <name val="Calibri"/>
      <family val="2"/>
      <scheme val="minor"/>
    </font>
    <font>
      <sz val="8"/>
      <name val="Lucida Sans Unicode"/>
      <family val="2"/>
    </font>
    <font>
      <sz val="10"/>
      <color theme="1"/>
      <name val="Calibri"/>
      <family val="2"/>
      <scheme val="minor"/>
    </font>
    <font>
      <sz val="10"/>
      <name val="Calibri"/>
      <family val="2"/>
      <scheme val="minor"/>
    </font>
    <font>
      <sz val="10"/>
      <name val="Calibri"/>
      <family val="2"/>
    </font>
    <font>
      <sz val="10"/>
      <color indexed="8"/>
      <name val="Calibri"/>
      <family val="2"/>
      <scheme val="minor"/>
    </font>
    <font>
      <b/>
      <sz val="10"/>
      <color rgb="FFFA7D00"/>
      <name val="Calibri"/>
      <family val="2"/>
      <scheme val="minor"/>
    </font>
  </fonts>
  <fills count="14">
    <fill>
      <patternFill patternType="none"/>
    </fill>
    <fill>
      <patternFill patternType="gray125"/>
    </fill>
    <fill>
      <patternFill patternType="solid">
        <fgColor theme="0" tint="-0.249977111117893"/>
        <bgColor indexed="64"/>
      </patternFill>
    </fill>
    <fill>
      <patternFill patternType="solid">
        <fgColor rgb="FFFFCC99"/>
      </patternFill>
    </fill>
    <fill>
      <patternFill patternType="solid">
        <fgColor rgb="FFF2F2F2"/>
      </patternFill>
    </fill>
    <fill>
      <patternFill patternType="solid">
        <fgColor theme="4" tint="0.59999389629810485"/>
        <bgColor indexed="65"/>
      </patternFill>
    </fill>
    <fill>
      <patternFill patternType="solid">
        <fgColor theme="0"/>
        <bgColor indexed="64"/>
      </patternFill>
    </fill>
    <fill>
      <patternFill patternType="solid">
        <fgColor rgb="FFFFFF99"/>
        <bgColor indexed="64"/>
      </patternFill>
    </fill>
    <fill>
      <patternFill patternType="solid">
        <fgColor theme="3" tint="-0.249977111117893"/>
        <bgColor indexed="64"/>
      </patternFill>
    </fill>
    <fill>
      <patternFill patternType="solid">
        <fgColor rgb="FF92D050"/>
        <bgColor indexed="64"/>
      </patternFill>
    </fill>
    <fill>
      <patternFill patternType="solid">
        <fgColor rgb="FF17375D"/>
        <bgColor indexed="64"/>
      </patternFill>
    </fill>
    <fill>
      <patternFill patternType="solid">
        <fgColor theme="0" tint="-0.14999847407452621"/>
        <bgColor indexed="64"/>
      </patternFill>
    </fill>
    <fill>
      <patternFill patternType="solid">
        <fgColor rgb="FF00A0FF"/>
        <bgColor indexed="64"/>
      </patternFill>
    </fill>
    <fill>
      <patternFill patternType="solid">
        <fgColor rgb="FF013577"/>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medium">
        <color indexed="64"/>
      </right>
      <top style="medium">
        <color indexed="64"/>
      </top>
      <bottom style="medium">
        <color indexed="64"/>
      </bottom>
      <diagonal/>
    </border>
    <border>
      <left/>
      <right style="thin">
        <color indexed="64"/>
      </right>
      <top/>
      <bottom/>
      <diagonal/>
    </border>
    <border>
      <left/>
      <right/>
      <top/>
      <bottom style="thin">
        <color indexed="64"/>
      </bottom>
      <diagonal/>
    </border>
    <border>
      <left/>
      <right/>
      <top/>
      <bottom style="thick">
        <color theme="4" tint="0.499984740745262"/>
      </bottom>
      <diagonal/>
    </border>
    <border>
      <left style="thin">
        <color rgb="FF7F7F7F"/>
      </left>
      <right style="thin">
        <color rgb="FF7F7F7F"/>
      </right>
      <top style="thin">
        <color rgb="FF7F7F7F"/>
      </top>
      <bottom style="thin">
        <color rgb="FF7F7F7F"/>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thin">
        <color indexed="64"/>
      </bottom>
      <diagonal/>
    </border>
    <border>
      <left style="thin">
        <color indexed="64"/>
      </left>
      <right style="thin">
        <color indexed="64"/>
      </right>
      <top/>
      <bottom/>
      <diagonal/>
    </border>
    <border>
      <left/>
      <right style="medium">
        <color indexed="64"/>
      </right>
      <top/>
      <bottom style="medium">
        <color indexed="64"/>
      </bottom>
      <diagonal/>
    </border>
  </borders>
  <cellStyleXfs count="10">
    <xf numFmtId="0" fontId="0" fillId="0" borderId="0"/>
    <xf numFmtId="0" fontId="6" fillId="0" borderId="0"/>
    <xf numFmtId="44" fontId="10" fillId="0" borderId="0" applyFont="0" applyFill="0" applyBorder="0" applyAlignment="0" applyProtection="0"/>
    <xf numFmtId="0" fontId="16" fillId="0" borderId="0" applyNumberFormat="0" applyFill="0" applyBorder="0" applyAlignment="0" applyProtection="0"/>
    <xf numFmtId="0" fontId="17" fillId="0" borderId="12" applyNumberFormat="0" applyFill="0" applyAlignment="0" applyProtection="0"/>
    <xf numFmtId="0" fontId="18" fillId="3" borderId="13" applyNumberFormat="0" applyAlignment="0" applyProtection="0"/>
    <xf numFmtId="0" fontId="20" fillId="4" borderId="13" applyNumberFormat="0" applyAlignment="0" applyProtection="0"/>
    <xf numFmtId="0" fontId="4" fillId="5" borderId="0" applyNumberFormat="0" applyBorder="0" applyAlignment="0" applyProtection="0"/>
    <xf numFmtId="0" fontId="1" fillId="0" borderId="0"/>
    <xf numFmtId="44" fontId="1" fillId="0" borderId="0" applyFont="0" applyFill="0" applyBorder="0" applyAlignment="0" applyProtection="0"/>
  </cellStyleXfs>
  <cellXfs count="199">
    <xf numFmtId="0" fontId="0" fillId="0" borderId="0" xfId="0"/>
    <xf numFmtId="49" fontId="15" fillId="0" borderId="0" xfId="0" applyNumberFormat="1" applyFont="1" applyFill="1" applyBorder="1" applyAlignment="1">
      <alignment horizontal="center" vertical="top" wrapText="1"/>
    </xf>
    <xf numFmtId="0" fontId="0" fillId="0" borderId="0" xfId="0" applyBorder="1"/>
    <xf numFmtId="0" fontId="5" fillId="0" borderId="0" xfId="0" applyFont="1" applyBorder="1"/>
    <xf numFmtId="0" fontId="13" fillId="0" borderId="0" xfId="0" applyNumberFormat="1" applyFont="1" applyFill="1" applyBorder="1" applyAlignment="1">
      <alignment vertical="top" wrapText="1"/>
    </xf>
    <xf numFmtId="0" fontId="0" fillId="0" borderId="14" xfId="0" applyBorder="1"/>
    <xf numFmtId="0" fontId="0" fillId="0" borderId="2" xfId="0" applyBorder="1"/>
    <xf numFmtId="0" fontId="0" fillId="0" borderId="15" xfId="0" applyBorder="1"/>
    <xf numFmtId="0" fontId="23" fillId="0" borderId="16" xfId="3" applyFont="1" applyBorder="1" applyAlignment="1">
      <alignment horizontal="left"/>
    </xf>
    <xf numFmtId="0" fontId="0" fillId="0" borderId="10" xfId="0" applyBorder="1"/>
    <xf numFmtId="0" fontId="0" fillId="0" borderId="16" xfId="0" applyBorder="1"/>
    <xf numFmtId="0" fontId="17" fillId="0" borderId="0" xfId="4" applyFont="1" applyBorder="1"/>
    <xf numFmtId="0" fontId="4" fillId="6" borderId="1" xfId="7" applyFont="1" applyFill="1" applyBorder="1"/>
    <xf numFmtId="0" fontId="9" fillId="3" borderId="1" xfId="5" applyFont="1" applyBorder="1" applyAlignment="1">
      <alignment vertical="top"/>
    </xf>
    <xf numFmtId="0" fontId="20" fillId="4" borderId="1" xfId="6" applyFont="1" applyBorder="1"/>
    <xf numFmtId="49" fontId="4" fillId="7" borderId="1" xfId="2" applyNumberFormat="1" applyFont="1" applyFill="1" applyBorder="1" applyAlignment="1" applyProtection="1"/>
    <xf numFmtId="0" fontId="11" fillId="8" borderId="1" xfId="0" applyFont="1" applyFill="1" applyBorder="1"/>
    <xf numFmtId="166" fontId="19" fillId="9" borderId="1" xfId="2" applyNumberFormat="1" applyFont="1" applyFill="1" applyBorder="1" applyAlignment="1" applyProtection="1">
      <alignment vertical="top"/>
      <protection hidden="1"/>
    </xf>
    <xf numFmtId="0" fontId="0" fillId="0" borderId="0" xfId="0" applyFont="1" applyBorder="1"/>
    <xf numFmtId="165" fontId="0" fillId="0" borderId="0" xfId="0" applyNumberFormat="1" applyFont="1" applyBorder="1"/>
    <xf numFmtId="10" fontId="0" fillId="0" borderId="0" xfId="0" applyNumberFormat="1" applyFont="1" applyBorder="1"/>
    <xf numFmtId="0" fontId="0" fillId="6" borderId="22" xfId="0" applyFill="1" applyBorder="1" applyAlignment="1">
      <alignment vertical="top"/>
    </xf>
    <xf numFmtId="0" fontId="0" fillId="6" borderId="24" xfId="0" applyFill="1" applyBorder="1" applyAlignment="1">
      <alignment vertical="top"/>
    </xf>
    <xf numFmtId="2" fontId="11" fillId="8" borderId="30" xfId="0" applyNumberFormat="1" applyFont="1" applyFill="1" applyBorder="1" applyAlignment="1">
      <alignment horizontal="center"/>
    </xf>
    <xf numFmtId="2" fontId="11" fillId="8" borderId="31" xfId="0" applyNumberFormat="1" applyFont="1" applyFill="1" applyBorder="1" applyAlignment="1">
      <alignment horizontal="center"/>
    </xf>
    <xf numFmtId="164" fontId="11" fillId="8" borderId="31" xfId="0" applyNumberFormat="1" applyFont="1" applyFill="1" applyBorder="1"/>
    <xf numFmtId="0" fontId="11" fillId="8" borderId="31" xfId="0" applyFont="1" applyFill="1" applyBorder="1" applyAlignment="1">
      <alignment horizontal="right"/>
    </xf>
    <xf numFmtId="0" fontId="11" fillId="10" borderId="3" xfId="0" applyFont="1" applyFill="1" applyBorder="1"/>
    <xf numFmtId="0" fontId="26" fillId="10" borderId="4" xfId="0" applyFont="1" applyFill="1" applyBorder="1"/>
    <xf numFmtId="0" fontId="0" fillId="0" borderId="32" xfId="0" applyBorder="1"/>
    <xf numFmtId="0" fontId="0" fillId="0" borderId="11" xfId="0" applyBorder="1"/>
    <xf numFmtId="0" fontId="0" fillId="0" borderId="8" xfId="0" applyBorder="1"/>
    <xf numFmtId="0" fontId="15" fillId="0" borderId="1" xfId="0" applyNumberFormat="1" applyFont="1" applyFill="1" applyBorder="1" applyAlignment="1">
      <alignment horizontal="left" vertical="top" wrapText="1"/>
    </xf>
    <xf numFmtId="3" fontId="12" fillId="0" borderId="0" xfId="0" applyNumberFormat="1" applyFont="1" applyAlignment="1">
      <alignment vertical="top" wrapText="1"/>
    </xf>
    <xf numFmtId="49" fontId="15" fillId="0" borderId="11" xfId="0" applyNumberFormat="1" applyFont="1" applyFill="1" applyBorder="1" applyAlignment="1">
      <alignment horizontal="center" vertical="top" wrapText="1"/>
    </xf>
    <xf numFmtId="44" fontId="11" fillId="8" borderId="1" xfId="0" applyNumberFormat="1" applyFont="1" applyFill="1" applyBorder="1"/>
    <xf numFmtId="3" fontId="12" fillId="0" borderId="0" xfId="0" applyNumberFormat="1" applyFont="1" applyBorder="1" applyAlignment="1">
      <alignment vertical="top" wrapText="1"/>
    </xf>
    <xf numFmtId="0" fontId="14" fillId="0" borderId="11" xfId="0" applyNumberFormat="1" applyFont="1" applyFill="1" applyBorder="1" applyAlignment="1">
      <alignment vertical="top"/>
    </xf>
    <xf numFmtId="0" fontId="0" fillId="0" borderId="33" xfId="0" applyBorder="1"/>
    <xf numFmtId="0" fontId="29" fillId="0" borderId="0" xfId="0" applyFont="1"/>
    <xf numFmtId="0" fontId="29" fillId="0" borderId="14" xfId="0" applyFont="1" applyBorder="1"/>
    <xf numFmtId="0" fontId="29" fillId="0" borderId="2" xfId="0" applyFont="1" applyBorder="1"/>
    <xf numFmtId="0" fontId="29" fillId="0" borderId="15" xfId="0" applyFont="1" applyBorder="1"/>
    <xf numFmtId="0" fontId="29" fillId="0" borderId="10" xfId="0" applyFont="1" applyBorder="1"/>
    <xf numFmtId="0" fontId="29" fillId="0" borderId="16" xfId="0" applyFont="1" applyBorder="1"/>
    <xf numFmtId="3" fontId="29" fillId="0" borderId="0" xfId="0" applyNumberFormat="1" applyFont="1"/>
    <xf numFmtId="0" fontId="9" fillId="0" borderId="0" xfId="0" applyFont="1"/>
    <xf numFmtId="0" fontId="28" fillId="0" borderId="10" xfId="0" applyFont="1" applyBorder="1" applyAlignment="1">
      <alignment wrapText="1"/>
    </xf>
    <xf numFmtId="0" fontId="0" fillId="0" borderId="0" xfId="0" applyAlignment="1">
      <alignment horizontal="left"/>
    </xf>
    <xf numFmtId="0" fontId="0" fillId="0" borderId="16" xfId="0" applyBorder="1" applyAlignment="1">
      <alignment horizontal="left"/>
    </xf>
    <xf numFmtId="167" fontId="29" fillId="0" borderId="0" xfId="0" applyNumberFormat="1" applyFont="1"/>
    <xf numFmtId="167" fontId="29" fillId="0" borderId="2" xfId="0" applyNumberFormat="1" applyFont="1" applyBorder="1"/>
    <xf numFmtId="167" fontId="9" fillId="3" borderId="1" xfId="2" applyNumberFormat="1" applyFont="1" applyFill="1" applyBorder="1" applyAlignment="1" applyProtection="1">
      <alignment vertical="top"/>
      <protection locked="0"/>
    </xf>
    <xf numFmtId="0" fontId="2" fillId="0" borderId="16" xfId="0" applyFont="1" applyBorder="1"/>
    <xf numFmtId="0" fontId="2" fillId="0" borderId="10" xfId="0" applyFont="1" applyBorder="1"/>
    <xf numFmtId="0" fontId="2" fillId="0" borderId="0" xfId="0" applyFont="1"/>
    <xf numFmtId="0" fontId="2" fillId="0" borderId="16" xfId="0" applyFont="1" applyBorder="1" applyAlignment="1">
      <alignment wrapText="1"/>
    </xf>
    <xf numFmtId="0" fontId="2" fillId="0" borderId="0" xfId="0" applyFont="1" applyAlignment="1">
      <alignment wrapText="1"/>
    </xf>
    <xf numFmtId="44" fontId="20" fillId="4" borderId="1" xfId="6" applyNumberFormat="1" applyBorder="1"/>
    <xf numFmtId="168" fontId="2" fillId="0" borderId="10" xfId="0" applyNumberFormat="1" applyFont="1" applyBorder="1"/>
    <xf numFmtId="0" fontId="2" fillId="0" borderId="32" xfId="0" applyFont="1" applyBorder="1"/>
    <xf numFmtId="0" fontId="32" fillId="0" borderId="0" xfId="3" applyFont="1" applyBorder="1" applyAlignment="1">
      <alignment horizontal="left"/>
    </xf>
    <xf numFmtId="0" fontId="33" fillId="0" borderId="0" xfId="4" applyFont="1" applyBorder="1"/>
    <xf numFmtId="0" fontId="22" fillId="13" borderId="1" xfId="5" applyFont="1" applyFill="1" applyBorder="1" applyAlignment="1">
      <alignment horizontal="left" vertical="top" wrapText="1"/>
    </xf>
    <xf numFmtId="167" fontId="22" fillId="13" borderId="1" xfId="5" applyNumberFormat="1" applyFont="1" applyFill="1" applyBorder="1" applyAlignment="1">
      <alignment horizontal="left" vertical="top" wrapText="1"/>
    </xf>
    <xf numFmtId="0" fontId="0" fillId="6" borderId="28" xfId="0" applyFill="1" applyBorder="1" applyAlignment="1">
      <alignment horizontal="left"/>
    </xf>
    <xf numFmtId="0" fontId="0" fillId="6" borderId="18" xfId="0" applyFill="1" applyBorder="1" applyAlignment="1">
      <alignment horizontal="left"/>
    </xf>
    <xf numFmtId="0" fontId="0" fillId="6" borderId="5" xfId="0" applyFill="1" applyBorder="1" applyAlignment="1">
      <alignment horizontal="left"/>
    </xf>
    <xf numFmtId="0" fontId="35" fillId="0" borderId="1" xfId="8" applyFont="1" applyBorder="1" applyAlignment="1">
      <alignment wrapText="1"/>
    </xf>
    <xf numFmtId="0" fontId="35" fillId="6" borderId="1" xfId="7" applyFont="1" applyFill="1" applyBorder="1" applyAlignment="1">
      <alignment vertical="center" wrapText="1"/>
    </xf>
    <xf numFmtId="0" fontId="35" fillId="6" borderId="1" xfId="7" applyFont="1" applyFill="1" applyBorder="1" applyAlignment="1">
      <alignment vertical="center"/>
    </xf>
    <xf numFmtId="0" fontId="35" fillId="0" borderId="1" xfId="0" applyFont="1" applyBorder="1"/>
    <xf numFmtId="3" fontId="37" fillId="0" borderId="1" xfId="0" applyNumberFormat="1" applyFont="1" applyBorder="1" applyAlignment="1">
      <alignment horizontal="center" vertical="center"/>
    </xf>
    <xf numFmtId="0" fontId="2" fillId="0" borderId="0" xfId="0" applyFont="1" applyBorder="1"/>
    <xf numFmtId="0" fontId="35" fillId="0" borderId="0" xfId="7" applyFont="1" applyFill="1" applyBorder="1" applyAlignment="1">
      <alignment vertical="center"/>
    </xf>
    <xf numFmtId="0" fontId="35" fillId="0" borderId="0" xfId="7" applyFont="1" applyFill="1" applyBorder="1" applyAlignment="1">
      <alignment vertical="center" wrapText="1"/>
    </xf>
    <xf numFmtId="3" fontId="37" fillId="0" borderId="0" xfId="0" applyNumberFormat="1" applyFont="1" applyFill="1" applyBorder="1" applyAlignment="1">
      <alignment horizontal="center" vertical="center"/>
    </xf>
    <xf numFmtId="167" fontId="9" fillId="0" borderId="0" xfId="2" applyNumberFormat="1" applyFont="1" applyFill="1" applyBorder="1" applyAlignment="1" applyProtection="1">
      <alignment vertical="top"/>
      <protection locked="0"/>
    </xf>
    <xf numFmtId="44" fontId="20" fillId="0" borderId="0" xfId="6" applyNumberFormat="1" applyFill="1" applyBorder="1"/>
    <xf numFmtId="0" fontId="2" fillId="0" borderId="0" xfId="0" applyFont="1" applyFill="1" applyBorder="1"/>
    <xf numFmtId="0" fontId="21" fillId="12" borderId="17" xfId="0" applyFont="1" applyFill="1" applyBorder="1" applyAlignment="1">
      <alignment vertical="center"/>
    </xf>
    <xf numFmtId="0" fontId="21" fillId="12" borderId="18" xfId="0" applyFont="1" applyFill="1" applyBorder="1" applyAlignment="1">
      <alignment vertical="center"/>
    </xf>
    <xf numFmtId="0" fontId="21" fillId="12" borderId="5" xfId="0" applyFont="1" applyFill="1" applyBorder="1" applyAlignment="1">
      <alignment vertical="center"/>
    </xf>
    <xf numFmtId="44" fontId="11" fillId="8" borderId="7" xfId="0" applyNumberFormat="1" applyFont="1" applyFill="1" applyBorder="1"/>
    <xf numFmtId="0" fontId="22" fillId="13" borderId="1" xfId="5" applyFont="1" applyFill="1" applyBorder="1" applyAlignment="1">
      <alignment horizontal="center" vertical="top" wrapText="1"/>
    </xf>
    <xf numFmtId="167" fontId="22" fillId="13" borderId="1" xfId="5" applyNumberFormat="1" applyFont="1" applyFill="1" applyBorder="1" applyAlignment="1">
      <alignment horizontal="center" vertical="center" wrapText="1"/>
    </xf>
    <xf numFmtId="0" fontId="22" fillId="13" borderId="1" xfId="5" applyFont="1" applyFill="1" applyBorder="1" applyAlignment="1">
      <alignment horizontal="center" vertical="center" wrapText="1"/>
    </xf>
    <xf numFmtId="0" fontId="1" fillId="0" borderId="0" xfId="0" applyFont="1" applyFill="1" applyBorder="1"/>
    <xf numFmtId="0" fontId="7" fillId="0" borderId="0" xfId="0" applyFont="1" applyFill="1" applyBorder="1" applyAlignment="1">
      <alignment horizontal="center" wrapText="1"/>
    </xf>
    <xf numFmtId="0" fontId="9" fillId="0" borderId="0" xfId="2" applyNumberFormat="1" applyFont="1" applyFill="1" applyBorder="1" applyAlignment="1" applyProtection="1">
      <alignment horizontal="center"/>
      <protection locked="0"/>
    </xf>
    <xf numFmtId="44" fontId="20" fillId="0" borderId="0" xfId="6" applyNumberFormat="1" applyFill="1" applyBorder="1" applyAlignment="1">
      <alignment horizontal="center"/>
    </xf>
    <xf numFmtId="0" fontId="35" fillId="0" borderId="1" xfId="8" applyFont="1" applyBorder="1"/>
    <xf numFmtId="0" fontId="38" fillId="0" borderId="1" xfId="0" applyFont="1" applyFill="1" applyBorder="1" applyAlignment="1">
      <alignment horizontal="center" wrapText="1"/>
    </xf>
    <xf numFmtId="0" fontId="36" fillId="0" borderId="1" xfId="2" applyNumberFormat="1" applyFont="1" applyFill="1" applyBorder="1" applyAlignment="1" applyProtection="1">
      <alignment horizontal="center"/>
      <protection locked="0"/>
    </xf>
    <xf numFmtId="167" fontId="36" fillId="3" borderId="1" xfId="2" applyNumberFormat="1" applyFont="1" applyFill="1" applyBorder="1" applyAlignment="1" applyProtection="1">
      <alignment vertical="top"/>
      <protection locked="0"/>
    </xf>
    <xf numFmtId="44" fontId="39" fillId="4" borderId="1" xfId="6" applyNumberFormat="1" applyFont="1" applyBorder="1" applyAlignment="1">
      <alignment horizontal="center"/>
    </xf>
    <xf numFmtId="0" fontId="38" fillId="0" borderId="1" xfId="0" applyFont="1" applyBorder="1" applyAlignment="1">
      <alignment horizontal="center" wrapText="1"/>
    </xf>
    <xf numFmtId="0" fontId="35" fillId="0" borderId="7" xfId="0" applyFont="1" applyBorder="1"/>
    <xf numFmtId="0" fontId="15" fillId="11" borderId="1" xfId="0" applyNumberFormat="1" applyFont="1" applyFill="1" applyBorder="1" applyAlignment="1">
      <alignment horizontal="center" vertical="center" wrapText="1"/>
    </xf>
    <xf numFmtId="0" fontId="35" fillId="0" borderId="1" xfId="8" applyFont="1" applyFill="1" applyBorder="1"/>
    <xf numFmtId="0" fontId="35" fillId="11" borderId="1" xfId="8" applyFont="1" applyFill="1" applyBorder="1"/>
    <xf numFmtId="0" fontId="15" fillId="6" borderId="1" xfId="0" applyNumberFormat="1" applyFont="1" applyFill="1" applyBorder="1" applyAlignment="1">
      <alignment horizontal="center" vertical="center" wrapText="1"/>
    </xf>
    <xf numFmtId="0" fontId="35" fillId="11" borderId="1" xfId="8" applyFont="1" applyFill="1" applyBorder="1" applyAlignment="1">
      <alignment wrapText="1"/>
    </xf>
    <xf numFmtId="0" fontId="38" fillId="11" borderId="1" xfId="0" applyFont="1" applyFill="1" applyBorder="1" applyAlignment="1">
      <alignment horizontal="center" wrapText="1"/>
    </xf>
    <xf numFmtId="0" fontId="36" fillId="11" borderId="1" xfId="2" applyNumberFormat="1" applyFont="1" applyFill="1" applyBorder="1" applyAlignment="1" applyProtection="1">
      <alignment horizontal="center"/>
      <protection locked="0"/>
    </xf>
    <xf numFmtId="0" fontId="38" fillId="0" borderId="1" xfId="0" applyFont="1" applyBorder="1" applyAlignment="1">
      <alignment horizontal="center" vertical="center" wrapText="1"/>
    </xf>
    <xf numFmtId="0" fontId="36" fillId="0" borderId="1" xfId="2" applyNumberFormat="1" applyFont="1" applyFill="1" applyBorder="1" applyAlignment="1" applyProtection="1">
      <alignment horizontal="center" vertical="center"/>
      <protection locked="0"/>
    </xf>
    <xf numFmtId="0" fontId="35" fillId="0" borderId="1" xfId="8" applyFont="1" applyBorder="1" applyAlignment="1">
      <alignment horizontal="left" vertical="center" wrapText="1"/>
    </xf>
    <xf numFmtId="0" fontId="29" fillId="0" borderId="0" xfId="0" applyFont="1" applyBorder="1"/>
    <xf numFmtId="3" fontId="29" fillId="0" borderId="0" xfId="0" applyNumberFormat="1" applyFont="1" applyBorder="1"/>
    <xf numFmtId="167" fontId="29" fillId="0" borderId="0" xfId="0" applyNumberFormat="1" applyFont="1" applyBorder="1"/>
    <xf numFmtId="0" fontId="30" fillId="0" borderId="0" xfId="0" applyFont="1" applyBorder="1" applyAlignment="1">
      <alignment horizontal="center" vertical="center"/>
    </xf>
    <xf numFmtId="0" fontId="2" fillId="0" borderId="0" xfId="0" applyFont="1" applyBorder="1" applyAlignment="1">
      <alignment wrapText="1"/>
    </xf>
    <xf numFmtId="3" fontId="2" fillId="0" borderId="0" xfId="0" applyNumberFormat="1" applyFont="1" applyBorder="1"/>
    <xf numFmtId="167" fontId="2" fillId="0" borderId="0" xfId="0" applyNumberFormat="1" applyFont="1" applyBorder="1"/>
    <xf numFmtId="0" fontId="28" fillId="0" borderId="0" xfId="0" applyFont="1" applyBorder="1"/>
    <xf numFmtId="0" fontId="1" fillId="0" borderId="11" xfId="0" applyFont="1" applyFill="1" applyBorder="1"/>
    <xf numFmtId="0" fontId="7" fillId="0" borderId="11" xfId="0" applyFont="1" applyFill="1" applyBorder="1" applyAlignment="1">
      <alignment horizontal="center" wrapText="1"/>
    </xf>
    <xf numFmtId="0" fontId="9" fillId="0" borderId="11" xfId="2" applyNumberFormat="1" applyFont="1" applyFill="1" applyBorder="1" applyAlignment="1" applyProtection="1">
      <alignment horizontal="center"/>
      <protection locked="0"/>
    </xf>
    <xf numFmtId="167" fontId="9" fillId="0" borderId="11" xfId="2" applyNumberFormat="1" applyFont="1" applyFill="1" applyBorder="1" applyAlignment="1" applyProtection="1">
      <alignment vertical="top"/>
      <protection locked="0"/>
    </xf>
    <xf numFmtId="44" fontId="20" fillId="0" borderId="11" xfId="6" applyNumberFormat="1" applyFill="1" applyBorder="1" applyAlignment="1">
      <alignment horizontal="center"/>
    </xf>
    <xf numFmtId="0" fontId="2" fillId="0" borderId="8" xfId="0" applyFont="1" applyBorder="1"/>
    <xf numFmtId="0" fontId="0" fillId="6" borderId="28" xfId="0" applyFill="1" applyBorder="1" applyAlignment="1">
      <alignment horizontal="left"/>
    </xf>
    <xf numFmtId="0" fontId="0" fillId="6" borderId="18" xfId="0" applyFill="1" applyBorder="1" applyAlignment="1">
      <alignment horizontal="left"/>
    </xf>
    <xf numFmtId="0" fontId="0" fillId="6" borderId="5" xfId="0" applyFill="1" applyBorder="1" applyAlignment="1">
      <alignment horizontal="left"/>
    </xf>
    <xf numFmtId="44" fontId="11" fillId="8" borderId="31" xfId="2" applyFont="1" applyFill="1" applyBorder="1" applyAlignment="1">
      <alignment horizontal="center"/>
    </xf>
    <xf numFmtId="44" fontId="11" fillId="8" borderId="34" xfId="2" applyFont="1" applyFill="1" applyBorder="1" applyAlignment="1">
      <alignment horizontal="center"/>
    </xf>
    <xf numFmtId="165" fontId="27" fillId="9" borderId="4" xfId="2" applyNumberFormat="1" applyFont="1" applyFill="1" applyBorder="1" applyAlignment="1" applyProtection="1">
      <alignment horizontal="center" vertical="top"/>
      <protection hidden="1"/>
    </xf>
    <xf numFmtId="165" fontId="27" fillId="9" borderId="9" xfId="2" applyNumberFormat="1" applyFont="1" applyFill="1" applyBorder="1" applyAlignment="1" applyProtection="1">
      <alignment horizontal="center" vertical="top"/>
      <protection hidden="1"/>
    </xf>
    <xf numFmtId="0" fontId="8" fillId="2" borderId="28" xfId="0" applyFont="1" applyFill="1" applyBorder="1" applyAlignment="1">
      <alignment horizontal="left"/>
    </xf>
    <xf numFmtId="0" fontId="8" fillId="2" borderId="18" xfId="0" applyFont="1" applyFill="1" applyBorder="1" applyAlignment="1">
      <alignment horizontal="left"/>
    </xf>
    <xf numFmtId="0" fontId="8" fillId="2" borderId="5" xfId="0" applyFont="1" applyFill="1" applyBorder="1" applyAlignment="1">
      <alignment horizontal="left"/>
    </xf>
    <xf numFmtId="0" fontId="8" fillId="2" borderId="17" xfId="0" applyFont="1" applyFill="1" applyBorder="1" applyAlignment="1">
      <alignment horizontal="center"/>
    </xf>
    <xf numFmtId="0" fontId="8" fillId="2" borderId="23" xfId="0" applyFont="1" applyFill="1" applyBorder="1" applyAlignment="1">
      <alignment horizontal="center"/>
    </xf>
    <xf numFmtId="0" fontId="0" fillId="6" borderId="28" xfId="0" applyFill="1" applyBorder="1" applyAlignment="1">
      <alignment horizontal="left"/>
    </xf>
    <xf numFmtId="0" fontId="0" fillId="6" borderId="18" xfId="0" applyFill="1" applyBorder="1" applyAlignment="1">
      <alignment horizontal="left"/>
    </xf>
    <xf numFmtId="0" fontId="0" fillId="6" borderId="5" xfId="0" applyFill="1" applyBorder="1" applyAlignment="1">
      <alignment horizontal="left"/>
    </xf>
    <xf numFmtId="44" fontId="20" fillId="0" borderId="1" xfId="2" applyFont="1" applyFill="1" applyBorder="1" applyAlignment="1">
      <alignment horizontal="left"/>
    </xf>
    <xf numFmtId="44" fontId="20" fillId="0" borderId="29" xfId="2" applyFont="1" applyFill="1" applyBorder="1" applyAlignment="1">
      <alignment horizontal="left"/>
    </xf>
    <xf numFmtId="0" fontId="11" fillId="13" borderId="19" xfId="0" applyFont="1" applyFill="1" applyBorder="1" applyAlignment="1">
      <alignment horizontal="left"/>
    </xf>
    <xf numFmtId="0" fontId="11" fillId="13" borderId="20" xfId="0" applyFont="1" applyFill="1" applyBorder="1" applyAlignment="1">
      <alignment horizontal="left"/>
    </xf>
    <xf numFmtId="0" fontId="11" fillId="13" borderId="21" xfId="0" applyFont="1" applyFill="1" applyBorder="1" applyAlignment="1">
      <alignment horizontal="left"/>
    </xf>
    <xf numFmtId="0" fontId="3" fillId="6" borderId="18" xfId="7" applyFont="1" applyFill="1" applyBorder="1" applyAlignment="1">
      <alignment horizontal="left" wrapText="1"/>
    </xf>
    <xf numFmtId="0" fontId="4" fillId="6" borderId="18" xfId="7" applyFont="1" applyFill="1" applyBorder="1" applyAlignment="1">
      <alignment horizontal="left" wrapText="1"/>
    </xf>
    <xf numFmtId="0" fontId="4" fillId="6" borderId="5" xfId="7" applyFont="1" applyFill="1" applyBorder="1" applyAlignment="1">
      <alignment horizontal="left" wrapText="1"/>
    </xf>
    <xf numFmtId="0" fontId="24" fillId="6" borderId="17" xfId="7" applyFont="1" applyFill="1" applyBorder="1" applyAlignment="1">
      <alignment horizontal="left" vertical="top" wrapText="1"/>
    </xf>
    <xf numFmtId="0" fontId="0" fillId="6" borderId="18" xfId="0" applyFill="1" applyBorder="1" applyAlignment="1">
      <alignment vertical="top" wrapText="1"/>
    </xf>
    <xf numFmtId="0" fontId="0" fillId="6" borderId="5" xfId="0" applyFill="1" applyBorder="1" applyAlignment="1">
      <alignment vertical="top" wrapText="1"/>
    </xf>
    <xf numFmtId="0" fontId="9" fillId="3" borderId="17" xfId="5" applyFont="1" applyBorder="1" applyAlignment="1" applyProtection="1">
      <alignment horizontal="center" vertical="top"/>
      <protection locked="0"/>
    </xf>
    <xf numFmtId="0" fontId="9" fillId="3" borderId="18" xfId="5" applyFont="1" applyBorder="1" applyAlignment="1" applyProtection="1">
      <alignment horizontal="center" vertical="top"/>
      <protection locked="0"/>
    </xf>
    <xf numFmtId="0" fontId="9" fillId="3" borderId="23" xfId="5" applyFont="1" applyBorder="1" applyAlignment="1" applyProtection="1">
      <alignment horizontal="center" vertical="top"/>
      <protection locked="0"/>
    </xf>
    <xf numFmtId="0" fontId="9" fillId="3" borderId="25" xfId="5" applyFont="1" applyBorder="1" applyAlignment="1" applyProtection="1">
      <alignment horizontal="center" vertical="top"/>
      <protection locked="0"/>
    </xf>
    <xf numFmtId="0" fontId="9" fillId="3" borderId="26" xfId="5" applyFont="1" applyBorder="1" applyAlignment="1" applyProtection="1">
      <alignment horizontal="center" vertical="top"/>
      <protection locked="0"/>
    </xf>
    <xf numFmtId="0" fontId="9" fillId="3" borderId="27" xfId="5" applyFont="1" applyBorder="1" applyAlignment="1" applyProtection="1">
      <alignment horizontal="center" vertical="top"/>
      <protection locked="0"/>
    </xf>
    <xf numFmtId="0" fontId="9" fillId="6" borderId="17" xfId="7" applyFont="1" applyFill="1" applyBorder="1" applyAlignment="1">
      <alignment horizontal="left" vertical="top" wrapText="1"/>
    </xf>
    <xf numFmtId="0" fontId="9" fillId="6" borderId="18" xfId="7" applyFont="1" applyFill="1" applyBorder="1" applyAlignment="1">
      <alignment horizontal="left" vertical="top" wrapText="1"/>
    </xf>
    <xf numFmtId="0" fontId="9" fillId="6" borderId="5" xfId="7" applyFont="1" applyFill="1" applyBorder="1" applyAlignment="1">
      <alignment horizontal="left" vertical="top" wrapText="1"/>
    </xf>
    <xf numFmtId="0" fontId="2" fillId="6" borderId="18" xfId="7" applyFont="1" applyFill="1" applyBorder="1" applyAlignment="1">
      <alignment horizontal="left" wrapText="1"/>
    </xf>
    <xf numFmtId="0" fontId="4" fillId="6" borderId="17" xfId="7" applyFont="1" applyFill="1" applyBorder="1" applyAlignment="1">
      <alignment horizontal="left" wrapText="1"/>
    </xf>
    <xf numFmtId="0" fontId="35" fillId="11" borderId="6" xfId="8" applyFont="1" applyFill="1" applyBorder="1" applyAlignment="1">
      <alignment horizontal="center" vertical="center"/>
    </xf>
    <xf numFmtId="0" fontId="35" fillId="11" borderId="33" xfId="8" applyFont="1" applyFill="1" applyBorder="1" applyAlignment="1">
      <alignment horizontal="center" vertical="center"/>
    </xf>
    <xf numFmtId="0" fontId="35" fillId="11" borderId="7" xfId="8" applyFont="1" applyFill="1" applyBorder="1" applyAlignment="1">
      <alignment horizontal="center" vertical="center"/>
    </xf>
    <xf numFmtId="0" fontId="11" fillId="8" borderId="17" xfId="0" applyNumberFormat="1" applyFont="1" applyFill="1" applyBorder="1" applyAlignment="1">
      <alignment horizontal="center"/>
    </xf>
    <xf numFmtId="0" fontId="11" fillId="8" borderId="5" xfId="0" applyNumberFormat="1" applyFont="1" applyFill="1" applyBorder="1" applyAlignment="1">
      <alignment horizontal="center"/>
    </xf>
    <xf numFmtId="0" fontId="35" fillId="11" borderId="1" xfId="8" applyFont="1" applyFill="1" applyBorder="1" applyAlignment="1">
      <alignment horizontal="left"/>
    </xf>
    <xf numFmtId="0" fontId="38" fillId="0" borderId="1" xfId="0" applyFont="1" applyFill="1" applyBorder="1" applyAlignment="1">
      <alignment horizontal="center" vertical="center" wrapText="1"/>
    </xf>
    <xf numFmtId="0" fontId="38" fillId="0" borderId="6" xfId="0" applyFont="1" applyFill="1" applyBorder="1" applyAlignment="1">
      <alignment horizontal="center" vertical="center" wrapText="1"/>
    </xf>
    <xf numFmtId="0" fontId="38" fillId="0" borderId="7" xfId="0" applyFont="1" applyFill="1" applyBorder="1" applyAlignment="1">
      <alignment horizontal="center" vertical="center" wrapText="1"/>
    </xf>
    <xf numFmtId="0" fontId="21" fillId="12" borderId="1" xfId="0" applyFont="1" applyFill="1" applyBorder="1" applyAlignment="1">
      <alignment horizontal="left"/>
    </xf>
    <xf numFmtId="0" fontId="35" fillId="0" borderId="6" xfId="8" applyFont="1" applyBorder="1" applyAlignment="1">
      <alignment horizontal="center" vertical="center"/>
    </xf>
    <xf numFmtId="0" fontId="35" fillId="0" borderId="33" xfId="8" applyFont="1" applyBorder="1" applyAlignment="1">
      <alignment horizontal="center" vertical="center"/>
    </xf>
    <xf numFmtId="0" fontId="35" fillId="0" borderId="7" xfId="8" applyFont="1" applyBorder="1" applyAlignment="1">
      <alignment horizontal="center" vertical="center"/>
    </xf>
    <xf numFmtId="0" fontId="38" fillId="0" borderId="6" xfId="0" applyFont="1" applyBorder="1" applyAlignment="1">
      <alignment horizontal="center" vertical="center" wrapText="1"/>
    </xf>
    <xf numFmtId="0" fontId="38" fillId="0" borderId="33" xfId="0" applyFont="1" applyBorder="1" applyAlignment="1">
      <alignment horizontal="center" vertical="center" wrapText="1"/>
    </xf>
    <xf numFmtId="0" fontId="38" fillId="0" borderId="7" xfId="0" applyFont="1" applyBorder="1" applyAlignment="1">
      <alignment horizontal="center" vertical="center" wrapText="1"/>
    </xf>
    <xf numFmtId="0" fontId="38" fillId="11" borderId="6" xfId="0" applyFont="1" applyFill="1" applyBorder="1" applyAlignment="1">
      <alignment horizontal="center" vertical="center" wrapText="1"/>
    </xf>
    <xf numFmtId="0" fontId="38" fillId="11" borderId="33" xfId="0" applyFont="1" applyFill="1" applyBorder="1" applyAlignment="1">
      <alignment horizontal="center" vertical="center" wrapText="1"/>
    </xf>
    <xf numFmtId="0" fontId="38" fillId="11" borderId="7" xfId="0" applyFont="1" applyFill="1" applyBorder="1" applyAlignment="1">
      <alignment horizontal="center" vertical="center" wrapText="1"/>
    </xf>
    <xf numFmtId="0" fontId="31" fillId="0" borderId="0" xfId="3" applyFont="1" applyBorder="1" applyAlignment="1">
      <alignment horizontal="left"/>
    </xf>
    <xf numFmtId="0" fontId="21" fillId="12" borderId="17" xfId="0" applyFont="1" applyFill="1" applyBorder="1" applyAlignment="1">
      <alignment horizontal="left" vertical="center"/>
    </xf>
    <xf numFmtId="0" fontId="21" fillId="12" borderId="18" xfId="0" applyFont="1" applyFill="1" applyBorder="1" applyAlignment="1">
      <alignment horizontal="left" vertical="center"/>
    </xf>
    <xf numFmtId="0" fontId="21" fillId="12" borderId="5" xfId="0" applyFont="1" applyFill="1" applyBorder="1" applyAlignment="1">
      <alignment horizontal="left" vertical="center"/>
    </xf>
    <xf numFmtId="0" fontId="22" fillId="13" borderId="17" xfId="5" applyFont="1" applyFill="1" applyBorder="1" applyAlignment="1">
      <alignment horizontal="left" vertical="top" wrapText="1"/>
    </xf>
    <xf numFmtId="0" fontId="22" fillId="13" borderId="18" xfId="5" applyFont="1" applyFill="1" applyBorder="1" applyAlignment="1">
      <alignment horizontal="left" vertical="top" wrapText="1"/>
    </xf>
    <xf numFmtId="0" fontId="22" fillId="13" borderId="5" xfId="5" applyFont="1" applyFill="1" applyBorder="1" applyAlignment="1">
      <alignment horizontal="left" vertical="top" wrapText="1"/>
    </xf>
    <xf numFmtId="0" fontId="35" fillId="6" borderId="17" xfId="7" applyFont="1" applyFill="1" applyBorder="1" applyAlignment="1">
      <alignment horizontal="left" vertical="center"/>
    </xf>
    <xf numFmtId="0" fontId="35" fillId="6" borderId="18" xfId="7" applyFont="1" applyFill="1" applyBorder="1" applyAlignment="1">
      <alignment horizontal="left" vertical="center"/>
    </xf>
    <xf numFmtId="0" fontId="35" fillId="6" borderId="5" xfId="7" applyFont="1" applyFill="1" applyBorder="1" applyAlignment="1">
      <alignment horizontal="left" vertical="center"/>
    </xf>
    <xf numFmtId="0" fontId="38" fillId="11" borderId="1" xfId="0" applyFont="1" applyFill="1" applyBorder="1" applyAlignment="1">
      <alignment horizontal="center" vertical="center" wrapText="1"/>
    </xf>
    <xf numFmtId="0" fontId="35" fillId="11" borderId="1" xfId="8" applyFont="1" applyFill="1" applyBorder="1" applyAlignment="1">
      <alignment horizontal="center" vertical="center"/>
    </xf>
    <xf numFmtId="0" fontId="21" fillId="12" borderId="1" xfId="0" applyFont="1" applyFill="1" applyBorder="1" applyAlignment="1">
      <alignment horizontal="left" vertical="top"/>
    </xf>
    <xf numFmtId="0" fontId="35" fillId="0" borderId="6" xfId="8" applyFont="1" applyFill="1" applyBorder="1" applyAlignment="1">
      <alignment horizontal="center" vertical="center"/>
    </xf>
    <xf numFmtId="0" fontId="35" fillId="0" borderId="33" xfId="8" applyFont="1" applyFill="1" applyBorder="1" applyAlignment="1">
      <alignment horizontal="center" vertical="center"/>
    </xf>
    <xf numFmtId="0" fontId="35" fillId="0" borderId="7" xfId="8" applyFont="1" applyFill="1" applyBorder="1" applyAlignment="1">
      <alignment horizontal="center" vertical="center"/>
    </xf>
    <xf numFmtId="0" fontId="22" fillId="13" borderId="17" xfId="5" applyFont="1" applyFill="1" applyBorder="1" applyAlignment="1">
      <alignment vertical="top" wrapText="1"/>
    </xf>
    <xf numFmtId="0" fontId="22" fillId="13" borderId="18" xfId="5" applyFont="1" applyFill="1" applyBorder="1" applyAlignment="1">
      <alignment vertical="top" wrapText="1"/>
    </xf>
    <xf numFmtId="0" fontId="35" fillId="6" borderId="1" xfId="7" applyFont="1" applyFill="1" applyBorder="1" applyAlignment="1">
      <alignment horizontal="center" vertical="center"/>
    </xf>
    <xf numFmtId="0" fontId="22" fillId="13" borderId="18" xfId="5" applyFont="1" applyFill="1" applyBorder="1" applyAlignment="1">
      <alignment horizontal="center" vertical="center" wrapText="1"/>
    </xf>
    <xf numFmtId="0" fontId="22" fillId="13" borderId="5" xfId="5" applyFont="1" applyFill="1" applyBorder="1" applyAlignment="1">
      <alignment horizontal="center" vertical="center" wrapText="1"/>
    </xf>
  </cellXfs>
  <cellStyles count="10">
    <cellStyle name="40% - Accent1" xfId="7" builtinId="31"/>
    <cellStyle name="Berekening" xfId="6" builtinId="22"/>
    <cellStyle name="Invoer" xfId="5" builtinId="20"/>
    <cellStyle name="Kop 2" xfId="4" builtinId="17"/>
    <cellStyle name="Standaard" xfId="0" builtinId="0"/>
    <cellStyle name="Standaard 2" xfId="1" xr:uid="{00000000-0005-0000-0000-000006000000}"/>
    <cellStyle name="Standaard 3" xfId="8" xr:uid="{F909B743-DC58-488B-9670-4CCDE03125ED}"/>
    <cellStyle name="Titel" xfId="3" builtinId="15"/>
    <cellStyle name="Valuta" xfId="2" builtinId="4"/>
    <cellStyle name="Valuta 2" xfId="9" xr:uid="{2C7190D9-1970-42C2-9E31-A5D53B6257EA}"/>
  </cellStyles>
  <dxfs count="0"/>
  <tableStyles count="0" defaultTableStyle="TableStyleMedium2" defaultPivotStyle="PivotStyleLight16"/>
  <colors>
    <mruColors>
      <color rgb="FF00A0FF"/>
      <color rgb="FF013577"/>
      <color rgb="FF01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210328</xdr:colOff>
      <xdr:row>1</xdr:row>
      <xdr:rowOff>28575</xdr:rowOff>
    </xdr:from>
    <xdr:to>
      <xdr:col>7</xdr:col>
      <xdr:colOff>1008872</xdr:colOff>
      <xdr:row>5</xdr:row>
      <xdr:rowOff>38100</xdr:rowOff>
    </xdr:to>
    <xdr:pic>
      <xdr:nvPicPr>
        <xdr:cNvPr id="2" name="Picture 1">
          <a:extLst>
            <a:ext uri="{FF2B5EF4-FFF2-40B4-BE49-F238E27FC236}">
              <a16:creationId xmlns:a16="http://schemas.microsoft.com/office/drawing/2014/main" id="{A02EAF42-7A1F-4956-ADE2-9374BE0710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7964799" y="196663"/>
          <a:ext cx="798544" cy="805143"/>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3"/>
  <sheetViews>
    <sheetView showGridLines="0" tabSelected="1" zoomScaleNormal="100" workbookViewId="0">
      <selection activeCell="D22" sqref="D22:H22"/>
    </sheetView>
  </sheetViews>
  <sheetFormatPr defaultColWidth="0" defaultRowHeight="15" customHeight="1" zeroHeight="1" x14ac:dyDescent="0.25"/>
  <cols>
    <col min="1" max="2" width="2.25" customWidth="1"/>
    <col min="3" max="3" width="28.875" customWidth="1"/>
    <col min="4" max="4" width="22.125" customWidth="1"/>
    <col min="5" max="5" width="17.25" customWidth="1"/>
    <col min="6" max="6" width="23.875" customWidth="1"/>
    <col min="7" max="7" width="5.5" customWidth="1"/>
    <col min="8" max="8" width="15.875" customWidth="1"/>
    <col min="9" max="10" width="2.25" customWidth="1"/>
    <col min="11" max="13" width="0" hidden="1" customWidth="1"/>
    <col min="14" max="16384" width="8" hidden="1"/>
  </cols>
  <sheetData>
    <row r="1" spans="2:13" ht="13.5" x14ac:dyDescent="0.25"/>
    <row r="2" spans="2:13" ht="13.5" x14ac:dyDescent="0.25">
      <c r="B2" s="5"/>
      <c r="C2" s="6"/>
      <c r="D2" s="6"/>
      <c r="E2" s="6"/>
      <c r="F2" s="6"/>
      <c r="G2" s="6"/>
      <c r="H2" s="6"/>
      <c r="I2" s="7"/>
    </row>
    <row r="3" spans="2:13" ht="22.5" x14ac:dyDescent="0.3">
      <c r="B3" s="8"/>
      <c r="C3" s="61" t="s">
        <v>34</v>
      </c>
      <c r="D3" s="2"/>
      <c r="E3" s="2"/>
      <c r="F3" s="2"/>
      <c r="G3" s="2"/>
      <c r="H3" s="2"/>
      <c r="I3" s="9"/>
    </row>
    <row r="4" spans="2:13" ht="13.5" x14ac:dyDescent="0.25">
      <c r="B4" s="10"/>
      <c r="C4" s="2"/>
      <c r="D4" s="2"/>
      <c r="E4" s="2"/>
      <c r="F4" s="2"/>
      <c r="G4" s="2"/>
      <c r="H4" s="2"/>
      <c r="I4" s="9"/>
    </row>
    <row r="5" spans="2:13" ht="13.5" x14ac:dyDescent="0.25">
      <c r="B5" s="10"/>
      <c r="C5" s="2"/>
      <c r="D5" s="2"/>
      <c r="E5" s="2"/>
      <c r="F5" s="2"/>
      <c r="G5" s="2"/>
      <c r="H5" s="2"/>
      <c r="I5" s="9"/>
    </row>
    <row r="6" spans="2:13" ht="17.25" x14ac:dyDescent="0.3">
      <c r="B6" s="10"/>
      <c r="C6" s="62" t="s">
        <v>5</v>
      </c>
      <c r="D6" s="2"/>
      <c r="E6" s="2"/>
      <c r="F6" s="2"/>
      <c r="G6" s="2"/>
      <c r="H6" s="2"/>
      <c r="I6" s="9"/>
    </row>
    <row r="7" spans="2:13" ht="32.25" customHeight="1" x14ac:dyDescent="0.25">
      <c r="B7" s="10"/>
      <c r="C7" s="154" t="s">
        <v>183</v>
      </c>
      <c r="D7" s="155"/>
      <c r="E7" s="155"/>
      <c r="F7" s="155"/>
      <c r="G7" s="155"/>
      <c r="H7" s="156"/>
      <c r="I7" s="9"/>
    </row>
    <row r="8" spans="2:13" ht="13.5" x14ac:dyDescent="0.25">
      <c r="B8" s="10"/>
      <c r="C8" s="2"/>
      <c r="D8" s="2"/>
      <c r="E8" s="2"/>
      <c r="F8" s="2"/>
      <c r="G8" s="2"/>
      <c r="H8" s="2"/>
      <c r="I8" s="9"/>
      <c r="L8" s="2"/>
      <c r="M8" s="2"/>
    </row>
    <row r="9" spans="2:13" ht="17.25" x14ac:dyDescent="0.3">
      <c r="B9" s="10"/>
      <c r="C9" s="62" t="s">
        <v>6</v>
      </c>
      <c r="D9" s="2"/>
      <c r="E9" s="2"/>
      <c r="F9" s="2"/>
      <c r="G9" s="2"/>
      <c r="H9" s="2"/>
      <c r="I9" s="9"/>
      <c r="L9" s="2"/>
      <c r="M9" s="2"/>
    </row>
    <row r="10" spans="2:13" x14ac:dyDescent="0.25">
      <c r="B10" s="10"/>
      <c r="C10" s="12" t="s">
        <v>7</v>
      </c>
      <c r="D10" s="157" t="s">
        <v>30</v>
      </c>
      <c r="E10" s="143"/>
      <c r="F10" s="143"/>
      <c r="G10" s="143"/>
      <c r="H10" s="144"/>
      <c r="I10" s="9"/>
    </row>
    <row r="11" spans="2:13" ht="47.25" customHeight="1" x14ac:dyDescent="0.25">
      <c r="B11" s="10"/>
      <c r="C11" s="13" t="s">
        <v>8</v>
      </c>
      <c r="D11" s="158" t="s">
        <v>9</v>
      </c>
      <c r="E11" s="143"/>
      <c r="F11" s="143"/>
      <c r="G11" s="143"/>
      <c r="H11" s="144"/>
      <c r="I11" s="9"/>
    </row>
    <row r="12" spans="2:13" ht="14.45" customHeight="1" x14ac:dyDescent="0.25">
      <c r="B12" s="10"/>
      <c r="C12" s="14" t="s">
        <v>10</v>
      </c>
      <c r="D12" s="158" t="s">
        <v>11</v>
      </c>
      <c r="E12" s="143"/>
      <c r="F12" s="143"/>
      <c r="G12" s="143"/>
      <c r="H12" s="144"/>
      <c r="I12" s="9"/>
    </row>
    <row r="13" spans="2:13" x14ac:dyDescent="0.25">
      <c r="B13" s="10"/>
      <c r="C13" s="15" t="s">
        <v>12</v>
      </c>
      <c r="D13" s="142" t="s">
        <v>29</v>
      </c>
      <c r="E13" s="143"/>
      <c r="F13" s="143"/>
      <c r="G13" s="143"/>
      <c r="H13" s="144"/>
      <c r="I13" s="9"/>
    </row>
    <row r="14" spans="2:13" x14ac:dyDescent="0.25">
      <c r="B14" s="10"/>
      <c r="C14" s="16" t="s">
        <v>13</v>
      </c>
      <c r="D14" s="143" t="s">
        <v>14</v>
      </c>
      <c r="E14" s="143"/>
      <c r="F14" s="143"/>
      <c r="G14" s="143"/>
      <c r="H14" s="144"/>
      <c r="I14" s="9"/>
    </row>
    <row r="15" spans="2:13" ht="15.6" customHeight="1" x14ac:dyDescent="0.25">
      <c r="B15" s="10"/>
      <c r="C15" s="17" t="s">
        <v>15</v>
      </c>
      <c r="D15" s="142" t="s">
        <v>16</v>
      </c>
      <c r="E15" s="143"/>
      <c r="F15" s="143"/>
      <c r="G15" s="143"/>
      <c r="H15" s="144"/>
      <c r="I15" s="9"/>
    </row>
    <row r="16" spans="2:13" ht="13.5" x14ac:dyDescent="0.25">
      <c r="B16" s="10"/>
      <c r="C16" s="2"/>
      <c r="D16" s="2"/>
      <c r="E16" s="2"/>
      <c r="F16" s="2"/>
      <c r="G16" s="2"/>
      <c r="H16" s="2"/>
      <c r="I16" s="9"/>
    </row>
    <row r="17" spans="2:9" ht="17.25" x14ac:dyDescent="0.3">
      <c r="B17" s="10"/>
      <c r="C17" s="62" t="s">
        <v>17</v>
      </c>
      <c r="D17" s="18"/>
      <c r="E17" s="18"/>
      <c r="F17" s="19"/>
      <c r="G17" s="20"/>
      <c r="H17" s="19"/>
      <c r="I17" s="9"/>
    </row>
    <row r="18" spans="2:9" ht="33.75" customHeight="1" x14ac:dyDescent="0.25">
      <c r="B18" s="10"/>
      <c r="C18" s="145" t="s">
        <v>54</v>
      </c>
      <c r="D18" s="146"/>
      <c r="E18" s="146"/>
      <c r="F18" s="146"/>
      <c r="G18" s="146"/>
      <c r="H18" s="147"/>
      <c r="I18" s="9"/>
    </row>
    <row r="19" spans="2:9" ht="13.5" x14ac:dyDescent="0.25">
      <c r="B19" s="10"/>
      <c r="C19" s="2"/>
      <c r="D19" s="2"/>
      <c r="E19" s="2"/>
      <c r="F19" s="2"/>
      <c r="G19" s="2"/>
      <c r="H19" s="2"/>
      <c r="I19" s="9"/>
    </row>
    <row r="20" spans="2:9" ht="18" thickBot="1" x14ac:dyDescent="0.35">
      <c r="B20" s="10"/>
      <c r="C20" s="11" t="s">
        <v>18</v>
      </c>
      <c r="D20" s="2"/>
      <c r="E20" s="2"/>
      <c r="F20" s="2"/>
      <c r="G20" s="2"/>
      <c r="H20" s="2"/>
      <c r="I20" s="9"/>
    </row>
    <row r="21" spans="2:9" x14ac:dyDescent="0.25">
      <c r="B21" s="10"/>
      <c r="C21" s="139" t="s">
        <v>19</v>
      </c>
      <c r="D21" s="140"/>
      <c r="E21" s="140"/>
      <c r="F21" s="140"/>
      <c r="G21" s="140"/>
      <c r="H21" s="141"/>
      <c r="I21" s="9"/>
    </row>
    <row r="22" spans="2:9" x14ac:dyDescent="0.25">
      <c r="B22" s="10"/>
      <c r="C22" s="21" t="s">
        <v>20</v>
      </c>
      <c r="D22" s="148"/>
      <c r="E22" s="149"/>
      <c r="F22" s="149"/>
      <c r="G22" s="149"/>
      <c r="H22" s="150"/>
      <c r="I22" s="9"/>
    </row>
    <row r="23" spans="2:9" x14ac:dyDescent="0.25">
      <c r="B23" s="10"/>
      <c r="C23" s="21" t="s">
        <v>21</v>
      </c>
      <c r="D23" s="148"/>
      <c r="E23" s="149"/>
      <c r="F23" s="149"/>
      <c r="G23" s="149"/>
      <c r="H23" s="150"/>
      <c r="I23" s="9"/>
    </row>
    <row r="24" spans="2:9" x14ac:dyDescent="0.25">
      <c r="B24" s="10"/>
      <c r="C24" s="21" t="s">
        <v>22</v>
      </c>
      <c r="D24" s="148"/>
      <c r="E24" s="149"/>
      <c r="F24" s="149"/>
      <c r="G24" s="149"/>
      <c r="H24" s="150"/>
      <c r="I24" s="9"/>
    </row>
    <row r="25" spans="2:9" x14ac:dyDescent="0.25">
      <c r="B25" s="10"/>
      <c r="C25" s="21" t="s">
        <v>23</v>
      </c>
      <c r="D25" s="148"/>
      <c r="E25" s="149"/>
      <c r="F25" s="149"/>
      <c r="G25" s="149"/>
      <c r="H25" s="150"/>
      <c r="I25" s="9"/>
    </row>
    <row r="26" spans="2:9" ht="50.25" customHeight="1" thickBot="1" x14ac:dyDescent="0.3">
      <c r="B26" s="10"/>
      <c r="C26" s="22" t="s">
        <v>24</v>
      </c>
      <c r="D26" s="151"/>
      <c r="E26" s="152"/>
      <c r="F26" s="152"/>
      <c r="G26" s="152"/>
      <c r="H26" s="153"/>
      <c r="I26" s="9"/>
    </row>
    <row r="27" spans="2:9" ht="14.25" thickBot="1" x14ac:dyDescent="0.3">
      <c r="B27" s="10"/>
      <c r="C27" s="2"/>
      <c r="D27" s="2"/>
      <c r="E27" s="2"/>
      <c r="F27" s="2"/>
      <c r="G27" s="2"/>
      <c r="H27" s="2"/>
      <c r="I27" s="9"/>
    </row>
    <row r="28" spans="2:9" x14ac:dyDescent="0.25">
      <c r="B28" s="10"/>
      <c r="C28" s="139" t="s">
        <v>25</v>
      </c>
      <c r="D28" s="140"/>
      <c r="E28" s="140"/>
      <c r="F28" s="140"/>
      <c r="G28" s="140"/>
      <c r="H28" s="141"/>
      <c r="I28" s="9"/>
    </row>
    <row r="29" spans="2:9" x14ac:dyDescent="0.25">
      <c r="B29" s="10"/>
      <c r="C29" s="129" t="s">
        <v>26</v>
      </c>
      <c r="D29" s="130"/>
      <c r="E29" s="130"/>
      <c r="F29" s="131"/>
      <c r="G29" s="132" t="s">
        <v>28</v>
      </c>
      <c r="H29" s="133"/>
      <c r="I29" s="9"/>
    </row>
    <row r="30" spans="2:9" x14ac:dyDescent="0.25">
      <c r="B30" s="10"/>
      <c r="C30" s="134" t="s">
        <v>35</v>
      </c>
      <c r="D30" s="135"/>
      <c r="E30" s="135"/>
      <c r="F30" s="136"/>
      <c r="G30" s="137">
        <f>'2. Invulblad'!H12</f>
        <v>0</v>
      </c>
      <c r="H30" s="138"/>
      <c r="I30" s="9"/>
    </row>
    <row r="31" spans="2:9" x14ac:dyDescent="0.25">
      <c r="B31" s="10"/>
      <c r="C31" s="65" t="s">
        <v>49</v>
      </c>
      <c r="D31" s="66"/>
      <c r="E31" s="66"/>
      <c r="F31" s="67"/>
      <c r="G31" s="137">
        <f>'2. Invulblad'!H19</f>
        <v>0</v>
      </c>
      <c r="H31" s="138"/>
      <c r="I31" s="9"/>
    </row>
    <row r="32" spans="2:9" x14ac:dyDescent="0.25">
      <c r="B32" s="10"/>
      <c r="C32" s="122" t="s">
        <v>150</v>
      </c>
      <c r="D32" s="123"/>
      <c r="E32" s="123"/>
      <c r="F32" s="124"/>
      <c r="G32" s="137">
        <f>'2. Invulblad'!H25</f>
        <v>0</v>
      </c>
      <c r="H32" s="138"/>
      <c r="I32" s="9"/>
    </row>
    <row r="33" spans="2:9" x14ac:dyDescent="0.25">
      <c r="B33" s="10"/>
      <c r="C33" s="65" t="s">
        <v>151</v>
      </c>
      <c r="D33" s="66"/>
      <c r="E33" s="66"/>
      <c r="F33" s="67"/>
      <c r="G33" s="137">
        <f>'2. Invulblad'!I44</f>
        <v>0</v>
      </c>
      <c r="H33" s="138"/>
      <c r="I33" s="9"/>
    </row>
    <row r="34" spans="2:9" x14ac:dyDescent="0.25">
      <c r="B34" s="10"/>
      <c r="C34" s="134" t="s">
        <v>152</v>
      </c>
      <c r="D34" s="135"/>
      <c r="E34" s="135"/>
      <c r="F34" s="136"/>
      <c r="G34" s="137">
        <f>'2. Invulblad'!I76</f>
        <v>0</v>
      </c>
      <c r="H34" s="138"/>
      <c r="I34" s="9"/>
    </row>
    <row r="35" spans="2:9" ht="15.75" thickBot="1" x14ac:dyDescent="0.3">
      <c r="B35" s="10"/>
      <c r="C35" s="23"/>
      <c r="D35" s="24"/>
      <c r="E35" s="25"/>
      <c r="F35" s="26" t="s">
        <v>33</v>
      </c>
      <c r="G35" s="125">
        <f>G30+G31+G32+G33+G34</f>
        <v>0</v>
      </c>
      <c r="H35" s="126"/>
      <c r="I35" s="9"/>
    </row>
    <row r="36" spans="2:9" ht="14.25" thickBot="1" x14ac:dyDescent="0.3">
      <c r="B36" s="10"/>
      <c r="C36" s="2"/>
      <c r="D36" s="2"/>
      <c r="E36" s="2"/>
      <c r="F36" s="2"/>
      <c r="G36" s="2"/>
      <c r="H36" s="2"/>
      <c r="I36" s="9"/>
    </row>
    <row r="37" spans="2:9" ht="19.5" thickBot="1" x14ac:dyDescent="0.35">
      <c r="B37" s="10"/>
      <c r="C37" s="27" t="s">
        <v>182</v>
      </c>
      <c r="D37" s="28"/>
      <c r="E37" s="28"/>
      <c r="F37" s="28"/>
      <c r="G37" s="127">
        <f>G35</f>
        <v>0</v>
      </c>
      <c r="H37" s="128"/>
      <c r="I37" s="9"/>
    </row>
    <row r="38" spans="2:9" ht="13.5" x14ac:dyDescent="0.25">
      <c r="B38" s="29"/>
      <c r="C38" s="30"/>
      <c r="D38" s="30"/>
      <c r="E38" s="30"/>
      <c r="F38" s="30"/>
      <c r="G38" s="30"/>
      <c r="H38" s="30"/>
      <c r="I38" s="31"/>
    </row>
    <row r="39" spans="2:9" ht="13.5" x14ac:dyDescent="0.25"/>
    <row r="40" spans="2:9" ht="13.5" hidden="1" x14ac:dyDescent="0.25"/>
    <row r="41" spans="2:9" ht="15" customHeight="1" x14ac:dyDescent="0.25"/>
    <row r="42" spans="2:9" ht="15" customHeight="1" x14ac:dyDescent="0.25"/>
    <row r="43" spans="2:9" ht="15" customHeight="1" x14ac:dyDescent="0.25"/>
  </sheetData>
  <sheetProtection algorithmName="SHA-512" hashValue="pGZWXPUNDMuP0YGs8y/21ITAZcNGE4wF3HreKeXTU9sr2+1p4sE24LtmkfmuC14icOsSdSpKegrkntClTJNO0w==" saltValue="+zwQjUMjspXK+sbuFTmOcA==" spinCount="100000" sheet="1" selectLockedCells="1"/>
  <mergeCells count="26">
    <mergeCell ref="D14:H14"/>
    <mergeCell ref="C7:H7"/>
    <mergeCell ref="D10:H10"/>
    <mergeCell ref="D11:H11"/>
    <mergeCell ref="D12:H12"/>
    <mergeCell ref="D13:H13"/>
    <mergeCell ref="C28:H28"/>
    <mergeCell ref="D15:H15"/>
    <mergeCell ref="C18:H18"/>
    <mergeCell ref="C21:H21"/>
    <mergeCell ref="D22:H22"/>
    <mergeCell ref="D23:H23"/>
    <mergeCell ref="D24:H24"/>
    <mergeCell ref="D25:H25"/>
    <mergeCell ref="D26:H26"/>
    <mergeCell ref="G35:H35"/>
    <mergeCell ref="G37:H37"/>
    <mergeCell ref="C29:F29"/>
    <mergeCell ref="G29:H29"/>
    <mergeCell ref="C30:F30"/>
    <mergeCell ref="G30:H30"/>
    <mergeCell ref="C34:F34"/>
    <mergeCell ref="G34:H34"/>
    <mergeCell ref="G31:H31"/>
    <mergeCell ref="G33:H33"/>
    <mergeCell ref="G32:H32"/>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B0E345-C149-490C-80A1-3D9A281F302D}">
  <dimension ref="A1:L116"/>
  <sheetViews>
    <sheetView showGridLines="0" topLeftCell="A28" zoomScaleNormal="100" workbookViewId="0">
      <selection activeCell="I44" sqref="I44"/>
    </sheetView>
  </sheetViews>
  <sheetFormatPr defaultColWidth="0" defaultRowHeight="12" zeroHeight="1" x14ac:dyDescent="0.2"/>
  <cols>
    <col min="1" max="1" width="2.5" style="39" customWidth="1"/>
    <col min="2" max="2" width="2.875" style="39" customWidth="1"/>
    <col min="3" max="3" width="4.375" style="39" bestFit="1" customWidth="1"/>
    <col min="4" max="4" width="52.625" style="39" customWidth="1"/>
    <col min="5" max="5" width="34.875" style="45" customWidth="1"/>
    <col min="6" max="6" width="18.875" style="45" customWidth="1"/>
    <col min="7" max="7" width="15.5" style="50" bestFit="1" customWidth="1"/>
    <col min="8" max="8" width="22.75" style="39" bestFit="1" customWidth="1"/>
    <col min="9" max="9" width="20" style="39" bestFit="1" customWidth="1"/>
    <col min="10" max="10" width="3.5" style="39" customWidth="1"/>
    <col min="11" max="11" width="2.5" style="39" customWidth="1"/>
    <col min="12" max="12" width="0" style="39" hidden="1" customWidth="1"/>
    <col min="13" max="16384" width="71" style="39" hidden="1"/>
  </cols>
  <sheetData>
    <row r="1" spans="2:11" x14ac:dyDescent="0.2">
      <c r="E1" s="39"/>
      <c r="F1" s="39"/>
    </row>
    <row r="2" spans="2:11" x14ac:dyDescent="0.2">
      <c r="B2" s="40"/>
      <c r="C2" s="41"/>
      <c r="D2" s="41"/>
      <c r="E2" s="41"/>
      <c r="F2" s="41"/>
      <c r="G2" s="51"/>
      <c r="H2" s="41"/>
      <c r="I2" s="41"/>
      <c r="J2" s="42"/>
      <c r="K2" s="43"/>
    </row>
    <row r="3" spans="2:11" ht="23.25" x14ac:dyDescent="0.35">
      <c r="B3" s="44"/>
      <c r="C3" s="178" t="s">
        <v>80</v>
      </c>
      <c r="D3" s="178"/>
      <c r="E3" s="178"/>
      <c r="F3" s="178"/>
      <c r="G3" s="178"/>
      <c r="H3" s="178"/>
      <c r="I3" s="178"/>
      <c r="J3" s="43"/>
      <c r="K3" s="43"/>
    </row>
    <row r="4" spans="2:11" ht="13.5" customHeight="1" x14ac:dyDescent="0.2">
      <c r="B4" s="44"/>
      <c r="C4" s="108"/>
      <c r="D4" s="108"/>
      <c r="E4" s="109"/>
      <c r="F4" s="109"/>
      <c r="G4" s="110"/>
      <c r="H4" s="111"/>
      <c r="I4" s="108"/>
      <c r="J4" s="43"/>
    </row>
    <row r="5" spans="2:11" s="55" customFormat="1" ht="21.75" customHeight="1" x14ac:dyDescent="0.25">
      <c r="B5" s="53"/>
      <c r="C5" s="179" t="s">
        <v>35</v>
      </c>
      <c r="D5" s="180"/>
      <c r="E5" s="180"/>
      <c r="F5" s="180"/>
      <c r="G5" s="180"/>
      <c r="H5" s="181"/>
      <c r="I5" s="73"/>
      <c r="J5" s="54"/>
    </row>
    <row r="6" spans="2:11" s="57" customFormat="1" ht="15" x14ac:dyDescent="0.25">
      <c r="B6" s="56"/>
      <c r="C6" s="63" t="s">
        <v>27</v>
      </c>
      <c r="D6" s="63" t="s">
        <v>26</v>
      </c>
      <c r="E6" s="63" t="s">
        <v>36</v>
      </c>
      <c r="F6" s="63" t="s">
        <v>38</v>
      </c>
      <c r="G6" s="64" t="s">
        <v>39</v>
      </c>
      <c r="H6" s="63" t="s">
        <v>40</v>
      </c>
      <c r="I6" s="112"/>
      <c r="J6" s="47"/>
    </row>
    <row r="7" spans="2:11" s="55" customFormat="1" ht="30.75" customHeight="1" x14ac:dyDescent="0.25">
      <c r="B7" s="53"/>
      <c r="C7" s="70" t="s">
        <v>0</v>
      </c>
      <c r="D7" s="68" t="s">
        <v>37</v>
      </c>
      <c r="E7" s="69" t="s">
        <v>41</v>
      </c>
      <c r="F7" s="72">
        <v>8766</v>
      </c>
      <c r="G7" s="52">
        <v>0</v>
      </c>
      <c r="H7" s="58">
        <f>F7*G7</f>
        <v>0</v>
      </c>
      <c r="I7" s="73"/>
      <c r="J7" s="59"/>
    </row>
    <row r="8" spans="2:11" s="55" customFormat="1" ht="13.5" customHeight="1" x14ac:dyDescent="0.25">
      <c r="B8" s="53"/>
      <c r="C8" s="70" t="s">
        <v>1</v>
      </c>
      <c r="D8" s="70" t="s">
        <v>42</v>
      </c>
      <c r="E8" s="69" t="s">
        <v>53</v>
      </c>
      <c r="F8" s="72">
        <v>2192</v>
      </c>
      <c r="G8" s="52">
        <v>0</v>
      </c>
      <c r="H8" s="58">
        <f t="shared" ref="H8:H11" si="0">F8*G8</f>
        <v>0</v>
      </c>
      <c r="I8" s="73"/>
      <c r="J8" s="59"/>
    </row>
    <row r="9" spans="2:11" s="55" customFormat="1" ht="13.5" customHeight="1" x14ac:dyDescent="0.25">
      <c r="B9" s="53"/>
      <c r="C9" s="70" t="s">
        <v>2</v>
      </c>
      <c r="D9" s="70" t="s">
        <v>43</v>
      </c>
      <c r="E9" s="69" t="s">
        <v>44</v>
      </c>
      <c r="F9" s="72">
        <v>26</v>
      </c>
      <c r="G9" s="52">
        <v>0</v>
      </c>
      <c r="H9" s="58">
        <f t="shared" si="0"/>
        <v>0</v>
      </c>
      <c r="I9" s="73"/>
      <c r="J9" s="54"/>
    </row>
    <row r="10" spans="2:11" s="55" customFormat="1" ht="25.5" x14ac:dyDescent="0.25">
      <c r="B10" s="53"/>
      <c r="C10" s="70" t="s">
        <v>3</v>
      </c>
      <c r="D10" s="70" t="s">
        <v>47</v>
      </c>
      <c r="E10" s="69" t="s">
        <v>45</v>
      </c>
      <c r="F10" s="72">
        <v>6574</v>
      </c>
      <c r="G10" s="52">
        <v>0</v>
      </c>
      <c r="H10" s="58">
        <f t="shared" si="0"/>
        <v>0</v>
      </c>
      <c r="I10" s="73"/>
      <c r="J10" s="54"/>
    </row>
    <row r="11" spans="2:11" s="55" customFormat="1" ht="13.5" customHeight="1" x14ac:dyDescent="0.25">
      <c r="B11" s="53"/>
      <c r="C11" s="70" t="s">
        <v>4</v>
      </c>
      <c r="D11" s="70" t="s">
        <v>48</v>
      </c>
      <c r="E11" s="69" t="s">
        <v>46</v>
      </c>
      <c r="F11" s="72">
        <v>40</v>
      </c>
      <c r="G11" s="52">
        <v>0</v>
      </c>
      <c r="H11" s="58">
        <f t="shared" si="0"/>
        <v>0</v>
      </c>
      <c r="I11" s="73"/>
      <c r="J11" s="54"/>
    </row>
    <row r="12" spans="2:11" s="55" customFormat="1" ht="13.5" customHeight="1" x14ac:dyDescent="0.25">
      <c r="B12" s="53"/>
      <c r="C12" s="74"/>
      <c r="D12" s="74"/>
      <c r="E12" s="75"/>
      <c r="F12" s="162" t="s">
        <v>184</v>
      </c>
      <c r="G12" s="163"/>
      <c r="H12" s="83">
        <f>SUM(H7:H11)*6</f>
        <v>0</v>
      </c>
      <c r="I12" s="79"/>
      <c r="J12" s="54"/>
    </row>
    <row r="13" spans="2:11" s="55" customFormat="1" ht="13.5" customHeight="1" x14ac:dyDescent="0.25">
      <c r="B13" s="53"/>
      <c r="C13" s="74"/>
      <c r="D13" s="74"/>
      <c r="E13" s="75"/>
      <c r="F13" s="76"/>
      <c r="G13" s="77"/>
      <c r="H13" s="78"/>
      <c r="I13" s="79"/>
      <c r="J13" s="54"/>
    </row>
    <row r="14" spans="2:11" s="55" customFormat="1" ht="13.5" customHeight="1" x14ac:dyDescent="0.25">
      <c r="B14" s="53"/>
      <c r="C14" s="74"/>
      <c r="D14" s="74"/>
      <c r="E14" s="75"/>
      <c r="F14" s="76"/>
      <c r="G14" s="77"/>
      <c r="H14" s="78"/>
      <c r="I14" s="79"/>
      <c r="J14" s="54"/>
    </row>
    <row r="15" spans="2:11" s="55" customFormat="1" ht="21" customHeight="1" x14ac:dyDescent="0.25">
      <c r="B15" s="53"/>
      <c r="C15" s="80" t="s">
        <v>49</v>
      </c>
      <c r="D15" s="81"/>
      <c r="E15" s="81"/>
      <c r="F15" s="81"/>
      <c r="G15" s="81"/>
      <c r="H15" s="82"/>
      <c r="I15" s="73"/>
      <c r="J15" s="54"/>
    </row>
    <row r="16" spans="2:11" s="55" customFormat="1" ht="21" customHeight="1" x14ac:dyDescent="0.25">
      <c r="B16" s="53"/>
      <c r="C16" s="63" t="s">
        <v>27</v>
      </c>
      <c r="D16" s="182" t="s">
        <v>26</v>
      </c>
      <c r="E16" s="183"/>
      <c r="F16" s="183"/>
      <c r="G16" s="184"/>
      <c r="H16" s="63" t="s">
        <v>52</v>
      </c>
      <c r="I16" s="73"/>
      <c r="J16" s="54"/>
    </row>
    <row r="17" spans="2:10" s="55" customFormat="1" ht="13.5" customHeight="1" x14ac:dyDescent="0.25">
      <c r="B17" s="53"/>
      <c r="C17" s="70" t="s">
        <v>31</v>
      </c>
      <c r="D17" s="185" t="s">
        <v>50</v>
      </c>
      <c r="E17" s="186"/>
      <c r="F17" s="186"/>
      <c r="G17" s="187"/>
      <c r="H17" s="52">
        <v>0</v>
      </c>
      <c r="I17" s="73"/>
      <c r="J17" s="54"/>
    </row>
    <row r="18" spans="2:10" s="55" customFormat="1" ht="13.5" customHeight="1" x14ac:dyDescent="0.25">
      <c r="B18" s="53"/>
      <c r="C18" s="70" t="s">
        <v>32</v>
      </c>
      <c r="D18" s="185" t="s">
        <v>51</v>
      </c>
      <c r="E18" s="186"/>
      <c r="F18" s="186"/>
      <c r="G18" s="187"/>
      <c r="H18" s="52">
        <v>0</v>
      </c>
      <c r="I18" s="73"/>
      <c r="J18" s="54"/>
    </row>
    <row r="19" spans="2:10" s="55" customFormat="1" ht="13.5" customHeight="1" x14ac:dyDescent="0.25">
      <c r="B19" s="53"/>
      <c r="C19" s="73"/>
      <c r="D19" s="73"/>
      <c r="E19" s="113"/>
      <c r="F19" s="162" t="s">
        <v>144</v>
      </c>
      <c r="G19" s="163"/>
      <c r="H19" s="35">
        <f>SUM(H17:H18)</f>
        <v>0</v>
      </c>
      <c r="I19" s="73"/>
      <c r="J19" s="54"/>
    </row>
    <row r="20" spans="2:10" s="55" customFormat="1" ht="13.5" customHeight="1" x14ac:dyDescent="0.25">
      <c r="B20" s="53"/>
      <c r="C20" s="73"/>
      <c r="D20" s="73"/>
      <c r="E20" s="113"/>
      <c r="F20" s="73"/>
      <c r="G20" s="73"/>
      <c r="H20" s="73"/>
      <c r="I20" s="73"/>
      <c r="J20" s="54"/>
    </row>
    <row r="21" spans="2:10" s="55" customFormat="1" ht="13.5" customHeight="1" x14ac:dyDescent="0.25">
      <c r="B21" s="53"/>
      <c r="C21" s="73"/>
      <c r="D21" s="73"/>
      <c r="E21" s="113"/>
      <c r="F21" s="73"/>
      <c r="G21" s="73"/>
      <c r="H21" s="73"/>
      <c r="I21" s="73"/>
      <c r="J21" s="54"/>
    </row>
    <row r="22" spans="2:10" s="55" customFormat="1" ht="13.5" customHeight="1" x14ac:dyDescent="0.25">
      <c r="B22" s="53"/>
      <c r="C22" s="80" t="s">
        <v>146</v>
      </c>
      <c r="D22" s="81"/>
      <c r="E22" s="81"/>
      <c r="F22" s="81"/>
      <c r="G22" s="81"/>
      <c r="H22" s="82"/>
      <c r="I22" s="73"/>
      <c r="J22" s="54"/>
    </row>
    <row r="23" spans="2:10" s="55" customFormat="1" ht="19.5" customHeight="1" x14ac:dyDescent="0.25">
      <c r="B23" s="53"/>
      <c r="C23" s="63" t="s">
        <v>27</v>
      </c>
      <c r="D23" s="194" t="s">
        <v>26</v>
      </c>
      <c r="E23" s="195"/>
      <c r="F23" s="197" t="s">
        <v>148</v>
      </c>
      <c r="G23" s="198" t="s">
        <v>149</v>
      </c>
      <c r="H23" s="86" t="s">
        <v>40</v>
      </c>
      <c r="I23" s="73"/>
      <c r="J23" s="54"/>
    </row>
    <row r="24" spans="2:10" s="55" customFormat="1" ht="13.5" customHeight="1" x14ac:dyDescent="0.25">
      <c r="B24" s="53"/>
      <c r="C24" s="70" t="s">
        <v>55</v>
      </c>
      <c r="D24" s="185" t="s">
        <v>147</v>
      </c>
      <c r="E24" s="186"/>
      <c r="F24" s="196">
        <v>313</v>
      </c>
      <c r="G24" s="52">
        <v>0</v>
      </c>
      <c r="H24" s="95">
        <f>G24*F24</f>
        <v>0</v>
      </c>
      <c r="I24" s="73"/>
      <c r="J24" s="54"/>
    </row>
    <row r="25" spans="2:10" s="55" customFormat="1" ht="13.5" customHeight="1" x14ac:dyDescent="0.25">
      <c r="B25" s="53"/>
      <c r="C25" s="73"/>
      <c r="D25" s="73"/>
      <c r="E25" s="113"/>
      <c r="F25" s="162" t="s">
        <v>184</v>
      </c>
      <c r="G25" s="163"/>
      <c r="H25" s="35">
        <f>H24*6</f>
        <v>0</v>
      </c>
      <c r="I25" s="73"/>
      <c r="J25" s="54"/>
    </row>
    <row r="26" spans="2:10" s="55" customFormat="1" ht="13.5" customHeight="1" x14ac:dyDescent="0.25">
      <c r="B26" s="53"/>
      <c r="C26" s="73"/>
      <c r="D26" s="73"/>
      <c r="E26" s="113"/>
      <c r="F26" s="73"/>
      <c r="G26" s="73"/>
      <c r="H26" s="73"/>
      <c r="I26" s="73"/>
      <c r="J26" s="54"/>
    </row>
    <row r="27" spans="2:10" s="55" customFormat="1" ht="13.5" customHeight="1" x14ac:dyDescent="0.25">
      <c r="B27" s="53"/>
      <c r="C27" s="73"/>
      <c r="D27" s="115"/>
      <c r="E27" s="113"/>
      <c r="F27" s="113"/>
      <c r="G27" s="114"/>
      <c r="H27" s="73"/>
      <c r="I27" s="73"/>
      <c r="J27" s="54"/>
    </row>
    <row r="28" spans="2:10" s="55" customFormat="1" ht="13.5" customHeight="1" x14ac:dyDescent="0.25">
      <c r="B28" s="53"/>
      <c r="C28" s="168" t="s">
        <v>153</v>
      </c>
      <c r="D28" s="168"/>
      <c r="E28" s="168"/>
      <c r="F28" s="168"/>
      <c r="G28" s="168"/>
      <c r="H28" s="168"/>
      <c r="I28" s="168"/>
      <c r="J28" s="54"/>
    </row>
    <row r="29" spans="2:10" s="55" customFormat="1" ht="45" x14ac:dyDescent="0.25">
      <c r="B29" s="53"/>
      <c r="C29" s="63" t="s">
        <v>27</v>
      </c>
      <c r="D29" s="86" t="s">
        <v>56</v>
      </c>
      <c r="E29" s="86" t="s">
        <v>57</v>
      </c>
      <c r="F29" s="86" t="s">
        <v>79</v>
      </c>
      <c r="G29" s="85" t="s">
        <v>58</v>
      </c>
      <c r="H29" s="86" t="s">
        <v>145</v>
      </c>
      <c r="I29" s="86" t="s">
        <v>40</v>
      </c>
      <c r="J29" s="54"/>
    </row>
    <row r="30" spans="2:10" s="55" customFormat="1" ht="13.5" customHeight="1" x14ac:dyDescent="0.25">
      <c r="B30" s="53"/>
      <c r="C30" s="71" t="s">
        <v>81</v>
      </c>
      <c r="D30" s="165" t="s">
        <v>59</v>
      </c>
      <c r="E30" s="92" t="s">
        <v>60</v>
      </c>
      <c r="F30" s="92">
        <v>3112</v>
      </c>
      <c r="G30" s="93">
        <v>2</v>
      </c>
      <c r="H30" s="94">
        <v>0</v>
      </c>
      <c r="I30" s="95">
        <f>H30*G30*F30</f>
        <v>0</v>
      </c>
      <c r="J30" s="59"/>
    </row>
    <row r="31" spans="2:10" s="55" customFormat="1" ht="13.5" customHeight="1" x14ac:dyDescent="0.25">
      <c r="B31" s="53"/>
      <c r="C31" s="71" t="s">
        <v>82</v>
      </c>
      <c r="D31" s="165"/>
      <c r="E31" s="92" t="s">
        <v>61</v>
      </c>
      <c r="F31" s="92">
        <v>3000</v>
      </c>
      <c r="G31" s="93">
        <v>2</v>
      </c>
      <c r="H31" s="94">
        <v>0</v>
      </c>
      <c r="I31" s="95">
        <f t="shared" ref="I31:I43" si="1">H31*G31*F31</f>
        <v>0</v>
      </c>
      <c r="J31" s="54"/>
    </row>
    <row r="32" spans="2:10" s="55" customFormat="1" ht="13.5" customHeight="1" x14ac:dyDescent="0.25">
      <c r="B32" s="53"/>
      <c r="C32" s="71" t="s">
        <v>83</v>
      </c>
      <c r="D32" s="103" t="s">
        <v>62</v>
      </c>
      <c r="E32" s="103" t="s">
        <v>63</v>
      </c>
      <c r="F32" s="103">
        <v>6776</v>
      </c>
      <c r="G32" s="104">
        <v>3</v>
      </c>
      <c r="H32" s="94">
        <v>0</v>
      </c>
      <c r="I32" s="95">
        <f t="shared" si="1"/>
        <v>0</v>
      </c>
      <c r="J32" s="54"/>
    </row>
    <row r="33" spans="2:10" s="55" customFormat="1" ht="13.5" customHeight="1" x14ac:dyDescent="0.25">
      <c r="B33" s="53"/>
      <c r="C33" s="71" t="s">
        <v>84</v>
      </c>
      <c r="D33" s="92" t="s">
        <v>64</v>
      </c>
      <c r="E33" s="92" t="s">
        <v>63</v>
      </c>
      <c r="F33" s="92">
        <v>9371</v>
      </c>
      <c r="G33" s="93">
        <v>3</v>
      </c>
      <c r="H33" s="94">
        <v>0</v>
      </c>
      <c r="I33" s="95">
        <f t="shared" si="1"/>
        <v>0</v>
      </c>
      <c r="J33" s="54"/>
    </row>
    <row r="34" spans="2:10" s="55" customFormat="1" ht="13.5" customHeight="1" x14ac:dyDescent="0.25">
      <c r="B34" s="53"/>
      <c r="C34" s="71" t="s">
        <v>85</v>
      </c>
      <c r="D34" s="188" t="s">
        <v>65</v>
      </c>
      <c r="E34" s="103" t="s">
        <v>66</v>
      </c>
      <c r="F34" s="103">
        <v>4308</v>
      </c>
      <c r="G34" s="104">
        <v>1</v>
      </c>
      <c r="H34" s="94">
        <v>0</v>
      </c>
      <c r="I34" s="95">
        <f t="shared" si="1"/>
        <v>0</v>
      </c>
      <c r="J34" s="54"/>
    </row>
    <row r="35" spans="2:10" s="55" customFormat="1" ht="13.5" customHeight="1" x14ac:dyDescent="0.25">
      <c r="B35" s="53"/>
      <c r="C35" s="71" t="s">
        <v>86</v>
      </c>
      <c r="D35" s="188"/>
      <c r="E35" s="103" t="s">
        <v>67</v>
      </c>
      <c r="F35" s="103">
        <v>4200</v>
      </c>
      <c r="G35" s="104">
        <v>1</v>
      </c>
      <c r="H35" s="94">
        <v>0</v>
      </c>
      <c r="I35" s="95">
        <f t="shared" si="1"/>
        <v>0</v>
      </c>
      <c r="J35" s="54"/>
    </row>
    <row r="36" spans="2:10" s="55" customFormat="1" ht="13.5" customHeight="1" x14ac:dyDescent="0.25">
      <c r="B36" s="53"/>
      <c r="C36" s="71" t="s">
        <v>87</v>
      </c>
      <c r="D36" s="166" t="s">
        <v>68</v>
      </c>
      <c r="E36" s="92" t="s">
        <v>69</v>
      </c>
      <c r="F36" s="92">
        <v>7500</v>
      </c>
      <c r="G36" s="93">
        <v>4</v>
      </c>
      <c r="H36" s="94">
        <v>0</v>
      </c>
      <c r="I36" s="95">
        <f t="shared" si="1"/>
        <v>0</v>
      </c>
      <c r="J36" s="54"/>
    </row>
    <row r="37" spans="2:10" s="55" customFormat="1" ht="13.5" customHeight="1" x14ac:dyDescent="0.25">
      <c r="B37" s="53"/>
      <c r="C37" s="71" t="s">
        <v>88</v>
      </c>
      <c r="D37" s="167"/>
      <c r="E37" s="92" t="s">
        <v>70</v>
      </c>
      <c r="F37" s="92">
        <v>7442</v>
      </c>
      <c r="G37" s="93">
        <v>4</v>
      </c>
      <c r="H37" s="94">
        <v>0</v>
      </c>
      <c r="I37" s="95">
        <f t="shared" si="1"/>
        <v>0</v>
      </c>
      <c r="J37" s="54"/>
    </row>
    <row r="38" spans="2:10" s="55" customFormat="1" ht="13.5" customHeight="1" x14ac:dyDescent="0.25">
      <c r="B38" s="53"/>
      <c r="C38" s="71" t="s">
        <v>89</v>
      </c>
      <c r="D38" s="188" t="s">
        <v>71</v>
      </c>
      <c r="E38" s="103" t="s">
        <v>72</v>
      </c>
      <c r="F38" s="103">
        <v>5313</v>
      </c>
      <c r="G38" s="104">
        <v>6</v>
      </c>
      <c r="H38" s="94">
        <v>0</v>
      </c>
      <c r="I38" s="95">
        <f t="shared" si="1"/>
        <v>0</v>
      </c>
      <c r="J38" s="54"/>
    </row>
    <row r="39" spans="2:10" s="55" customFormat="1" ht="13.5" customHeight="1" x14ac:dyDescent="0.25">
      <c r="B39" s="53"/>
      <c r="C39" s="71" t="s">
        <v>90</v>
      </c>
      <c r="D39" s="188"/>
      <c r="E39" s="103" t="s">
        <v>73</v>
      </c>
      <c r="F39" s="103">
        <v>5000</v>
      </c>
      <c r="G39" s="104">
        <v>4</v>
      </c>
      <c r="H39" s="94">
        <v>0</v>
      </c>
      <c r="I39" s="95">
        <f t="shared" si="1"/>
        <v>0</v>
      </c>
      <c r="J39" s="54"/>
    </row>
    <row r="40" spans="2:10" s="55" customFormat="1" ht="13.5" customHeight="1" x14ac:dyDescent="0.25">
      <c r="B40" s="53"/>
      <c r="C40" s="71" t="s">
        <v>91</v>
      </c>
      <c r="D40" s="188"/>
      <c r="E40" s="103" t="s">
        <v>74</v>
      </c>
      <c r="F40" s="103">
        <v>5000</v>
      </c>
      <c r="G40" s="104">
        <v>2</v>
      </c>
      <c r="H40" s="94">
        <v>0</v>
      </c>
      <c r="I40" s="95">
        <f t="shared" si="1"/>
        <v>0</v>
      </c>
      <c r="J40" s="54"/>
    </row>
    <row r="41" spans="2:10" s="55" customFormat="1" ht="13.5" customHeight="1" x14ac:dyDescent="0.25">
      <c r="B41" s="53"/>
      <c r="C41" s="71" t="s">
        <v>92</v>
      </c>
      <c r="D41" s="165" t="s">
        <v>75</v>
      </c>
      <c r="E41" s="92" t="s">
        <v>76</v>
      </c>
      <c r="F41" s="92">
        <v>5500</v>
      </c>
      <c r="G41" s="93">
        <v>4</v>
      </c>
      <c r="H41" s="94">
        <v>0</v>
      </c>
      <c r="I41" s="95">
        <f t="shared" si="1"/>
        <v>0</v>
      </c>
      <c r="J41" s="54"/>
    </row>
    <row r="42" spans="2:10" s="55" customFormat="1" ht="13.5" customHeight="1" x14ac:dyDescent="0.25">
      <c r="B42" s="53"/>
      <c r="C42" s="71" t="s">
        <v>93</v>
      </c>
      <c r="D42" s="165"/>
      <c r="E42" s="92" t="s">
        <v>77</v>
      </c>
      <c r="F42" s="92">
        <v>6500</v>
      </c>
      <c r="G42" s="93">
        <v>4</v>
      </c>
      <c r="H42" s="94">
        <v>0</v>
      </c>
      <c r="I42" s="95">
        <f t="shared" si="1"/>
        <v>0</v>
      </c>
      <c r="J42" s="54"/>
    </row>
    <row r="43" spans="2:10" s="55" customFormat="1" ht="13.5" customHeight="1" x14ac:dyDescent="0.25">
      <c r="B43" s="53"/>
      <c r="C43" s="71" t="s">
        <v>94</v>
      </c>
      <c r="D43" s="165"/>
      <c r="E43" s="92" t="s">
        <v>78</v>
      </c>
      <c r="F43" s="92">
        <v>6250</v>
      </c>
      <c r="G43" s="93">
        <v>4</v>
      </c>
      <c r="H43" s="94">
        <v>0</v>
      </c>
      <c r="I43" s="95">
        <f t="shared" si="1"/>
        <v>0</v>
      </c>
      <c r="J43" s="54"/>
    </row>
    <row r="44" spans="2:10" s="55" customFormat="1" ht="13.5" customHeight="1" x14ac:dyDescent="0.25">
      <c r="B44" s="53"/>
      <c r="C44" s="87"/>
      <c r="D44" s="88"/>
      <c r="E44" s="88"/>
      <c r="F44" s="88"/>
      <c r="G44" s="162" t="s">
        <v>185</v>
      </c>
      <c r="H44" s="163"/>
      <c r="I44" s="83">
        <f>(SUM(I30:I43))/12*66</f>
        <v>0</v>
      </c>
      <c r="J44" s="54"/>
    </row>
    <row r="45" spans="2:10" s="55" customFormat="1" ht="13.5" customHeight="1" x14ac:dyDescent="0.25">
      <c r="B45" s="53"/>
      <c r="C45" s="87"/>
      <c r="D45" s="88"/>
      <c r="E45" s="88"/>
      <c r="F45" s="88"/>
      <c r="G45" s="89"/>
      <c r="H45" s="77"/>
      <c r="I45" s="88"/>
      <c r="J45" s="54"/>
    </row>
    <row r="46" spans="2:10" s="55" customFormat="1" ht="13.5" customHeight="1" x14ac:dyDescent="0.25">
      <c r="B46" s="53"/>
      <c r="C46" s="87"/>
      <c r="D46" s="88"/>
      <c r="E46" s="88"/>
      <c r="F46" s="88"/>
      <c r="G46" s="89"/>
      <c r="H46" s="77"/>
      <c r="I46" s="90"/>
      <c r="J46" s="54"/>
    </row>
    <row r="47" spans="2:10" s="55" customFormat="1" ht="13.5" customHeight="1" x14ac:dyDescent="0.25">
      <c r="B47" s="53"/>
      <c r="C47" s="168" t="s">
        <v>154</v>
      </c>
      <c r="D47" s="168"/>
      <c r="E47" s="168"/>
      <c r="F47" s="168"/>
      <c r="G47" s="168"/>
      <c r="H47" s="168"/>
      <c r="I47" s="168"/>
      <c r="J47" s="54"/>
    </row>
    <row r="48" spans="2:10" s="55" customFormat="1" ht="35.25" customHeight="1" x14ac:dyDescent="0.25">
      <c r="B48" s="53"/>
      <c r="C48" s="63" t="s">
        <v>27</v>
      </c>
      <c r="D48" s="86" t="s">
        <v>56</v>
      </c>
      <c r="E48" s="86" t="s">
        <v>26</v>
      </c>
      <c r="F48" s="86" t="s">
        <v>95</v>
      </c>
      <c r="G48" s="85" t="s">
        <v>58</v>
      </c>
      <c r="H48" s="86" t="s">
        <v>123</v>
      </c>
      <c r="I48" s="86" t="s">
        <v>40</v>
      </c>
      <c r="J48" s="54"/>
    </row>
    <row r="49" spans="2:10" s="55" customFormat="1" ht="25.5" x14ac:dyDescent="0.25">
      <c r="B49" s="53"/>
      <c r="C49" s="71" t="s">
        <v>155</v>
      </c>
      <c r="D49" s="172" t="s">
        <v>59</v>
      </c>
      <c r="E49" s="107" t="s">
        <v>96</v>
      </c>
      <c r="F49" s="105">
        <v>1</v>
      </c>
      <c r="G49" s="106">
        <v>26</v>
      </c>
      <c r="H49" s="94">
        <v>0</v>
      </c>
      <c r="I49" s="95">
        <f t="shared" ref="I49:I75" si="2">H49*G49</f>
        <v>0</v>
      </c>
      <c r="J49" s="54"/>
    </row>
    <row r="50" spans="2:10" s="55" customFormat="1" ht="13.5" customHeight="1" x14ac:dyDescent="0.25">
      <c r="B50" s="53"/>
      <c r="C50" s="97" t="s">
        <v>156</v>
      </c>
      <c r="D50" s="173"/>
      <c r="E50" s="68" t="s">
        <v>97</v>
      </c>
      <c r="F50" s="96">
        <v>1</v>
      </c>
      <c r="G50" s="93">
        <v>4</v>
      </c>
      <c r="H50" s="94">
        <v>0</v>
      </c>
      <c r="I50" s="95">
        <f t="shared" si="2"/>
        <v>0</v>
      </c>
      <c r="J50" s="54"/>
    </row>
    <row r="51" spans="2:10" s="55" customFormat="1" ht="13.5" customHeight="1" x14ac:dyDescent="0.25">
      <c r="B51" s="53"/>
      <c r="C51" s="71" t="s">
        <v>157</v>
      </c>
      <c r="D51" s="174"/>
      <c r="E51" s="68" t="s">
        <v>98</v>
      </c>
      <c r="F51" s="96">
        <v>2</v>
      </c>
      <c r="G51" s="93">
        <v>26</v>
      </c>
      <c r="H51" s="94">
        <v>0</v>
      </c>
      <c r="I51" s="95">
        <f t="shared" si="2"/>
        <v>0</v>
      </c>
      <c r="J51" s="54"/>
    </row>
    <row r="52" spans="2:10" s="55" customFormat="1" ht="13.5" customHeight="1" x14ac:dyDescent="0.25">
      <c r="B52" s="53"/>
      <c r="C52" s="97" t="s">
        <v>158</v>
      </c>
      <c r="D52" s="175" t="s">
        <v>101</v>
      </c>
      <c r="E52" s="102" t="s">
        <v>99</v>
      </c>
      <c r="F52" s="103">
        <v>1</v>
      </c>
      <c r="G52" s="104">
        <v>26</v>
      </c>
      <c r="H52" s="94">
        <v>0</v>
      </c>
      <c r="I52" s="95">
        <f t="shared" si="2"/>
        <v>0</v>
      </c>
      <c r="J52" s="54"/>
    </row>
    <row r="53" spans="2:10" s="55" customFormat="1" ht="13.5" customHeight="1" x14ac:dyDescent="0.25">
      <c r="B53" s="53"/>
      <c r="C53" s="71" t="s">
        <v>159</v>
      </c>
      <c r="D53" s="176"/>
      <c r="E53" s="102" t="s">
        <v>100</v>
      </c>
      <c r="F53" s="103">
        <v>1</v>
      </c>
      <c r="G53" s="104">
        <v>26</v>
      </c>
      <c r="H53" s="94">
        <v>0</v>
      </c>
      <c r="I53" s="95">
        <f t="shared" si="2"/>
        <v>0</v>
      </c>
      <c r="J53" s="54"/>
    </row>
    <row r="54" spans="2:10" s="55" customFormat="1" ht="13.5" customHeight="1" x14ac:dyDescent="0.25">
      <c r="B54" s="53"/>
      <c r="C54" s="97" t="s">
        <v>160</v>
      </c>
      <c r="D54" s="177"/>
      <c r="E54" s="102" t="s">
        <v>98</v>
      </c>
      <c r="F54" s="103">
        <v>1</v>
      </c>
      <c r="G54" s="104">
        <v>26</v>
      </c>
      <c r="H54" s="94">
        <v>0</v>
      </c>
      <c r="I54" s="95">
        <f t="shared" si="2"/>
        <v>0</v>
      </c>
      <c r="J54" s="54"/>
    </row>
    <row r="55" spans="2:10" s="55" customFormat="1" ht="13.5" customHeight="1" x14ac:dyDescent="0.25">
      <c r="B55" s="53"/>
      <c r="C55" s="71" t="s">
        <v>161</v>
      </c>
      <c r="D55" s="169" t="s">
        <v>102</v>
      </c>
      <c r="E55" s="68" t="s">
        <v>103</v>
      </c>
      <c r="F55" s="96">
        <v>1</v>
      </c>
      <c r="G55" s="93">
        <v>26</v>
      </c>
      <c r="H55" s="94">
        <v>0</v>
      </c>
      <c r="I55" s="95">
        <f t="shared" si="2"/>
        <v>0</v>
      </c>
      <c r="J55" s="54"/>
    </row>
    <row r="56" spans="2:10" s="55" customFormat="1" ht="13.5" customHeight="1" x14ac:dyDescent="0.25">
      <c r="B56" s="53"/>
      <c r="C56" s="97" t="s">
        <v>162</v>
      </c>
      <c r="D56" s="170"/>
      <c r="E56" s="68" t="s">
        <v>104</v>
      </c>
      <c r="F56" s="96">
        <v>1</v>
      </c>
      <c r="G56" s="93">
        <v>1</v>
      </c>
      <c r="H56" s="94">
        <v>0</v>
      </c>
      <c r="I56" s="95">
        <f t="shared" si="2"/>
        <v>0</v>
      </c>
      <c r="J56" s="54"/>
    </row>
    <row r="57" spans="2:10" s="55" customFormat="1" ht="13.5" customHeight="1" x14ac:dyDescent="0.25">
      <c r="B57" s="53"/>
      <c r="C57" s="71" t="s">
        <v>163</v>
      </c>
      <c r="D57" s="170"/>
      <c r="E57" s="68" t="s">
        <v>98</v>
      </c>
      <c r="F57" s="96">
        <v>1</v>
      </c>
      <c r="G57" s="93">
        <v>26</v>
      </c>
      <c r="H57" s="94">
        <v>0</v>
      </c>
      <c r="I57" s="95">
        <f t="shared" si="2"/>
        <v>0</v>
      </c>
      <c r="J57" s="54"/>
    </row>
    <row r="58" spans="2:10" s="55" customFormat="1" ht="15" x14ac:dyDescent="0.25">
      <c r="B58" s="53"/>
      <c r="C58" s="97" t="s">
        <v>164</v>
      </c>
      <c r="D58" s="170"/>
      <c r="E58" s="68" t="s">
        <v>105</v>
      </c>
      <c r="F58" s="96">
        <v>2</v>
      </c>
      <c r="G58" s="93">
        <v>313</v>
      </c>
      <c r="H58" s="94">
        <v>0</v>
      </c>
      <c r="I58" s="95">
        <f t="shared" si="2"/>
        <v>0</v>
      </c>
      <c r="J58" s="54"/>
    </row>
    <row r="59" spans="2:10" s="55" customFormat="1" ht="15" x14ac:dyDescent="0.25">
      <c r="B59" s="53"/>
      <c r="C59" s="71" t="s">
        <v>165</v>
      </c>
      <c r="D59" s="171"/>
      <c r="E59" s="68" t="s">
        <v>106</v>
      </c>
      <c r="F59" s="96">
        <v>1</v>
      </c>
      <c r="G59" s="93">
        <v>26</v>
      </c>
      <c r="H59" s="94">
        <v>0</v>
      </c>
      <c r="I59" s="95">
        <f t="shared" si="2"/>
        <v>0</v>
      </c>
      <c r="J59" s="54"/>
    </row>
    <row r="60" spans="2:10" s="55" customFormat="1" ht="13.5" customHeight="1" x14ac:dyDescent="0.25">
      <c r="B60" s="53"/>
      <c r="C60" s="97" t="s">
        <v>166</v>
      </c>
      <c r="D60" s="159" t="s">
        <v>107</v>
      </c>
      <c r="E60" s="102" t="s">
        <v>108</v>
      </c>
      <c r="F60" s="103">
        <v>1</v>
      </c>
      <c r="G60" s="104">
        <v>12</v>
      </c>
      <c r="H60" s="94">
        <v>0</v>
      </c>
      <c r="I60" s="95">
        <f t="shared" si="2"/>
        <v>0</v>
      </c>
      <c r="J60" s="54"/>
    </row>
    <row r="61" spans="2:10" s="55" customFormat="1" ht="13.5" customHeight="1" x14ac:dyDescent="0.25">
      <c r="B61" s="53"/>
      <c r="C61" s="71" t="s">
        <v>167</v>
      </c>
      <c r="D61" s="160"/>
      <c r="E61" s="102" t="s">
        <v>109</v>
      </c>
      <c r="F61" s="103">
        <v>1</v>
      </c>
      <c r="G61" s="104">
        <v>12</v>
      </c>
      <c r="H61" s="94">
        <v>0</v>
      </c>
      <c r="I61" s="95">
        <f t="shared" si="2"/>
        <v>0</v>
      </c>
      <c r="J61" s="54"/>
    </row>
    <row r="62" spans="2:10" s="55" customFormat="1" ht="13.5" customHeight="1" x14ac:dyDescent="0.25">
      <c r="B62" s="53"/>
      <c r="C62" s="97" t="s">
        <v>168</v>
      </c>
      <c r="D62" s="160"/>
      <c r="E62" s="102" t="s">
        <v>98</v>
      </c>
      <c r="F62" s="103">
        <v>2</v>
      </c>
      <c r="G62" s="104">
        <v>26</v>
      </c>
      <c r="H62" s="94">
        <v>0</v>
      </c>
      <c r="I62" s="95">
        <f t="shared" si="2"/>
        <v>0</v>
      </c>
      <c r="J62" s="54"/>
    </row>
    <row r="63" spans="2:10" s="55" customFormat="1" ht="13.5" customHeight="1" x14ac:dyDescent="0.25">
      <c r="B63" s="53"/>
      <c r="C63" s="71" t="s">
        <v>169</v>
      </c>
      <c r="D63" s="160"/>
      <c r="E63" s="102" t="s">
        <v>110</v>
      </c>
      <c r="F63" s="103">
        <v>1</v>
      </c>
      <c r="G63" s="104">
        <v>26</v>
      </c>
      <c r="H63" s="94">
        <v>0</v>
      </c>
      <c r="I63" s="95">
        <f t="shared" si="2"/>
        <v>0</v>
      </c>
      <c r="J63" s="54"/>
    </row>
    <row r="64" spans="2:10" s="55" customFormat="1" ht="13.5" customHeight="1" x14ac:dyDescent="0.25">
      <c r="B64" s="53"/>
      <c r="C64" s="97" t="s">
        <v>170</v>
      </c>
      <c r="D64" s="161"/>
      <c r="E64" s="102" t="s">
        <v>111</v>
      </c>
      <c r="F64" s="103">
        <v>1</v>
      </c>
      <c r="G64" s="104">
        <v>26</v>
      </c>
      <c r="H64" s="94">
        <v>0</v>
      </c>
      <c r="I64" s="95">
        <f t="shared" si="2"/>
        <v>0</v>
      </c>
      <c r="J64" s="54"/>
    </row>
    <row r="65" spans="2:10" s="55" customFormat="1" ht="13.5" customHeight="1" x14ac:dyDescent="0.25">
      <c r="B65" s="53"/>
      <c r="C65" s="71" t="s">
        <v>171</v>
      </c>
      <c r="D65" s="169" t="s">
        <v>68</v>
      </c>
      <c r="E65" s="68" t="s">
        <v>112</v>
      </c>
      <c r="F65" s="96">
        <v>1</v>
      </c>
      <c r="G65" s="93">
        <v>26</v>
      </c>
      <c r="H65" s="94">
        <v>0</v>
      </c>
      <c r="I65" s="95">
        <f t="shared" si="2"/>
        <v>0</v>
      </c>
      <c r="J65" s="54"/>
    </row>
    <row r="66" spans="2:10" s="55" customFormat="1" ht="13.5" customHeight="1" x14ac:dyDescent="0.25">
      <c r="B66" s="53"/>
      <c r="C66" s="97" t="s">
        <v>172</v>
      </c>
      <c r="D66" s="171"/>
      <c r="E66" s="68" t="s">
        <v>113</v>
      </c>
      <c r="F66" s="96">
        <v>2</v>
      </c>
      <c r="G66" s="93">
        <v>26</v>
      </c>
      <c r="H66" s="94">
        <v>0</v>
      </c>
      <c r="I66" s="95">
        <f t="shared" si="2"/>
        <v>0</v>
      </c>
      <c r="J66" s="54"/>
    </row>
    <row r="67" spans="2:10" s="55" customFormat="1" ht="13.5" customHeight="1" x14ac:dyDescent="0.25">
      <c r="B67" s="53"/>
      <c r="C67" s="71" t="s">
        <v>173</v>
      </c>
      <c r="D67" s="159" t="s">
        <v>71</v>
      </c>
      <c r="E67" s="102" t="s">
        <v>114</v>
      </c>
      <c r="F67" s="103">
        <v>1</v>
      </c>
      <c r="G67" s="104">
        <v>26</v>
      </c>
      <c r="H67" s="94">
        <v>0</v>
      </c>
      <c r="I67" s="95">
        <f t="shared" si="2"/>
        <v>0</v>
      </c>
      <c r="J67" s="54"/>
    </row>
    <row r="68" spans="2:10" s="55" customFormat="1" ht="13.5" customHeight="1" x14ac:dyDescent="0.25">
      <c r="B68" s="53"/>
      <c r="C68" s="97" t="s">
        <v>174</v>
      </c>
      <c r="D68" s="160"/>
      <c r="E68" s="102" t="s">
        <v>115</v>
      </c>
      <c r="F68" s="103">
        <v>2</v>
      </c>
      <c r="G68" s="104">
        <v>26</v>
      </c>
      <c r="H68" s="94">
        <v>0</v>
      </c>
      <c r="I68" s="95">
        <f t="shared" si="2"/>
        <v>0</v>
      </c>
      <c r="J68" s="54"/>
    </row>
    <row r="69" spans="2:10" s="55" customFormat="1" ht="13.5" customHeight="1" x14ac:dyDescent="0.25">
      <c r="B69" s="53"/>
      <c r="C69" s="71" t="s">
        <v>175</v>
      </c>
      <c r="D69" s="161"/>
      <c r="E69" s="102" t="s">
        <v>116</v>
      </c>
      <c r="F69" s="103">
        <v>1</v>
      </c>
      <c r="G69" s="104">
        <v>2</v>
      </c>
      <c r="H69" s="94">
        <v>0</v>
      </c>
      <c r="I69" s="95">
        <f t="shared" si="2"/>
        <v>0</v>
      </c>
      <c r="J69" s="54"/>
    </row>
    <row r="70" spans="2:10" s="55" customFormat="1" ht="13.5" customHeight="1" x14ac:dyDescent="0.25">
      <c r="B70" s="53"/>
      <c r="C70" s="97" t="s">
        <v>176</v>
      </c>
      <c r="D70" s="169" t="s">
        <v>75</v>
      </c>
      <c r="E70" s="68" t="s">
        <v>117</v>
      </c>
      <c r="F70" s="96">
        <v>3</v>
      </c>
      <c r="G70" s="93">
        <v>1</v>
      </c>
      <c r="H70" s="94">
        <v>0</v>
      </c>
      <c r="I70" s="95">
        <f t="shared" si="2"/>
        <v>0</v>
      </c>
      <c r="J70" s="54"/>
    </row>
    <row r="71" spans="2:10" s="55" customFormat="1" ht="13.5" customHeight="1" x14ac:dyDescent="0.25">
      <c r="B71" s="53"/>
      <c r="C71" s="71" t="s">
        <v>177</v>
      </c>
      <c r="D71" s="170"/>
      <c r="E71" s="68" t="s">
        <v>118</v>
      </c>
      <c r="F71" s="96">
        <v>1</v>
      </c>
      <c r="G71" s="93">
        <v>12</v>
      </c>
      <c r="H71" s="94">
        <v>0</v>
      </c>
      <c r="I71" s="95">
        <f t="shared" si="2"/>
        <v>0</v>
      </c>
      <c r="J71" s="54"/>
    </row>
    <row r="72" spans="2:10" s="55" customFormat="1" ht="13.5" customHeight="1" x14ac:dyDescent="0.25">
      <c r="B72" s="53"/>
      <c r="C72" s="97" t="s">
        <v>178</v>
      </c>
      <c r="D72" s="171"/>
      <c r="E72" s="68" t="s">
        <v>113</v>
      </c>
      <c r="F72" s="96">
        <v>3</v>
      </c>
      <c r="G72" s="93">
        <v>26</v>
      </c>
      <c r="H72" s="94">
        <v>0</v>
      </c>
      <c r="I72" s="95">
        <f t="shared" si="2"/>
        <v>0</v>
      </c>
      <c r="J72" s="54"/>
    </row>
    <row r="73" spans="2:10" s="55" customFormat="1" ht="13.5" customHeight="1" x14ac:dyDescent="0.25">
      <c r="B73" s="53"/>
      <c r="C73" s="71" t="s">
        <v>179</v>
      </c>
      <c r="D73" s="175" t="s">
        <v>119</v>
      </c>
      <c r="E73" s="164" t="s">
        <v>121</v>
      </c>
      <c r="F73" s="164"/>
      <c r="G73" s="104">
        <v>5</v>
      </c>
      <c r="H73" s="52">
        <v>0</v>
      </c>
      <c r="I73" s="95">
        <f t="shared" si="2"/>
        <v>0</v>
      </c>
      <c r="J73" s="54"/>
    </row>
    <row r="74" spans="2:10" s="55" customFormat="1" ht="13.5" customHeight="1" x14ac:dyDescent="0.25">
      <c r="B74" s="53"/>
      <c r="C74" s="97" t="s">
        <v>180</v>
      </c>
      <c r="D74" s="176"/>
      <c r="E74" s="164" t="s">
        <v>120</v>
      </c>
      <c r="F74" s="164"/>
      <c r="G74" s="104">
        <v>50</v>
      </c>
      <c r="H74" s="52">
        <v>0</v>
      </c>
      <c r="I74" s="95">
        <f t="shared" si="2"/>
        <v>0</v>
      </c>
      <c r="J74" s="54"/>
    </row>
    <row r="75" spans="2:10" s="55" customFormat="1" ht="13.5" customHeight="1" x14ac:dyDescent="0.25">
      <c r="B75" s="53"/>
      <c r="C75" s="71" t="s">
        <v>181</v>
      </c>
      <c r="D75" s="177"/>
      <c r="E75" s="164" t="s">
        <v>122</v>
      </c>
      <c r="F75" s="164"/>
      <c r="G75" s="104">
        <v>10</v>
      </c>
      <c r="H75" s="52">
        <v>0</v>
      </c>
      <c r="I75" s="95">
        <f t="shared" si="2"/>
        <v>0</v>
      </c>
      <c r="J75" s="54"/>
    </row>
    <row r="76" spans="2:10" s="55" customFormat="1" ht="13.5" customHeight="1" x14ac:dyDescent="0.25">
      <c r="B76" s="53"/>
      <c r="C76" s="87"/>
      <c r="D76" s="88"/>
      <c r="E76" s="88"/>
      <c r="F76" s="88"/>
      <c r="G76" s="162" t="s">
        <v>184</v>
      </c>
      <c r="H76" s="163"/>
      <c r="I76" s="83">
        <f>SUM(I49:I75)*6</f>
        <v>0</v>
      </c>
      <c r="J76" s="54"/>
    </row>
    <row r="77" spans="2:10" s="55" customFormat="1" ht="13.5" customHeight="1" x14ac:dyDescent="0.25">
      <c r="B77" s="60"/>
      <c r="C77" s="116"/>
      <c r="D77" s="117"/>
      <c r="E77" s="117"/>
      <c r="F77" s="117"/>
      <c r="G77" s="118"/>
      <c r="H77" s="119"/>
      <c r="I77" s="120"/>
      <c r="J77" s="121"/>
    </row>
    <row r="78" spans="2:10" s="55" customFormat="1" ht="13.5" customHeight="1" x14ac:dyDescent="0.25">
      <c r="B78" s="39"/>
      <c r="C78" s="39"/>
      <c r="D78" s="39"/>
      <c r="E78" s="39"/>
      <c r="F78" s="39"/>
      <c r="G78" s="39"/>
      <c r="H78" s="39"/>
      <c r="I78" s="39"/>
      <c r="J78" s="39"/>
    </row>
    <row r="79" spans="2:10" s="55" customFormat="1" ht="13.5" hidden="1" customHeight="1" x14ac:dyDescent="0.25">
      <c r="B79" s="39"/>
      <c r="C79" s="39"/>
      <c r="D79" s="39"/>
      <c r="E79" s="39"/>
      <c r="F79" s="39"/>
      <c r="G79" s="39"/>
      <c r="H79" s="39"/>
      <c r="I79" s="39"/>
      <c r="J79" s="39"/>
    </row>
    <row r="80" spans="2:10" s="55" customFormat="1" ht="13.5" hidden="1" customHeight="1" x14ac:dyDescent="0.25">
      <c r="B80" s="39"/>
      <c r="C80" s="39"/>
      <c r="D80" s="39"/>
      <c r="E80" s="39"/>
      <c r="F80" s="39"/>
      <c r="G80" s="39"/>
      <c r="H80" s="39"/>
      <c r="I80" s="39"/>
      <c r="J80" s="39"/>
    </row>
    <row r="81" spans="2:11" s="55" customFormat="1" ht="13.5" hidden="1" customHeight="1" x14ac:dyDescent="0.25">
      <c r="B81" s="39"/>
      <c r="C81" s="39"/>
      <c r="D81" s="39"/>
      <c r="E81" s="39"/>
      <c r="F81" s="39"/>
      <c r="G81" s="39"/>
      <c r="H81" s="39"/>
      <c r="I81" s="39"/>
      <c r="J81" s="39"/>
    </row>
    <row r="82" spans="2:11" s="55" customFormat="1" ht="13.5" hidden="1" customHeight="1" x14ac:dyDescent="0.25">
      <c r="B82" s="39"/>
      <c r="C82" s="39"/>
      <c r="D82" s="39"/>
      <c r="E82" s="39"/>
      <c r="F82" s="39"/>
      <c r="G82" s="39"/>
      <c r="H82" s="39"/>
      <c r="I82" s="39"/>
      <c r="J82" s="39"/>
    </row>
    <row r="83" spans="2:11" s="55" customFormat="1" ht="15" hidden="1" x14ac:dyDescent="0.25">
      <c r="B83" s="39"/>
      <c r="C83" s="39"/>
      <c r="D83" s="39"/>
      <c r="E83" s="39"/>
      <c r="F83" s="39"/>
      <c r="G83" s="39"/>
      <c r="H83" s="39"/>
      <c r="I83" s="39"/>
      <c r="J83" s="39"/>
      <c r="K83" s="46"/>
    </row>
    <row r="84" spans="2:11" s="55" customFormat="1" ht="15" hidden="1" x14ac:dyDescent="0.25">
      <c r="B84" s="39"/>
      <c r="C84" s="39"/>
      <c r="D84" s="39"/>
      <c r="E84" s="39"/>
      <c r="F84" s="39"/>
      <c r="G84" s="39"/>
      <c r="H84" s="39"/>
      <c r="I84" s="39"/>
      <c r="J84" s="39"/>
      <c r="K84" s="46"/>
    </row>
    <row r="85" spans="2:11" s="55" customFormat="1" ht="15" hidden="1" x14ac:dyDescent="0.25">
      <c r="B85" s="39"/>
      <c r="C85" s="39"/>
      <c r="D85" s="39"/>
      <c r="E85" s="39"/>
      <c r="F85" s="39"/>
      <c r="G85" s="39"/>
      <c r="H85" s="39"/>
      <c r="I85" s="39"/>
      <c r="J85" s="39"/>
      <c r="K85" s="46"/>
    </row>
    <row r="86" spans="2:11" s="55" customFormat="1" ht="15" hidden="1" x14ac:dyDescent="0.25">
      <c r="B86" s="39"/>
      <c r="C86" s="39"/>
      <c r="D86" s="39"/>
      <c r="E86" s="39"/>
      <c r="F86" s="39"/>
      <c r="G86" s="39"/>
      <c r="H86" s="39"/>
      <c r="I86" s="39"/>
      <c r="J86" s="39"/>
      <c r="K86" s="46"/>
    </row>
    <row r="87" spans="2:11" s="55" customFormat="1" ht="15" hidden="1" x14ac:dyDescent="0.25">
      <c r="B87" s="39"/>
      <c r="C87" s="39"/>
      <c r="D87" s="39"/>
      <c r="E87" s="39"/>
      <c r="F87" s="39"/>
      <c r="G87" s="39"/>
      <c r="H87" s="39"/>
      <c r="I87" s="39"/>
      <c r="J87" s="39"/>
      <c r="K87" s="46"/>
    </row>
    <row r="88" spans="2:11" s="55" customFormat="1" ht="15" hidden="1" x14ac:dyDescent="0.25">
      <c r="B88" s="39"/>
      <c r="C88" s="39"/>
      <c r="D88" s="39"/>
      <c r="E88" s="39"/>
      <c r="F88" s="39"/>
      <c r="G88" s="39"/>
      <c r="H88" s="39"/>
      <c r="I88" s="39"/>
      <c r="J88" s="39"/>
      <c r="K88" s="46"/>
    </row>
    <row r="89" spans="2:11" s="55" customFormat="1" ht="15" hidden="1" x14ac:dyDescent="0.25">
      <c r="B89" s="39"/>
      <c r="C89" s="39"/>
      <c r="D89" s="39"/>
      <c r="E89" s="39"/>
      <c r="F89" s="39"/>
      <c r="G89" s="39"/>
      <c r="H89" s="39"/>
      <c r="I89" s="39"/>
      <c r="J89" s="39"/>
      <c r="K89" s="46"/>
    </row>
    <row r="90" spans="2:11" s="55" customFormat="1" ht="15" hidden="1" x14ac:dyDescent="0.25">
      <c r="B90" s="39"/>
      <c r="C90" s="39"/>
      <c r="D90" s="39"/>
      <c r="E90" s="39"/>
      <c r="F90" s="39"/>
      <c r="G90" s="39"/>
      <c r="H90" s="39"/>
      <c r="I90" s="39"/>
      <c r="J90" s="39"/>
      <c r="K90" s="46"/>
    </row>
    <row r="91" spans="2:11" s="55" customFormat="1" ht="15" hidden="1" x14ac:dyDescent="0.25">
      <c r="B91" s="39"/>
      <c r="C91" s="39"/>
      <c r="D91" s="39"/>
      <c r="E91" s="39"/>
      <c r="F91" s="39"/>
      <c r="G91" s="39"/>
      <c r="H91" s="39"/>
      <c r="I91" s="39"/>
      <c r="J91" s="39"/>
      <c r="K91" s="46"/>
    </row>
    <row r="92" spans="2:11" s="55" customFormat="1" ht="15" hidden="1" x14ac:dyDescent="0.25">
      <c r="B92" s="39"/>
      <c r="C92" s="39"/>
      <c r="D92" s="39"/>
      <c r="E92" s="39"/>
      <c r="F92" s="39"/>
      <c r="G92" s="39"/>
      <c r="H92" s="39"/>
      <c r="I92" s="39"/>
      <c r="J92" s="39"/>
      <c r="K92" s="46"/>
    </row>
    <row r="93" spans="2:11" s="55" customFormat="1" ht="15" hidden="1" x14ac:dyDescent="0.25">
      <c r="B93" s="39"/>
      <c r="C93" s="39"/>
      <c r="D93" s="39"/>
      <c r="E93" s="39"/>
      <c r="F93" s="39"/>
      <c r="G93" s="39"/>
      <c r="H93" s="39"/>
      <c r="I93" s="39"/>
      <c r="J93" s="39"/>
    </row>
    <row r="94" spans="2:11" s="55" customFormat="1" ht="15" hidden="1" x14ac:dyDescent="0.25">
      <c r="B94" s="39"/>
      <c r="C94" s="39"/>
      <c r="D94" s="39"/>
      <c r="E94" s="39"/>
      <c r="F94" s="39"/>
      <c r="G94" s="39"/>
      <c r="H94" s="39"/>
      <c r="I94" s="39"/>
      <c r="J94" s="39"/>
    </row>
    <row r="95" spans="2:11" s="55" customFormat="1" ht="15" hidden="1" x14ac:dyDescent="0.25">
      <c r="B95" s="39"/>
      <c r="C95" s="39"/>
      <c r="D95" s="39"/>
      <c r="E95" s="39"/>
      <c r="F95" s="39"/>
      <c r="G95" s="39"/>
      <c r="H95" s="39"/>
      <c r="I95" s="39"/>
      <c r="J95" s="39"/>
    </row>
    <row r="96" spans="2:11" s="55" customFormat="1" ht="15" hidden="1" x14ac:dyDescent="0.25">
      <c r="B96" s="39"/>
      <c r="C96" s="39"/>
      <c r="D96" s="39"/>
      <c r="E96" s="39"/>
      <c r="F96" s="39"/>
      <c r="G96" s="39"/>
      <c r="H96" s="39"/>
      <c r="I96" s="39"/>
      <c r="J96" s="39"/>
    </row>
    <row r="97" spans="2:10" s="55" customFormat="1" ht="15" hidden="1" x14ac:dyDescent="0.25">
      <c r="B97" s="39"/>
      <c r="C97" s="39"/>
      <c r="D97" s="39"/>
      <c r="E97" s="39"/>
      <c r="F97" s="39"/>
      <c r="G97" s="39"/>
      <c r="H97" s="39"/>
      <c r="I97" s="39"/>
      <c r="J97" s="39"/>
    </row>
    <row r="98" spans="2:10" s="55" customFormat="1" ht="15" hidden="1" x14ac:dyDescent="0.25">
      <c r="B98" s="39"/>
      <c r="C98" s="39"/>
      <c r="D98" s="39"/>
      <c r="E98" s="39"/>
      <c r="F98" s="39"/>
      <c r="G98" s="39"/>
      <c r="H98" s="39"/>
      <c r="I98" s="39"/>
      <c r="J98" s="39"/>
    </row>
    <row r="99" spans="2:10" s="55" customFormat="1" ht="15" hidden="1" x14ac:dyDescent="0.25">
      <c r="B99" s="39"/>
      <c r="C99" s="39"/>
      <c r="D99" s="39"/>
      <c r="E99" s="39"/>
      <c r="F99" s="39"/>
      <c r="G99" s="39"/>
      <c r="H99" s="39"/>
      <c r="I99" s="39"/>
      <c r="J99" s="39"/>
    </row>
    <row r="100" spans="2:10" s="55" customFormat="1" ht="15" hidden="1" x14ac:dyDescent="0.25">
      <c r="B100" s="39"/>
      <c r="C100" s="39"/>
      <c r="D100" s="39"/>
      <c r="E100" s="39"/>
      <c r="F100" s="39"/>
      <c r="G100" s="39"/>
      <c r="H100" s="39"/>
      <c r="I100" s="39"/>
      <c r="J100" s="39"/>
    </row>
    <row r="101" spans="2:10" s="55" customFormat="1" ht="15" hidden="1" x14ac:dyDescent="0.25">
      <c r="B101" s="39"/>
      <c r="C101" s="39"/>
      <c r="D101" s="39"/>
      <c r="E101" s="39"/>
      <c r="F101" s="39"/>
      <c r="G101" s="39"/>
      <c r="H101" s="39"/>
      <c r="I101" s="39"/>
      <c r="J101" s="39"/>
    </row>
    <row r="102" spans="2:10" s="55" customFormat="1" ht="15" hidden="1" x14ac:dyDescent="0.25">
      <c r="B102" s="39"/>
      <c r="C102" s="39"/>
      <c r="D102" s="39"/>
      <c r="E102" s="39"/>
      <c r="F102" s="39"/>
      <c r="G102" s="39"/>
      <c r="H102" s="39"/>
      <c r="I102" s="39"/>
      <c r="J102" s="39"/>
    </row>
    <row r="103" spans="2:10" s="55" customFormat="1" ht="15" hidden="1" x14ac:dyDescent="0.25">
      <c r="B103" s="39"/>
      <c r="C103" s="39"/>
      <c r="D103" s="39"/>
      <c r="E103" s="39"/>
      <c r="F103" s="39"/>
      <c r="G103" s="39"/>
      <c r="H103" s="39"/>
      <c r="I103" s="39"/>
      <c r="J103" s="39"/>
    </row>
    <row r="104" spans="2:10" s="55" customFormat="1" ht="15" hidden="1" x14ac:dyDescent="0.25">
      <c r="B104" s="39"/>
      <c r="C104" s="39"/>
      <c r="D104" s="39"/>
      <c r="E104" s="39"/>
      <c r="F104" s="39"/>
      <c r="G104" s="39"/>
      <c r="H104" s="39"/>
      <c r="I104" s="39"/>
      <c r="J104" s="39"/>
    </row>
    <row r="105" spans="2:10" s="55" customFormat="1" ht="15" hidden="1" x14ac:dyDescent="0.25">
      <c r="B105" s="39"/>
      <c r="C105" s="39"/>
      <c r="D105" s="39"/>
      <c r="E105" s="39"/>
      <c r="F105" s="39"/>
      <c r="G105" s="39"/>
      <c r="H105" s="39"/>
      <c r="I105" s="39"/>
      <c r="J105" s="39"/>
    </row>
    <row r="106" spans="2:10" s="55" customFormat="1" ht="15" hidden="1" x14ac:dyDescent="0.25">
      <c r="B106" s="39"/>
      <c r="C106" s="39"/>
      <c r="D106" s="39"/>
      <c r="E106" s="39"/>
      <c r="F106" s="39"/>
      <c r="G106" s="39"/>
      <c r="H106" s="39"/>
      <c r="I106" s="39"/>
      <c r="J106" s="39"/>
    </row>
    <row r="107" spans="2:10" s="55" customFormat="1" ht="15" hidden="1" x14ac:dyDescent="0.25">
      <c r="B107" s="39"/>
      <c r="C107" s="39"/>
      <c r="D107" s="39"/>
      <c r="E107" s="39"/>
      <c r="F107" s="39"/>
      <c r="G107" s="39"/>
      <c r="H107" s="39"/>
      <c r="I107" s="39"/>
      <c r="J107" s="39"/>
    </row>
    <row r="108" spans="2:10" s="55" customFormat="1" ht="15" hidden="1" x14ac:dyDescent="0.25">
      <c r="B108" s="39"/>
      <c r="C108" s="39"/>
      <c r="D108" s="39"/>
      <c r="E108" s="39"/>
      <c r="F108" s="39"/>
      <c r="G108" s="39"/>
      <c r="H108" s="39"/>
      <c r="I108" s="39"/>
      <c r="J108" s="39"/>
    </row>
    <row r="109" spans="2:10" s="55" customFormat="1" ht="15" hidden="1" x14ac:dyDescent="0.25">
      <c r="B109" s="39"/>
      <c r="C109" s="39"/>
      <c r="D109" s="39"/>
      <c r="E109" s="39"/>
      <c r="F109" s="39"/>
      <c r="G109" s="39"/>
      <c r="H109" s="39"/>
      <c r="I109" s="39"/>
      <c r="J109" s="39"/>
    </row>
    <row r="110" spans="2:10" s="55" customFormat="1" ht="15" hidden="1" x14ac:dyDescent="0.25">
      <c r="B110" s="39"/>
      <c r="C110" s="39"/>
      <c r="D110" s="39"/>
      <c r="E110" s="39"/>
      <c r="F110" s="39"/>
      <c r="G110" s="39"/>
      <c r="H110" s="39"/>
      <c r="I110" s="39"/>
      <c r="J110" s="39"/>
    </row>
    <row r="111" spans="2:10" s="55" customFormat="1" ht="15" hidden="1" x14ac:dyDescent="0.25">
      <c r="B111" s="39"/>
      <c r="C111" s="39"/>
      <c r="D111" s="39"/>
      <c r="E111" s="39"/>
      <c r="F111" s="39"/>
      <c r="G111" s="39"/>
      <c r="H111" s="39"/>
      <c r="I111" s="39"/>
      <c r="J111" s="39"/>
    </row>
    <row r="112" spans="2:10" s="55" customFormat="1" ht="15" hidden="1" x14ac:dyDescent="0.25">
      <c r="B112" s="39"/>
      <c r="C112" s="39"/>
      <c r="D112" s="39"/>
      <c r="E112" s="39"/>
      <c r="F112" s="39"/>
      <c r="G112" s="39"/>
      <c r="H112" s="39"/>
      <c r="I112" s="39"/>
      <c r="J112" s="39"/>
    </row>
    <row r="113" spans="2:10" s="55" customFormat="1" ht="15" hidden="1" x14ac:dyDescent="0.25">
      <c r="B113" s="39"/>
      <c r="C113" s="39"/>
      <c r="D113" s="39"/>
      <c r="E113" s="39"/>
      <c r="F113" s="39"/>
      <c r="G113" s="39"/>
      <c r="H113" s="39"/>
      <c r="I113" s="39"/>
      <c r="J113" s="39"/>
    </row>
    <row r="114" spans="2:10" s="55" customFormat="1" ht="15" hidden="1" x14ac:dyDescent="0.25">
      <c r="B114" s="39"/>
      <c r="C114" s="39"/>
      <c r="D114" s="39"/>
      <c r="E114" s="39"/>
      <c r="F114" s="39"/>
      <c r="G114" s="39"/>
      <c r="H114" s="39"/>
      <c r="I114" s="39"/>
      <c r="J114" s="39"/>
    </row>
    <row r="115" spans="2:10" s="55" customFormat="1" ht="15" hidden="1" x14ac:dyDescent="0.25">
      <c r="B115" s="39"/>
      <c r="C115" s="39"/>
      <c r="D115" s="39"/>
      <c r="E115" s="39"/>
      <c r="F115" s="39"/>
      <c r="G115" s="39"/>
      <c r="H115" s="39"/>
      <c r="I115" s="39"/>
      <c r="J115" s="39"/>
    </row>
    <row r="116" spans="2:10" hidden="1" x14ac:dyDescent="0.2">
      <c r="E116" s="39"/>
      <c r="F116" s="39"/>
      <c r="G116" s="39"/>
    </row>
  </sheetData>
  <sheetProtection algorithmName="SHA-512" hashValue="CLc8CL/RjVwaTkteANLG6PLNE2lc4UNFbbPMY+WEuBSn6Titw/QotqpocxXP0in8wbMpXxlIQzOX+S9ERnn9gQ==" saltValue="T88QTOW6xjrNMni2ouQ+Vg==" spinCount="100000" sheet="1" objects="1" scenarios="1"/>
  <mergeCells count="29">
    <mergeCell ref="F25:G25"/>
    <mergeCell ref="D73:D75"/>
    <mergeCell ref="D24:E24"/>
    <mergeCell ref="C3:I3"/>
    <mergeCell ref="C28:I28"/>
    <mergeCell ref="D67:D69"/>
    <mergeCell ref="D70:D72"/>
    <mergeCell ref="C5:H5"/>
    <mergeCell ref="D16:G16"/>
    <mergeCell ref="D17:G17"/>
    <mergeCell ref="D18:G18"/>
    <mergeCell ref="D30:D31"/>
    <mergeCell ref="F19:G19"/>
    <mergeCell ref="F12:G12"/>
    <mergeCell ref="D65:D66"/>
    <mergeCell ref="D34:D35"/>
    <mergeCell ref="D38:D40"/>
    <mergeCell ref="D41:D43"/>
    <mergeCell ref="D36:D37"/>
    <mergeCell ref="C47:I47"/>
    <mergeCell ref="G44:H44"/>
    <mergeCell ref="D55:D59"/>
    <mergeCell ref="D49:D51"/>
    <mergeCell ref="D52:D54"/>
    <mergeCell ref="D60:D64"/>
    <mergeCell ref="G76:H76"/>
    <mergeCell ref="E73:F73"/>
    <mergeCell ref="E74:F74"/>
    <mergeCell ref="E75:F75"/>
  </mergeCells>
  <phoneticPr fontId="34"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A97942-FEB7-4A5A-A442-2B64C0701FEB}">
  <dimension ref="A1:U67"/>
  <sheetViews>
    <sheetView showGridLines="0" workbookViewId="0"/>
  </sheetViews>
  <sheetFormatPr defaultColWidth="0" defaultRowHeight="0" customHeight="1" zeroHeight="1" x14ac:dyDescent="0.25"/>
  <cols>
    <col min="1" max="1" width="2.375" customWidth="1"/>
    <col min="2" max="2" width="1.875" customWidth="1"/>
    <col min="3" max="3" width="35.5" customWidth="1"/>
    <col min="4" max="4" width="62.625" customWidth="1"/>
    <col min="5" max="5" width="13.25" bestFit="1" customWidth="1"/>
    <col min="6" max="7" width="1.875" customWidth="1"/>
    <col min="8" max="9" width="9" hidden="1" customWidth="1"/>
    <col min="10" max="10" width="40.875" hidden="1" customWidth="1"/>
    <col min="11" max="14" width="0" hidden="1" customWidth="1"/>
    <col min="15" max="16" width="9" hidden="1" customWidth="1"/>
    <col min="17" max="17" width="40.875" hidden="1" customWidth="1"/>
    <col min="18" max="21" width="0" hidden="1" customWidth="1"/>
    <col min="22" max="16384" width="9" hidden="1"/>
  </cols>
  <sheetData>
    <row r="1" spans="1:14" ht="13.5" x14ac:dyDescent="0.25"/>
    <row r="2" spans="1:14" ht="13.5" x14ac:dyDescent="0.25">
      <c r="B2" s="5"/>
      <c r="C2" s="6"/>
      <c r="D2" s="6"/>
      <c r="E2" s="6"/>
      <c r="F2" s="7"/>
    </row>
    <row r="3" spans="1:14" ht="13.5" x14ac:dyDescent="0.25">
      <c r="B3" s="10"/>
      <c r="C3" s="2"/>
      <c r="D3" s="4"/>
      <c r="E3" s="36"/>
      <c r="F3" s="9"/>
      <c r="G3" s="2"/>
      <c r="H3" s="33"/>
      <c r="I3" s="33"/>
      <c r="J3" s="33"/>
      <c r="K3" s="33"/>
      <c r="L3" s="33"/>
      <c r="M3" s="33"/>
      <c r="N3" s="33"/>
    </row>
    <row r="4" spans="1:14" ht="13.5" customHeight="1" x14ac:dyDescent="0.25">
      <c r="B4" s="10"/>
      <c r="C4" s="190" t="s">
        <v>124</v>
      </c>
      <c r="D4" s="190"/>
      <c r="E4" s="190"/>
      <c r="F4" s="38"/>
      <c r="G4" s="2"/>
    </row>
    <row r="5" spans="1:14" ht="14.25" customHeight="1" x14ac:dyDescent="0.25">
      <c r="B5" s="10"/>
      <c r="C5" s="86" t="s">
        <v>56</v>
      </c>
      <c r="D5" s="86" t="s">
        <v>125</v>
      </c>
      <c r="E5" s="84" t="s">
        <v>95</v>
      </c>
      <c r="F5" s="38"/>
      <c r="G5" s="2"/>
    </row>
    <row r="6" spans="1:14" ht="15" x14ac:dyDescent="0.25">
      <c r="A6" s="48"/>
      <c r="B6" s="49"/>
      <c r="C6" s="191" t="s">
        <v>126</v>
      </c>
      <c r="D6" s="99" t="s">
        <v>127</v>
      </c>
      <c r="E6" s="32"/>
      <c r="F6" s="38"/>
      <c r="G6" s="2"/>
      <c r="J6" s="3"/>
      <c r="K6" s="2"/>
    </row>
    <row r="7" spans="1:14" ht="15" x14ac:dyDescent="0.25">
      <c r="A7" s="48"/>
      <c r="B7" s="49"/>
      <c r="C7" s="192"/>
      <c r="D7" s="99" t="s">
        <v>128</v>
      </c>
      <c r="E7" s="32"/>
      <c r="F7" s="38"/>
      <c r="G7" s="2"/>
      <c r="J7" s="3"/>
      <c r="K7" s="2"/>
    </row>
    <row r="8" spans="1:14" ht="15" x14ac:dyDescent="0.25">
      <c r="A8" s="48"/>
      <c r="B8" s="49"/>
      <c r="C8" s="192"/>
      <c r="D8" s="99" t="s">
        <v>129</v>
      </c>
      <c r="E8" s="32"/>
      <c r="F8" s="38"/>
      <c r="G8" s="2"/>
      <c r="J8" s="3"/>
      <c r="K8" s="2"/>
    </row>
    <row r="9" spans="1:14" ht="15" x14ac:dyDescent="0.25">
      <c r="A9" s="48"/>
      <c r="B9" s="49"/>
      <c r="C9" s="192"/>
      <c r="D9" s="99" t="s">
        <v>130</v>
      </c>
      <c r="E9" s="32"/>
      <c r="F9" s="38"/>
      <c r="G9" s="2"/>
      <c r="J9" s="3"/>
      <c r="K9" s="2"/>
    </row>
    <row r="10" spans="1:14" ht="15" x14ac:dyDescent="0.25">
      <c r="A10" s="48"/>
      <c r="B10" s="49"/>
      <c r="C10" s="192"/>
      <c r="D10" s="99" t="s">
        <v>131</v>
      </c>
      <c r="E10" s="32"/>
      <c r="F10" s="38"/>
      <c r="G10" s="2"/>
      <c r="J10" s="3"/>
      <c r="K10" s="2"/>
    </row>
    <row r="11" spans="1:14" ht="15" x14ac:dyDescent="0.25">
      <c r="A11" s="48"/>
      <c r="B11" s="49"/>
      <c r="C11" s="193"/>
      <c r="D11" s="99" t="s">
        <v>132</v>
      </c>
      <c r="E11" s="32"/>
      <c r="F11" s="38"/>
      <c r="G11" s="2"/>
      <c r="J11" s="3"/>
      <c r="K11" s="2"/>
    </row>
    <row r="12" spans="1:14" ht="15" x14ac:dyDescent="0.25">
      <c r="A12" s="48"/>
      <c r="B12" s="49"/>
      <c r="C12" s="159" t="s">
        <v>133</v>
      </c>
      <c r="D12" s="100" t="s">
        <v>134</v>
      </c>
      <c r="E12" s="98" t="s">
        <v>140</v>
      </c>
      <c r="F12" s="38"/>
      <c r="G12" s="2"/>
      <c r="J12" s="3"/>
      <c r="K12" s="2"/>
    </row>
    <row r="13" spans="1:14" ht="15" x14ac:dyDescent="0.25">
      <c r="A13" s="48"/>
      <c r="B13" s="49"/>
      <c r="C13" s="160"/>
      <c r="D13" s="100" t="s">
        <v>135</v>
      </c>
      <c r="E13" s="98" t="s">
        <v>141</v>
      </c>
      <c r="F13" s="38"/>
      <c r="G13" s="2"/>
      <c r="J13" s="3"/>
      <c r="K13" s="2"/>
    </row>
    <row r="14" spans="1:14" ht="15" x14ac:dyDescent="0.25">
      <c r="A14" s="48"/>
      <c r="B14" s="49"/>
      <c r="C14" s="161"/>
      <c r="D14" s="100" t="s">
        <v>136</v>
      </c>
      <c r="E14" s="98" t="s">
        <v>140</v>
      </c>
      <c r="F14" s="38"/>
      <c r="G14" s="2"/>
      <c r="J14" s="3"/>
      <c r="K14" s="2"/>
    </row>
    <row r="15" spans="1:14" ht="15" x14ac:dyDescent="0.25">
      <c r="A15" s="48"/>
      <c r="B15" s="49"/>
      <c r="C15" s="169" t="s">
        <v>137</v>
      </c>
      <c r="D15" s="91" t="s">
        <v>134</v>
      </c>
      <c r="E15" s="101" t="s">
        <v>141</v>
      </c>
      <c r="F15" s="38"/>
      <c r="G15" s="2"/>
      <c r="J15" s="3"/>
      <c r="K15" s="2"/>
    </row>
    <row r="16" spans="1:14" ht="15" x14ac:dyDescent="0.25">
      <c r="A16" s="48"/>
      <c r="B16" s="49"/>
      <c r="C16" s="170"/>
      <c r="D16" s="91" t="s">
        <v>138</v>
      </c>
      <c r="E16" s="101" t="s">
        <v>141</v>
      </c>
      <c r="F16" s="38"/>
      <c r="G16" s="2"/>
      <c r="J16" s="3"/>
      <c r="K16" s="2"/>
    </row>
    <row r="17" spans="1:11" ht="15" x14ac:dyDescent="0.25">
      <c r="A17" s="48"/>
      <c r="B17" s="49"/>
      <c r="C17" s="170"/>
      <c r="D17" s="91" t="s">
        <v>135</v>
      </c>
      <c r="E17" s="101" t="s">
        <v>141</v>
      </c>
      <c r="F17" s="38"/>
      <c r="G17" s="2"/>
      <c r="J17" s="3"/>
      <c r="K17" s="2"/>
    </row>
    <row r="18" spans="1:11" ht="15" x14ac:dyDescent="0.25">
      <c r="A18" s="48"/>
      <c r="B18" s="49"/>
      <c r="C18" s="171"/>
      <c r="D18" s="91" t="s">
        <v>136</v>
      </c>
      <c r="E18" s="101" t="s">
        <v>140</v>
      </c>
      <c r="F18" s="38"/>
      <c r="G18" s="2"/>
      <c r="J18" s="3"/>
      <c r="K18" s="2"/>
    </row>
    <row r="19" spans="1:11" ht="15" x14ac:dyDescent="0.25">
      <c r="A19" s="48"/>
      <c r="B19" s="49"/>
      <c r="C19" s="159" t="s">
        <v>102</v>
      </c>
      <c r="D19" s="100" t="s">
        <v>134</v>
      </c>
      <c r="E19" s="98" t="s">
        <v>141</v>
      </c>
      <c r="F19" s="38"/>
      <c r="G19" s="2"/>
      <c r="J19" s="3"/>
      <c r="K19" s="2"/>
    </row>
    <row r="20" spans="1:11" ht="15" x14ac:dyDescent="0.25">
      <c r="A20" s="48"/>
      <c r="B20" s="49"/>
      <c r="C20" s="160"/>
      <c r="D20" s="100" t="s">
        <v>135</v>
      </c>
      <c r="E20" s="98" t="s">
        <v>141</v>
      </c>
      <c r="F20" s="38"/>
      <c r="G20" s="2"/>
      <c r="J20" s="3"/>
      <c r="K20" s="2"/>
    </row>
    <row r="21" spans="1:11" ht="15" x14ac:dyDescent="0.25">
      <c r="A21" s="48"/>
      <c r="B21" s="49"/>
      <c r="C21" s="161"/>
      <c r="D21" s="100" t="s">
        <v>136</v>
      </c>
      <c r="E21" s="98" t="s">
        <v>140</v>
      </c>
      <c r="F21" s="38"/>
      <c r="G21" s="2"/>
      <c r="J21" s="3"/>
      <c r="K21" s="2"/>
    </row>
    <row r="22" spans="1:11" ht="15" x14ac:dyDescent="0.25">
      <c r="A22" s="48"/>
      <c r="B22" s="49"/>
      <c r="C22" s="169" t="s">
        <v>107</v>
      </c>
      <c r="D22" s="91" t="s">
        <v>134</v>
      </c>
      <c r="E22" s="101" t="s">
        <v>141</v>
      </c>
      <c r="F22" s="38"/>
      <c r="G22" s="2"/>
      <c r="J22" s="3"/>
      <c r="K22" s="2"/>
    </row>
    <row r="23" spans="1:11" ht="15" x14ac:dyDescent="0.25">
      <c r="A23" s="48"/>
      <c r="B23" s="49"/>
      <c r="C23" s="171"/>
      <c r="D23" s="91" t="s">
        <v>136</v>
      </c>
      <c r="E23" s="101" t="s">
        <v>142</v>
      </c>
      <c r="F23" s="38"/>
      <c r="G23" s="2"/>
      <c r="J23" s="3"/>
      <c r="K23" s="2"/>
    </row>
    <row r="24" spans="1:11" ht="15" x14ac:dyDescent="0.25">
      <c r="A24" s="48"/>
      <c r="B24" s="49"/>
      <c r="C24" s="159" t="s">
        <v>68</v>
      </c>
      <c r="D24" s="100" t="s">
        <v>134</v>
      </c>
      <c r="E24" s="98" t="s">
        <v>142</v>
      </c>
      <c r="F24" s="38"/>
      <c r="G24" s="2"/>
      <c r="J24" s="3"/>
      <c r="K24" s="2"/>
    </row>
    <row r="25" spans="1:11" ht="15" x14ac:dyDescent="0.25">
      <c r="A25" s="48"/>
      <c r="B25" s="49"/>
      <c r="C25" s="160"/>
      <c r="D25" s="100" t="s">
        <v>135</v>
      </c>
      <c r="E25" s="98" t="s">
        <v>141</v>
      </c>
      <c r="F25" s="38"/>
      <c r="G25" s="2"/>
      <c r="J25" s="3"/>
      <c r="K25" s="2"/>
    </row>
    <row r="26" spans="1:11" ht="15" x14ac:dyDescent="0.25">
      <c r="A26" s="48"/>
      <c r="B26" s="49"/>
      <c r="C26" s="161"/>
      <c r="D26" s="100" t="s">
        <v>136</v>
      </c>
      <c r="E26" s="98" t="s">
        <v>140</v>
      </c>
      <c r="F26" s="38"/>
      <c r="G26" s="2"/>
      <c r="J26" s="3"/>
      <c r="K26" s="2"/>
    </row>
    <row r="27" spans="1:11" ht="15" x14ac:dyDescent="0.25">
      <c r="A27" s="48"/>
      <c r="B27" s="49"/>
      <c r="C27" s="169" t="s">
        <v>139</v>
      </c>
      <c r="D27" s="91" t="s">
        <v>134</v>
      </c>
      <c r="E27" s="101" t="s">
        <v>140</v>
      </c>
      <c r="F27" s="38"/>
      <c r="G27" s="2"/>
      <c r="J27" s="3"/>
      <c r="K27" s="2"/>
    </row>
    <row r="28" spans="1:11" ht="15" x14ac:dyDescent="0.25">
      <c r="A28" s="48"/>
      <c r="B28" s="49"/>
      <c r="C28" s="171"/>
      <c r="D28" s="91" t="s">
        <v>136</v>
      </c>
      <c r="E28" s="101" t="s">
        <v>142</v>
      </c>
      <c r="F28" s="38"/>
      <c r="G28" s="2"/>
      <c r="J28" s="3"/>
      <c r="K28" s="2"/>
    </row>
    <row r="29" spans="1:11" ht="13.5" x14ac:dyDescent="0.25">
      <c r="A29" s="48"/>
      <c r="B29" s="49"/>
      <c r="C29" s="189" t="s">
        <v>75</v>
      </c>
      <c r="D29" s="100" t="s">
        <v>134</v>
      </c>
      <c r="E29" s="98" t="s">
        <v>142</v>
      </c>
      <c r="F29" s="38"/>
      <c r="G29" s="2"/>
      <c r="J29" s="1"/>
      <c r="K29" s="2"/>
    </row>
    <row r="30" spans="1:11" ht="15" customHeight="1" x14ac:dyDescent="0.25">
      <c r="A30" s="48"/>
      <c r="B30" s="49"/>
      <c r="C30" s="189"/>
      <c r="D30" s="100" t="s">
        <v>138</v>
      </c>
      <c r="E30" s="98" t="s">
        <v>141</v>
      </c>
      <c r="F30" s="38"/>
      <c r="G30" s="2"/>
      <c r="J30" s="1"/>
      <c r="K30" s="2"/>
    </row>
    <row r="31" spans="1:11" ht="15" customHeight="1" x14ac:dyDescent="0.25">
      <c r="A31" s="48"/>
      <c r="B31" s="49"/>
      <c r="C31" s="189"/>
      <c r="D31" s="100" t="s">
        <v>135</v>
      </c>
      <c r="E31" s="98" t="s">
        <v>141</v>
      </c>
      <c r="F31" s="38"/>
      <c r="G31" s="2"/>
      <c r="J31" s="1"/>
      <c r="K31" s="2"/>
    </row>
    <row r="32" spans="1:11" ht="15" customHeight="1" x14ac:dyDescent="0.25">
      <c r="A32" s="48"/>
      <c r="B32" s="49"/>
      <c r="C32" s="189"/>
      <c r="D32" s="100" t="s">
        <v>136</v>
      </c>
      <c r="E32" s="98" t="s">
        <v>143</v>
      </c>
      <c r="F32" s="38"/>
      <c r="G32" s="2"/>
      <c r="J32" s="1"/>
      <c r="K32" s="2"/>
    </row>
    <row r="33" spans="2:6" ht="10.5" customHeight="1" x14ac:dyDescent="0.25">
      <c r="B33" s="29"/>
      <c r="C33" s="37"/>
      <c r="D33" s="37"/>
      <c r="E33" s="34"/>
      <c r="F33" s="31"/>
    </row>
    <row r="34" spans="2:6" ht="13.5" x14ac:dyDescent="0.25"/>
    <row r="35" spans="2:6" ht="13.5" hidden="1" customHeight="1" x14ac:dyDescent="0.25"/>
    <row r="36" spans="2:6" ht="13.5" hidden="1" customHeight="1" x14ac:dyDescent="0.25"/>
    <row r="37" spans="2:6" ht="13.5" hidden="1" customHeight="1" x14ac:dyDescent="0.25"/>
    <row r="38" spans="2:6" ht="13.5" hidden="1" customHeight="1" x14ac:dyDescent="0.25"/>
    <row r="39" spans="2:6" ht="13.5" hidden="1" customHeight="1" x14ac:dyDescent="0.25"/>
    <row r="40" spans="2:6" ht="13.5" hidden="1" customHeight="1" x14ac:dyDescent="0.25"/>
    <row r="41" spans="2:6" ht="13.5" hidden="1" customHeight="1" x14ac:dyDescent="0.25"/>
    <row r="42" spans="2:6" ht="13.5" hidden="1" customHeight="1" x14ac:dyDescent="0.25"/>
    <row r="43" spans="2:6" ht="13.5" hidden="1" customHeight="1" x14ac:dyDescent="0.25"/>
    <row r="65" customFormat="1" ht="0" hidden="1" customHeight="1" x14ac:dyDescent="0.25"/>
    <row r="66" customFormat="1" ht="0" hidden="1" customHeight="1" x14ac:dyDescent="0.25"/>
    <row r="67" customFormat="1" ht="0" hidden="1" customHeight="1" x14ac:dyDescent="0.25"/>
  </sheetData>
  <sheetProtection algorithmName="SHA-512" hashValue="MNuP0xlQpNPsBd823kDCxhCeUxtv8PuudOMIm7G/pJ3qIDhvtJN5vDq1tABqNSuLKdhkiWPXXEuoAxV1v7M5QA==" saltValue="c1L883JYZnvTWn2BUvXW0A==" spinCount="100000" sheet="1" objects="1" scenarios="1"/>
  <mergeCells count="9">
    <mergeCell ref="C22:C23"/>
    <mergeCell ref="C24:C26"/>
    <mergeCell ref="C27:C28"/>
    <mergeCell ref="C29:C32"/>
    <mergeCell ref="C4:E4"/>
    <mergeCell ref="C6:C11"/>
    <mergeCell ref="C12:C14"/>
    <mergeCell ref="C15:C18"/>
    <mergeCell ref="C19:C21"/>
  </mergeCells>
  <phoneticPr fontId="34" type="noConversion"/>
  <pageMargins left="0.7" right="0.7" top="0.75" bottom="0.75" header="0.3" footer="0.3"/>
  <ignoredErrors>
    <ignoredError sqref="E12:E13 E14:E32"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9577C1BC267B84EAAFEE51B84D094BF" ma:contentTypeVersion="11" ma:contentTypeDescription="Een nieuw document maken." ma:contentTypeScope="" ma:versionID="ce3a242f704e7117d17d27c53499da24">
  <xsd:schema xmlns:xsd="http://www.w3.org/2001/XMLSchema" xmlns:xs="http://www.w3.org/2001/XMLSchema" xmlns:p="http://schemas.microsoft.com/office/2006/metadata/properties" xmlns:ns2="720d9b1d-60e8-4acf-8763-7792c7c9d130" xmlns:ns3="d1b6d353-2e47-4aa4-9b0f-d1ecf904f41c" targetNamespace="http://schemas.microsoft.com/office/2006/metadata/properties" ma:root="true" ma:fieldsID="a483d6ea362d84604f454849ff594dd3" ns2:_="" ns3:_="">
    <xsd:import namespace="720d9b1d-60e8-4acf-8763-7792c7c9d130"/>
    <xsd:import namespace="d1b6d353-2e47-4aa4-9b0f-d1ecf904f41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0d9b1d-60e8-4acf-8763-7792c7c9d130"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1b6d353-2e47-4aa4-9b0f-d1ecf904f41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A87741C-31AB-452C-B5F2-E3C65B7A6EA4}">
  <ds:schemaRefs>
    <ds:schemaRef ds:uri="http://schemas.microsoft.com/office/2006/metadata/propertie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purl.org/dc/elements/1.1/"/>
    <ds:schemaRef ds:uri="http://www.w3.org/XML/1998/namespace"/>
  </ds:schemaRefs>
</ds:datastoreItem>
</file>

<file path=customXml/itemProps2.xml><?xml version="1.0" encoding="utf-8"?>
<ds:datastoreItem xmlns:ds="http://schemas.openxmlformats.org/officeDocument/2006/customXml" ds:itemID="{C6BAEEF6-D15F-4424-A5A9-4445AFB8CF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20d9b1d-60e8-4acf-8763-7792c7c9d130"/>
    <ds:schemaRef ds:uri="d1b6d353-2e47-4aa4-9b0f-d1ecf904f4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5060D3E-43AD-4E9E-A5C7-1E327F28B2F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1. Voorblad</vt:lpstr>
      <vt:lpstr>2. Invulblad</vt:lpstr>
      <vt:lpstr>Specificatie dag. Schoonmaak</vt:lpstr>
    </vt:vector>
  </TitlesOfParts>
  <Company>Gemeente Utrecht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3 Concept Prijzenblad Repro Amersfoort</dc:title>
  <dc:creator>Julius Westendorp</dc:creator>
  <cp:lastModifiedBy>Nick Wijnstok</cp:lastModifiedBy>
  <dcterms:created xsi:type="dcterms:W3CDTF">2019-02-12T13:26:35Z</dcterms:created>
  <dcterms:modified xsi:type="dcterms:W3CDTF">2021-02-04T16:16:20Z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0x010100E9577C1BC267B84EAAFEE51B84D094BF</vt:lpwstr>
  </property>
  <property fmtid="{D5CDD505-2E9C-101B-9397-08002B2CF9AE}" pid="3" name="IsMyDocuments">
    <vt:bool>true</vt:bool>
  </property>
</Properties>
</file>