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 NHTV backup D-schijf 2017_06_09\aaa Projecten\2020 lopende trajecten\EA Food non food\6. NVI2 vragen en antwoorden\"/>
    </mc:Choice>
  </mc:AlternateContent>
  <xr:revisionPtr revIDLastSave="0" documentId="13_ncr:1_{596DE115-C696-4802-B130-136F636B3C95}" xr6:coauthVersionLast="46" xr6:coauthVersionMax="46" xr10:uidLastSave="{00000000-0000-0000-0000-000000000000}"/>
  <bookViews>
    <workbookView xWindow="-9945" yWindow="555" windowWidth="20730" windowHeight="7545" tabRatio="773" xr2:uid="{00000000-000D-0000-FFFF-FFFF00000000}"/>
  </bookViews>
  <sheets>
    <sheet name="Verzamelblad perceel 1" sheetId="49" r:id="rId1"/>
    <sheet name="aardappelen groenten en fruit" sheetId="6" r:id="rId2"/>
    <sheet name="(anti)pasta's inclusief sauzen" sheetId="7" r:id="rId3"/>
    <sheet name="azijn,dressings,sauzen" sheetId="8" r:id="rId4"/>
    <sheet name="belegde broodjes" sheetId="11" r:id="rId5"/>
    <sheet name="brood" sheetId="12" r:id="rId6"/>
    <sheet name="broodbeleg" sheetId="13" r:id="rId7"/>
    <sheet name="chips en snacks" sheetId="16" r:id="rId8"/>
    <sheet name="diepvries" sheetId="23" r:id="rId9"/>
    <sheet name="dranken" sheetId="46" r:id="rId10"/>
    <sheet name="groenteconserveren en peulvruch" sheetId="25" r:id="rId11"/>
    <sheet name="koep en snoep" sheetId="27" r:id="rId12"/>
    <sheet name="koffie en thee" sheetId="28" r:id="rId13"/>
    <sheet name="kruidenierswaren" sheetId="29" r:id="rId14"/>
    <sheet name="oosterse keuken" sheetId="30" r:id="rId15"/>
    <sheet name="overig" sheetId="47" r:id="rId16"/>
    <sheet name="poelier" sheetId="32" r:id="rId17"/>
    <sheet name="vis en vlees" sheetId="48" r:id="rId18"/>
    <sheet name="zuivel- en z.pro" sheetId="44" r:id="rId19"/>
  </sheets>
  <definedNames>
    <definedName name="_xlnm._FilterDatabase" localSheetId="2" hidden="1">'(anti)pasta''s inclusief sauzen'!$A$1:$G$50</definedName>
    <definedName name="_xlnm._FilterDatabase" localSheetId="3" hidden="1">'azijn,dressings,sauzen'!$A$1:$J$1836</definedName>
    <definedName name="_xlnm._FilterDatabase" localSheetId="9" hidden="1">dranken!$A$1:$H$102</definedName>
    <definedName name="_xlnm._FilterDatabase" localSheetId="10" hidden="1">'groenteconserveren en peulvruch'!$A$1:$H$16</definedName>
    <definedName name="_xlnm._FilterDatabase" localSheetId="11" hidden="1">'koep en snoep'!$A$1:$I$37</definedName>
    <definedName name="_xlnm._FilterDatabase" localSheetId="16" hidden="1">poelier!$A$1:$F$1045006</definedName>
    <definedName name="_xlnm._FilterDatabase" localSheetId="18" hidden="1">'zuivel- en z.pro'!#REF!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5" i="44" l="1"/>
  <c r="H44" i="44"/>
  <c r="H43" i="44"/>
  <c r="H42" i="44"/>
  <c r="H41" i="44"/>
  <c r="H40" i="44"/>
  <c r="H39" i="44"/>
  <c r="H38" i="44"/>
  <c r="H37" i="44"/>
  <c r="H36" i="44"/>
  <c r="H35" i="44"/>
  <c r="H34" i="44"/>
  <c r="H33" i="44"/>
  <c r="H32" i="44"/>
  <c r="H31" i="44"/>
  <c r="H30" i="44"/>
  <c r="H29" i="44"/>
  <c r="H28" i="44"/>
  <c r="H27" i="44"/>
  <c r="H26" i="44"/>
  <c r="H25" i="44"/>
  <c r="H24" i="44"/>
  <c r="H23" i="44"/>
  <c r="H22" i="44"/>
  <c r="H21" i="44"/>
  <c r="H20" i="44"/>
  <c r="H19" i="44"/>
  <c r="H18" i="44"/>
  <c r="H17" i="44"/>
  <c r="H16" i="44"/>
  <c r="H15" i="44"/>
  <c r="H14" i="44"/>
  <c r="H13" i="44"/>
  <c r="H12" i="44"/>
  <c r="H11" i="44"/>
  <c r="H10" i="44"/>
  <c r="H9" i="44"/>
  <c r="H8" i="44"/>
  <c r="H7" i="44"/>
  <c r="H6" i="44"/>
  <c r="H5" i="44"/>
  <c r="H4" i="44"/>
  <c r="H3" i="44"/>
  <c r="H2" i="44"/>
  <c r="H47" i="44" s="1"/>
  <c r="J21" i="49" s="1"/>
  <c r="H57" i="48"/>
  <c r="H56" i="48"/>
  <c r="H55" i="48"/>
  <c r="H54" i="48"/>
  <c r="H53" i="48"/>
  <c r="H52" i="48"/>
  <c r="H51" i="48"/>
  <c r="H50" i="48"/>
  <c r="H49" i="48"/>
  <c r="H48" i="48"/>
  <c r="H47" i="48"/>
  <c r="H46" i="48"/>
  <c r="H45" i="48"/>
  <c r="H44" i="48"/>
  <c r="H43" i="48"/>
  <c r="H42" i="48"/>
  <c r="H41" i="48"/>
  <c r="H40" i="48"/>
  <c r="H39" i="48"/>
  <c r="H38" i="48"/>
  <c r="H37" i="48"/>
  <c r="H36" i="48"/>
  <c r="H35" i="48"/>
  <c r="H34" i="48"/>
  <c r="H33" i="48"/>
  <c r="H32" i="48"/>
  <c r="H31" i="48"/>
  <c r="H30" i="48"/>
  <c r="H29" i="48"/>
  <c r="H28" i="48"/>
  <c r="H27" i="48"/>
  <c r="H26" i="48"/>
  <c r="H25" i="48"/>
  <c r="H24" i="48"/>
  <c r="H23" i="48"/>
  <c r="H22" i="48"/>
  <c r="H21" i="48"/>
  <c r="H20" i="48"/>
  <c r="H19" i="48"/>
  <c r="H18" i="48"/>
  <c r="H17" i="48"/>
  <c r="H16" i="48"/>
  <c r="H15" i="48"/>
  <c r="H14" i="48"/>
  <c r="H13" i="48"/>
  <c r="H12" i="48"/>
  <c r="H11" i="48"/>
  <c r="H10" i="48"/>
  <c r="H9" i="48"/>
  <c r="H8" i="48"/>
  <c r="H7" i="48"/>
  <c r="H6" i="48"/>
  <c r="H5" i="48"/>
  <c r="H4" i="48"/>
  <c r="H3" i="48"/>
  <c r="H2" i="48"/>
  <c r="H59" i="48" s="1"/>
  <c r="J20" i="49" s="1"/>
  <c r="H13" i="32"/>
  <c r="H12" i="32"/>
  <c r="H11" i="32"/>
  <c r="H10" i="32"/>
  <c r="H9" i="32"/>
  <c r="H8" i="32"/>
  <c r="H7" i="32"/>
  <c r="H6" i="32"/>
  <c r="H5" i="32"/>
  <c r="H4" i="32"/>
  <c r="H3" i="32"/>
  <c r="H2" i="32"/>
  <c r="H15" i="32" s="1"/>
  <c r="J19" i="49" s="1"/>
  <c r="H92" i="47"/>
  <c r="H91" i="47"/>
  <c r="H90" i="47"/>
  <c r="H89" i="47"/>
  <c r="H88" i="47"/>
  <c r="H87" i="47"/>
  <c r="H86" i="47"/>
  <c r="H85" i="47"/>
  <c r="H84" i="47"/>
  <c r="H83" i="47"/>
  <c r="H82" i="47"/>
  <c r="H81" i="47"/>
  <c r="H80" i="47"/>
  <c r="H79" i="47"/>
  <c r="H78" i="47"/>
  <c r="H77" i="47"/>
  <c r="H76" i="47"/>
  <c r="H75" i="47"/>
  <c r="H74" i="47"/>
  <c r="H73" i="47"/>
  <c r="H72" i="47"/>
  <c r="H71" i="47"/>
  <c r="H70" i="47"/>
  <c r="H69" i="47"/>
  <c r="H68" i="47"/>
  <c r="H67" i="47"/>
  <c r="H66" i="47"/>
  <c r="H65" i="47"/>
  <c r="H64" i="47"/>
  <c r="H63" i="47"/>
  <c r="H62" i="47"/>
  <c r="H61" i="47"/>
  <c r="H60" i="47"/>
  <c r="H59" i="47"/>
  <c r="H58" i="47"/>
  <c r="H57" i="47"/>
  <c r="H56" i="47"/>
  <c r="H55" i="47"/>
  <c r="H54" i="47"/>
  <c r="H53" i="47"/>
  <c r="H52" i="47"/>
  <c r="H51" i="47"/>
  <c r="H50" i="47"/>
  <c r="H49" i="47"/>
  <c r="H48" i="47"/>
  <c r="H47" i="47"/>
  <c r="H46" i="47"/>
  <c r="H45" i="47"/>
  <c r="H44" i="47"/>
  <c r="H43" i="47"/>
  <c r="H42" i="47"/>
  <c r="H41" i="47"/>
  <c r="H40" i="47"/>
  <c r="H39" i="47"/>
  <c r="H38" i="47"/>
  <c r="H37" i="47"/>
  <c r="H36" i="47"/>
  <c r="H35" i="47"/>
  <c r="H34" i="47"/>
  <c r="H33" i="47"/>
  <c r="H32" i="47"/>
  <c r="H31" i="47"/>
  <c r="H30" i="47"/>
  <c r="H29" i="47"/>
  <c r="H28" i="47"/>
  <c r="H27" i="47"/>
  <c r="H26" i="47"/>
  <c r="H25" i="47"/>
  <c r="H24" i="47"/>
  <c r="H23" i="47"/>
  <c r="H22" i="47"/>
  <c r="H21" i="47"/>
  <c r="H20" i="47"/>
  <c r="H19" i="47"/>
  <c r="H18" i="47"/>
  <c r="H17" i="47"/>
  <c r="H16" i="47"/>
  <c r="H15" i="47"/>
  <c r="H14" i="47"/>
  <c r="H13" i="47"/>
  <c r="H12" i="47"/>
  <c r="H11" i="47"/>
  <c r="H10" i="47"/>
  <c r="H9" i="47"/>
  <c r="H8" i="47"/>
  <c r="H7" i="47"/>
  <c r="H6" i="47"/>
  <c r="H5" i="47"/>
  <c r="H4" i="47"/>
  <c r="H3" i="47"/>
  <c r="H2" i="47"/>
  <c r="H22" i="30"/>
  <c r="H21" i="30"/>
  <c r="H20" i="30"/>
  <c r="H19" i="30"/>
  <c r="H18" i="30"/>
  <c r="H17" i="30"/>
  <c r="H16" i="30"/>
  <c r="H15" i="30"/>
  <c r="H14" i="30"/>
  <c r="H13" i="30"/>
  <c r="H12" i="30"/>
  <c r="H11" i="30"/>
  <c r="H10" i="30"/>
  <c r="H9" i="30"/>
  <c r="H8" i="30"/>
  <c r="H7" i="30"/>
  <c r="H6" i="30"/>
  <c r="H5" i="30"/>
  <c r="H4" i="30"/>
  <c r="H3" i="30"/>
  <c r="H2" i="30"/>
  <c r="H26" i="29"/>
  <c r="H25" i="29"/>
  <c r="H24" i="29"/>
  <c r="H23" i="29"/>
  <c r="H22" i="29"/>
  <c r="H21" i="29"/>
  <c r="H20" i="29"/>
  <c r="H19" i="29"/>
  <c r="H18" i="29"/>
  <c r="H17" i="29"/>
  <c r="H16" i="29"/>
  <c r="H15" i="29"/>
  <c r="H14" i="29"/>
  <c r="H13" i="29"/>
  <c r="H12" i="29"/>
  <c r="H11" i="29"/>
  <c r="H10" i="29"/>
  <c r="H9" i="29"/>
  <c r="H8" i="29"/>
  <c r="H7" i="29"/>
  <c r="H6" i="29"/>
  <c r="H5" i="29"/>
  <c r="H4" i="29"/>
  <c r="H3" i="29"/>
  <c r="H28" i="29" s="1"/>
  <c r="J16" i="49" s="1"/>
  <c r="H2" i="29"/>
  <c r="H13" i="28"/>
  <c r="H12" i="28"/>
  <c r="H11" i="28"/>
  <c r="H10" i="28"/>
  <c r="H9" i="28"/>
  <c r="H8" i="28"/>
  <c r="H7" i="28"/>
  <c r="H6" i="28"/>
  <c r="H5" i="28"/>
  <c r="H4" i="28"/>
  <c r="H3" i="28"/>
  <c r="H2" i="28"/>
  <c r="H37" i="27"/>
  <c r="H36" i="27"/>
  <c r="H35" i="27"/>
  <c r="H34" i="27"/>
  <c r="H33" i="27"/>
  <c r="H32" i="27"/>
  <c r="H31" i="27"/>
  <c r="H30" i="27"/>
  <c r="H29" i="27"/>
  <c r="H28" i="27"/>
  <c r="H27" i="27"/>
  <c r="H26" i="27"/>
  <c r="H25" i="27"/>
  <c r="H24" i="27"/>
  <c r="H23" i="27"/>
  <c r="H22" i="27"/>
  <c r="H21" i="27"/>
  <c r="H20" i="27"/>
  <c r="H19" i="27"/>
  <c r="H18" i="27"/>
  <c r="H17" i="27"/>
  <c r="H16" i="27"/>
  <c r="H15" i="27"/>
  <c r="H14" i="27"/>
  <c r="H13" i="27"/>
  <c r="H12" i="27"/>
  <c r="H11" i="27"/>
  <c r="H10" i="27"/>
  <c r="H9" i="27"/>
  <c r="H8" i="27"/>
  <c r="H7" i="27"/>
  <c r="H6" i="27"/>
  <c r="H5" i="27"/>
  <c r="H4" i="27"/>
  <c r="H3" i="27"/>
  <c r="H2" i="27"/>
  <c r="H2" i="25"/>
  <c r="H102" i="46"/>
  <c r="H101" i="46"/>
  <c r="H100" i="46"/>
  <c r="H99" i="46"/>
  <c r="H98" i="46"/>
  <c r="H97" i="46"/>
  <c r="H96" i="46"/>
  <c r="H95" i="46"/>
  <c r="H94" i="46"/>
  <c r="H93" i="46"/>
  <c r="H92" i="46"/>
  <c r="H91" i="46"/>
  <c r="H90" i="46"/>
  <c r="H89" i="46"/>
  <c r="H88" i="46"/>
  <c r="H87" i="46"/>
  <c r="H86" i="46"/>
  <c r="H85" i="46"/>
  <c r="H84" i="46"/>
  <c r="H83" i="46"/>
  <c r="H82" i="46"/>
  <c r="H81" i="46"/>
  <c r="H80" i="46"/>
  <c r="H79" i="46"/>
  <c r="H78" i="46"/>
  <c r="H77" i="46"/>
  <c r="H76" i="46"/>
  <c r="H75" i="46"/>
  <c r="H74" i="46"/>
  <c r="H73" i="46"/>
  <c r="H72" i="46"/>
  <c r="H71" i="46"/>
  <c r="H70" i="46"/>
  <c r="H69" i="46"/>
  <c r="H68" i="46"/>
  <c r="H67" i="46"/>
  <c r="H66" i="46"/>
  <c r="H65" i="46"/>
  <c r="H64" i="46"/>
  <c r="H63" i="46"/>
  <c r="H62" i="46"/>
  <c r="H61" i="46"/>
  <c r="H60" i="46"/>
  <c r="H59" i="46"/>
  <c r="H58" i="46"/>
  <c r="H57" i="46"/>
  <c r="H56" i="46"/>
  <c r="H55" i="46"/>
  <c r="H54" i="46"/>
  <c r="H53" i="46"/>
  <c r="H52" i="46"/>
  <c r="H51" i="46"/>
  <c r="H50" i="46"/>
  <c r="H49" i="46"/>
  <c r="H48" i="46"/>
  <c r="H47" i="46"/>
  <c r="H46" i="46"/>
  <c r="H45" i="46"/>
  <c r="H44" i="46"/>
  <c r="H43" i="46"/>
  <c r="H42" i="46"/>
  <c r="H41" i="46"/>
  <c r="H40" i="46"/>
  <c r="H39" i="46"/>
  <c r="H38" i="46"/>
  <c r="H37" i="46"/>
  <c r="H36" i="46"/>
  <c r="H35" i="46"/>
  <c r="H34" i="46"/>
  <c r="H33" i="46"/>
  <c r="H32" i="46"/>
  <c r="H31" i="46"/>
  <c r="H30" i="46"/>
  <c r="H29" i="46"/>
  <c r="H28" i="46"/>
  <c r="H27" i="46"/>
  <c r="H26" i="46"/>
  <c r="H25" i="46"/>
  <c r="H24" i="46"/>
  <c r="H23" i="46"/>
  <c r="H22" i="46"/>
  <c r="H21" i="46"/>
  <c r="H20" i="46"/>
  <c r="H19" i="46"/>
  <c r="H18" i="46"/>
  <c r="H17" i="46"/>
  <c r="H16" i="46"/>
  <c r="H15" i="46"/>
  <c r="H14" i="46"/>
  <c r="H13" i="46"/>
  <c r="H12" i="46"/>
  <c r="H11" i="46"/>
  <c r="H10" i="46"/>
  <c r="H9" i="46"/>
  <c r="H8" i="46"/>
  <c r="H7" i="46"/>
  <c r="H6" i="46"/>
  <c r="H5" i="46"/>
  <c r="H4" i="46"/>
  <c r="H3" i="46"/>
  <c r="H2" i="46"/>
  <c r="H110" i="23"/>
  <c r="H109" i="23"/>
  <c r="H108" i="23"/>
  <c r="H107" i="23"/>
  <c r="H106" i="23"/>
  <c r="H105" i="23"/>
  <c r="H104" i="23"/>
  <c r="H103" i="23"/>
  <c r="H102" i="23"/>
  <c r="H101" i="23"/>
  <c r="H100" i="23"/>
  <c r="H99" i="23"/>
  <c r="H98" i="23"/>
  <c r="H97" i="23"/>
  <c r="H96" i="23"/>
  <c r="H95" i="23"/>
  <c r="H94" i="23"/>
  <c r="H93" i="23"/>
  <c r="H92" i="23"/>
  <c r="H91" i="23"/>
  <c r="H90" i="23"/>
  <c r="H89" i="23"/>
  <c r="H88" i="23"/>
  <c r="H87" i="23"/>
  <c r="H86" i="23"/>
  <c r="H85" i="23"/>
  <c r="H84" i="23"/>
  <c r="H83" i="23"/>
  <c r="H82" i="23"/>
  <c r="H81" i="23"/>
  <c r="H80" i="23"/>
  <c r="H79" i="23"/>
  <c r="H78" i="23"/>
  <c r="H77" i="23"/>
  <c r="H76" i="23"/>
  <c r="H75" i="23"/>
  <c r="H74" i="23"/>
  <c r="H73" i="23"/>
  <c r="H72" i="23"/>
  <c r="H71" i="23"/>
  <c r="H70" i="23"/>
  <c r="H69" i="23"/>
  <c r="H68" i="23"/>
  <c r="H67" i="23"/>
  <c r="H66" i="23"/>
  <c r="H65" i="23"/>
  <c r="H64" i="23"/>
  <c r="H63" i="23"/>
  <c r="H62" i="23"/>
  <c r="H61" i="23"/>
  <c r="H60" i="23"/>
  <c r="H59" i="23"/>
  <c r="H58" i="23"/>
  <c r="H57" i="23"/>
  <c r="H56" i="23"/>
  <c r="H55" i="23"/>
  <c r="H54" i="23"/>
  <c r="H53" i="23"/>
  <c r="H52" i="23"/>
  <c r="H51" i="23"/>
  <c r="H50" i="23"/>
  <c r="H49" i="23"/>
  <c r="H48" i="23"/>
  <c r="H47" i="23"/>
  <c r="H46" i="23"/>
  <c r="H45" i="23"/>
  <c r="H44" i="23"/>
  <c r="H43" i="23"/>
  <c r="H42" i="23"/>
  <c r="H41" i="23"/>
  <c r="H40" i="23"/>
  <c r="H39" i="23"/>
  <c r="H38" i="23"/>
  <c r="H37" i="23"/>
  <c r="H36" i="23"/>
  <c r="H35" i="23"/>
  <c r="H34" i="23"/>
  <c r="H33" i="23"/>
  <c r="H32" i="23"/>
  <c r="H31" i="23"/>
  <c r="H30" i="23"/>
  <c r="H29" i="23"/>
  <c r="H28" i="23"/>
  <c r="H27" i="23"/>
  <c r="H26" i="23"/>
  <c r="H25" i="23"/>
  <c r="H24" i="23"/>
  <c r="H23" i="23"/>
  <c r="H22" i="23"/>
  <c r="H21" i="23"/>
  <c r="H20" i="23"/>
  <c r="H19" i="23"/>
  <c r="H18" i="23"/>
  <c r="H17" i="23"/>
  <c r="H16" i="23"/>
  <c r="H15" i="23"/>
  <c r="H14" i="23"/>
  <c r="H13" i="23"/>
  <c r="H12" i="23"/>
  <c r="H11" i="23"/>
  <c r="H10" i="23"/>
  <c r="H9" i="23"/>
  <c r="H8" i="23"/>
  <c r="H7" i="23"/>
  <c r="H6" i="23"/>
  <c r="H112" i="23" s="1"/>
  <c r="J11" i="49" s="1"/>
  <c r="H5" i="23"/>
  <c r="H4" i="23"/>
  <c r="H3" i="23"/>
  <c r="H2" i="23"/>
  <c r="H16" i="16"/>
  <c r="H15" i="16"/>
  <c r="H14" i="16"/>
  <c r="H13" i="16"/>
  <c r="H12" i="16"/>
  <c r="H11" i="16"/>
  <c r="H10" i="16"/>
  <c r="H9" i="16"/>
  <c r="H8" i="16"/>
  <c r="H7" i="16"/>
  <c r="H6" i="16"/>
  <c r="H5" i="16"/>
  <c r="H4" i="16"/>
  <c r="H3" i="16"/>
  <c r="H2" i="16"/>
  <c r="H2" i="13"/>
  <c r="H15" i="25"/>
  <c r="H14" i="25"/>
  <c r="H13" i="25"/>
  <c r="H12" i="25"/>
  <c r="H11" i="25"/>
  <c r="H10" i="25"/>
  <c r="H9" i="25"/>
  <c r="H8" i="25"/>
  <c r="H7" i="25"/>
  <c r="H17" i="25" s="1"/>
  <c r="J13" i="49" s="1"/>
  <c r="H6" i="25"/>
  <c r="H5" i="25"/>
  <c r="H4" i="25"/>
  <c r="H3" i="25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H7" i="13"/>
  <c r="H6" i="13"/>
  <c r="H23" i="13" s="1"/>
  <c r="J9" i="49" s="1"/>
  <c r="H5" i="13"/>
  <c r="H4" i="13"/>
  <c r="H3" i="13"/>
  <c r="H14" i="12"/>
  <c r="H13" i="12"/>
  <c r="H12" i="12"/>
  <c r="H11" i="12"/>
  <c r="H10" i="12"/>
  <c r="H9" i="12"/>
  <c r="H8" i="12"/>
  <c r="H7" i="12"/>
  <c r="H6" i="12"/>
  <c r="H5" i="12"/>
  <c r="H4" i="12"/>
  <c r="H3" i="12"/>
  <c r="H16" i="12" s="1"/>
  <c r="J8" i="49" s="1"/>
  <c r="H2" i="12"/>
  <c r="H8" i="11"/>
  <c r="H7" i="11"/>
  <c r="H6" i="11"/>
  <c r="H5" i="11"/>
  <c r="H4" i="11"/>
  <c r="H3" i="11"/>
  <c r="H2" i="11"/>
  <c r="H10" i="11" s="1"/>
  <c r="J7" i="49" s="1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H2" i="8"/>
  <c r="H11" i="7"/>
  <c r="H10" i="7"/>
  <c r="H9" i="7"/>
  <c r="H8" i="7"/>
  <c r="H7" i="7"/>
  <c r="H6" i="7"/>
  <c r="H5" i="7"/>
  <c r="H4" i="7"/>
  <c r="H3" i="7"/>
  <c r="H2" i="7"/>
  <c r="H99" i="6"/>
  <c r="H98" i="6"/>
  <c r="H97" i="6"/>
  <c r="H96" i="6"/>
  <c r="H95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" i="6"/>
  <c r="H2" i="6"/>
  <c r="H102" i="6" l="1"/>
  <c r="J4" i="49" s="1"/>
  <c r="H39" i="27"/>
  <c r="J14" i="49" s="1"/>
  <c r="H18" i="16"/>
  <c r="J10" i="49" s="1"/>
  <c r="H15" i="28"/>
  <c r="J15" i="49" s="1"/>
  <c r="H13" i="7"/>
  <c r="J5" i="49" s="1"/>
  <c r="H24" i="30"/>
  <c r="J17" i="49" s="1"/>
  <c r="H28" i="8"/>
  <c r="J6" i="49" s="1"/>
  <c r="H104" i="46"/>
  <c r="J12" i="49" s="1"/>
  <c r="H94" i="47"/>
  <c r="J18" i="49" s="1"/>
  <c r="J23" i="49" l="1"/>
</calcChain>
</file>

<file path=xl/sharedStrings.xml><?xml version="1.0" encoding="utf-8"?>
<sst xmlns="http://schemas.openxmlformats.org/spreadsheetml/2006/main" count="3050" uniqueCount="754">
  <si>
    <t>aardappelen, groenten en fruit</t>
  </si>
  <si>
    <t>(anti)pasta's inclusief sauzen</t>
  </si>
  <si>
    <t>azijn, dressings sauzen</t>
  </si>
  <si>
    <t>bakproducten</t>
  </si>
  <si>
    <t>banket</t>
  </si>
  <si>
    <t xml:space="preserve">brood </t>
  </si>
  <si>
    <t xml:space="preserve"> </t>
  </si>
  <si>
    <t xml:space="preserve">broodbeleg </t>
  </si>
  <si>
    <t>bieren</t>
  </si>
  <si>
    <t>cereals</t>
  </si>
  <si>
    <t>chips en snacks</t>
  </si>
  <si>
    <t>frisdranken (inclusief sappen en fruitdranken)</t>
  </si>
  <si>
    <t>diepvries bakeoff, brood en patisserie</t>
  </si>
  <si>
    <t>diepvries horecasnacks</t>
  </si>
  <si>
    <t>diepvries vis</t>
  </si>
  <si>
    <t>diepvriesproducten (ijs, groenten, aardappelen, maaltijden, vlees)</t>
  </si>
  <si>
    <t>gedistilleerd</t>
  </si>
  <si>
    <t>groentenconserveren en peulvruchten</t>
  </si>
  <si>
    <t>kaas</t>
  </si>
  <si>
    <t>koek en snoep</t>
  </si>
  <si>
    <t>koffie en thee</t>
  </si>
  <si>
    <t>kruidenierswaren</t>
  </si>
  <si>
    <t>Oosterse keuken en texmex</t>
  </si>
  <si>
    <t>patisserieproducten</t>
  </si>
  <si>
    <t>poelier</t>
  </si>
  <si>
    <t>rijsten en granen</t>
  </si>
  <si>
    <t>visconserven</t>
  </si>
  <si>
    <t>vetten en oliën</t>
  </si>
  <si>
    <t>vlees</t>
  </si>
  <si>
    <t>Zuivel en -producten</t>
  </si>
  <si>
    <t>water</t>
  </si>
  <si>
    <t xml:space="preserve">                   
Artikelomschrijving</t>
  </si>
  <si>
    <t>DS</t>
  </si>
  <si>
    <t>GR</t>
  </si>
  <si>
    <t>ZK</t>
  </si>
  <si>
    <t>ST</t>
  </si>
  <si>
    <t>KG</t>
  </si>
  <si>
    <t>WI</t>
  </si>
  <si>
    <t>PK</t>
  </si>
  <si>
    <t>BL</t>
  </si>
  <si>
    <t>PT</t>
  </si>
  <si>
    <t>BIEN SUR AUGURKENBLOKJES</t>
  </si>
  <si>
    <t>BIEN SUR AUGURKEN D ZOETZUUR</t>
  </si>
  <si>
    <t>KUHNE AUGURKEN FIJN</t>
  </si>
  <si>
    <t>UYTTEWAAL SANDWICHSLICES</t>
  </si>
  <si>
    <t>FL</t>
  </si>
  <si>
    <t>PF</t>
  </si>
  <si>
    <t>BS</t>
  </si>
  <si>
    <t>EM</t>
  </si>
  <si>
    <t>DE ROOIE HEN SCHARRELEIEREN BRUIN M 90ST</t>
  </si>
  <si>
    <t>DE ROOIE HEN SCHARRELEIEREN BRUIN L 90ST</t>
  </si>
  <si>
    <t>KT</t>
  </si>
  <si>
    <t>BK</t>
  </si>
  <si>
    <t>DEBIC SLAGROOM ZONDER SUIKER</t>
  </si>
  <si>
    <t>DEBIC KOOKROOM 20% ORIGINAL</t>
  </si>
  <si>
    <t>DEBIC CULINAIRE VEGETOP</t>
  </si>
  <si>
    <t>DEBIC DESSERT CREME BRULEE</t>
  </si>
  <si>
    <t>DEBIC PANNA COTTA</t>
  </si>
  <si>
    <t>CREME FRAICHE NORMANDE 30%</t>
  </si>
  <si>
    <t>RL</t>
  </si>
  <si>
    <t>BRABANTSE ROOMBOTER ONGEZOUTEN</t>
  </si>
  <si>
    <t>BOTERGOUD ROOMBOTER ONGEZOUTEN</t>
  </si>
  <si>
    <t>KOOPMANS BLADERDEEG</t>
  </si>
  <si>
    <t>HAANS FILET AMERICAIN TRADITIONEEL</t>
  </si>
  <si>
    <t>HELDENS FILET AMERICAIN</t>
  </si>
  <si>
    <t>BRESC KALAMATA OLIJVENTAPENADE</t>
  </si>
  <si>
    <t>BRESC BASILICUM PESTO</t>
  </si>
  <si>
    <t>BRESC ZONGEDROOGDE TOMATEN TAPENADE</t>
  </si>
  <si>
    <t>BRESC PAPRIKA BRUSCHETTA</t>
  </si>
  <si>
    <t>BRESC TOMATEN SALSA</t>
  </si>
  <si>
    <t>BRESC TOMATEN BRUSCHETTA</t>
  </si>
  <si>
    <t>GRAN LEO GRANINO</t>
  </si>
  <si>
    <t>BM</t>
  </si>
  <si>
    <t>TBO SANDWICH BOERENGEZOND HOUDBAAR</t>
  </si>
  <si>
    <t>MP</t>
  </si>
  <si>
    <t>TBO SANDWICH GEROOSTERDE KIP HOUDBAAR</t>
  </si>
  <si>
    <t>TBO SANDWICH TONIJN HOUDBAAR</t>
  </si>
  <si>
    <t>TBO THE BREAD OFFICE WRAP PULLED BEEF</t>
  </si>
  <si>
    <t>TBO WRAP CHEDDAR + BACON</t>
  </si>
  <si>
    <t>TBO WRAP KIP KERRIE</t>
  </si>
  <si>
    <t>SL</t>
  </si>
  <si>
    <t>LS</t>
  </si>
  <si>
    <t>DUYVIS TIJGERNOOTJES BACON KAAS</t>
  </si>
  <si>
    <t>DAENDELS GEROOKTE AMANDELEN</t>
  </si>
  <si>
    <t>DAENDELS PITTIGE BARMIX</t>
  </si>
  <si>
    <t>DAENDELS BORRELMIX</t>
  </si>
  <si>
    <t>DAENDELS HOTMIX</t>
  </si>
  <si>
    <t>DAENDELS PEPITAMIX</t>
  </si>
  <si>
    <t>DAENDELS CHINESE PIJNBOOMPITTEN</t>
  </si>
  <si>
    <t>DAENDELS PIJNBOOMPITTEN MEDIUM</t>
  </si>
  <si>
    <t>DAENDELS GEPELDE PISTACHE</t>
  </si>
  <si>
    <t>DAENDELS WALNOTEN USA</t>
  </si>
  <si>
    <t>TYRRELLS GROENTENCHIPS</t>
  </si>
  <si>
    <t>LAY'S NATUREL CHIPS</t>
  </si>
  <si>
    <t>LAY'S PAPRIKA CHIPS</t>
  </si>
  <si>
    <t>DAENDELS DADELS ZONDER PIT</t>
  </si>
  <si>
    <t>DIDESS MINI MADELEINE</t>
  </si>
  <si>
    <t>DIDESS BOTERGALETJES VANILLE/CHOCOLADE</t>
  </si>
  <si>
    <t>DIDESS BOTERKOEKJES KROKANT ASSORTI</t>
  </si>
  <si>
    <t>DIDESS MINI CAKE ASSORTI</t>
  </si>
  <si>
    <t>DIDESS DOMINO</t>
  </si>
  <si>
    <t>DIDESS CRACAO</t>
  </si>
  <si>
    <t>KS</t>
  </si>
  <si>
    <t>GRAND GERARD MAISKORRELS</t>
  </si>
  <si>
    <t>GRAND GERARD ARTISJOKKWARTEN</t>
  </si>
  <si>
    <t>VICTORIA KIKKERERWTEN(CHICK PEAS)IN WAT.</t>
  </si>
  <si>
    <t>FAUGIER KASTANJEPUREE 1/2</t>
  </si>
  <si>
    <t>GRAND GERARD ASPERGES, GESNEDEN MET KOP</t>
  </si>
  <si>
    <t>FIVE ELEPHANTS BABYMAISKOLF GESNEDEN</t>
  </si>
  <si>
    <t>SABAROT MELANGE FORESTIER</t>
  </si>
  <si>
    <t>KNORR GROENTEBOUILLON AUTHENTIEK PB45L</t>
  </si>
  <si>
    <t>KNORR GROENTEBOUILLONPOEDER        PB50L</t>
  </si>
  <si>
    <t>TB</t>
  </si>
  <si>
    <t>GRAND GERARD TONIJN IN WATER</t>
  </si>
  <si>
    <t>MONIN CARAMEL TOPPING</t>
  </si>
  <si>
    <t>GRAND GERARD OLIJVEN BARBECUE</t>
  </si>
  <si>
    <t>GRAND GERARD GEGRILDE PAPRIKA ROOD/GEEL</t>
  </si>
  <si>
    <t>GRAND GERARD GEGRILDE COURGETTE</t>
  </si>
  <si>
    <t>GRAND GERARD GEGRILDE AUBERGINE</t>
  </si>
  <si>
    <t>GRAND GERARD OLIJVEN PROVENCAAL</t>
  </si>
  <si>
    <t>GRAND GERARD OLIJVEN ZWART SLICED</t>
  </si>
  <si>
    <t>KALL. KALAMATA JUMBO OLIJVEN ZONDER PIT</t>
  </si>
  <si>
    <t>TDP TAPENADE VAN ZOMERTRUFFEL</t>
  </si>
  <si>
    <t>GRAND GERARD GEDROOGDE TOMATEN</t>
  </si>
  <si>
    <t>URBANI SALSA ZOMERTRUFFEL/CHAMPIGNON</t>
  </si>
  <si>
    <t>HELLMANN'S DRESSING HONING/MOSTERD</t>
  </si>
  <si>
    <t>ROIS DE FRANCE WIJNAZIJN WIT</t>
  </si>
  <si>
    <t>KNORR ROUX BLANK</t>
  </si>
  <si>
    <t>TABASCO RED PEPPER SAUCE</t>
  </si>
  <si>
    <t>KNORR KAAS SAUS                     PB7L</t>
  </si>
  <si>
    <t>KNORR GARDE D'OR PROF.GEB.KALFSJUS</t>
  </si>
  <si>
    <t>KNORR PROFESSIONAL KALFSFOND</t>
  </si>
  <si>
    <t>QUAKER HAVERMOUT GRANOLA</t>
  </si>
  <si>
    <t>CRUESLI ROZIJN</t>
  </si>
  <si>
    <t>QUAKER MUESLI NOTEN</t>
  </si>
  <si>
    <t>QUAKER HAVERMOUT NATUREL</t>
  </si>
  <si>
    <t>QUAKER HAVERMOUT GRANOLA NOTEN&amp;ZADEN</t>
  </si>
  <si>
    <t>CRUNCHY MUESLI TROPICAL FRUIT 1KG</t>
  </si>
  <si>
    <t>HALM HAVERMOUT BIO</t>
  </si>
  <si>
    <t>QUAKER CRUESLI APPEL ROZIJN</t>
  </si>
  <si>
    <t>LANGNESE EASY BEE HONING, KNIJPFLACON</t>
  </si>
  <si>
    <t>FTO HONING</t>
  </si>
  <si>
    <t>OLIEHOORN CURRYSAUS</t>
  </si>
  <si>
    <t>WYKO SATESAUS</t>
  </si>
  <si>
    <t>WYKO SATESAUS HOT KANT &amp; KLAAR</t>
  </si>
  <si>
    <t>REMIA BURGER&amp;GRILL SMOKEY BBQ</t>
  </si>
  <si>
    <t>VERSTEGEN SMOKEY-BBQ-SAUCE</t>
  </si>
  <si>
    <t>OLIEHOORN MAYONAISE 80 %, TUBE</t>
  </si>
  <si>
    <t>OLIEHOORN TOMATENKETCHUP</t>
  </si>
  <si>
    <t>OLIEHOORN FRANSE MOSTERD</t>
  </si>
  <si>
    <t>MARNE GROVE MOSTERD</t>
  </si>
  <si>
    <t>KERN MAYONAISE</t>
  </si>
  <si>
    <t>CALVE MAYONAISE DE ORIGINELE</t>
  </si>
  <si>
    <t>VLEMINCKX MARTINOSAUS</t>
  </si>
  <si>
    <t>APOL PULLED PORK BBQ SAUS</t>
  </si>
  <si>
    <t>KERN BELGISCHE MAYONAISE</t>
  </si>
  <si>
    <t>KOOPMANS PATENTBLOEM AMERIKAANS</t>
  </si>
  <si>
    <t>MOLINO SPADONI PIZZA AL TAGLIO PZ</t>
  </si>
  <si>
    <t>STEENSMA AMANDELMEEL</t>
  </si>
  <si>
    <t>KOOPMANS TARWEBLOEM KRISTAL</t>
  </si>
  <si>
    <t>SOUBRY BLOEM VOOR WITBROOD</t>
  </si>
  <si>
    <t>SOUBRY BLOEM VOOR VOLKORENBROOD</t>
  </si>
  <si>
    <t>SOUBRY BLOEM VOOR PATISSERIE</t>
  </si>
  <si>
    <t>DUREYA MAIZENA</t>
  </si>
  <si>
    <t>KOOPMANS PROFESSIONEEL ZELFRIJZEND BAKM.</t>
  </si>
  <si>
    <t>KOOPMANS TARWEBLOEM PATENT</t>
  </si>
  <si>
    <t>DR.OETKER GIST -3X7G-</t>
  </si>
  <si>
    <t>ITALPASTA PENNE RIGATE</t>
  </si>
  <si>
    <t>RUMMO LL PAPPARDELLE</t>
  </si>
  <si>
    <t>KNORR COLL.ITALIANA PENNE TRICOLORE</t>
  </si>
  <si>
    <t>HONIG PASTA SELECT LASAGNE NATUREL</t>
  </si>
  <si>
    <t>RUMMO LL PENNE RIGATE</t>
  </si>
  <si>
    <t>PASSATA POMODORO</t>
  </si>
  <si>
    <t>GRAND GERARD GEHAKTE TOMATEN</t>
  </si>
  <si>
    <t>GRAND GERARD GEPELDE TOMATEN</t>
  </si>
  <si>
    <t>CASINO WALDKORN DIK GESNEDEN</t>
  </si>
  <si>
    <t>LIPTON ICE TEA PEACH NO BUBBLES</t>
  </si>
  <si>
    <t>LIPTON ICE TEA LEMON NO BUBBLES</t>
  </si>
  <si>
    <t>LIPTON ICE TEA SPARKLING, 1-WAY PET-FL</t>
  </si>
  <si>
    <t>FANTA CASSIS PET</t>
  </si>
  <si>
    <t>NATURFRISK RASPBERRY BIO</t>
  </si>
  <si>
    <t>LIPTON ICE TEA GREEN JASMIN LYCHEE</t>
  </si>
  <si>
    <t>LIPTON ICE TEA GREEN PET</t>
  </si>
  <si>
    <t>LIPTON ICE TEA GREEN LEMON</t>
  </si>
  <si>
    <t>COCA-COLA LIGHT, 1-WAY PET-FLES</t>
  </si>
  <si>
    <t>COCA-COLA ZERO PET</t>
  </si>
  <si>
    <t>FANTA ORANGE PET</t>
  </si>
  <si>
    <t>COCA-COLA PET</t>
  </si>
  <si>
    <t>NATURFRISK COLA CLASSIC BIO</t>
  </si>
  <si>
    <t>NATURFRISK BITTERLEMON BIO</t>
  </si>
  <si>
    <t>LIPTON ICE TEA GREEN LEMON, PET-FLES</t>
  </si>
  <si>
    <t>LIPTON ICE TEA CLEAR GREEN,1-WAY PET-FL</t>
  </si>
  <si>
    <t>APPELSIENTJE SINAASAPPEL</t>
  </si>
  <si>
    <t>APPELSIENTJE SINAASAPPEL PET</t>
  </si>
  <si>
    <t>APPELSIENTJE GOUDAPPEL PET</t>
  </si>
  <si>
    <t>APPELSIENTJE VITAMIENTJE ORANJE,PET-FLES</t>
  </si>
  <si>
    <t>APPELSIENTJE GOUDAPPEL</t>
  </si>
  <si>
    <t>KERN FRITUURVET VLOEIBAAR NEUTRAAL</t>
  </si>
  <si>
    <t>ALPRO DRINK HAVER BIO PROF</t>
  </si>
  <si>
    <t>CAMPINA LANGLEKKER VOLLE MELK</t>
  </si>
  <si>
    <t>CAMPINA LANGLEKKER VOLLE MELK, PAK</t>
  </si>
  <si>
    <t>CHOCOMEL VOL PAK</t>
  </si>
  <si>
    <t>ALPRO SOYA DRINK FOR PROFESSION.</t>
  </si>
  <si>
    <t>OLITALIA OLIJFOLIE</t>
  </si>
  <si>
    <t>CAPRICHO ANDALUZ OLIJFOLIE EV PET FLES</t>
  </si>
  <si>
    <t>NKC 1200 DAVID KOOLZUUR</t>
  </si>
  <si>
    <t>LIPTON ICE TEA SPARKLING REG KOOLZH PET.</t>
  </si>
  <si>
    <t>KR</t>
  </si>
  <si>
    <t>SPA INTENSE PET</t>
  </si>
  <si>
    <t>CHAUDFONTAINE SPARKLING</t>
  </si>
  <si>
    <t>EARTH WATER</t>
  </si>
  <si>
    <t>SPA TOUCH OF MINT PET</t>
  </si>
  <si>
    <t>SPA TOUCH OF LEMON PET</t>
  </si>
  <si>
    <t>SPA TOUCH OF GRAPEFRUIT PET</t>
  </si>
  <si>
    <t>SPA TOUCH OF BLACKCURRANT PET</t>
  </si>
  <si>
    <t>SPA REINE PET</t>
  </si>
  <si>
    <t>CHAUDFONTAINE STILL</t>
  </si>
  <si>
    <t>SPA FINESSE</t>
  </si>
  <si>
    <t>FU</t>
  </si>
  <si>
    <t>HERTOG JAN PILSENER</t>
  </si>
  <si>
    <t>JUPILER 0.0%</t>
  </si>
  <si>
    <t>WAGNER PIZZA BIG BUDAPEST</t>
  </si>
  <si>
    <t>WAGNER PIZZA BIG TOKYO</t>
  </si>
  <si>
    <t>WAGNER PIZZA BIG BOSTON</t>
  </si>
  <si>
    <t>ALFREDO OVENPIZZAPUNTEN CHICKEN 24ST</t>
  </si>
  <si>
    <t>ALFREDO OVENPIZZAPUNTEN CHEESE 24ST</t>
  </si>
  <si>
    <t>ALFREDO OVENPIZZAPUNTEN VEGGIE 24ST</t>
  </si>
  <si>
    <t>GOUDEN BANIER SALAMI BL1*</t>
  </si>
  <si>
    <t>CORTE BUONA COPPA 1/2</t>
  </si>
  <si>
    <t>CORTE BUONA SPIANATA ROMANA</t>
  </si>
  <si>
    <t>GOUDEN BANIER BL1* SLAGERSACHTERHAM 1/2</t>
  </si>
  <si>
    <t>GOUDEN BANIER GEBRADEN ROSBIEF</t>
  </si>
  <si>
    <t>BL1* AMBACHTELIJKE SLAGERSACHTERHAM</t>
  </si>
  <si>
    <t>GOUDEN BANIER COBURGER BL1* 1/2 Z.ZW.</t>
  </si>
  <si>
    <t>COREN SERRANO CAMBRESSUR   1/2</t>
  </si>
  <si>
    <t>GOUDEN BANIER BL1* YORKHAM</t>
  </si>
  <si>
    <t>GOUDEN BANIER SLAGERSACHTERHAM BL1* 22PL</t>
  </si>
  <si>
    <t>MEY PANNENKOEKSPEK PLAK</t>
  </si>
  <si>
    <t>GOUDEN BANIER CRISPY BACON</t>
  </si>
  <si>
    <t>KENNEMER ONTBIJTSPEK VACUUM</t>
  </si>
  <si>
    <t>GOUDEN BANIER SPEKBLOKJES GEROOKT</t>
  </si>
  <si>
    <t>GOUDEN BANIER ARDENNERPATE</t>
  </si>
  <si>
    <t>RUNDER HAMBURGER DOOS 30X100 GR</t>
  </si>
  <si>
    <t>VEGA ROOKWORST DOOS 30X90 GR</t>
  </si>
  <si>
    <t>RUNDER DUNNE LENDE KEUKENKLAAR</t>
  </si>
  <si>
    <t>O'SULLIVAN RUND KOGEL HEEL</t>
  </si>
  <si>
    <t>O'SULLIVAN ZUIGLAM</t>
  </si>
  <si>
    <t>O'SULLIVAN LAMS NEKFILET</t>
  </si>
  <si>
    <t>O'SULLIVAN R SUKADE HEEL</t>
  </si>
  <si>
    <t>GRAINFED R SUKADE HEEL URUGUAY</t>
  </si>
  <si>
    <t>O'SULLIVAN RUND BIEFSTUK</t>
  </si>
  <si>
    <t>O'SULLIVAN R ROSBIEF MUIS</t>
  </si>
  <si>
    <t>O'SULLIVAN R RIBLAPPEN VOORDEELBAK</t>
  </si>
  <si>
    <t>GEGAARDE VARKENS PULLED PORK</t>
  </si>
  <si>
    <t>VARKENS PANNENKOEKSPEK BL1*</t>
  </si>
  <si>
    <t>GESNEDEN CHEDDAR ROOD 50X20G</t>
  </si>
  <si>
    <t>LEZZET WITTE KAAS 45%</t>
  </si>
  <si>
    <t>PETRI ROOMKAAS BIESLOOK SPREAD</t>
  </si>
  <si>
    <t>SMITVIS GRAVET LAKS ZIJDE GESNEDEN ASC</t>
  </si>
  <si>
    <t>SMITVIS ZALMZIJDE NOORS GEROOKT HEEL ASC</t>
  </si>
  <si>
    <t>SMITVIS ZALMZIJDE NOORS GEROOKT GESN.ASC</t>
  </si>
  <si>
    <t>SMITVIS ZALM PLAKJES GEROOKT PCS ZAV</t>
  </si>
  <si>
    <t>SMITVIS SURIMISALADE</t>
  </si>
  <si>
    <t>KLAAS PUUL GARNALEN NOORDZEE MSC</t>
  </si>
  <si>
    <t>SMITVIS ZALMSNIPPERS GEROOKT</t>
  </si>
  <si>
    <t>SMITVIS ZALMSPIESJES GEROOKT ASC</t>
  </si>
  <si>
    <t>SMITVIS KRABSALADE</t>
  </si>
  <si>
    <t>OPTIMEL MANGO PASSIEVRUCHT DRINKBEKER</t>
  </si>
  <si>
    <t>CAMPINA HALFVOLLE MELK</t>
  </si>
  <si>
    <t>CAMPINA MAGERE YOGHURT</t>
  </si>
  <si>
    <t>CAMPINA KARNEMELK</t>
  </si>
  <si>
    <t>OPTIMEL LIMOEN, BEKER</t>
  </si>
  <si>
    <t>PRIME GRIEKSE YOGHURT</t>
  </si>
  <si>
    <t>OPTIMEL DRINK FRAMBOOS</t>
  </si>
  <si>
    <t>TOPKING VLAMMETJES CLASSIC 72 ST</t>
  </si>
  <si>
    <t>LEKKERNIJEN HOT BITES</t>
  </si>
  <si>
    <t>SALOMON NOODLE TERIYAKI</t>
  </si>
  <si>
    <t>ENKCO SPAANSE GEHAKTBALLETJES 100ST</t>
  </si>
  <si>
    <t>BIETERBAL 45X30G</t>
  </si>
  <si>
    <t>LEKKERNIJEN KIPNUGGETS, 50 ST</t>
  </si>
  <si>
    <t>CAS SPIJKERS PETIT CROQUET GEITENKAAS</t>
  </si>
  <si>
    <t>CAS SPIJKERS PETIT CROQUET .CHORIZO</t>
  </si>
  <si>
    <t>BUITENHUIS BORRELFRIKANDEL, 50 ST</t>
  </si>
  <si>
    <t>BUITENHUIS KIPNUGGETS, 120 ST</t>
  </si>
  <si>
    <t>KB MINI KAASSOUFFLE, 100 ST</t>
  </si>
  <si>
    <t>CAS SPIJKERS CROQUET TOMAAT MOZZARELLA</t>
  </si>
  <si>
    <t>VEGETARISCHE SLAGER KIPSTUKJES</t>
  </si>
  <si>
    <t>BOON FALAFEL BALLEN 176ST</t>
  </si>
  <si>
    <t>GREENWAY VEGAN GYROS</t>
  </si>
  <si>
    <t>ENKCO RUNDERVINK A LA MINUTE 25ST</t>
  </si>
  <si>
    <t>ENKCO KIPFILET GEBRADEN ALA MINUTE 30ST</t>
  </si>
  <si>
    <t>AD VAN GELOVEN KROKET 20% VLEES</t>
  </si>
  <si>
    <t>KB KAASSOUFFLE 50ST</t>
  </si>
  <si>
    <t>AD VAN GELOVEN BITTERBAL 20% VLEES 100ST</t>
  </si>
  <si>
    <t>MEKKAFOOD GEHAKTBALLETJES KIPPENGEHAKT</t>
  </si>
  <si>
    <t>AD VAN GELOVEN BOURGOND.KROKET OVEN 20S</t>
  </si>
  <si>
    <t>SANISSIMO PREMIUM ROOMIJS MAPLE WALNOOT</t>
  </si>
  <si>
    <t>SANISSIMO SLAGROOMIJSBEKER</t>
  </si>
  <si>
    <t>OLA RAKET</t>
  </si>
  <si>
    <t>SANISSIMO PREMIUM SORBET PASSIE-MANGO</t>
  </si>
  <si>
    <t>AVIKO TURBO FRIET 9,5MM</t>
  </si>
  <si>
    <t>AVIKO AARDAPPELKROKETTEN LANG</t>
  </si>
  <si>
    <t>FRUITLIFE BOSVRUCHTENMIX IQF</t>
  </si>
  <si>
    <t>FRUITLIFE FRAMBOZEN IQF</t>
  </si>
  <si>
    <t>BOIRON PUREE FRAMBOZEN</t>
  </si>
  <si>
    <t>ARDO FRAMBOZEN</t>
  </si>
  <si>
    <t>PINGUIN POMPOEN 10X10MM</t>
  </si>
  <si>
    <t>FRUITLIFE MANGOBLOKJES IQF</t>
  </si>
  <si>
    <t>BONDUELLE BROCCOLI LOSGEVROREN</t>
  </si>
  <si>
    <t>PINGUIN BROCCOLI 40-60MM</t>
  </si>
  <si>
    <t>PINGUIN BLOEMKOOLROOSJES 30/60MM</t>
  </si>
  <si>
    <t>PINGUIN PREI 50/50</t>
  </si>
  <si>
    <t>PINGUIN COURGETTENBLOKJES</t>
  </si>
  <si>
    <t>PINGUIN PAPRIKA REEPJES ROOD</t>
  </si>
  <si>
    <t>PINGUIN MAISKORRELS</t>
  </si>
  <si>
    <t>PINGUIN KNOLSELDERIJ BLOKJES</t>
  </si>
  <si>
    <t>PINGUIN CHAMPIGNONS GESNEDEN HOTEL</t>
  </si>
  <si>
    <t>FRUITLIFE BOSVRUCHTENMIX MET SAP IQF</t>
  </si>
  <si>
    <t>PINGUIN TUINERWTEN EXTRA FIJN</t>
  </si>
  <si>
    <t>PINGUIN UIENRINGEN</t>
  </si>
  <si>
    <t>PINGUIN WORTELBLOKJES 10X10X10MM</t>
  </si>
  <si>
    <t>BOIRON AARDBEIENPUREE</t>
  </si>
  <si>
    <t>ARDO POMPOENBLOKJES</t>
  </si>
  <si>
    <t>BONDUELLE AUBERGINE GEGRILD</t>
  </si>
  <si>
    <t>BONDUELLE COURGETTES GEGRILD</t>
  </si>
  <si>
    <t>ARDO UIENRINGEN</t>
  </si>
  <si>
    <t>ARDO WORTELTJES JONGE 6/14MM EXTRA FIJN</t>
  </si>
  <si>
    <t>BONDUELLE PAPRIKA GEGRILD</t>
  </si>
  <si>
    <t>ARDO BLOEMKOOLROOSJES 5/15</t>
  </si>
  <si>
    <t>SLA BABYLEAF MESCLUN</t>
  </si>
  <si>
    <t>AARDBEIEN</t>
  </si>
  <si>
    <t>SPINAZIE GEWASSEN</t>
  </si>
  <si>
    <t>SLA BABYLEAF RUCOLA</t>
  </si>
  <si>
    <t>UIEN BOS NAAKT</t>
  </si>
  <si>
    <t>KRUIDEN BASILICUM</t>
  </si>
  <si>
    <t>KRUIDEN BIESLOOK</t>
  </si>
  <si>
    <t>KRUIDEN KORIANDER</t>
  </si>
  <si>
    <t>KRUIDEN THEE MUNT</t>
  </si>
  <si>
    <t>PAPRIKA ROOD ONGESORTEERD</t>
  </si>
  <si>
    <t>PREI</t>
  </si>
  <si>
    <t>TOMAATMIX TOMMIES</t>
  </si>
  <si>
    <t>TOMAAT C</t>
  </si>
  <si>
    <t>SUGAR SNAPS</t>
  </si>
  <si>
    <t>WITLOF FIJN 9-12CM</t>
  </si>
  <si>
    <t>PADD PORTOBELLO</t>
  </si>
  <si>
    <t>PADD SHI-TAKE</t>
  </si>
  <si>
    <t>AVOCADO RTE GROOT</t>
  </si>
  <si>
    <t>SLA MESCLUN GEWASSEN</t>
  </si>
  <si>
    <t>VERSE VIJGEN 20STUKS</t>
  </si>
  <si>
    <t>SPINAZIE WILD</t>
  </si>
  <si>
    <t>DRUIVEN WIT PITLOZE</t>
  </si>
  <si>
    <t>WITLOF ROOD</t>
  </si>
  <si>
    <t>CHAMPIGNON MIDDEL</t>
  </si>
  <si>
    <t>AARD BONKEN VUIL SUPER</t>
  </si>
  <si>
    <t>TAUGE</t>
  </si>
  <si>
    <t>DRUIVEN BLAUW</t>
  </si>
  <si>
    <t>SINAASAPPEL PERS  6/7</t>
  </si>
  <si>
    <t>CITROENEN 5 STUKS</t>
  </si>
  <si>
    <t>SLA LOLLO VERTE</t>
  </si>
  <si>
    <t>SNIJ WINTERPEEN STIFT FIJN</t>
  </si>
  <si>
    <t>RODE BIETEN SCHEUTEN</t>
  </si>
  <si>
    <t>SNIJ RADIJS JULIENNE</t>
  </si>
  <si>
    <t>MANDARIJN MINI KISTJE</t>
  </si>
  <si>
    <t>KOMKOMMER 35/40</t>
  </si>
  <si>
    <t>SNIJ UIEN RING 4MM HALF</t>
  </si>
  <si>
    <t>FRUITSALADE MET OPGIET</t>
  </si>
  <si>
    <t>CHAMPIGNON FIJN</t>
  </si>
  <si>
    <t>CHAMPIGNON KASTANJE</t>
  </si>
  <si>
    <t>SLA ROMEINS</t>
  </si>
  <si>
    <t>PADD OESTERZWAM</t>
  </si>
  <si>
    <t>AARDAPPELEN CHARLOTTE KRIEL</t>
  </si>
  <si>
    <t>AUBERGINE NAAKT</t>
  </si>
  <si>
    <t>COURGETTE GROEN</t>
  </si>
  <si>
    <t>AARDBEIEN SPANJE</t>
  </si>
  <si>
    <t>AARD PG TAFEL VASTKOKEND PANKLAAR</t>
  </si>
  <si>
    <t>TOMAAT POMADORI</t>
  </si>
  <si>
    <t>BIO BLEEKSELDERIJ 600/800G</t>
  </si>
  <si>
    <t>AARDAPPELEN ZOETE</t>
  </si>
  <si>
    <t>AUBERGINES</t>
  </si>
  <si>
    <t>TOMAAT TROSCHERRY 3KG</t>
  </si>
  <si>
    <t>AVOCADO READY TO EAT</t>
  </si>
  <si>
    <t>BANAAN CHIQUITA RFA</t>
  </si>
  <si>
    <t>AARDAPPELEN PG BONKEN PANKLAAR</t>
  </si>
  <si>
    <t>AARDAPPELEN BONK PANKLAAR VACUUM VERPAKT</t>
  </si>
  <si>
    <t>LIMES</t>
  </si>
  <si>
    <t>SLA LOLLO ROSSO</t>
  </si>
  <si>
    <t>AARDBEI 500GR</t>
  </si>
  <si>
    <t>ALFALFA</t>
  </si>
  <si>
    <t>SLA IJSBERG 450G</t>
  </si>
  <si>
    <t>VENKEL</t>
  </si>
  <si>
    <t>AARDAPPEL ZOETE</t>
  </si>
  <si>
    <t>KOMKOMMER 30/40</t>
  </si>
  <si>
    <t>KRUIDEN MINT</t>
  </si>
  <si>
    <t>ASPERGES GESCHILD AA 3,5KG+SCHIL</t>
  </si>
  <si>
    <t>ASPERGES GESCHILD AA</t>
  </si>
  <si>
    <t>APPEL JONAGOLD 75/85</t>
  </si>
  <si>
    <t>PEREN DOY DU COMICE 75/80 12ST 3KG</t>
  </si>
  <si>
    <t>UI 80/100             10KG</t>
  </si>
  <si>
    <t>TOMAAT LOS</t>
  </si>
  <si>
    <t>TOMAAT CHERRY ZONDER KROON</t>
  </si>
  <si>
    <t>ASPERGES GROEN BOS MAAT L</t>
  </si>
  <si>
    <t>SJALOTTEN BANAAN</t>
  </si>
  <si>
    <t>SNIJ UIEN RING 4MM SMIT</t>
  </si>
  <si>
    <t>BN</t>
  </si>
  <si>
    <t>SNIJ UIEN BLOK 5MM</t>
  </si>
  <si>
    <t>SLA RUCOLA GEWASSEN</t>
  </si>
  <si>
    <t>PAPRIKA ROOD</t>
  </si>
  <si>
    <t>CRESS SALAD PEA</t>
  </si>
  <si>
    <t>APPEL JONAGOLD 80/85</t>
  </si>
  <si>
    <t>PEREN 65/70 14ST</t>
  </si>
  <si>
    <t>HOOGST.SINAASAPPEL/AARDBEISAP</t>
  </si>
  <si>
    <t>HOOGST.APPEL/PEER/FRAMB.SAP VERS</t>
  </si>
  <si>
    <t>HOOGST.SINAASAPPEL VERS</t>
  </si>
  <si>
    <t>HOOGST.GRAPEFRUITSAP</t>
  </si>
  <si>
    <t>UIEN 80/100</t>
  </si>
  <si>
    <t>ASPERGES AA</t>
  </si>
  <si>
    <t>BIO SPICY TRIO</t>
  </si>
  <si>
    <t>BIO SLA LITTLE GEM</t>
  </si>
  <si>
    <t>AARDAPPELEN FRIET BONK 10KG</t>
  </si>
  <si>
    <t>PAPRIKA ROOD 80/100</t>
  </si>
  <si>
    <t>TOMAAT SAN MARZANO</t>
  </si>
  <si>
    <t>SMITVIS BLACK TIGER GEPELD 16/20</t>
  </si>
  <si>
    <t>SEA &amp; WE KABELJAUWFILETS 160-200GRAM MSC</t>
  </si>
  <si>
    <t>MOLCO PYRAMIDE WALDKORN</t>
  </si>
  <si>
    <t>MOLCO CIABATTA JUNIOR  70ST</t>
  </si>
  <si>
    <t>MOLCO RUSTICO BONK 30X100G</t>
  </si>
  <si>
    <t>PASTRIDOR FRIKANDELBROODJE 42X173G</t>
  </si>
  <si>
    <t>PASTRIDOR APPELFLAP GESUIKERD 40X143G</t>
  </si>
  <si>
    <t>PASTRIDOR MUFFIN NATUUR 40X80G</t>
  </si>
  <si>
    <t>PASTRIDOR MUFFIN DUO CHOCOLADE 40X80G</t>
  </si>
  <si>
    <t>PASTRIDOR AMERICAN COOKIE DUO CHOC54X50G</t>
  </si>
  <si>
    <t>PASTRIDOR AMERICAN COOKIE WIT.CHOC54X50G</t>
  </si>
  <si>
    <t>MOLCO WALDKORNBROODJE CLASSIC 40ST</t>
  </si>
  <si>
    <t>MOLCO KAASBROODJE ROYALE</t>
  </si>
  <si>
    <t>B&amp;B MUFFIN LEMON POPPY</t>
  </si>
  <si>
    <t>B&amp;B MUFFIN DOUBLE CHOCOLATE 24X125G</t>
  </si>
  <si>
    <t>B&amp;B MUFFIN BANANA TOFFEE 24X125G</t>
  </si>
  <si>
    <t>MOLCO SAUCIJZENBROODJE DE LUXE 32X115G</t>
  </si>
  <si>
    <t>MOLCO CARRE WALDKORN 30ST</t>
  </si>
  <si>
    <t>MOLCO CARRE MAIS 30ST</t>
  </si>
  <si>
    <t>MOLCO MAISFLADEN 35ST</t>
  </si>
  <si>
    <t>MOLCO RUSTICO BONK DONKER 30ST</t>
  </si>
  <si>
    <t>PASTRIDOR PANINI NATUUR GEGRILD 65X110G</t>
  </si>
  <si>
    <t>PASTRIDOR PICCOLO BRUIN 80X85G</t>
  </si>
  <si>
    <t>PASTRIDOR PICCOLO WIT 17CM 80X85G</t>
  </si>
  <si>
    <t>SOURZ APPLE</t>
  </si>
  <si>
    <t>SOURZ RED BERRY</t>
  </si>
  <si>
    <t>DE KUYPER PEACHTREE</t>
  </si>
  <si>
    <t>BOSFORD ROSE PREMIUM GIN 37,5%</t>
  </si>
  <si>
    <t>SOURZ RAINBOW ICE 15%</t>
  </si>
  <si>
    <t>HAVANA CLUB RUM 3YO</t>
  </si>
  <si>
    <t>CAPTAIN MORGAN WHITE RUM 37,5%</t>
  </si>
  <si>
    <t>VILLA MASSA LIMONCELLO</t>
  </si>
  <si>
    <t>REMY MARTIN VSOP MATURE CASK FINISH</t>
  </si>
  <si>
    <t>DRAMBUIE</t>
  </si>
  <si>
    <t>GRAND MARNIER ROUGE</t>
  </si>
  <si>
    <t>COINTREAU</t>
  </si>
  <si>
    <t>BACARDI CARTA BLANCA 37,5%</t>
  </si>
  <si>
    <t>PERNOD</t>
  </si>
  <si>
    <t>DISARONNO AMARETTO</t>
  </si>
  <si>
    <t>GIN MARE</t>
  </si>
  <si>
    <t>GIBSON'S GIN</t>
  </si>
  <si>
    <t>LICOR 43</t>
  </si>
  <si>
    <t>KETEL ONE VODKA</t>
  </si>
  <si>
    <t>JOSE CUERVO TEQUILA ESPECIAL SILVER</t>
  </si>
  <si>
    <t>FLUGEL</t>
  </si>
  <si>
    <t>CIROC</t>
  </si>
  <si>
    <t>HENDRICK'S GIN</t>
  </si>
  <si>
    <t>GRAND MARNIER ROUGE 40%</t>
  </si>
  <si>
    <t>MALIBU</t>
  </si>
  <si>
    <t>UMBERTO CESARI MOMA RED SANG.CAB.SAUV.</t>
  </si>
  <si>
    <t>MOSCATEL DE SETUBAL</t>
  </si>
  <si>
    <t>BRULLY LA FRAISIERE PINOT NOIR VDF</t>
  </si>
  <si>
    <t>ALVARINHO MINHO MORGADO</t>
  </si>
  <si>
    <t>SEEDLIP GARDEN 108</t>
  </si>
  <si>
    <t>SEEDLIP SPICE 94</t>
  </si>
  <si>
    <t>SEEDLIP GROVE 42</t>
  </si>
  <si>
    <t>VALLFORMOSA CLASSIC SEMI SECO</t>
  </si>
  <si>
    <t>VIGNA TRAVERSO FRIULANO DOC COF</t>
  </si>
  <si>
    <t>GRUNER VELTLINER FEDERSPIEL</t>
  </si>
  <si>
    <t>LUIS CANAS RIOJA BLANCO FERMANTADO BARR.</t>
  </si>
  <si>
    <t>GERARD BERTRAND GRIS BLANC</t>
  </si>
  <si>
    <t>TOHU SAUVIGNON BLANC MARLBOROUGH</t>
  </si>
  <si>
    <t>SCHM SOHNE BEREICH BERNKASTEL</t>
  </si>
  <si>
    <t>KIST 1-VAKS MET SCHUIFDEKSEL</t>
  </si>
  <si>
    <t>TORRES MOSCATEL ORO FLORALIS</t>
  </si>
  <si>
    <t>PROSECCO FRIZZANTE SCREW CAP</t>
  </si>
  <si>
    <t>L.F.EDWARDS SAUVIGNON BLANC GR.RES.TERRA</t>
  </si>
  <si>
    <t>GERARD BERTRAND RESERVE SPEC PINOT NOIR</t>
  </si>
  <si>
    <t>PINOT GRIGIO ROSE VENEZIE IGT MATER ANNA</t>
  </si>
  <si>
    <t>HARDYS STAMP CABERN.-SAUVIGN.MERLOT ROOD</t>
  </si>
  <si>
    <t>CLARO ROSE</t>
  </si>
  <si>
    <t>LEGADO MUNOZ MACABEO VERDEJO</t>
  </si>
  <si>
    <t>FUMEES BLANCHES GRIS DE SAUVIGNON</t>
  </si>
  <si>
    <t>HOFMANN GRAUER BURGUNDER TROCKEN</t>
  </si>
  <si>
    <t>SCHMITT-SOHNE GLUHWEIN</t>
  </si>
  <si>
    <t>HOPLER GRUNER VELTLINER</t>
  </si>
  <si>
    <t>CHAT.BEAUCHENE COTES DU RHONE VILLAGE AC</t>
  </si>
  <si>
    <t>BETTINE VERSE GEITENKAAS NATUREL</t>
  </si>
  <si>
    <t>DE GOUDSCHE WAEGH GERASPTE BELEGEN</t>
  </si>
  <si>
    <t>LEBO ROOMKAAS BIESLOOK 500G</t>
  </si>
  <si>
    <t>DE GOUDSCHE WAEGH GESNEDEN OUD</t>
  </si>
  <si>
    <t>DE GOUDSCHE WAEGH GERASPTE JONG BELEGEN</t>
  </si>
  <si>
    <t>DE GOUDSCHE WAEGH GESNEDEN J.BEL 50X20G</t>
  </si>
  <si>
    <t>KAAS KAMPIOEN J.BELEGEN GESNEDEN 50X20G</t>
  </si>
  <si>
    <t>OLD AMSTERDAM BORRELBLOK</t>
  </si>
  <si>
    <t>DE GOUDSCHE WAEGH KAASBLOKJES OUD</t>
  </si>
  <si>
    <t>DE GOUDSCHE WAEGH KAASBLOKJES JONG</t>
  </si>
  <si>
    <t>SNIJ SOEPGROENTEN CHINEES</t>
  </si>
  <si>
    <t>SNIJ ANDIJVIE 10MM</t>
  </si>
  <si>
    <t>zuidvruchten en noten</t>
  </si>
  <si>
    <t>azijn, dressings en sauzen</t>
  </si>
  <si>
    <t>vis</t>
  </si>
  <si>
    <t>tafelzuren</t>
  </si>
  <si>
    <t>zuivel en -producten</t>
  </si>
  <si>
    <t>eieren</t>
  </si>
  <si>
    <t>salades</t>
  </si>
  <si>
    <t>vleeswaren</t>
  </si>
  <si>
    <t>tapas(producten)</t>
  </si>
  <si>
    <t>wijnen inclusief sherry, port en vermouth)</t>
  </si>
  <si>
    <t>belegde broodjes</t>
  </si>
  <si>
    <t>CLUB BL1* SALADE KIPSATE</t>
  </si>
  <si>
    <t>CLUB SALADE TONIJN MSC</t>
  </si>
  <si>
    <t>CLUB SALADE KIPKERRIE</t>
  </si>
  <si>
    <t>SABAROT COUSCOUS</t>
  </si>
  <si>
    <t>SABAROT COUSCOUS PARELS</t>
  </si>
  <si>
    <t>UNCLE BEN'S WITTE LANGKORRELRIJST</t>
  </si>
  <si>
    <t>SHAGAI RIJST BASMATI</t>
  </si>
  <si>
    <t>LASSIE RISOTTORIJST</t>
  </si>
  <si>
    <t>WAVELINE QUINOA MIX</t>
  </si>
  <si>
    <t>SILVO BASMATI RIJST</t>
  </si>
  <si>
    <t>BAITANG JASMINE RICE</t>
  </si>
  <si>
    <t>ALESIE PANDAN RIJST</t>
  </si>
  <si>
    <t>MAISON NIELS DE VEYE CHOCO DRUPPELS WIT</t>
  </si>
  <si>
    <t>MAISON NIELS DE VEYE CHOCO DRUPPELS PUUR</t>
  </si>
  <si>
    <t>MAISON NIELS DE VEYE CHOCO DRUPPELS MELK</t>
  </si>
  <si>
    <t>CALLEBAUT CALLETS RUBY</t>
  </si>
  <si>
    <t>MAISON NIELS DE VEYE MARSEPEIN 1:2</t>
  </si>
  <si>
    <t>MAISON NIELS DE VEYE GLUCOSESTROOP</t>
  </si>
  <si>
    <t>CALLEBAUT COUVERTURE CALLETS EXT.BITTER</t>
  </si>
  <si>
    <t>BX</t>
  </si>
  <si>
    <t>ROYAL MAIL LIMOENSAP</t>
  </si>
  <si>
    <t>CN</t>
  </si>
  <si>
    <t>DR.OETKER BLADGELATINE HELDER</t>
  </si>
  <si>
    <t>VAN BROEK TRADING VANILLE MADAGASCAR</t>
  </si>
  <si>
    <t>SANTA MARIA TORTILLA CHIPS NACHO</t>
  </si>
  <si>
    <t>VERSTEGEN WRAPS 18 STUKS</t>
  </si>
  <si>
    <t>CORNY BAKERS SALSA MEDIUM SAUCE</t>
  </si>
  <si>
    <t>GO TAN CHILISAUS HOT</t>
  </si>
  <si>
    <t>GO TAN KOKOSMELK</t>
  </si>
  <si>
    <t>VERSTEGEN KLAPPER</t>
  </si>
  <si>
    <t>YAMA MIRINFU CHOOMIRYO</t>
  </si>
  <si>
    <t>CONIMEX WOKNOEDELS</t>
  </si>
  <si>
    <t>GO TAN OESTERSAUS</t>
  </si>
  <si>
    <t>GO TAN LIME &amp; SPICE WOKSAUS</t>
  </si>
  <si>
    <t>KARA KOKOSROOM</t>
  </si>
  <si>
    <t>NUTCO KOKOSMELK</t>
  </si>
  <si>
    <t>GO TAN CHILISAUS</t>
  </si>
  <si>
    <t>AROY TETRA KOKOSMELK</t>
  </si>
  <si>
    <t>KUMAR'S GREEN CURRY</t>
  </si>
  <si>
    <t>MAE PLOY COCNUT MILK</t>
  </si>
  <si>
    <t>SAITAKU NORI GEDROOGD ZEEWIER 25 VEL</t>
  </si>
  <si>
    <t>KIKKOMAN SOJASAUS</t>
  </si>
  <si>
    <t>APOLLO PEPER WIT GEMALEN</t>
  </si>
  <si>
    <t>MALDON SEA SALT FLAKES</t>
  </si>
  <si>
    <t>VERSTEGEN PURE GYROSKRUIDEN MET ZOUT</t>
  </si>
  <si>
    <t>KUHNE MIERIKSWORTEL</t>
  </si>
  <si>
    <t>ISFI PEPER MIXED (VIERSEIZOEN)</t>
  </si>
  <si>
    <t>ISFI KANEELSTOKJES CEYLON</t>
  </si>
  <si>
    <t>ISFI KNOFLOOKPOEDER</t>
  </si>
  <si>
    <t>KNORR PRIMERBA BOUQUET ALL'ITALIANA</t>
  </si>
  <si>
    <t>APOLLO CAJUN MELANGE MZ</t>
  </si>
  <si>
    <t>VERSTEGEN PEPER WIT MUNTOK       GEMALEN</t>
  </si>
  <si>
    <t>VERSTEGEN PEPER ZWART LAMPONG       HEEL</t>
  </si>
  <si>
    <t>VERSTEGEN CAJUNKRUIDEN M.ZOUT</t>
  </si>
  <si>
    <t>APOLLO FOELIEBLAD HEEL</t>
  </si>
  <si>
    <t>APOLLO PEPER ZWART GEMALEN</t>
  </si>
  <si>
    <t>SCANDIA MIERIKSWORTEL PUUR</t>
  </si>
  <si>
    <t>VERSTEGEN KRUIDENMIX TEX MEX</t>
  </si>
  <si>
    <t>VERSTEGEN PEPER ZWART LAMPONG    GEMALEN</t>
  </si>
  <si>
    <t>VERSTEGEN PAPRIKA POEDER EDELSUSS</t>
  </si>
  <si>
    <t>VAN OORDT PEPER 750 STICKS</t>
  </si>
  <si>
    <t>VERSTEGEN TANDOORI MASALA</t>
  </si>
  <si>
    <t>VERSTEGEN BIOLOGISCHE PAPRIKAPOEDER</t>
  </si>
  <si>
    <t xml:space="preserve">  </t>
  </si>
  <si>
    <t>NUMI THEE AGED EARL GREY</t>
  </si>
  <si>
    <t>NUMI THEE BREAKFAST BLEND</t>
  </si>
  <si>
    <t>NUMI THEE JASMINE GREEN</t>
  </si>
  <si>
    <t>NUMI GUNPOWDER GREEN</t>
  </si>
  <si>
    <t>NUMI THEE DECAF GINGER LEMON</t>
  </si>
  <si>
    <t>NUMI THEE WHITE ROSE</t>
  </si>
  <si>
    <t>NUMI THEE ORANGE SPICE</t>
  </si>
  <si>
    <t>NUMI THEE ROOIBOS</t>
  </si>
  <si>
    <t>NUMI THEE ROOIBOS CHAI</t>
  </si>
  <si>
    <t>NUMI THEE MOROCCAN MINT</t>
  </si>
  <si>
    <t>NUMI THEE CHAMOMILE LEMON BIO</t>
  </si>
  <si>
    <t>NUMI THEEKIST BIO/ FAIRTRADE</t>
  </si>
  <si>
    <t>GOUDEN AAR ROOMBOTERKOEKJES GESORTEERD</t>
  </si>
  <si>
    <t>GOUDEN AAR ADVOCAAT SPRITSEN</t>
  </si>
  <si>
    <t>GOUDEN AAR CREME DOUBLIES</t>
  </si>
  <si>
    <t>MINI ROOMBOTER STROOPWAFELS 6 CM</t>
  </si>
  <si>
    <t>JOS POELL OVEN PASTEI</t>
  </si>
  <si>
    <t>BALISTO MUESLI 20ST</t>
  </si>
  <si>
    <t>BALISTO YOBERRY</t>
  </si>
  <si>
    <t>NUTS SINGLE</t>
  </si>
  <si>
    <t>MALTESERS SINGLE 37 GRAM</t>
  </si>
  <si>
    <t>LION 2PACK</t>
  </si>
  <si>
    <t>M&amp;M'S PINDA SINGLE</t>
  </si>
  <si>
    <t>KITKAT SINGLE</t>
  </si>
  <si>
    <t>MARS SINGLE</t>
  </si>
  <si>
    <t>SNICKERS SINGLE</t>
  </si>
  <si>
    <t>TWIX SINGLE</t>
  </si>
  <si>
    <t>LION SINGLE</t>
  </si>
  <si>
    <t>DOVE LIAISON TWIN CARAMEL</t>
  </si>
  <si>
    <t>LONKA CHOCOLADE SINASSNIPPERS</t>
  </si>
  <si>
    <t>BONBIANCE PATE DE FRUIT BLOKJES</t>
  </si>
  <si>
    <t>BONBIANCE CHOCOLADE MOLENS</t>
  </si>
  <si>
    <t>TONY'S CHOCOLADE TINY'S MIX</t>
  </si>
  <si>
    <t>TONY'S CHOCOLADE TINY'S MIX, 22 STUKS</t>
  </si>
  <si>
    <t>WITORS SPECULAAS &amp; STROOPWAFEL</t>
  </si>
  <si>
    <t>BONBIANCE TULPEN</t>
  </si>
  <si>
    <t>BONBIANCE 4-COLORI</t>
  </si>
  <si>
    <t>BONBIANCE TAARTEN PUNTEN</t>
  </si>
  <si>
    <t>BONBIANCE PASTELFLIKKEN WITTE CHOCOLADE</t>
  </si>
  <si>
    <t>WILHELMINA PEPERMUNT BIO SILO 200ST</t>
  </si>
  <si>
    <t>SMIKKELBEER STROOIMELANGE</t>
  </si>
  <si>
    <t>SMIKKELBEER KRUIDNOTEN REGENBOOG</t>
  </si>
  <si>
    <t>BONBIANCE KERSTMAN MELK/WIT</t>
  </si>
  <si>
    <t>BONBIANCE KERSTCHOCOLADE MASSIEF</t>
  </si>
  <si>
    <t>BONBIANCE PICASSO EIEREN PASTEL</t>
  </si>
  <si>
    <t>VAN MELLE MENTOS DROP</t>
  </si>
  <si>
    <t>VAN MELLE MENTOS FRUIT</t>
  </si>
  <si>
    <t>VAN MELLE MENTOS MINT</t>
  </si>
  <si>
    <t>The Bread Office (verder TBO) SANDWICH BACON SCHARRELEI HOUDBAAR.</t>
  </si>
  <si>
    <t>KALDENBERG RUND GEHAKT</t>
  </si>
  <si>
    <t>KALDENBERG GEROOKTE RUNDER RIB EYE AAN HET STUK</t>
  </si>
  <si>
    <t>KALDENBERG GEGAARDE VARKENS BOERENBEENHAM BL1*</t>
  </si>
  <si>
    <t>KALDENBERG VARKENS ZWEEDSE FILET</t>
  </si>
  <si>
    <t>KALDENBERG RUNDER GEHAKT VOORDEELBAK</t>
  </si>
  <si>
    <t>KALDENBERG HALF OM HALF GEHAKT VOORDEELBAK</t>
  </si>
  <si>
    <t>KALDENBERG VARKENS PROCUREUR ZONDER BEEN BL1*</t>
  </si>
  <si>
    <t xml:space="preserve">KALDENBERG RUNDER REEPJES </t>
  </si>
  <si>
    <t>KALDENBERG VARKENS LIVAR LIVACOPPA</t>
  </si>
  <si>
    <t>KALDENBERG SIMMENTALER RUND FILET PUR Z/KETTING</t>
  </si>
  <si>
    <t>KALDENBERG VARKENS BUIKSPEK STUK BL1*</t>
  </si>
  <si>
    <t>KALDENBERG RUNDER ENTRECOTE AAN HET STUK</t>
  </si>
  <si>
    <t>O'SSULLIVANRUNDER DIAMANTHAAS</t>
  </si>
  <si>
    <t>VISMIX VERS SMITVIS</t>
  </si>
  <si>
    <t>MAKREELFILET MET VEL ZONDER GRAAT SMITVIS</t>
  </si>
  <si>
    <t>KABELJAUWFILET MET VEL SMITVIS</t>
  </si>
  <si>
    <t>KABELJAUW LEFTOVERS Z.VEL Z.GRT SMITVIS</t>
  </si>
  <si>
    <t>ZALMFILET NOORS MET VEL 4-5 SMITVIS</t>
  </si>
  <si>
    <t>ZALM NOORS 3-4KG HEEL SMITVIS</t>
  </si>
  <si>
    <t>ZEEWOLFFILET IJSLANDS SMITVIS</t>
  </si>
  <si>
    <t>VISSPIES VICTORIABAARS GEMARIN.PACIFIC SMITVIS</t>
  </si>
  <si>
    <t>ZALM NOORSE 3-4KG GESCHUBT HEEL SMITVIS</t>
  </si>
  <si>
    <t>ZALM NOORS 4-5KG GESCHUBD HEEL SMITVIS</t>
  </si>
  <si>
    <t>ZALMFILET NOORS MET VEL TRIM B SMITVIS</t>
  </si>
  <si>
    <t>ZEEBAARSFILET KWEEK MET VEL 80-100G PBI SMITVIS</t>
  </si>
  <si>
    <t>ZALMFILET NOORS MET VEL 5-6 SMITVIS</t>
  </si>
  <si>
    <t>ZEEBAARSFILET 70-90G P/O SMITVIS</t>
  </si>
  <si>
    <t>RUIG EENDEN FILET CANARD 2X350-400GR.</t>
  </si>
  <si>
    <t>RUIG GANZEN LEVER HONGAARS CA.600GR.</t>
  </si>
  <si>
    <t>RUIG KIP DIJ VLEES REEPJES MACHINAAL GESNEDEN</t>
  </si>
  <si>
    <t>RUIG KALKOEN FILET GEROOKT</t>
  </si>
  <si>
    <t>RUIG KIP FILET ENKEL 170-190GR.</t>
  </si>
  <si>
    <t>RUIG KIP DIJ VLEES BLOKJES VACUUM BULK</t>
  </si>
  <si>
    <t>RUIG KIP DIJ VLEES BULK PER 2,5KG</t>
  </si>
  <si>
    <t>RUIG KIP FILET ONGESORTEERD PER 2,5KG</t>
  </si>
  <si>
    <t>RUIG KIP PIRI PIRI REEPJES GEBR.1KG</t>
  </si>
  <si>
    <t>RUIG KIP DIJ VLEES BULK PER KG</t>
  </si>
  <si>
    <t>DIDESS KROEPOEK SEPIA</t>
  </si>
  <si>
    <t>YAMA PANKO BROODKRUIMELS</t>
  </si>
  <si>
    <t>SPICE MARKET PIRI-PIRI KRUIDEN</t>
  </si>
  <si>
    <t>KALDENBERG VEGA FALAFEL DOOS 3 KG</t>
  </si>
  <si>
    <t>RUIGVEGA FALAFEL DOOS 3 KG</t>
  </si>
  <si>
    <t>KALDENBERG VEGETARISCHE GEHAKT RUL</t>
  </si>
  <si>
    <t>KALDENBERG VARKENS NEK ZONDER BEEN DOOS DV BL1*</t>
  </si>
  <si>
    <t>KALDENBERG RUNDER HAMBURGER 24X125G V3</t>
  </si>
  <si>
    <t>KALDENBERG RUNDER CARPACCIO ROL</t>
  </si>
  <si>
    <t>KALDENBERG R HAMBURGER USA DOOS 30X100G</t>
  </si>
  <si>
    <t>KALDENBERG RUNDER STAART</t>
  </si>
  <si>
    <t>GOODBITE VEGGIE GEHAKT GERULD DOOS 1 KG DV</t>
  </si>
  <si>
    <t>KALDENBERG VARKENS PROCUREUR Z/KETTING DS 10 KG</t>
  </si>
  <si>
    <t>KALDENBERG VARKENS HAAS ZONDER KETTING DOOS</t>
  </si>
  <si>
    <t>KALDENBERG RUNDER HAMBURGER PEPER ZOUT DS 30X100</t>
  </si>
  <si>
    <t>UNBRANDED BRIE RECHTHOEK</t>
  </si>
  <si>
    <t>UNBRANDED NEUTRE BRIE 60+</t>
  </si>
  <si>
    <t>Rocinate MANCHEGO 3 MAANDEN GERIJPT</t>
  </si>
  <si>
    <t>ENTREMONT RM GRUYERE GERASPT</t>
  </si>
  <si>
    <t>BONCHEESE BIESLOOK ROOMKAAS</t>
  </si>
  <si>
    <t>UNBRANDED GLUTENVRIJ CHOCOLADE BROWNIES 3STUKS</t>
  </si>
  <si>
    <t>UNBRANDED PETIT FOUR</t>
  </si>
  <si>
    <t>UNBRANDED HOTELCAKE ONGESNEDEN</t>
  </si>
  <si>
    <t>UNBRANDED APPELTAART GROOT 12 PERSONEN</t>
  </si>
  <si>
    <t>UNBRANDED MINI CHOCOLADEBOLLEN 5 STUKS</t>
  </si>
  <si>
    <t>UNBRANDED GESORTEERD GEBAK 10 STUKS</t>
  </si>
  <si>
    <t>UNBRANDED SLAGROOMTAART 10 PERSONEN</t>
  </si>
  <si>
    <t>UNBRANDEDONTBIJTKOEK ONGESNEDEN</t>
  </si>
  <si>
    <t>UNBRANDED TRIANGEL WALDKORN</t>
  </si>
  <si>
    <t>UNBRANDED WORSTENBROODJES HORECA 6 STUKS</t>
  </si>
  <si>
    <t>UNBRANDED MINI WORSTENBROODJES 12 STUKS</t>
  </si>
  <si>
    <t>FISCHERMAN'SCHOICE VANNAMEI GARNALEN GEPELD 16/20 ASC</t>
  </si>
  <si>
    <t>FISCHERMAN'SCHOICE VANNAMEI GEPELD 41/50 ASC</t>
  </si>
  <si>
    <t>FISCHERMAN'SCHOICE PLANETS PRIDE SNOWCRABMEAT</t>
  </si>
  <si>
    <t>UNBRANDED GARNALEN NOORDZEE</t>
  </si>
  <si>
    <t>SMITVISGEROOKTE ZALMZIJDE GESNEDEN</t>
  </si>
  <si>
    <t>SMITSVISGEROOKTE ZALMZIJDE GESNEDEN</t>
  </si>
  <si>
    <t>PIETERS KABELJAUWRUG 150G MSC</t>
  </si>
  <si>
    <t>kg</t>
  </si>
  <si>
    <t>pot/zak</t>
  </si>
  <si>
    <t>liter</t>
  </si>
  <si>
    <t>stuks</t>
  </si>
  <si>
    <t>verpakking</t>
  </si>
  <si>
    <t>hoeveelheid per verpakking</t>
  </si>
  <si>
    <t xml:space="preserve">     
eenheid per verpakking</t>
  </si>
  <si>
    <t>evt. aantal in verpakking</t>
  </si>
  <si>
    <t>ander tabblad</t>
  </si>
  <si>
    <t>broodbeleg</t>
  </si>
  <si>
    <t>brood</t>
  </si>
  <si>
    <t>all-in tarief exclusief btw per eenheid</t>
  </si>
  <si>
    <t>all-in prijs (all-in tarief per eenheid x aantal eenheden)</t>
  </si>
  <si>
    <t>Aantal  eenheden
( liter/kg/stuks/colli)</t>
  </si>
  <si>
    <t>soepen/bouuillon</t>
  </si>
  <si>
    <t>ST/kg</t>
  </si>
  <si>
    <t>st/kg</t>
  </si>
  <si>
    <t>Totaal van het tabblad</t>
  </si>
  <si>
    <t>Wordt overgenomen in het verzamelblad perceel 1</t>
  </si>
  <si>
    <t>som afzonderlijk tabblad</t>
  </si>
  <si>
    <t>U dient alle geel gemarkeerde cellen op elk tabblad in te vullen.</t>
  </si>
  <si>
    <t>Ondertekening dient alleen op het voorblad gedaan te worden (zie hierboven).</t>
  </si>
  <si>
    <t>overig</t>
  </si>
  <si>
    <t>De totaalsom zoals hierboven weergegeven zal door Opdrachtgever in de beeoordeling worden verwerkt.</t>
  </si>
  <si>
    <t>Ondertekning dient door de daartoe rechtsgeldig bevoegde persoon te woprden uitgevoerd.</t>
  </si>
  <si>
    <t>diepvries</t>
  </si>
  <si>
    <t>dranken</t>
  </si>
  <si>
    <t>Nummer</t>
  </si>
  <si>
    <t xml:space="preserve">vis en vlees </t>
  </si>
  <si>
    <t>Indien u geel gemarkeerde cellen niet invult en/of wijzigingen aanbrengt leidt dit tot uitsluiting.</t>
  </si>
  <si>
    <t>Te beoordelen inschrijvingssom:</t>
  </si>
  <si>
    <t>Invulinstructies en overige opmerkingen:</t>
  </si>
  <si>
    <t>Alle artikelen zoals oppgenomen in Standaardformulier 4 vertegenwoordigen een totale waarde van ruim 80% op de gehele afname voor het onderwijs.</t>
  </si>
  <si>
    <t>Tabblad:</t>
  </si>
  <si>
    <t>Standaardformulier 4 Verzamelblad perceel 1</t>
  </si>
  <si>
    <t>De op alle tabbladen aangegeven hoeveelheden zijn gebaseerd op een heel kalenderjaar (2019).</t>
  </si>
  <si>
    <t>Ondertekening door Inschrijver (handtekening en naam voluit):</t>
  </si>
  <si>
    <t>VERVALT, HIER GEEN PRIJS VERMELDEN</t>
  </si>
  <si>
    <t>VERVALT, HIER GEEN PRIJKS VERMELDEN</t>
  </si>
  <si>
    <t>"dranken"</t>
  </si>
  <si>
    <t>"koek en snoep"</t>
  </si>
  <si>
    <t>Bij de rood gemarkeerde regels dient u geen prijzen te vermelden.</t>
  </si>
  <si>
    <t>Zie 2de Nota van Inlichtingen van 12-1-2021 t.a.v. Prijzenbladen:</t>
  </si>
  <si>
    <t>Bij het invullen van dit formulier dient u rekening te houden met onderstaande (zie regel 44 en verder).</t>
  </si>
  <si>
    <t>ter informatie: van alle vermelde producten zijn er uiteindelijk 15 vervallen. Deze zijn rood gemarkeerd en kunt u terug vinden op de tabbladen: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</si>
</sst>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&quot;€&quot;\ * #,##0.00_ ;_ &quot;€&quot;\ * \-#,##0.00_ ;_ &quot;€&quot;\ * &quot;-&quot;??_ ;_ @_ "/>
    <numFmt numFmtId="165" formatCode="#0.00"/>
    <numFmt numFmtId="166" formatCode="##,##0.00"/>
    <numFmt numFmtId="167" formatCode="0.000"/>
    <numFmt numFmtId="168" formatCode="#,##0.000"/>
    <numFmt numFmtId="169" formatCode="##,##0.000"/>
    <numFmt numFmtId="170" formatCode="#0.000"/>
    <numFmt numFmtId="171" formatCode="#0.0000"/>
    <numFmt numFmtId="172" formatCode="##,##0.0000"/>
    <numFmt numFmtId="173" formatCode="_ &quot;€&quot;\ * #,##0.000_ ;_ &quot;€&quot;\ * \-#,##0.0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7"/>
      <color rgb="FFFFFFFF"/>
      <name val="Arial"/>
      <family val="2"/>
    </font>
    <font>
      <sz val="7"/>
      <color rgb="FF424649"/>
      <name val="Arial"/>
      <family val="2"/>
    </font>
    <font>
      <sz val="7"/>
      <color rgb="FF424649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9"/>
      <color rgb="FF424649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u/>
      <sz val="9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ont="1" applyBorder="1"/>
    <xf numFmtId="0" fontId="0" fillId="0" borderId="0" xfId="0" applyFont="1" applyFill="1" applyBorder="1"/>
    <xf numFmtId="1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Alignment="1">
      <alignment horizontal="left" wrapText="1"/>
    </xf>
    <xf numFmtId="0" fontId="0" fillId="0" borderId="0" xfId="0" applyBorder="1"/>
    <xf numFmtId="9" fontId="0" fillId="0" borderId="0" xfId="0" applyNumberFormat="1"/>
    <xf numFmtId="10" fontId="0" fillId="0" borderId="0" xfId="0" applyNumberFormat="1"/>
    <xf numFmtId="165" fontId="2" fillId="4" borderId="1" xfId="0" applyNumberFormat="1" applyFont="1" applyFill="1" applyBorder="1" applyAlignment="1">
      <alignment horizontal="right"/>
    </xf>
    <xf numFmtId="165" fontId="3" fillId="4" borderId="1" xfId="0" applyNumberFormat="1" applyFont="1" applyFill="1" applyBorder="1" applyAlignment="1">
      <alignment horizontal="right"/>
    </xf>
    <xf numFmtId="0" fontId="0" fillId="0" borderId="0" xfId="0" applyFill="1"/>
    <xf numFmtId="0" fontId="0" fillId="4" borderId="0" xfId="0" applyFill="1"/>
    <xf numFmtId="0" fontId="0" fillId="4" borderId="0" xfId="0" applyFont="1" applyFill="1" applyBorder="1"/>
    <xf numFmtId="1" fontId="2" fillId="4" borderId="1" xfId="0" applyNumberFormat="1" applyFont="1" applyFill="1" applyBorder="1" applyAlignment="1">
      <alignment horizontal="right"/>
    </xf>
    <xf numFmtId="0" fontId="2" fillId="4" borderId="1" xfId="0" applyNumberFormat="1" applyFont="1" applyFill="1" applyBorder="1" applyAlignment="1">
      <alignment horizontal="left" wrapText="1"/>
    </xf>
    <xf numFmtId="166" fontId="2" fillId="4" borderId="1" xfId="0" applyNumberFormat="1" applyFont="1" applyFill="1" applyBorder="1" applyAlignment="1">
      <alignment horizontal="right"/>
    </xf>
    <xf numFmtId="1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left" wrapText="1"/>
    </xf>
    <xf numFmtId="166" fontId="3" fillId="4" borderId="1" xfId="0" applyNumberFormat="1" applyFont="1" applyFill="1" applyBorder="1" applyAlignment="1">
      <alignment horizontal="right"/>
    </xf>
    <xf numFmtId="0" fontId="0" fillId="4" borderId="0" xfId="0" applyFill="1" applyBorder="1"/>
    <xf numFmtId="0" fontId="4" fillId="0" borderId="0" xfId="0" applyFont="1"/>
    <xf numFmtId="0" fontId="5" fillId="0" borderId="0" xfId="0" applyFont="1"/>
    <xf numFmtId="1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167" fontId="2" fillId="4" borderId="1" xfId="0" applyNumberFormat="1" applyFont="1" applyFill="1" applyBorder="1" applyAlignment="1">
      <alignment horizontal="right"/>
    </xf>
    <xf numFmtId="167" fontId="3" fillId="4" borderId="1" xfId="0" applyNumberFormat="1" applyFont="1" applyFill="1" applyBorder="1" applyAlignment="1">
      <alignment horizontal="right"/>
    </xf>
    <xf numFmtId="167" fontId="0" fillId="0" borderId="0" xfId="0" applyNumberFormat="1"/>
    <xf numFmtId="168" fontId="3" fillId="4" borderId="1" xfId="0" applyNumberFormat="1" applyFont="1" applyFill="1" applyBorder="1" applyAlignment="1">
      <alignment horizontal="right"/>
    </xf>
    <xf numFmtId="168" fontId="2" fillId="4" borderId="1" xfId="0" applyNumberFormat="1" applyFont="1" applyFill="1" applyBorder="1" applyAlignment="1">
      <alignment horizontal="right"/>
    </xf>
    <xf numFmtId="169" fontId="2" fillId="4" borderId="1" xfId="0" applyNumberFormat="1" applyFont="1" applyFill="1" applyBorder="1" applyAlignment="1">
      <alignment horizontal="right"/>
    </xf>
    <xf numFmtId="169" fontId="3" fillId="4" borderId="1" xfId="0" applyNumberFormat="1" applyFont="1" applyFill="1" applyBorder="1" applyAlignment="1">
      <alignment horizontal="right"/>
    </xf>
    <xf numFmtId="170" fontId="2" fillId="4" borderId="1" xfId="0" applyNumberFormat="1" applyFont="1" applyFill="1" applyBorder="1" applyAlignment="1">
      <alignment horizontal="right"/>
    </xf>
    <xf numFmtId="170" fontId="3" fillId="4" borderId="1" xfId="0" applyNumberFormat="1" applyFont="1" applyFill="1" applyBorder="1" applyAlignment="1">
      <alignment horizontal="right"/>
    </xf>
    <xf numFmtId="170" fontId="0" fillId="4" borderId="0" xfId="0" applyNumberFormat="1" applyFill="1"/>
    <xf numFmtId="169" fontId="0" fillId="4" borderId="0" xfId="0" applyNumberFormat="1" applyFill="1"/>
    <xf numFmtId="170" fontId="3" fillId="0" borderId="1" xfId="0" applyNumberFormat="1" applyFont="1" applyFill="1" applyBorder="1" applyAlignment="1">
      <alignment horizontal="right"/>
    </xf>
    <xf numFmtId="170" fontId="2" fillId="0" borderId="1" xfId="0" applyNumberFormat="1" applyFont="1" applyFill="1" applyBorder="1" applyAlignment="1">
      <alignment horizontal="right"/>
    </xf>
    <xf numFmtId="169" fontId="3" fillId="0" borderId="1" xfId="0" applyNumberFormat="1" applyFont="1" applyFill="1" applyBorder="1" applyAlignment="1">
      <alignment horizontal="right"/>
    </xf>
    <xf numFmtId="169" fontId="2" fillId="0" borderId="1" xfId="0" applyNumberFormat="1" applyFont="1" applyFill="1" applyBorder="1" applyAlignment="1">
      <alignment horizontal="right"/>
    </xf>
    <xf numFmtId="171" fontId="2" fillId="4" borderId="1" xfId="0" applyNumberFormat="1" applyFont="1" applyFill="1" applyBorder="1" applyAlignment="1">
      <alignment horizontal="right"/>
    </xf>
    <xf numFmtId="171" fontId="3" fillId="4" borderId="1" xfId="0" applyNumberFormat="1" applyFont="1" applyFill="1" applyBorder="1" applyAlignment="1">
      <alignment horizontal="right"/>
    </xf>
    <xf numFmtId="172" fontId="2" fillId="4" borderId="1" xfId="0" applyNumberFormat="1" applyFont="1" applyFill="1" applyBorder="1" applyAlignment="1">
      <alignment horizontal="right"/>
    </xf>
    <xf numFmtId="172" fontId="3" fillId="4" borderId="1" xfId="0" applyNumberFormat="1" applyFont="1" applyFill="1" applyBorder="1" applyAlignment="1">
      <alignment horizontal="right"/>
    </xf>
    <xf numFmtId="170" fontId="0" fillId="0" borderId="0" xfId="0" applyNumberFormat="1" applyFill="1"/>
    <xf numFmtId="169" fontId="0" fillId="0" borderId="0" xfId="0" applyNumberFormat="1" applyFill="1"/>
    <xf numFmtId="0" fontId="4" fillId="4" borderId="0" xfId="0" applyFont="1" applyFill="1"/>
    <xf numFmtId="167" fontId="0" fillId="4" borderId="0" xfId="0" applyNumberFormat="1" applyFill="1"/>
    <xf numFmtId="0" fontId="1" fillId="5" borderId="0" xfId="0" applyNumberFormat="1" applyFont="1" applyFill="1" applyAlignment="1">
      <alignment horizontal="right" wrapText="1"/>
    </xf>
    <xf numFmtId="0" fontId="1" fillId="5" borderId="0" xfId="0" applyNumberFormat="1" applyFont="1" applyFill="1" applyAlignment="1">
      <alignment horizontal="left" wrapText="1"/>
    </xf>
    <xf numFmtId="1" fontId="6" fillId="4" borderId="1" xfId="0" applyNumberFormat="1" applyFont="1" applyFill="1" applyBorder="1" applyAlignment="1">
      <alignment horizontal="right"/>
    </xf>
    <xf numFmtId="0" fontId="6" fillId="4" borderId="1" xfId="0" applyNumberFormat="1" applyFont="1" applyFill="1" applyBorder="1" applyAlignment="1">
      <alignment horizontal="left" wrapText="1"/>
    </xf>
    <xf numFmtId="167" fontId="6" fillId="4" borderId="1" xfId="0" applyNumberFormat="1" applyFont="1" applyFill="1" applyBorder="1" applyAlignment="1">
      <alignment horizontal="right"/>
    </xf>
    <xf numFmtId="164" fontId="7" fillId="4" borderId="1" xfId="0" applyNumberFormat="1" applyFont="1" applyFill="1" applyBorder="1"/>
    <xf numFmtId="0" fontId="6" fillId="4" borderId="1" xfId="0" applyFont="1" applyFill="1" applyBorder="1" applyAlignment="1">
      <alignment horizontal="left" wrapText="1"/>
    </xf>
    <xf numFmtId="173" fontId="7" fillId="2" borderId="1" xfId="0" applyNumberFormat="1" applyFont="1" applyFill="1" applyBorder="1"/>
    <xf numFmtId="0" fontId="6" fillId="4" borderId="0" xfId="0" applyFont="1" applyFill="1" applyBorder="1" applyAlignment="1">
      <alignment horizontal="left" wrapText="1"/>
    </xf>
    <xf numFmtId="164" fontId="0" fillId="0" borderId="1" xfId="0" applyNumberFormat="1" applyBorder="1"/>
    <xf numFmtId="0" fontId="1" fillId="5" borderId="0" xfId="0" applyNumberFormat="1" applyFont="1" applyFill="1" applyAlignment="1">
      <alignment horizontal="center" wrapText="1"/>
    </xf>
    <xf numFmtId="167" fontId="1" fillId="5" borderId="0" xfId="0" applyNumberFormat="1" applyFont="1" applyFill="1" applyAlignment="1">
      <alignment horizontal="center" wrapText="1"/>
    </xf>
    <xf numFmtId="1" fontId="2" fillId="4" borderId="0" xfId="0" applyNumberFormat="1" applyFont="1" applyFill="1" applyAlignment="1">
      <alignment horizontal="right"/>
    </xf>
    <xf numFmtId="0" fontId="2" fillId="4" borderId="0" xfId="0" applyNumberFormat="1" applyFont="1" applyFill="1" applyAlignment="1">
      <alignment horizontal="left" wrapText="1"/>
    </xf>
    <xf numFmtId="0" fontId="7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12" xfId="0" applyFont="1" applyBorder="1"/>
    <xf numFmtId="0" fontId="7" fillId="0" borderId="13" xfId="0" applyFont="1" applyBorder="1"/>
    <xf numFmtId="164" fontId="7" fillId="0" borderId="1" xfId="0" applyNumberFormat="1" applyFont="1" applyBorder="1"/>
    <xf numFmtId="0" fontId="7" fillId="0" borderId="2" xfId="0" applyFont="1" applyFill="1" applyBorder="1"/>
    <xf numFmtId="0" fontId="7" fillId="4" borderId="2" xfId="0" applyFont="1" applyFill="1" applyBorder="1"/>
    <xf numFmtId="0" fontId="7" fillId="0" borderId="0" xfId="0" applyFont="1" applyFill="1" applyBorder="1"/>
    <xf numFmtId="0" fontId="7" fillId="0" borderId="0" xfId="0" applyFont="1" applyBorder="1"/>
    <xf numFmtId="164" fontId="7" fillId="0" borderId="3" xfId="0" applyNumberFormat="1" applyFont="1" applyBorder="1"/>
    <xf numFmtId="0" fontId="8" fillId="0" borderId="0" xfId="0" applyFont="1"/>
    <xf numFmtId="0" fontId="9" fillId="0" borderId="0" xfId="0" applyFont="1"/>
    <xf numFmtId="1" fontId="3" fillId="6" borderId="1" xfId="0" applyNumberFormat="1" applyFont="1" applyFill="1" applyBorder="1" applyAlignment="1">
      <alignment horizontal="right"/>
    </xf>
    <xf numFmtId="0" fontId="3" fillId="6" borderId="1" xfId="0" applyFont="1" applyFill="1" applyBorder="1" applyAlignment="1">
      <alignment horizontal="left" wrapText="1"/>
    </xf>
    <xf numFmtId="170" fontId="3" fillId="6" borderId="1" xfId="0" applyNumberFormat="1" applyFont="1" applyFill="1" applyBorder="1" applyAlignment="1">
      <alignment horizontal="right"/>
    </xf>
    <xf numFmtId="169" fontId="3" fillId="6" borderId="1" xfId="0" applyNumberFormat="1" applyFont="1" applyFill="1" applyBorder="1" applyAlignment="1">
      <alignment horizontal="right"/>
    </xf>
    <xf numFmtId="173" fontId="7" fillId="6" borderId="1" xfId="0" applyNumberFormat="1" applyFont="1" applyFill="1" applyBorder="1"/>
    <xf numFmtId="164" fontId="7" fillId="6" borderId="1" xfId="0" applyNumberFormat="1" applyFont="1" applyFill="1" applyBorder="1"/>
    <xf numFmtId="1" fontId="2" fillId="6" borderId="1" xfId="0" applyNumberFormat="1" applyFont="1" applyFill="1" applyBorder="1" applyAlignment="1">
      <alignment horizontal="right"/>
    </xf>
    <xf numFmtId="0" fontId="2" fillId="6" borderId="1" xfId="0" applyNumberFormat="1" applyFont="1" applyFill="1" applyBorder="1" applyAlignment="1">
      <alignment horizontal="left" wrapText="1"/>
    </xf>
    <xf numFmtId="170" fontId="2" fillId="6" borderId="1" xfId="0" applyNumberFormat="1" applyFont="1" applyFill="1" applyBorder="1" applyAlignment="1">
      <alignment horizontal="right"/>
    </xf>
    <xf numFmtId="169" fontId="2" fillId="6" borderId="1" xfId="0" applyNumberFormat="1" applyFont="1" applyFill="1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7" fillId="0" borderId="7" xfId="0" applyFont="1" applyBorder="1"/>
    <xf numFmtId="0" fontId="0" fillId="0" borderId="8" xfId="0" applyBorder="1"/>
    <xf numFmtId="0" fontId="0" fillId="0" borderId="7" xfId="0" applyBorder="1"/>
    <xf numFmtId="0" fontId="7" fillId="0" borderId="9" xfId="0" applyFont="1" applyBorder="1"/>
    <xf numFmtId="0" fontId="0" fillId="0" borderId="10" xfId="0" applyBorder="1"/>
    <xf numFmtId="0" fontId="0" fillId="0" borderId="11" xfId="0" applyBorder="1"/>
    <xf numFmtId="0" fontId="10" fillId="0" borderId="4" xfId="0" applyFont="1" applyBorder="1"/>
    <xf numFmtId="0" fontId="7" fillId="2" borderId="4" xfId="0" applyFont="1" applyFill="1" applyBorder="1" applyAlignment="1">
      <alignment vertical="top"/>
    </xf>
    <xf numFmtId="0" fontId="7" fillId="0" borderId="5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11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6F885-C176-4F43-B379-9CCCBE17671B}">
  <dimension ref="A1:P49"/>
  <sheetViews>
    <sheetView tabSelected="1" workbookViewId="0">
      <selection activeCell="P28" sqref="P28"/>
    </sheetView>
  </sheetViews>
  <sheetFormatPr defaultRowHeight="15" x14ac:dyDescent="0.25"/>
  <cols>
    <col min="10" max="10" width="19" customWidth="1"/>
  </cols>
  <sheetData>
    <row r="1" spans="1:16" x14ac:dyDescent="0.25">
      <c r="A1" s="64"/>
      <c r="B1" s="64" t="s">
        <v>743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x14ac:dyDescent="0.25">
      <c r="A3" s="65" t="s">
        <v>736</v>
      </c>
      <c r="B3" s="66" t="s">
        <v>742</v>
      </c>
      <c r="C3" s="67"/>
      <c r="D3" s="67"/>
      <c r="E3" s="67"/>
      <c r="F3" s="67"/>
      <c r="G3" s="67"/>
      <c r="H3" s="67"/>
      <c r="I3" s="68"/>
      <c r="J3" s="64" t="s">
        <v>728</v>
      </c>
      <c r="K3" s="64"/>
      <c r="L3" s="64"/>
      <c r="M3" s="64" t="s">
        <v>752</v>
      </c>
      <c r="N3" s="64"/>
      <c r="O3" s="64"/>
      <c r="P3" s="64"/>
    </row>
    <row r="4" spans="1:16" x14ac:dyDescent="0.25">
      <c r="A4" s="65">
        <v>1</v>
      </c>
      <c r="B4" s="66" t="s">
        <v>0</v>
      </c>
      <c r="C4" s="67"/>
      <c r="D4" s="67"/>
      <c r="E4" s="67"/>
      <c r="F4" s="67"/>
      <c r="G4" s="67"/>
      <c r="H4" s="67"/>
      <c r="I4" s="68"/>
      <c r="J4" s="69">
        <f>SUM('aardappelen groenten en fruit'!H102)</f>
        <v>0</v>
      </c>
      <c r="K4" s="64"/>
      <c r="L4" s="64"/>
      <c r="M4" s="64" t="s">
        <v>6</v>
      </c>
      <c r="N4" s="64"/>
      <c r="O4" s="64"/>
      <c r="P4" s="64"/>
    </row>
    <row r="5" spans="1:16" x14ac:dyDescent="0.25">
      <c r="A5" s="65">
        <v>2</v>
      </c>
      <c r="B5" s="66" t="s">
        <v>1</v>
      </c>
      <c r="C5" s="67"/>
      <c r="D5" s="67"/>
      <c r="E5" s="67"/>
      <c r="F5" s="67"/>
      <c r="G5" s="67"/>
      <c r="H5" s="67"/>
      <c r="I5" s="68"/>
      <c r="J5" s="69">
        <f>SUM('(anti)pasta''s inclusief sauzen'!H13)</f>
        <v>0</v>
      </c>
      <c r="K5" s="64"/>
      <c r="L5" s="64"/>
      <c r="M5" s="64"/>
      <c r="N5" s="64"/>
      <c r="O5" s="64"/>
      <c r="P5" s="64"/>
    </row>
    <row r="6" spans="1:16" x14ac:dyDescent="0.25">
      <c r="A6" s="65">
        <v>3</v>
      </c>
      <c r="B6" s="66" t="s">
        <v>2</v>
      </c>
      <c r="C6" s="67"/>
      <c r="D6" s="67"/>
      <c r="E6" s="67"/>
      <c r="F6" s="67"/>
      <c r="G6" s="67"/>
      <c r="H6" s="67"/>
      <c r="I6" s="68"/>
      <c r="J6" s="69">
        <f>SUM('azijn,dressings,sauzen'!H28)</f>
        <v>0</v>
      </c>
      <c r="K6" s="64"/>
      <c r="L6" s="64"/>
      <c r="M6" s="64"/>
      <c r="N6" s="64"/>
      <c r="O6" s="64"/>
      <c r="P6" s="64"/>
    </row>
    <row r="7" spans="1:16" x14ac:dyDescent="0.25">
      <c r="A7" s="65">
        <v>4</v>
      </c>
      <c r="B7" s="70" t="s">
        <v>520</v>
      </c>
      <c r="C7" s="67"/>
      <c r="D7" s="67"/>
      <c r="E7" s="67"/>
      <c r="F7" s="67"/>
      <c r="G7" s="67"/>
      <c r="H7" s="67"/>
      <c r="I7" s="68"/>
      <c r="J7" s="69">
        <f>SUM('belegde broodjes'!H10)</f>
        <v>0</v>
      </c>
      <c r="K7" s="64"/>
      <c r="L7" s="64"/>
      <c r="M7" s="64"/>
      <c r="N7" s="64"/>
      <c r="O7" s="64"/>
      <c r="P7" s="64"/>
    </row>
    <row r="8" spans="1:16" x14ac:dyDescent="0.25">
      <c r="A8" s="65">
        <v>5</v>
      </c>
      <c r="B8" s="70" t="s">
        <v>5</v>
      </c>
      <c r="C8" s="67"/>
      <c r="D8" s="67" t="s">
        <v>6</v>
      </c>
      <c r="E8" s="67"/>
      <c r="F8" s="67"/>
      <c r="G8" s="67"/>
      <c r="H8" s="67"/>
      <c r="I8" s="68"/>
      <c r="J8" s="69">
        <f>SUM(brood!H16)</f>
        <v>0</v>
      </c>
      <c r="K8" s="64"/>
      <c r="L8" s="64"/>
      <c r="M8" s="64"/>
      <c r="N8" s="64"/>
      <c r="O8" s="64"/>
      <c r="P8" s="64"/>
    </row>
    <row r="9" spans="1:16" x14ac:dyDescent="0.25">
      <c r="A9" s="65">
        <v>6</v>
      </c>
      <c r="B9" s="70" t="s">
        <v>7</v>
      </c>
      <c r="C9" s="67"/>
      <c r="D9" s="67"/>
      <c r="E9" s="67"/>
      <c r="F9" s="67"/>
      <c r="G9" s="67"/>
      <c r="H9" s="67"/>
      <c r="I9" s="68"/>
      <c r="J9" s="69">
        <f>SUM(broodbeleg!H23)</f>
        <v>0</v>
      </c>
      <c r="K9" s="64"/>
      <c r="L9" s="64"/>
      <c r="M9" s="64"/>
      <c r="N9" s="64"/>
      <c r="O9" s="64"/>
      <c r="P9" s="64"/>
    </row>
    <row r="10" spans="1:16" x14ac:dyDescent="0.25">
      <c r="A10" s="65">
        <v>7</v>
      </c>
      <c r="B10" s="70" t="s">
        <v>10</v>
      </c>
      <c r="C10" s="67"/>
      <c r="D10" s="67"/>
      <c r="E10" s="67"/>
      <c r="F10" s="67"/>
      <c r="G10" s="67"/>
      <c r="H10" s="67"/>
      <c r="I10" s="68"/>
      <c r="J10" s="69">
        <f>SUM('chips en snacks'!H18)</f>
        <v>0</v>
      </c>
      <c r="K10" s="64"/>
      <c r="L10" s="64"/>
      <c r="M10" s="64"/>
      <c r="N10" s="64"/>
      <c r="O10" s="64"/>
      <c r="P10" s="64"/>
    </row>
    <row r="11" spans="1:16" x14ac:dyDescent="0.25">
      <c r="A11" s="65">
        <v>8</v>
      </c>
      <c r="B11" s="70" t="s">
        <v>734</v>
      </c>
      <c r="C11" s="67"/>
      <c r="D11" s="67"/>
      <c r="E11" s="67"/>
      <c r="F11" s="67"/>
      <c r="G11" s="67"/>
      <c r="H11" s="67"/>
      <c r="I11" s="68"/>
      <c r="J11" s="69">
        <f>SUM(diepvries!H112)</f>
        <v>0</v>
      </c>
      <c r="K11" s="64"/>
      <c r="L11" s="64"/>
      <c r="M11" s="64"/>
      <c r="N11" s="64"/>
      <c r="O11" s="64"/>
      <c r="P11" s="64"/>
    </row>
    <row r="12" spans="1:16" x14ac:dyDescent="0.25">
      <c r="A12" s="65">
        <v>9</v>
      </c>
      <c r="B12" s="70" t="s">
        <v>735</v>
      </c>
      <c r="C12" s="67"/>
      <c r="D12" s="67"/>
      <c r="E12" s="67"/>
      <c r="F12" s="67"/>
      <c r="G12" s="67"/>
      <c r="H12" s="67"/>
      <c r="I12" s="68"/>
      <c r="J12" s="69">
        <f>SUM(dranken!H104)</f>
        <v>0</v>
      </c>
      <c r="K12" s="64"/>
      <c r="L12" s="64"/>
      <c r="M12" s="64"/>
      <c r="N12" s="64"/>
      <c r="O12" s="64"/>
      <c r="P12" s="64"/>
    </row>
    <row r="13" spans="1:16" x14ac:dyDescent="0.25">
      <c r="A13" s="65">
        <v>10</v>
      </c>
      <c r="B13" s="70" t="s">
        <v>17</v>
      </c>
      <c r="C13" s="67"/>
      <c r="D13" s="67"/>
      <c r="E13" s="67"/>
      <c r="F13" s="67"/>
      <c r="G13" s="67"/>
      <c r="H13" s="67"/>
      <c r="I13" s="68"/>
      <c r="J13" s="69">
        <f>SUM('groenteconserveren en peulvruch'!H17)</f>
        <v>0</v>
      </c>
      <c r="K13" s="64"/>
      <c r="L13" s="64"/>
      <c r="M13" s="64"/>
      <c r="N13" s="64"/>
      <c r="O13" s="64"/>
      <c r="P13" s="64"/>
    </row>
    <row r="14" spans="1:16" x14ac:dyDescent="0.25">
      <c r="A14" s="65">
        <v>11</v>
      </c>
      <c r="B14" s="71" t="s">
        <v>19</v>
      </c>
      <c r="C14" s="67"/>
      <c r="D14" s="67" t="s">
        <v>6</v>
      </c>
      <c r="E14" s="67"/>
      <c r="F14" s="67"/>
      <c r="G14" s="67"/>
      <c r="H14" s="67"/>
      <c r="I14" s="68"/>
      <c r="J14" s="69">
        <f>SUM('koep en snoep'!H39)</f>
        <v>0</v>
      </c>
      <c r="K14" s="64"/>
      <c r="L14" s="64"/>
      <c r="M14" s="64"/>
      <c r="N14" s="64"/>
      <c r="O14" s="64"/>
      <c r="P14" s="64"/>
    </row>
    <row r="15" spans="1:16" x14ac:dyDescent="0.25">
      <c r="A15" s="65">
        <v>12</v>
      </c>
      <c r="B15" s="70" t="s">
        <v>20</v>
      </c>
      <c r="C15" s="67"/>
      <c r="D15" s="67"/>
      <c r="E15" s="67"/>
      <c r="F15" s="67"/>
      <c r="G15" s="67"/>
      <c r="H15" s="67"/>
      <c r="I15" s="68"/>
      <c r="J15" s="69">
        <f>SUM('koffie en thee'!H15)</f>
        <v>0</v>
      </c>
      <c r="K15" s="64"/>
      <c r="L15" s="64"/>
      <c r="M15" s="64"/>
      <c r="N15" s="64"/>
      <c r="O15" s="64"/>
      <c r="P15" s="64"/>
    </row>
    <row r="16" spans="1:16" x14ac:dyDescent="0.25">
      <c r="A16" s="65">
        <v>13</v>
      </c>
      <c r="B16" s="70" t="s">
        <v>21</v>
      </c>
      <c r="C16" s="67"/>
      <c r="D16" s="67"/>
      <c r="E16" s="67"/>
      <c r="F16" s="67"/>
      <c r="G16" s="67"/>
      <c r="H16" s="67"/>
      <c r="I16" s="68"/>
      <c r="J16" s="69">
        <f>SUM(kruidenierswaren!H28)</f>
        <v>0</v>
      </c>
      <c r="K16" s="64"/>
      <c r="L16" s="64"/>
      <c r="M16" s="64"/>
      <c r="N16" s="64"/>
      <c r="O16" s="64"/>
      <c r="P16" s="64"/>
    </row>
    <row r="17" spans="1:16" x14ac:dyDescent="0.25">
      <c r="A17" s="65">
        <v>14</v>
      </c>
      <c r="B17" s="70" t="s">
        <v>22</v>
      </c>
      <c r="C17" s="67"/>
      <c r="D17" s="67"/>
      <c r="E17" s="67"/>
      <c r="F17" s="67"/>
      <c r="G17" s="67"/>
      <c r="H17" s="67"/>
      <c r="I17" s="68"/>
      <c r="J17" s="69">
        <f>SUM('oosterse keuken'!H24)</f>
        <v>0</v>
      </c>
      <c r="K17" s="64"/>
      <c r="L17" s="64"/>
      <c r="M17" s="64"/>
      <c r="N17" s="64"/>
      <c r="O17" s="64"/>
      <c r="P17" s="64"/>
    </row>
    <row r="18" spans="1:16" x14ac:dyDescent="0.25">
      <c r="A18" s="65">
        <v>15</v>
      </c>
      <c r="B18" s="70" t="s">
        <v>731</v>
      </c>
      <c r="C18" s="67"/>
      <c r="D18" s="67"/>
      <c r="E18" s="67"/>
      <c r="F18" s="67"/>
      <c r="G18" s="67"/>
      <c r="H18" s="67"/>
      <c r="I18" s="68"/>
      <c r="J18" s="69">
        <f>SUM(overig!H94)</f>
        <v>0</v>
      </c>
      <c r="K18" s="64"/>
      <c r="L18" s="64"/>
      <c r="M18" s="64"/>
      <c r="N18" s="64"/>
      <c r="O18" s="64"/>
      <c r="P18" s="64"/>
    </row>
    <row r="19" spans="1:16" x14ac:dyDescent="0.25">
      <c r="A19" s="65">
        <v>16</v>
      </c>
      <c r="B19" s="70" t="s">
        <v>24</v>
      </c>
      <c r="C19" s="67"/>
      <c r="D19" s="67"/>
      <c r="E19" s="67"/>
      <c r="F19" s="67"/>
      <c r="G19" s="67"/>
      <c r="H19" s="67"/>
      <c r="I19" s="68"/>
      <c r="J19" s="69">
        <f>SUM(poelier!H15)</f>
        <v>0</v>
      </c>
      <c r="K19" s="64"/>
      <c r="L19" s="64"/>
      <c r="M19" s="64"/>
      <c r="N19" s="64"/>
      <c r="O19" s="64"/>
      <c r="P19" s="64"/>
    </row>
    <row r="20" spans="1:16" x14ac:dyDescent="0.25">
      <c r="A20" s="65">
        <v>17</v>
      </c>
      <c r="B20" s="70" t="s">
        <v>737</v>
      </c>
      <c r="C20" s="67"/>
      <c r="D20" s="67"/>
      <c r="E20" s="67"/>
      <c r="F20" s="67"/>
      <c r="G20" s="67"/>
      <c r="H20" s="67"/>
      <c r="I20" s="68"/>
      <c r="J20" s="69">
        <f>SUM('vis en vlees'!H59)</f>
        <v>0</v>
      </c>
      <c r="K20" s="64"/>
      <c r="L20" s="64"/>
      <c r="M20" s="64"/>
      <c r="N20" s="64"/>
      <c r="O20" s="64"/>
      <c r="P20" s="64"/>
    </row>
    <row r="21" spans="1:16" x14ac:dyDescent="0.25">
      <c r="A21" s="65">
        <v>18</v>
      </c>
      <c r="B21" s="70" t="s">
        <v>514</v>
      </c>
      <c r="C21" s="67"/>
      <c r="D21" s="67"/>
      <c r="E21" s="67"/>
      <c r="F21" s="67"/>
      <c r="G21" s="67"/>
      <c r="H21" s="67"/>
      <c r="I21" s="68"/>
      <c r="J21" s="69">
        <f>SUM('zuivel- en z.pro'!H47)</f>
        <v>0</v>
      </c>
      <c r="K21" s="64"/>
      <c r="L21" s="64"/>
      <c r="M21" s="64"/>
      <c r="N21" s="64"/>
      <c r="O21" s="64"/>
      <c r="P21" s="64"/>
    </row>
    <row r="22" spans="1:16" ht="15.75" thickBot="1" x14ac:dyDescent="0.3">
      <c r="A22" s="64"/>
      <c r="B22" s="72"/>
      <c r="C22" s="73"/>
      <c r="D22" s="73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</row>
    <row r="23" spans="1:16" ht="15.75" thickBot="1" x14ac:dyDescent="0.3">
      <c r="A23" s="64"/>
      <c r="B23" s="72"/>
      <c r="C23" s="73"/>
      <c r="D23" s="73"/>
      <c r="E23" s="66" t="s">
        <v>739</v>
      </c>
      <c r="F23" s="67"/>
      <c r="G23" s="67"/>
      <c r="H23" s="67"/>
      <c r="I23" s="67"/>
      <c r="J23" s="74">
        <f>SUM(J4:J21)</f>
        <v>0</v>
      </c>
      <c r="K23" s="64"/>
      <c r="L23" s="64"/>
      <c r="M23" s="64"/>
      <c r="N23" s="64"/>
      <c r="O23" s="64"/>
      <c r="P23" s="64"/>
    </row>
    <row r="24" spans="1:16" x14ac:dyDescent="0.25">
      <c r="A24" s="64"/>
      <c r="B24" s="72"/>
      <c r="C24" s="73"/>
      <c r="D24" s="73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16" ht="15.75" thickBot="1" x14ac:dyDescent="0.3">
      <c r="A25" s="64"/>
      <c r="B25" s="72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16" x14ac:dyDescent="0.25">
      <c r="A26" s="64"/>
      <c r="B26" s="96" t="s">
        <v>745</v>
      </c>
      <c r="C26" s="97"/>
      <c r="D26" s="97"/>
      <c r="E26" s="97"/>
      <c r="F26" s="97"/>
      <c r="G26" s="98"/>
      <c r="H26" s="64"/>
      <c r="I26" s="64"/>
      <c r="J26" s="64"/>
      <c r="K26" s="64"/>
      <c r="L26" s="64"/>
      <c r="M26" s="64"/>
      <c r="N26" s="64"/>
      <c r="O26" s="64"/>
      <c r="P26" s="64"/>
    </row>
    <row r="27" spans="1:16" x14ac:dyDescent="0.25">
      <c r="A27" s="64"/>
      <c r="B27" s="99"/>
      <c r="C27" s="100"/>
      <c r="D27" s="100"/>
      <c r="E27" s="100"/>
      <c r="F27" s="100"/>
      <c r="G27" s="101"/>
      <c r="H27" s="64"/>
      <c r="I27" s="64"/>
      <c r="J27" s="64"/>
      <c r="K27" s="64"/>
      <c r="L27" s="64"/>
      <c r="M27" s="64"/>
      <c r="N27" s="64"/>
      <c r="O27" s="64"/>
      <c r="P27" s="64"/>
    </row>
    <row r="28" spans="1:16" x14ac:dyDescent="0.25">
      <c r="A28" s="64"/>
      <c r="B28" s="99"/>
      <c r="C28" s="100"/>
      <c r="D28" s="100"/>
      <c r="E28" s="100"/>
      <c r="F28" s="100"/>
      <c r="G28" s="101"/>
      <c r="H28" s="64"/>
      <c r="I28" s="64"/>
      <c r="J28" s="64"/>
      <c r="K28" s="64"/>
      <c r="L28" s="64"/>
      <c r="M28" s="64"/>
      <c r="N28" s="64"/>
      <c r="O28" s="64"/>
      <c r="P28" s="64"/>
    </row>
    <row r="29" spans="1:16" x14ac:dyDescent="0.25">
      <c r="A29" s="64"/>
      <c r="B29" s="99"/>
      <c r="C29" s="100"/>
      <c r="D29" s="100"/>
      <c r="E29" s="100"/>
      <c r="F29" s="100"/>
      <c r="G29" s="101"/>
      <c r="H29" s="64"/>
      <c r="I29" s="64"/>
      <c r="J29" s="64"/>
      <c r="K29" s="64"/>
      <c r="L29" s="64"/>
      <c r="M29" s="64"/>
      <c r="N29" s="64"/>
      <c r="O29" s="64"/>
      <c r="P29" s="64"/>
    </row>
    <row r="30" spans="1:16" x14ac:dyDescent="0.25">
      <c r="A30" s="64"/>
      <c r="B30" s="99"/>
      <c r="C30" s="100"/>
      <c r="D30" s="100"/>
      <c r="E30" s="100"/>
      <c r="F30" s="100"/>
      <c r="G30" s="101"/>
      <c r="H30" s="64"/>
      <c r="I30" s="64"/>
      <c r="J30" s="64"/>
      <c r="K30" s="64"/>
      <c r="L30" s="64"/>
      <c r="M30" s="64"/>
      <c r="N30" s="64"/>
      <c r="O30" s="64"/>
      <c r="P30" s="64"/>
    </row>
    <row r="31" spans="1:16" x14ac:dyDescent="0.25">
      <c r="A31" s="64"/>
      <c r="B31" s="99"/>
      <c r="C31" s="100"/>
      <c r="D31" s="100"/>
      <c r="E31" s="100"/>
      <c r="F31" s="100"/>
      <c r="G31" s="101"/>
      <c r="H31" s="64"/>
      <c r="I31" s="64"/>
      <c r="J31" s="64"/>
      <c r="K31" s="64"/>
      <c r="L31" s="64"/>
      <c r="M31" s="64"/>
      <c r="N31" s="64"/>
      <c r="O31" s="64"/>
      <c r="P31" s="64"/>
    </row>
    <row r="32" spans="1:16" ht="15.75" thickBot="1" x14ac:dyDescent="0.3">
      <c r="A32" s="64"/>
      <c r="B32" s="102"/>
      <c r="C32" s="103"/>
      <c r="D32" s="103"/>
      <c r="E32" s="103"/>
      <c r="F32" s="103"/>
      <c r="G32" s="104"/>
      <c r="H32" s="64"/>
      <c r="I32" s="64"/>
      <c r="J32" s="64"/>
      <c r="K32" s="64"/>
      <c r="L32" s="64"/>
      <c r="M32" s="64"/>
      <c r="N32" s="64"/>
      <c r="O32" s="64"/>
      <c r="P32" s="64"/>
    </row>
    <row r="33" spans="1:16" x14ac:dyDescent="0.25">
      <c r="A33" s="64"/>
      <c r="B33" s="64"/>
      <c r="C33" s="64"/>
      <c r="D33" s="64"/>
      <c r="E33" s="75" t="s">
        <v>6</v>
      </c>
      <c r="F33" s="75"/>
      <c r="G33" s="75"/>
      <c r="H33" s="75"/>
      <c r="I33" s="64"/>
      <c r="J33" s="64"/>
      <c r="K33" s="64"/>
      <c r="L33" s="64"/>
      <c r="M33" s="64"/>
      <c r="N33" s="64"/>
      <c r="O33" s="64"/>
      <c r="P33" s="64"/>
    </row>
    <row r="34" spans="1:16" x14ac:dyDescent="0.25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x14ac:dyDescent="0.25">
      <c r="A35" s="64"/>
      <c r="B35" s="76" t="s">
        <v>740</v>
      </c>
      <c r="C35" s="76"/>
      <c r="D35" s="76"/>
      <c r="E35" s="76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6" x14ac:dyDescent="0.25">
      <c r="A36" s="64"/>
      <c r="B36" s="64" t="s">
        <v>729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6" x14ac:dyDescent="0.25">
      <c r="A37" s="64"/>
      <c r="B37" s="64" t="s">
        <v>738</v>
      </c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6" x14ac:dyDescent="0.25">
      <c r="A38" s="64"/>
      <c r="B38" s="64" t="s">
        <v>730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6" x14ac:dyDescent="0.25">
      <c r="A39" s="64"/>
      <c r="B39" s="64" t="s">
        <v>733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6" x14ac:dyDescent="0.25">
      <c r="A40" s="64"/>
      <c r="B40" s="64" t="s">
        <v>732</v>
      </c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6" x14ac:dyDescent="0.25">
      <c r="A41" s="64"/>
      <c r="B41" s="64" t="s">
        <v>744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6" x14ac:dyDescent="0.25">
      <c r="A42" s="64"/>
      <c r="B42" s="64" t="s">
        <v>741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6" ht="15.75" thickBot="1" x14ac:dyDescent="0.3"/>
    <row r="44" spans="1:16" x14ac:dyDescent="0.25">
      <c r="B44" s="95" t="s">
        <v>751</v>
      </c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8"/>
    </row>
    <row r="45" spans="1:16" x14ac:dyDescent="0.25">
      <c r="B45" s="89" t="s">
        <v>753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90"/>
    </row>
    <row r="46" spans="1:16" x14ac:dyDescent="0.25">
      <c r="B46" s="89" t="s">
        <v>748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90"/>
    </row>
    <row r="47" spans="1:16" x14ac:dyDescent="0.25">
      <c r="B47" s="89" t="s">
        <v>749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90"/>
    </row>
    <row r="48" spans="1:16" x14ac:dyDescent="0.25">
      <c r="B48" s="91"/>
      <c r="C48" s="5"/>
      <c r="D48" s="5"/>
      <c r="E48" s="5"/>
      <c r="F48" s="5"/>
      <c r="G48" s="5"/>
      <c r="H48" s="5"/>
      <c r="I48" s="5"/>
      <c r="J48" s="5"/>
      <c r="K48" s="5"/>
      <c r="L48" s="5"/>
      <c r="M48" s="90"/>
    </row>
    <row r="49" spans="2:13" ht="15.75" thickBot="1" x14ac:dyDescent="0.3">
      <c r="B49" s="92" t="s">
        <v>750</v>
      </c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4"/>
    </row>
  </sheetData>
  <mergeCells count="1">
    <mergeCell ref="B26:G3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1A762-7A06-49C4-B3FC-628781A0458B}">
  <dimension ref="A1:P104"/>
  <sheetViews>
    <sheetView topLeftCell="A58" workbookViewId="0">
      <selection activeCell="P71" sqref="P71"/>
    </sheetView>
  </sheetViews>
  <sheetFormatPr defaultRowHeight="15" x14ac:dyDescent="0.25"/>
  <cols>
    <col min="8" max="8" width="15.140625" customWidth="1"/>
  </cols>
  <sheetData>
    <row r="1" spans="1:14" ht="55.5" x14ac:dyDescent="0.25">
      <c r="A1" s="60" t="s">
        <v>716</v>
      </c>
      <c r="B1" s="60" t="s">
        <v>713</v>
      </c>
      <c r="C1" s="61" t="s">
        <v>714</v>
      </c>
      <c r="D1" s="60" t="s">
        <v>715</v>
      </c>
      <c r="E1" s="51" t="s">
        <v>31</v>
      </c>
      <c r="F1" s="50" t="s">
        <v>722</v>
      </c>
      <c r="G1" s="51" t="s">
        <v>720</v>
      </c>
      <c r="H1" s="51" t="s">
        <v>721</v>
      </c>
      <c r="I1" s="19"/>
      <c r="J1" s="19"/>
      <c r="K1" s="12" t="s">
        <v>6</v>
      </c>
      <c r="L1" s="19"/>
      <c r="M1" s="19"/>
      <c r="N1" s="19"/>
    </row>
    <row r="2" spans="1:14" ht="37.5" x14ac:dyDescent="0.25">
      <c r="A2" s="13">
        <v>12</v>
      </c>
      <c r="B2" s="14" t="s">
        <v>46</v>
      </c>
      <c r="C2" s="34">
        <v>0.5</v>
      </c>
      <c r="D2" s="14" t="s">
        <v>711</v>
      </c>
      <c r="E2" s="14" t="s">
        <v>176</v>
      </c>
      <c r="F2" s="32">
        <v>594</v>
      </c>
      <c r="G2" s="57">
        <v>0</v>
      </c>
      <c r="H2" s="55">
        <f>SUM(F2*G2)</f>
        <v>0</v>
      </c>
      <c r="I2" s="19"/>
      <c r="J2" s="19"/>
      <c r="K2" s="12" t="s">
        <v>11</v>
      </c>
      <c r="L2" s="19"/>
      <c r="M2" s="19"/>
      <c r="N2" s="19"/>
    </row>
    <row r="3" spans="1:14" ht="37.5" x14ac:dyDescent="0.25">
      <c r="A3" s="13">
        <v>12</v>
      </c>
      <c r="B3" s="14" t="s">
        <v>46</v>
      </c>
      <c r="C3" s="34">
        <v>0.5</v>
      </c>
      <c r="D3" s="14" t="s">
        <v>711</v>
      </c>
      <c r="E3" s="14" t="s">
        <v>177</v>
      </c>
      <c r="F3" s="32">
        <v>288</v>
      </c>
      <c r="G3" s="57">
        <v>0</v>
      </c>
      <c r="H3" s="55">
        <f t="shared" ref="H3:H66" si="0">SUM(F3*G3)</f>
        <v>0</v>
      </c>
      <c r="I3" s="19"/>
      <c r="J3" s="19"/>
      <c r="K3" s="12" t="s">
        <v>11</v>
      </c>
      <c r="L3" s="19"/>
      <c r="M3" s="19"/>
      <c r="N3" s="19"/>
    </row>
    <row r="4" spans="1:14" ht="46.5" x14ac:dyDescent="0.25">
      <c r="A4" s="13">
        <v>12</v>
      </c>
      <c r="B4" s="14" t="s">
        <v>46</v>
      </c>
      <c r="C4" s="34">
        <v>0.5</v>
      </c>
      <c r="D4" s="14" t="s">
        <v>711</v>
      </c>
      <c r="E4" s="14" t="s">
        <v>178</v>
      </c>
      <c r="F4" s="32">
        <v>858</v>
      </c>
      <c r="G4" s="57">
        <v>0</v>
      </c>
      <c r="H4" s="55">
        <f t="shared" si="0"/>
        <v>0</v>
      </c>
      <c r="I4" s="19"/>
      <c r="J4" s="19"/>
      <c r="K4" s="12" t="s">
        <v>11</v>
      </c>
      <c r="L4" s="19"/>
      <c r="M4" s="19"/>
      <c r="N4" s="19"/>
    </row>
    <row r="5" spans="1:14" ht="19.5" x14ac:dyDescent="0.25">
      <c r="A5" s="13">
        <v>12</v>
      </c>
      <c r="B5" s="14" t="s">
        <v>46</v>
      </c>
      <c r="C5" s="34">
        <v>0.5</v>
      </c>
      <c r="D5" s="14" t="s">
        <v>711</v>
      </c>
      <c r="E5" s="14" t="s">
        <v>179</v>
      </c>
      <c r="F5" s="32">
        <v>372</v>
      </c>
      <c r="G5" s="57">
        <v>0</v>
      </c>
      <c r="H5" s="55">
        <f t="shared" si="0"/>
        <v>0</v>
      </c>
      <c r="I5" s="19"/>
      <c r="J5" s="19"/>
      <c r="K5" s="12" t="s">
        <v>11</v>
      </c>
      <c r="L5" s="19"/>
      <c r="M5" s="19"/>
      <c r="N5" s="19"/>
    </row>
    <row r="6" spans="1:14" ht="37.5" x14ac:dyDescent="0.25">
      <c r="A6" s="16">
        <v>12</v>
      </c>
      <c r="B6" s="17" t="s">
        <v>38</v>
      </c>
      <c r="C6" s="35">
        <v>1</v>
      </c>
      <c r="D6" s="17" t="s">
        <v>711</v>
      </c>
      <c r="E6" s="17" t="s">
        <v>192</v>
      </c>
      <c r="F6" s="33">
        <v>14</v>
      </c>
      <c r="G6" s="57">
        <v>0</v>
      </c>
      <c r="H6" s="55">
        <f t="shared" si="0"/>
        <v>0</v>
      </c>
      <c r="I6" s="19"/>
      <c r="J6" s="19"/>
      <c r="K6" s="12" t="s">
        <v>11</v>
      </c>
      <c r="L6" s="19"/>
      <c r="M6" s="19"/>
      <c r="N6" s="19"/>
    </row>
    <row r="7" spans="1:14" ht="37.5" x14ac:dyDescent="0.25">
      <c r="A7" s="16">
        <v>12</v>
      </c>
      <c r="B7" s="17" t="s">
        <v>45</v>
      </c>
      <c r="C7" s="35">
        <v>0.25</v>
      </c>
      <c r="D7" s="17" t="s">
        <v>711</v>
      </c>
      <c r="E7" s="17" t="s">
        <v>180</v>
      </c>
      <c r="F7" s="33">
        <v>27</v>
      </c>
      <c r="G7" s="57">
        <v>0</v>
      </c>
      <c r="H7" s="55">
        <f t="shared" si="0"/>
        <v>0</v>
      </c>
      <c r="I7" s="19"/>
      <c r="J7" s="19"/>
      <c r="K7" s="12" t="s">
        <v>11</v>
      </c>
      <c r="L7" s="19"/>
      <c r="M7" s="19"/>
      <c r="N7" s="19"/>
    </row>
    <row r="8" spans="1:14" ht="37.5" x14ac:dyDescent="0.25">
      <c r="A8" s="13">
        <v>12</v>
      </c>
      <c r="B8" s="14" t="s">
        <v>46</v>
      </c>
      <c r="C8" s="34">
        <v>0.5</v>
      </c>
      <c r="D8" s="14" t="s">
        <v>711</v>
      </c>
      <c r="E8" s="14" t="s">
        <v>181</v>
      </c>
      <c r="F8" s="32">
        <v>234</v>
      </c>
      <c r="G8" s="57">
        <v>0</v>
      </c>
      <c r="H8" s="55">
        <f t="shared" si="0"/>
        <v>0</v>
      </c>
      <c r="I8" s="19"/>
      <c r="J8" s="19"/>
      <c r="K8" s="12" t="s">
        <v>11</v>
      </c>
      <c r="L8" s="19"/>
      <c r="M8" s="19"/>
      <c r="N8" s="19"/>
    </row>
    <row r="9" spans="1:14" ht="28.5" x14ac:dyDescent="0.25">
      <c r="A9" s="13">
        <v>12</v>
      </c>
      <c r="B9" s="14" t="s">
        <v>46</v>
      </c>
      <c r="C9" s="34">
        <v>0.5</v>
      </c>
      <c r="D9" s="14" t="s">
        <v>711</v>
      </c>
      <c r="E9" s="14" t="s">
        <v>182</v>
      </c>
      <c r="F9" s="32">
        <v>1110</v>
      </c>
      <c r="G9" s="57">
        <v>0</v>
      </c>
      <c r="H9" s="55">
        <f t="shared" si="0"/>
        <v>0</v>
      </c>
      <c r="I9" s="19"/>
      <c r="J9" s="19"/>
      <c r="K9" s="12" t="s">
        <v>11</v>
      </c>
      <c r="L9" s="19"/>
      <c r="M9" s="19"/>
      <c r="N9" s="19"/>
    </row>
    <row r="10" spans="1:14" ht="28.5" x14ac:dyDescent="0.25">
      <c r="A10" s="13">
        <v>12</v>
      </c>
      <c r="B10" s="14" t="s">
        <v>46</v>
      </c>
      <c r="C10" s="34">
        <v>0.5</v>
      </c>
      <c r="D10" s="14" t="s">
        <v>711</v>
      </c>
      <c r="E10" s="14" t="s">
        <v>183</v>
      </c>
      <c r="F10" s="32">
        <v>132</v>
      </c>
      <c r="G10" s="57">
        <v>0</v>
      </c>
      <c r="H10" s="55">
        <f t="shared" si="0"/>
        <v>0</v>
      </c>
      <c r="I10" s="19"/>
      <c r="J10" s="19"/>
      <c r="K10" s="12" t="s">
        <v>11</v>
      </c>
      <c r="L10" s="19"/>
      <c r="M10" s="19"/>
      <c r="N10" s="19"/>
    </row>
    <row r="11" spans="1:14" ht="37.5" x14ac:dyDescent="0.25">
      <c r="A11" s="13">
        <v>12</v>
      </c>
      <c r="B11" s="14" t="s">
        <v>46</v>
      </c>
      <c r="C11" s="34">
        <v>0.5</v>
      </c>
      <c r="D11" s="14" t="s">
        <v>711</v>
      </c>
      <c r="E11" s="14" t="s">
        <v>184</v>
      </c>
      <c r="F11" s="32">
        <v>207</v>
      </c>
      <c r="G11" s="57">
        <v>0</v>
      </c>
      <c r="H11" s="55">
        <f t="shared" si="0"/>
        <v>0</v>
      </c>
      <c r="I11" s="19"/>
      <c r="J11" s="19"/>
      <c r="K11" s="12" t="s">
        <v>11</v>
      </c>
      <c r="L11" s="19"/>
      <c r="M11" s="19"/>
      <c r="N11" s="19"/>
    </row>
    <row r="12" spans="1:14" ht="19.5" x14ac:dyDescent="0.25">
      <c r="A12" s="13">
        <v>12</v>
      </c>
      <c r="B12" s="14" t="s">
        <v>46</v>
      </c>
      <c r="C12" s="34">
        <v>0.5</v>
      </c>
      <c r="D12" s="14" t="s">
        <v>711</v>
      </c>
      <c r="E12" s="14" t="s">
        <v>185</v>
      </c>
      <c r="F12" s="32">
        <v>594</v>
      </c>
      <c r="G12" s="57">
        <v>0</v>
      </c>
      <c r="H12" s="55">
        <f t="shared" si="0"/>
        <v>0</v>
      </c>
      <c r="I12" s="19"/>
      <c r="J12" s="19"/>
      <c r="K12" s="12" t="s">
        <v>11</v>
      </c>
      <c r="L12" s="19"/>
      <c r="M12" s="19"/>
      <c r="N12" s="19"/>
    </row>
    <row r="13" spans="1:14" ht="19.5" x14ac:dyDescent="0.25">
      <c r="A13" s="16">
        <v>12</v>
      </c>
      <c r="B13" s="17" t="s">
        <v>46</v>
      </c>
      <c r="C13" s="35">
        <v>0.5</v>
      </c>
      <c r="D13" s="17" t="s">
        <v>711</v>
      </c>
      <c r="E13" s="17" t="s">
        <v>185</v>
      </c>
      <c r="F13" s="33">
        <v>90</v>
      </c>
      <c r="G13" s="57">
        <v>0</v>
      </c>
      <c r="H13" s="55">
        <f t="shared" si="0"/>
        <v>0</v>
      </c>
      <c r="I13" s="19"/>
      <c r="J13" s="19"/>
      <c r="K13" s="12" t="s">
        <v>11</v>
      </c>
      <c r="L13" s="19"/>
      <c r="M13" s="19"/>
      <c r="N13" s="19"/>
    </row>
    <row r="14" spans="1:14" ht="28.5" x14ac:dyDescent="0.25">
      <c r="A14" s="13">
        <v>12</v>
      </c>
      <c r="B14" s="14" t="s">
        <v>46</v>
      </c>
      <c r="C14" s="34">
        <v>0.5</v>
      </c>
      <c r="D14" s="14" t="s">
        <v>711</v>
      </c>
      <c r="E14" s="14" t="s">
        <v>186</v>
      </c>
      <c r="F14" s="32">
        <v>450</v>
      </c>
      <c r="G14" s="57">
        <v>0</v>
      </c>
      <c r="H14" s="55">
        <f t="shared" si="0"/>
        <v>0</v>
      </c>
      <c r="I14" s="19"/>
      <c r="J14" s="19"/>
      <c r="K14" s="12" t="s">
        <v>11</v>
      </c>
      <c r="L14" s="19"/>
      <c r="M14" s="19"/>
      <c r="N14" s="19"/>
    </row>
    <row r="15" spans="1:14" ht="28.5" x14ac:dyDescent="0.25">
      <c r="A15" s="16">
        <v>1</v>
      </c>
      <c r="B15" s="17" t="s">
        <v>45</v>
      </c>
      <c r="C15" s="35">
        <v>2</v>
      </c>
      <c r="D15" s="17" t="s">
        <v>709</v>
      </c>
      <c r="E15" s="17" t="s">
        <v>205</v>
      </c>
      <c r="F15" s="33">
        <v>26</v>
      </c>
      <c r="G15" s="57">
        <v>0</v>
      </c>
      <c r="H15" s="55">
        <f t="shared" si="0"/>
        <v>0</v>
      </c>
      <c r="I15" s="19"/>
      <c r="J15" s="19"/>
      <c r="K15" s="12" t="s">
        <v>11</v>
      </c>
      <c r="L15" s="19"/>
      <c r="M15" s="19"/>
      <c r="N15" s="19"/>
    </row>
    <row r="16" spans="1:14" ht="37.5" x14ac:dyDescent="0.25">
      <c r="A16" s="13">
        <v>12</v>
      </c>
      <c r="B16" s="14" t="s">
        <v>46</v>
      </c>
      <c r="C16" s="34">
        <v>0.4</v>
      </c>
      <c r="D16" s="14" t="s">
        <v>711</v>
      </c>
      <c r="E16" s="14" t="s">
        <v>193</v>
      </c>
      <c r="F16" s="32">
        <v>268.8</v>
      </c>
      <c r="G16" s="57">
        <v>0</v>
      </c>
      <c r="H16" s="55">
        <f t="shared" si="0"/>
        <v>0</v>
      </c>
      <c r="I16" s="19"/>
      <c r="J16" s="19"/>
      <c r="K16" s="12" t="s">
        <v>11</v>
      </c>
      <c r="L16" s="19"/>
      <c r="M16" s="19"/>
      <c r="N16" s="19"/>
    </row>
    <row r="17" spans="1:15" ht="37.5" x14ac:dyDescent="0.25">
      <c r="A17" s="13">
        <v>12</v>
      </c>
      <c r="B17" s="14" t="s">
        <v>46</v>
      </c>
      <c r="C17" s="34">
        <v>0.4</v>
      </c>
      <c r="D17" s="14" t="s">
        <v>711</v>
      </c>
      <c r="E17" s="14" t="s">
        <v>194</v>
      </c>
      <c r="F17" s="32">
        <v>273.60000000000002</v>
      </c>
      <c r="G17" s="57">
        <v>0</v>
      </c>
      <c r="H17" s="55">
        <f t="shared" si="0"/>
        <v>0</v>
      </c>
      <c r="I17" s="19"/>
      <c r="J17" s="19"/>
      <c r="K17" s="12" t="s">
        <v>11</v>
      </c>
      <c r="L17" s="19"/>
      <c r="M17" s="19"/>
      <c r="N17" s="19"/>
    </row>
    <row r="18" spans="1:15" ht="55.5" x14ac:dyDescent="0.25">
      <c r="A18" s="13">
        <v>12</v>
      </c>
      <c r="B18" s="14" t="s">
        <v>45</v>
      </c>
      <c r="C18" s="34">
        <v>0.4</v>
      </c>
      <c r="D18" s="14" t="s">
        <v>711</v>
      </c>
      <c r="E18" s="14" t="s">
        <v>195</v>
      </c>
      <c r="F18" s="32">
        <v>67.2</v>
      </c>
      <c r="G18" s="57">
        <v>0</v>
      </c>
      <c r="H18" s="55">
        <f t="shared" si="0"/>
        <v>0</v>
      </c>
      <c r="I18" s="19"/>
      <c r="J18" s="19"/>
      <c r="K18" s="12" t="s">
        <v>11</v>
      </c>
      <c r="L18" s="19"/>
      <c r="M18" s="19"/>
      <c r="N18" s="19"/>
    </row>
    <row r="19" spans="1:15" ht="19.5" x14ac:dyDescent="0.25">
      <c r="A19" s="13">
        <v>24</v>
      </c>
      <c r="B19" s="14" t="s">
        <v>46</v>
      </c>
      <c r="C19" s="34">
        <v>0.5</v>
      </c>
      <c r="D19" s="14" t="s">
        <v>711</v>
      </c>
      <c r="E19" s="14" t="s">
        <v>187</v>
      </c>
      <c r="F19" s="32">
        <v>558</v>
      </c>
      <c r="G19" s="57">
        <v>0</v>
      </c>
      <c r="H19" s="55">
        <f t="shared" si="0"/>
        <v>0</v>
      </c>
      <c r="I19" s="19"/>
      <c r="J19" s="19"/>
      <c r="K19" s="12" t="s">
        <v>11</v>
      </c>
      <c r="L19" s="19"/>
      <c r="M19" s="19"/>
      <c r="N19" s="19"/>
    </row>
    <row r="20" spans="1:15" ht="19.5" x14ac:dyDescent="0.25">
      <c r="A20" s="16">
        <v>24</v>
      </c>
      <c r="B20" s="17" t="s">
        <v>46</v>
      </c>
      <c r="C20" s="35">
        <v>0.5</v>
      </c>
      <c r="D20" s="17" t="s">
        <v>711</v>
      </c>
      <c r="E20" s="17" t="s">
        <v>187</v>
      </c>
      <c r="F20" s="33">
        <v>36</v>
      </c>
      <c r="G20" s="57">
        <v>0</v>
      </c>
      <c r="H20" s="55">
        <f t="shared" si="0"/>
        <v>0</v>
      </c>
      <c r="I20" s="19"/>
      <c r="J20" s="19"/>
      <c r="K20" s="12" t="s">
        <v>11</v>
      </c>
      <c r="L20" s="19"/>
      <c r="M20" s="19"/>
      <c r="N20" s="19"/>
    </row>
    <row r="21" spans="1:15" ht="19.5" x14ac:dyDescent="0.25">
      <c r="A21" s="16">
        <v>6</v>
      </c>
      <c r="B21" s="17" t="s">
        <v>46</v>
      </c>
      <c r="C21" s="35">
        <v>1.5</v>
      </c>
      <c r="D21" s="17" t="s">
        <v>711</v>
      </c>
      <c r="E21" s="17" t="s">
        <v>187</v>
      </c>
      <c r="F21" s="33">
        <v>225</v>
      </c>
      <c r="G21" s="57">
        <v>0</v>
      </c>
      <c r="H21" s="55">
        <f t="shared" si="0"/>
        <v>0</v>
      </c>
      <c r="I21" s="19"/>
      <c r="J21" s="19"/>
      <c r="K21" s="12" t="s">
        <v>11</v>
      </c>
      <c r="L21" s="19"/>
      <c r="M21" s="19"/>
      <c r="N21" s="19"/>
    </row>
    <row r="22" spans="1:15" ht="37.5" x14ac:dyDescent="0.25">
      <c r="A22" s="16">
        <v>12</v>
      </c>
      <c r="B22" s="17" t="s">
        <v>45</v>
      </c>
      <c r="C22" s="35">
        <v>0.25</v>
      </c>
      <c r="D22" s="17" t="s">
        <v>711</v>
      </c>
      <c r="E22" s="17" t="s">
        <v>188</v>
      </c>
      <c r="F22" s="33">
        <v>33</v>
      </c>
      <c r="G22" s="57">
        <v>0</v>
      </c>
      <c r="H22" s="55">
        <f t="shared" si="0"/>
        <v>0</v>
      </c>
      <c r="I22" s="19"/>
      <c r="J22" s="19"/>
      <c r="K22" s="12" t="s">
        <v>11</v>
      </c>
      <c r="L22" s="19"/>
      <c r="M22" s="19"/>
      <c r="N22" s="19"/>
    </row>
    <row r="23" spans="1:15" ht="37.5" x14ac:dyDescent="0.25">
      <c r="A23" s="16">
        <v>12</v>
      </c>
      <c r="B23" s="17" t="s">
        <v>45</v>
      </c>
      <c r="C23" s="35">
        <v>0.25</v>
      </c>
      <c r="D23" s="17" t="s">
        <v>711</v>
      </c>
      <c r="E23" s="17" t="s">
        <v>189</v>
      </c>
      <c r="F23" s="33">
        <v>30</v>
      </c>
      <c r="G23" s="57">
        <v>0</v>
      </c>
      <c r="H23" s="55">
        <f t="shared" si="0"/>
        <v>0</v>
      </c>
      <c r="I23" s="19"/>
      <c r="J23" s="19"/>
      <c r="K23" s="12" t="s">
        <v>11</v>
      </c>
      <c r="L23" s="19"/>
      <c r="M23" s="19"/>
      <c r="N23" s="19"/>
    </row>
    <row r="24" spans="1:15" ht="19.5" x14ac:dyDescent="0.25">
      <c r="A24" s="16">
        <v>6</v>
      </c>
      <c r="B24" s="17" t="s">
        <v>46</v>
      </c>
      <c r="C24" s="35">
        <v>1.5</v>
      </c>
      <c r="D24" s="17" t="s">
        <v>711</v>
      </c>
      <c r="E24" s="17" t="s">
        <v>185</v>
      </c>
      <c r="F24" s="33">
        <v>117</v>
      </c>
      <c r="G24" s="57">
        <v>0</v>
      </c>
      <c r="H24" s="55">
        <f t="shared" si="0"/>
        <v>0</v>
      </c>
      <c r="I24" s="19"/>
      <c r="J24" s="19"/>
      <c r="K24" s="12" t="s">
        <v>11</v>
      </c>
      <c r="L24" s="19"/>
      <c r="M24" s="19"/>
      <c r="N24" s="19"/>
    </row>
    <row r="25" spans="1:15" ht="37.5" x14ac:dyDescent="0.25">
      <c r="A25" s="13">
        <v>8</v>
      </c>
      <c r="B25" s="14" t="s">
        <v>38</v>
      </c>
      <c r="C25" s="34">
        <v>1.5</v>
      </c>
      <c r="D25" s="14" t="s">
        <v>711</v>
      </c>
      <c r="E25" s="14" t="s">
        <v>196</v>
      </c>
      <c r="F25" s="32">
        <v>96</v>
      </c>
      <c r="G25" s="57">
        <v>0</v>
      </c>
      <c r="H25" s="55">
        <f t="shared" si="0"/>
        <v>0</v>
      </c>
      <c r="I25" s="19"/>
      <c r="J25" s="19"/>
      <c r="K25" s="12" t="s">
        <v>11</v>
      </c>
      <c r="L25" s="19"/>
      <c r="M25" s="19"/>
      <c r="N25" s="19"/>
    </row>
    <row r="26" spans="1:15" ht="55.5" x14ac:dyDescent="0.25">
      <c r="A26" s="16">
        <v>6</v>
      </c>
      <c r="B26" s="17" t="s">
        <v>46</v>
      </c>
      <c r="C26" s="35">
        <v>1.5</v>
      </c>
      <c r="D26" s="17" t="s">
        <v>711</v>
      </c>
      <c r="E26" s="17" t="s">
        <v>206</v>
      </c>
      <c r="F26" s="33">
        <v>189</v>
      </c>
      <c r="G26" s="57">
        <v>0</v>
      </c>
      <c r="H26" s="55">
        <f t="shared" si="0"/>
        <v>0</v>
      </c>
      <c r="I26" s="19"/>
      <c r="J26" s="19"/>
      <c r="K26" s="12" t="s">
        <v>11</v>
      </c>
      <c r="L26" s="19"/>
      <c r="M26" s="19"/>
      <c r="N26" s="19"/>
    </row>
    <row r="27" spans="1:15" ht="37.5" x14ac:dyDescent="0.25">
      <c r="A27" s="13">
        <v>12</v>
      </c>
      <c r="B27" s="14" t="s">
        <v>45</v>
      </c>
      <c r="C27" s="34">
        <v>0.5</v>
      </c>
      <c r="D27" s="14" t="s">
        <v>711</v>
      </c>
      <c r="E27" s="14" t="s">
        <v>190</v>
      </c>
      <c r="F27" s="32">
        <v>156</v>
      </c>
      <c r="G27" s="57">
        <v>0</v>
      </c>
      <c r="H27" s="55">
        <f t="shared" si="0"/>
        <v>0</v>
      </c>
      <c r="I27" s="19"/>
      <c r="J27" s="19"/>
      <c r="K27" s="12" t="s">
        <v>11</v>
      </c>
      <c r="L27" s="19"/>
      <c r="M27" s="19"/>
      <c r="N27" s="19"/>
    </row>
    <row r="28" spans="1:15" ht="37.5" x14ac:dyDescent="0.25">
      <c r="A28" s="13">
        <v>12</v>
      </c>
      <c r="B28" s="14" t="s">
        <v>45</v>
      </c>
      <c r="C28" s="34">
        <v>0.5</v>
      </c>
      <c r="D28" s="14" t="s">
        <v>711</v>
      </c>
      <c r="E28" s="14" t="s">
        <v>191</v>
      </c>
      <c r="F28" s="32">
        <v>420</v>
      </c>
      <c r="G28" s="57">
        <v>0</v>
      </c>
      <c r="H28" s="55">
        <f t="shared" si="0"/>
        <v>0</v>
      </c>
      <c r="I28" s="19"/>
      <c r="J28" s="19"/>
      <c r="K28" s="12" t="s">
        <v>11</v>
      </c>
      <c r="L28" s="19"/>
      <c r="M28" s="19"/>
      <c r="N28" s="19"/>
    </row>
    <row r="29" spans="1:15" ht="37.5" x14ac:dyDescent="0.25">
      <c r="A29" s="13">
        <v>1</v>
      </c>
      <c r="B29" s="14" t="s">
        <v>45</v>
      </c>
      <c r="C29" s="27">
        <v>1</v>
      </c>
      <c r="D29" s="14" t="s">
        <v>711</v>
      </c>
      <c r="E29" s="14" t="s">
        <v>410</v>
      </c>
      <c r="F29" s="27">
        <v>16</v>
      </c>
      <c r="G29" s="57">
        <v>0</v>
      </c>
      <c r="H29" s="55">
        <f t="shared" si="0"/>
        <v>0</v>
      </c>
      <c r="I29" s="11"/>
      <c r="J29" s="11"/>
      <c r="K29" s="11" t="s">
        <v>11</v>
      </c>
      <c r="L29" s="11" t="s">
        <v>717</v>
      </c>
      <c r="M29" s="11"/>
      <c r="N29" s="11"/>
      <c r="O29" s="11"/>
    </row>
    <row r="30" spans="1:15" ht="37.5" x14ac:dyDescent="0.25">
      <c r="A30" s="13">
        <v>1</v>
      </c>
      <c r="B30" s="14" t="s">
        <v>45</v>
      </c>
      <c r="C30" s="27">
        <v>1</v>
      </c>
      <c r="D30" s="14" t="s">
        <v>711</v>
      </c>
      <c r="E30" s="14" t="s">
        <v>411</v>
      </c>
      <c r="F30" s="27">
        <v>13</v>
      </c>
      <c r="G30" s="57">
        <v>0</v>
      </c>
      <c r="H30" s="55">
        <f t="shared" si="0"/>
        <v>0</v>
      </c>
      <c r="I30" s="11"/>
      <c r="J30" s="11"/>
      <c r="K30" s="11" t="s">
        <v>11</v>
      </c>
      <c r="L30" s="11" t="s">
        <v>717</v>
      </c>
      <c r="M30" s="11"/>
      <c r="N30" s="11"/>
      <c r="O30" s="11"/>
    </row>
    <row r="31" spans="1:15" ht="28.5" x14ac:dyDescent="0.25">
      <c r="A31" s="13">
        <v>1</v>
      </c>
      <c r="B31" s="14" t="s">
        <v>45</v>
      </c>
      <c r="C31" s="27">
        <v>2</v>
      </c>
      <c r="D31" s="14" t="s">
        <v>711</v>
      </c>
      <c r="E31" s="14" t="s">
        <v>412</v>
      </c>
      <c r="F31" s="27">
        <v>364</v>
      </c>
      <c r="G31" s="57">
        <v>0</v>
      </c>
      <c r="H31" s="55">
        <f t="shared" si="0"/>
        <v>0</v>
      </c>
      <c r="I31" s="11"/>
      <c r="J31" s="11"/>
      <c r="K31" s="11" t="s">
        <v>11</v>
      </c>
      <c r="L31" s="11" t="s">
        <v>717</v>
      </c>
      <c r="M31" s="11"/>
      <c r="N31" s="11"/>
      <c r="O31" s="11"/>
    </row>
    <row r="32" spans="1:15" ht="28.5" x14ac:dyDescent="0.25">
      <c r="A32" s="16">
        <v>1</v>
      </c>
      <c r="B32" s="17" t="s">
        <v>45</v>
      </c>
      <c r="C32" s="28">
        <v>2</v>
      </c>
      <c r="D32" s="17" t="s">
        <v>711</v>
      </c>
      <c r="E32" s="17" t="s">
        <v>413</v>
      </c>
      <c r="F32" s="28">
        <v>18</v>
      </c>
      <c r="G32" s="57">
        <v>0</v>
      </c>
      <c r="H32" s="55">
        <f t="shared" si="0"/>
        <v>0</v>
      </c>
      <c r="I32" s="11"/>
      <c r="J32" s="11"/>
      <c r="K32" s="11" t="s">
        <v>11</v>
      </c>
      <c r="L32" s="11" t="s">
        <v>717</v>
      </c>
      <c r="M32" s="11"/>
      <c r="N32" s="11"/>
      <c r="O32" s="11"/>
    </row>
    <row r="33" spans="1:12" ht="19.5" x14ac:dyDescent="0.25">
      <c r="A33" s="16">
        <v>1</v>
      </c>
      <c r="B33" s="17" t="s">
        <v>45</v>
      </c>
      <c r="C33" s="35">
        <v>0.7</v>
      </c>
      <c r="D33" s="17" t="s">
        <v>711</v>
      </c>
      <c r="E33" s="17" t="s">
        <v>445</v>
      </c>
      <c r="F33" s="33">
        <v>6.3</v>
      </c>
      <c r="G33" s="57">
        <v>0</v>
      </c>
      <c r="H33" s="55">
        <f t="shared" si="0"/>
        <v>0</v>
      </c>
      <c r="I33" s="11"/>
      <c r="J33" s="11"/>
      <c r="K33" s="12" t="s">
        <v>16</v>
      </c>
      <c r="L33" s="11"/>
    </row>
    <row r="34" spans="1:12" ht="19.5" x14ac:dyDescent="0.25">
      <c r="A34" s="16">
        <v>1</v>
      </c>
      <c r="B34" s="17" t="s">
        <v>45</v>
      </c>
      <c r="C34" s="35">
        <v>0.7</v>
      </c>
      <c r="D34" s="17" t="s">
        <v>711</v>
      </c>
      <c r="E34" s="17" t="s">
        <v>446</v>
      </c>
      <c r="F34" s="33">
        <v>6.3</v>
      </c>
      <c r="G34" s="57">
        <v>0</v>
      </c>
      <c r="H34" s="55">
        <f t="shared" si="0"/>
        <v>0</v>
      </c>
      <c r="I34" s="11"/>
      <c r="J34" s="11"/>
      <c r="K34" s="12" t="s">
        <v>16</v>
      </c>
      <c r="L34" s="11"/>
    </row>
    <row r="35" spans="1:12" ht="28.5" x14ac:dyDescent="0.25">
      <c r="A35" s="16">
        <v>1</v>
      </c>
      <c r="B35" s="17" t="s">
        <v>45</v>
      </c>
      <c r="C35" s="35">
        <v>0.7</v>
      </c>
      <c r="D35" s="17" t="s">
        <v>711</v>
      </c>
      <c r="E35" s="17" t="s">
        <v>447</v>
      </c>
      <c r="F35" s="33">
        <v>2.8</v>
      </c>
      <c r="G35" s="57">
        <v>0</v>
      </c>
      <c r="H35" s="55">
        <f t="shared" si="0"/>
        <v>0</v>
      </c>
      <c r="I35" s="11"/>
      <c r="J35" s="11"/>
      <c r="K35" s="12" t="s">
        <v>16</v>
      </c>
      <c r="L35" s="11"/>
    </row>
    <row r="36" spans="1:12" ht="37.5" x14ac:dyDescent="0.25">
      <c r="A36" s="16">
        <v>1</v>
      </c>
      <c r="B36" s="17" t="s">
        <v>45</v>
      </c>
      <c r="C36" s="35">
        <v>0.7</v>
      </c>
      <c r="D36" s="17" t="s">
        <v>711</v>
      </c>
      <c r="E36" s="17" t="s">
        <v>448</v>
      </c>
      <c r="F36" s="33">
        <v>10.5</v>
      </c>
      <c r="G36" s="57">
        <v>0</v>
      </c>
      <c r="H36" s="55">
        <f t="shared" si="0"/>
        <v>0</v>
      </c>
      <c r="I36" s="11"/>
      <c r="J36" s="11"/>
      <c r="K36" s="12" t="s">
        <v>16</v>
      </c>
      <c r="L36" s="11"/>
    </row>
    <row r="37" spans="1:12" ht="28.5" x14ac:dyDescent="0.25">
      <c r="A37" s="16">
        <v>1</v>
      </c>
      <c r="B37" s="17" t="s">
        <v>45</v>
      </c>
      <c r="C37" s="35">
        <v>0.7</v>
      </c>
      <c r="D37" s="17" t="s">
        <v>711</v>
      </c>
      <c r="E37" s="17" t="s">
        <v>449</v>
      </c>
      <c r="F37" s="33">
        <v>6.3</v>
      </c>
      <c r="G37" s="57">
        <v>0</v>
      </c>
      <c r="H37" s="55">
        <f t="shared" si="0"/>
        <v>0</v>
      </c>
      <c r="I37" s="11"/>
      <c r="J37" s="11"/>
      <c r="K37" s="12" t="s">
        <v>16</v>
      </c>
      <c r="L37" s="11"/>
    </row>
    <row r="38" spans="1:12" ht="28.5" x14ac:dyDescent="0.25">
      <c r="A38" s="16">
        <v>1</v>
      </c>
      <c r="B38" s="17" t="s">
        <v>45</v>
      </c>
      <c r="C38" s="35">
        <v>0.7</v>
      </c>
      <c r="D38" s="17" t="s">
        <v>711</v>
      </c>
      <c r="E38" s="17" t="s">
        <v>450</v>
      </c>
      <c r="F38" s="33">
        <v>7</v>
      </c>
      <c r="G38" s="57">
        <v>0</v>
      </c>
      <c r="H38" s="55">
        <f t="shared" si="0"/>
        <v>0</v>
      </c>
      <c r="I38" s="11"/>
      <c r="J38" s="11"/>
      <c r="K38" s="12" t="s">
        <v>16</v>
      </c>
      <c r="L38" s="11"/>
    </row>
    <row r="39" spans="1:12" ht="37.5" x14ac:dyDescent="0.25">
      <c r="A39" s="16">
        <v>1</v>
      </c>
      <c r="B39" s="17" t="s">
        <v>45</v>
      </c>
      <c r="C39" s="35">
        <v>1</v>
      </c>
      <c r="D39" s="17" t="s">
        <v>711</v>
      </c>
      <c r="E39" s="17" t="s">
        <v>451</v>
      </c>
      <c r="F39" s="33">
        <v>2</v>
      </c>
      <c r="G39" s="57">
        <v>0</v>
      </c>
      <c r="H39" s="55">
        <f t="shared" si="0"/>
        <v>0</v>
      </c>
      <c r="I39" s="11"/>
      <c r="J39" s="11"/>
      <c r="K39" s="12" t="s">
        <v>16</v>
      </c>
      <c r="L39" s="11"/>
    </row>
    <row r="40" spans="1:12" ht="37.5" x14ac:dyDescent="0.25">
      <c r="A40" s="13">
        <v>1</v>
      </c>
      <c r="B40" s="14" t="s">
        <v>45</v>
      </c>
      <c r="C40" s="34">
        <v>0.7</v>
      </c>
      <c r="D40" s="14" t="s">
        <v>711</v>
      </c>
      <c r="E40" s="14" t="s">
        <v>452</v>
      </c>
      <c r="F40" s="32">
        <v>1.4</v>
      </c>
      <c r="G40" s="57">
        <v>0</v>
      </c>
      <c r="H40" s="55">
        <f t="shared" si="0"/>
        <v>0</v>
      </c>
      <c r="I40" s="11"/>
      <c r="J40" s="11"/>
      <c r="K40" s="12" t="s">
        <v>16</v>
      </c>
      <c r="L40" s="11"/>
    </row>
    <row r="41" spans="1:12" ht="37.5" x14ac:dyDescent="0.25">
      <c r="A41" s="16">
        <v>1</v>
      </c>
      <c r="B41" s="17" t="s">
        <v>45</v>
      </c>
      <c r="C41" s="35">
        <v>0.7</v>
      </c>
      <c r="D41" s="17" t="s">
        <v>711</v>
      </c>
      <c r="E41" s="17" t="s">
        <v>452</v>
      </c>
      <c r="F41" s="33">
        <v>2.1</v>
      </c>
      <c r="G41" s="57">
        <v>0</v>
      </c>
      <c r="H41" s="55">
        <f t="shared" si="0"/>
        <v>0</v>
      </c>
      <c r="I41" s="11"/>
      <c r="J41" s="11"/>
      <c r="K41" s="12" t="s">
        <v>16</v>
      </c>
      <c r="L41" s="11"/>
    </row>
    <row r="42" spans="1:12" ht="55.5" x14ac:dyDescent="0.25">
      <c r="A42" s="16">
        <v>1</v>
      </c>
      <c r="B42" s="17" t="s">
        <v>45</v>
      </c>
      <c r="C42" s="35">
        <v>0.7</v>
      </c>
      <c r="D42" s="17" t="s">
        <v>711</v>
      </c>
      <c r="E42" s="17" t="s">
        <v>453</v>
      </c>
      <c r="F42" s="33">
        <v>0.7</v>
      </c>
      <c r="G42" s="57">
        <v>0</v>
      </c>
      <c r="H42" s="55">
        <f t="shared" si="0"/>
        <v>0</v>
      </c>
      <c r="I42" s="11"/>
      <c r="J42" s="11"/>
      <c r="K42" s="12" t="s">
        <v>16</v>
      </c>
      <c r="L42" s="11"/>
    </row>
    <row r="43" spans="1:12" x14ac:dyDescent="0.25">
      <c r="A43" s="16">
        <v>1</v>
      </c>
      <c r="B43" s="17" t="s">
        <v>45</v>
      </c>
      <c r="C43" s="35">
        <v>0.7</v>
      </c>
      <c r="D43" s="17" t="s">
        <v>711</v>
      </c>
      <c r="E43" s="17" t="s">
        <v>454</v>
      </c>
      <c r="F43" s="33">
        <v>1.4</v>
      </c>
      <c r="G43" s="57">
        <v>0</v>
      </c>
      <c r="H43" s="55">
        <f t="shared" si="0"/>
        <v>0</v>
      </c>
      <c r="I43" s="11"/>
      <c r="J43" s="11"/>
      <c r="K43" s="12" t="s">
        <v>16</v>
      </c>
      <c r="L43" s="11"/>
    </row>
    <row r="44" spans="1:12" ht="28.5" x14ac:dyDescent="0.25">
      <c r="A44" s="16">
        <v>1</v>
      </c>
      <c r="B44" s="17" t="s">
        <v>45</v>
      </c>
      <c r="C44" s="35">
        <v>0.7</v>
      </c>
      <c r="D44" s="17" t="s">
        <v>711</v>
      </c>
      <c r="E44" s="17" t="s">
        <v>455</v>
      </c>
      <c r="F44" s="33">
        <v>4.9000000000000004</v>
      </c>
      <c r="G44" s="57">
        <v>0</v>
      </c>
      <c r="H44" s="55">
        <f t="shared" si="0"/>
        <v>0</v>
      </c>
      <c r="I44" s="11"/>
      <c r="J44" s="11"/>
      <c r="K44" s="12" t="s">
        <v>16</v>
      </c>
      <c r="L44" s="11"/>
    </row>
    <row r="45" spans="1:12" x14ac:dyDescent="0.25">
      <c r="A45" s="16">
        <v>1</v>
      </c>
      <c r="B45" s="17" t="s">
        <v>45</v>
      </c>
      <c r="C45" s="35">
        <v>0.7</v>
      </c>
      <c r="D45" s="17" t="s">
        <v>711</v>
      </c>
      <c r="E45" s="17" t="s">
        <v>456</v>
      </c>
      <c r="F45" s="33">
        <v>1.4</v>
      </c>
      <c r="G45" s="57">
        <v>0</v>
      </c>
      <c r="H45" s="55">
        <f t="shared" si="0"/>
        <v>0</v>
      </c>
      <c r="I45" s="11"/>
      <c r="J45" s="11"/>
      <c r="K45" s="12" t="s">
        <v>16</v>
      </c>
      <c r="L45" s="11"/>
    </row>
    <row r="46" spans="1:12" x14ac:dyDescent="0.25">
      <c r="A46" s="16">
        <v>1</v>
      </c>
      <c r="B46" s="17" t="s">
        <v>45</v>
      </c>
      <c r="C46" s="35">
        <v>0.7</v>
      </c>
      <c r="D46" s="17" t="s">
        <v>711</v>
      </c>
      <c r="E46" s="17" t="s">
        <v>458</v>
      </c>
      <c r="F46" s="33">
        <v>2.1</v>
      </c>
      <c r="G46" s="57">
        <v>0</v>
      </c>
      <c r="H46" s="55">
        <f t="shared" si="0"/>
        <v>0</v>
      </c>
      <c r="I46" s="11"/>
      <c r="J46" s="11"/>
      <c r="K46" s="12" t="s">
        <v>16</v>
      </c>
      <c r="L46" s="11"/>
    </row>
    <row r="47" spans="1:12" ht="37.5" x14ac:dyDescent="0.25">
      <c r="A47" s="16">
        <v>1</v>
      </c>
      <c r="B47" s="17" t="s">
        <v>45</v>
      </c>
      <c r="C47" s="35">
        <v>1</v>
      </c>
      <c r="D47" s="17" t="s">
        <v>711</v>
      </c>
      <c r="E47" s="17" t="s">
        <v>457</v>
      </c>
      <c r="F47" s="33">
        <v>6</v>
      </c>
      <c r="G47" s="57">
        <v>0</v>
      </c>
      <c r="H47" s="55">
        <f t="shared" si="0"/>
        <v>0</v>
      </c>
      <c r="I47" s="11"/>
      <c r="J47" s="11"/>
      <c r="K47" s="12" t="s">
        <v>16</v>
      </c>
      <c r="L47" s="11"/>
    </row>
    <row r="48" spans="1:12" ht="19.5" x14ac:dyDescent="0.25">
      <c r="A48" s="16">
        <v>1</v>
      </c>
      <c r="B48" s="17" t="s">
        <v>45</v>
      </c>
      <c r="C48" s="35">
        <v>0.7</v>
      </c>
      <c r="D48" s="17" t="s">
        <v>711</v>
      </c>
      <c r="E48" s="17" t="s">
        <v>459</v>
      </c>
      <c r="F48" s="33">
        <v>1.4</v>
      </c>
      <c r="G48" s="57">
        <v>0</v>
      </c>
      <c r="H48" s="55">
        <f t="shared" si="0"/>
        <v>0</v>
      </c>
      <c r="I48" s="11"/>
      <c r="J48" s="11"/>
      <c r="K48" s="12" t="s">
        <v>16</v>
      </c>
      <c r="L48" s="11"/>
    </row>
    <row r="49" spans="1:12" x14ac:dyDescent="0.25">
      <c r="A49" s="16">
        <v>1</v>
      </c>
      <c r="B49" s="17" t="s">
        <v>45</v>
      </c>
      <c r="C49" s="35">
        <v>0.7</v>
      </c>
      <c r="D49" s="17" t="s">
        <v>711</v>
      </c>
      <c r="E49" s="17" t="s">
        <v>460</v>
      </c>
      <c r="F49" s="33">
        <v>0.7</v>
      </c>
      <c r="G49" s="57">
        <v>0</v>
      </c>
      <c r="H49" s="55">
        <f t="shared" si="0"/>
        <v>0</v>
      </c>
      <c r="I49" s="11"/>
      <c r="J49" s="11"/>
      <c r="K49" s="12" t="s">
        <v>16</v>
      </c>
      <c r="L49" s="11"/>
    </row>
    <row r="50" spans="1:12" ht="19.5" x14ac:dyDescent="0.25">
      <c r="A50" s="16">
        <v>1</v>
      </c>
      <c r="B50" s="17" t="s">
        <v>45</v>
      </c>
      <c r="C50" s="35">
        <v>0.7</v>
      </c>
      <c r="D50" s="17" t="s">
        <v>711</v>
      </c>
      <c r="E50" s="17" t="s">
        <v>461</v>
      </c>
      <c r="F50" s="33">
        <v>5.6</v>
      </c>
      <c r="G50" s="57">
        <v>0</v>
      </c>
      <c r="H50" s="55">
        <f t="shared" si="0"/>
        <v>0</v>
      </c>
      <c r="I50" s="11"/>
      <c r="J50" s="11"/>
      <c r="K50" s="12" t="s">
        <v>16</v>
      </c>
      <c r="L50" s="11"/>
    </row>
    <row r="51" spans="1:12" x14ac:dyDescent="0.25">
      <c r="A51" s="16">
        <v>1</v>
      </c>
      <c r="B51" s="17" t="s">
        <v>45</v>
      </c>
      <c r="C51" s="35">
        <v>0.7</v>
      </c>
      <c r="D51" s="17" t="s">
        <v>711</v>
      </c>
      <c r="E51" s="17" t="s">
        <v>462</v>
      </c>
      <c r="F51" s="33">
        <v>4.9000000000000004</v>
      </c>
      <c r="G51" s="57">
        <v>0</v>
      </c>
      <c r="H51" s="55">
        <f t="shared" si="0"/>
        <v>0</v>
      </c>
      <c r="I51" s="11"/>
      <c r="J51" s="11"/>
      <c r="K51" s="12" t="s">
        <v>16</v>
      </c>
      <c r="L51" s="11"/>
    </row>
    <row r="52" spans="1:12" ht="19.5" x14ac:dyDescent="0.25">
      <c r="A52" s="16">
        <v>1</v>
      </c>
      <c r="B52" s="17" t="s">
        <v>45</v>
      </c>
      <c r="C52" s="35">
        <v>0.7</v>
      </c>
      <c r="D52" s="17" t="s">
        <v>711</v>
      </c>
      <c r="E52" s="17" t="s">
        <v>463</v>
      </c>
      <c r="F52" s="33">
        <v>4.2</v>
      </c>
      <c r="G52" s="57">
        <v>0</v>
      </c>
      <c r="H52" s="55">
        <f t="shared" si="0"/>
        <v>0</v>
      </c>
      <c r="I52" s="11"/>
      <c r="J52" s="11"/>
      <c r="K52" s="12" t="s">
        <v>16</v>
      </c>
      <c r="L52" s="11"/>
    </row>
    <row r="53" spans="1:12" ht="46.5" x14ac:dyDescent="0.25">
      <c r="A53" s="16">
        <v>1</v>
      </c>
      <c r="B53" s="17" t="s">
        <v>45</v>
      </c>
      <c r="C53" s="35">
        <v>0.7</v>
      </c>
      <c r="D53" s="17" t="s">
        <v>711</v>
      </c>
      <c r="E53" s="17" t="s">
        <v>464</v>
      </c>
      <c r="F53" s="33">
        <v>1.4</v>
      </c>
      <c r="G53" s="57">
        <v>0</v>
      </c>
      <c r="H53" s="55">
        <f t="shared" si="0"/>
        <v>0</v>
      </c>
      <c r="I53" s="11"/>
      <c r="J53" s="11"/>
      <c r="K53" s="12" t="s">
        <v>16</v>
      </c>
      <c r="L53" s="11"/>
    </row>
    <row r="54" spans="1:12" x14ac:dyDescent="0.25">
      <c r="A54" s="13">
        <v>40</v>
      </c>
      <c r="B54" s="14" t="s">
        <v>45</v>
      </c>
      <c r="C54" s="34">
        <v>0.02</v>
      </c>
      <c r="D54" s="14" t="s">
        <v>711</v>
      </c>
      <c r="E54" s="14" t="s">
        <v>465</v>
      </c>
      <c r="F54" s="32">
        <v>8</v>
      </c>
      <c r="G54" s="57">
        <v>0</v>
      </c>
      <c r="H54" s="55">
        <f t="shared" si="0"/>
        <v>0</v>
      </c>
      <c r="I54" s="11"/>
      <c r="J54" s="11"/>
      <c r="K54" s="12" t="s">
        <v>16</v>
      </c>
      <c r="L54" s="11"/>
    </row>
    <row r="55" spans="1:12" x14ac:dyDescent="0.25">
      <c r="A55" s="13">
        <v>1</v>
      </c>
      <c r="B55" s="14" t="s">
        <v>45</v>
      </c>
      <c r="C55" s="35">
        <v>0.7</v>
      </c>
      <c r="D55" s="17" t="s">
        <v>711</v>
      </c>
      <c r="E55" s="14" t="s">
        <v>466</v>
      </c>
      <c r="F55" s="32">
        <v>0.7</v>
      </c>
      <c r="G55" s="57">
        <v>0</v>
      </c>
      <c r="H55" s="55">
        <f t="shared" si="0"/>
        <v>0</v>
      </c>
      <c r="I55" s="11"/>
      <c r="J55" s="11"/>
      <c r="K55" s="12" t="s">
        <v>16</v>
      </c>
      <c r="L55" s="11"/>
    </row>
    <row r="56" spans="1:12" ht="19.5" x14ac:dyDescent="0.25">
      <c r="A56" s="13">
        <v>1</v>
      </c>
      <c r="B56" s="14" t="s">
        <v>45</v>
      </c>
      <c r="C56" s="35">
        <v>0.7</v>
      </c>
      <c r="D56" s="17" t="s">
        <v>711</v>
      </c>
      <c r="E56" s="14" t="s">
        <v>467</v>
      </c>
      <c r="F56" s="32">
        <v>0.7</v>
      </c>
      <c r="G56" s="57">
        <v>0</v>
      </c>
      <c r="H56" s="55">
        <f t="shared" si="0"/>
        <v>0</v>
      </c>
      <c r="I56" s="11"/>
      <c r="J56" s="11"/>
      <c r="K56" s="12" t="s">
        <v>16</v>
      </c>
      <c r="L56" s="11"/>
    </row>
    <row r="57" spans="1:12" ht="28.5" x14ac:dyDescent="0.25">
      <c r="A57" s="16">
        <v>1</v>
      </c>
      <c r="B57" s="17" t="s">
        <v>45</v>
      </c>
      <c r="C57" s="35">
        <v>1</v>
      </c>
      <c r="D57" s="17" t="s">
        <v>711</v>
      </c>
      <c r="E57" s="17" t="s">
        <v>468</v>
      </c>
      <c r="F57" s="33">
        <v>3</v>
      </c>
      <c r="G57" s="57">
        <v>0</v>
      </c>
      <c r="H57" s="55">
        <f t="shared" si="0"/>
        <v>0</v>
      </c>
      <c r="I57" s="11"/>
      <c r="J57" s="11"/>
      <c r="K57" s="12" t="s">
        <v>16</v>
      </c>
      <c r="L57" s="11"/>
    </row>
    <row r="58" spans="1:12" x14ac:dyDescent="0.25">
      <c r="A58" s="16">
        <v>1</v>
      </c>
      <c r="B58" s="17" t="s">
        <v>45</v>
      </c>
      <c r="C58" s="35">
        <v>1</v>
      </c>
      <c r="D58" s="17" t="s">
        <v>711</v>
      </c>
      <c r="E58" s="17" t="s">
        <v>469</v>
      </c>
      <c r="F58" s="33">
        <v>3</v>
      </c>
      <c r="G58" s="57">
        <v>0</v>
      </c>
      <c r="H58" s="55">
        <f t="shared" si="0"/>
        <v>0</v>
      </c>
      <c r="I58" s="11"/>
      <c r="J58" s="11"/>
      <c r="K58" s="12" t="s">
        <v>16</v>
      </c>
      <c r="L58" s="11"/>
    </row>
    <row r="59" spans="1:12" ht="28.5" x14ac:dyDescent="0.25">
      <c r="A59" s="13">
        <v>24</v>
      </c>
      <c r="B59" s="14" t="s">
        <v>46</v>
      </c>
      <c r="C59" s="34">
        <v>0.5</v>
      </c>
      <c r="D59" s="14" t="s">
        <v>711</v>
      </c>
      <c r="E59" s="14" t="s">
        <v>208</v>
      </c>
      <c r="F59" s="32">
        <v>708</v>
      </c>
      <c r="G59" s="57">
        <v>0</v>
      </c>
      <c r="H59" s="55">
        <f t="shared" si="0"/>
        <v>0</v>
      </c>
      <c r="K59" s="2" t="s">
        <v>30</v>
      </c>
    </row>
    <row r="60" spans="1:12" ht="19.5" x14ac:dyDescent="0.25">
      <c r="A60" s="16">
        <v>24</v>
      </c>
      <c r="B60" s="17" t="s">
        <v>38</v>
      </c>
      <c r="C60" s="34">
        <v>0.5</v>
      </c>
      <c r="D60" s="14" t="s">
        <v>711</v>
      </c>
      <c r="E60" s="17" t="s">
        <v>210</v>
      </c>
      <c r="F60" s="33">
        <v>792</v>
      </c>
      <c r="G60" s="57">
        <v>0</v>
      </c>
      <c r="H60" s="55">
        <f t="shared" si="0"/>
        <v>0</v>
      </c>
      <c r="K60" s="2" t="s">
        <v>30</v>
      </c>
    </row>
    <row r="61" spans="1:12" ht="28.5" x14ac:dyDescent="0.25">
      <c r="A61" s="13">
        <v>6</v>
      </c>
      <c r="B61" s="14" t="s">
        <v>46</v>
      </c>
      <c r="C61" s="34">
        <v>0.5</v>
      </c>
      <c r="D61" s="14" t="s">
        <v>711</v>
      </c>
      <c r="E61" s="14" t="s">
        <v>211</v>
      </c>
      <c r="F61" s="32">
        <v>153</v>
      </c>
      <c r="G61" s="57">
        <v>0</v>
      </c>
      <c r="H61" s="55">
        <f t="shared" si="0"/>
        <v>0</v>
      </c>
      <c r="K61" s="2" t="s">
        <v>30</v>
      </c>
    </row>
    <row r="62" spans="1:12" ht="28.5" x14ac:dyDescent="0.25">
      <c r="A62" s="13">
        <v>6</v>
      </c>
      <c r="B62" s="14" t="s">
        <v>46</v>
      </c>
      <c r="C62" s="34">
        <v>0.5</v>
      </c>
      <c r="D62" s="14" t="s">
        <v>711</v>
      </c>
      <c r="E62" s="14" t="s">
        <v>212</v>
      </c>
      <c r="F62" s="32">
        <v>246</v>
      </c>
      <c r="G62" s="57">
        <v>0</v>
      </c>
      <c r="H62" s="55">
        <f t="shared" si="0"/>
        <v>0</v>
      </c>
      <c r="K62" s="2" t="s">
        <v>30</v>
      </c>
    </row>
    <row r="63" spans="1:12" ht="37.5" x14ac:dyDescent="0.25">
      <c r="A63" s="13">
        <v>6</v>
      </c>
      <c r="B63" s="14" t="s">
        <v>46</v>
      </c>
      <c r="C63" s="34">
        <v>0.5</v>
      </c>
      <c r="D63" s="14" t="s">
        <v>711</v>
      </c>
      <c r="E63" s="14" t="s">
        <v>213</v>
      </c>
      <c r="F63" s="32">
        <v>279</v>
      </c>
      <c r="G63" s="57">
        <v>0</v>
      </c>
      <c r="H63" s="55">
        <f t="shared" si="0"/>
        <v>0</v>
      </c>
      <c r="K63" s="2" t="s">
        <v>30</v>
      </c>
    </row>
    <row r="64" spans="1:12" ht="37.5" x14ac:dyDescent="0.25">
      <c r="A64" s="13">
        <v>6</v>
      </c>
      <c r="B64" s="14" t="s">
        <v>46</v>
      </c>
      <c r="C64" s="34">
        <v>0.5</v>
      </c>
      <c r="D64" s="14" t="s">
        <v>711</v>
      </c>
      <c r="E64" s="14" t="s">
        <v>214</v>
      </c>
      <c r="F64" s="32">
        <v>246</v>
      </c>
      <c r="G64" s="57">
        <v>0</v>
      </c>
      <c r="H64" s="55">
        <f t="shared" si="0"/>
        <v>0</v>
      </c>
      <c r="K64" s="2" t="s">
        <v>30</v>
      </c>
    </row>
    <row r="65" spans="1:16" ht="19.5" x14ac:dyDescent="0.25">
      <c r="A65" s="13">
        <v>24</v>
      </c>
      <c r="B65" s="14" t="s">
        <v>46</v>
      </c>
      <c r="C65" s="34">
        <v>0.5</v>
      </c>
      <c r="D65" s="14" t="s">
        <v>711</v>
      </c>
      <c r="E65" s="14" t="s">
        <v>215</v>
      </c>
      <c r="F65" s="32">
        <v>1716</v>
      </c>
      <c r="G65" s="57">
        <v>0</v>
      </c>
      <c r="H65" s="55">
        <f t="shared" si="0"/>
        <v>0</v>
      </c>
      <c r="K65" s="2" t="s">
        <v>30</v>
      </c>
    </row>
    <row r="66" spans="1:16" ht="19.5" x14ac:dyDescent="0.25">
      <c r="A66" s="16">
        <v>12</v>
      </c>
      <c r="B66" s="17" t="s">
        <v>45</v>
      </c>
      <c r="C66" s="35">
        <v>1</v>
      </c>
      <c r="D66" s="17" t="s">
        <v>711</v>
      </c>
      <c r="E66" s="17" t="s">
        <v>216</v>
      </c>
      <c r="F66" s="33">
        <v>312</v>
      </c>
      <c r="G66" s="57">
        <v>0</v>
      </c>
      <c r="H66" s="55">
        <f t="shared" si="0"/>
        <v>0</v>
      </c>
      <c r="K66" s="2" t="s">
        <v>30</v>
      </c>
    </row>
    <row r="67" spans="1:16" ht="28.5" x14ac:dyDescent="0.25">
      <c r="A67" s="16">
        <v>12</v>
      </c>
      <c r="B67" s="17" t="s">
        <v>45</v>
      </c>
      <c r="C67" s="35">
        <v>1</v>
      </c>
      <c r="D67" s="17" t="s">
        <v>711</v>
      </c>
      <c r="E67" s="17" t="s">
        <v>209</v>
      </c>
      <c r="F67" s="33">
        <v>240</v>
      </c>
      <c r="G67" s="57">
        <v>0</v>
      </c>
      <c r="H67" s="55">
        <f t="shared" ref="H67:H102" si="1">SUM(F67*G67)</f>
        <v>0</v>
      </c>
      <c r="K67" s="2" t="s">
        <v>30</v>
      </c>
    </row>
    <row r="68" spans="1:16" ht="19.5" x14ac:dyDescent="0.25">
      <c r="A68" s="13">
        <v>6</v>
      </c>
      <c r="B68" s="14" t="s">
        <v>46</v>
      </c>
      <c r="C68" s="34">
        <v>1.5</v>
      </c>
      <c r="D68" s="14" t="s">
        <v>711</v>
      </c>
      <c r="E68" s="14" t="s">
        <v>217</v>
      </c>
      <c r="F68" s="32">
        <v>288</v>
      </c>
      <c r="G68" s="57">
        <v>0</v>
      </c>
      <c r="H68" s="55">
        <f t="shared" si="1"/>
        <v>0</v>
      </c>
      <c r="K68" s="2" t="s">
        <v>30</v>
      </c>
    </row>
    <row r="69" spans="1:16" ht="46.5" x14ac:dyDescent="0.25">
      <c r="A69" s="22">
        <v>1</v>
      </c>
      <c r="B69" s="23" t="s">
        <v>45</v>
      </c>
      <c r="C69" s="38">
        <v>0.75</v>
      </c>
      <c r="D69" s="23" t="s">
        <v>711</v>
      </c>
      <c r="E69" s="17" t="s">
        <v>470</v>
      </c>
      <c r="F69" s="40">
        <v>9</v>
      </c>
      <c r="G69" s="57">
        <v>0</v>
      </c>
      <c r="H69" s="55">
        <f t="shared" si="1"/>
        <v>0</v>
      </c>
      <c r="J69" s="10"/>
      <c r="K69" s="2" t="s">
        <v>519</v>
      </c>
      <c r="L69" s="10"/>
      <c r="M69" s="10"/>
      <c r="N69" s="10"/>
    </row>
    <row r="70" spans="1:16" ht="28.5" x14ac:dyDescent="0.25">
      <c r="A70" s="22">
        <v>1</v>
      </c>
      <c r="B70" s="23" t="s">
        <v>45</v>
      </c>
      <c r="C70" s="38">
        <v>0.75</v>
      </c>
      <c r="D70" s="23" t="s">
        <v>711</v>
      </c>
      <c r="E70" s="17" t="s">
        <v>471</v>
      </c>
      <c r="F70" s="40">
        <v>7.5</v>
      </c>
      <c r="G70" s="57">
        <v>0</v>
      </c>
      <c r="H70" s="55">
        <f t="shared" si="1"/>
        <v>0</v>
      </c>
      <c r="J70" s="10"/>
      <c r="K70" s="2" t="s">
        <v>519</v>
      </c>
      <c r="L70" s="10"/>
      <c r="M70" s="10"/>
      <c r="N70" s="10"/>
    </row>
    <row r="71" spans="1:16" ht="37.5" x14ac:dyDescent="0.25">
      <c r="A71" s="77">
        <v>1</v>
      </c>
      <c r="B71" s="78" t="s">
        <v>45</v>
      </c>
      <c r="C71" s="79">
        <v>0.75</v>
      </c>
      <c r="D71" s="78" t="s">
        <v>711</v>
      </c>
      <c r="E71" s="78" t="s">
        <v>472</v>
      </c>
      <c r="F71" s="80">
        <v>22.5</v>
      </c>
      <c r="G71" s="81">
        <v>0</v>
      </c>
      <c r="H71" s="82">
        <f t="shared" si="1"/>
        <v>0</v>
      </c>
      <c r="J71" s="10"/>
      <c r="K71" s="2" t="s">
        <v>519</v>
      </c>
      <c r="L71" s="10"/>
      <c r="M71" s="10"/>
      <c r="N71" s="10"/>
      <c r="P71" t="s">
        <v>746</v>
      </c>
    </row>
    <row r="72" spans="1:16" ht="28.5" x14ac:dyDescent="0.25">
      <c r="A72" s="77">
        <v>1</v>
      </c>
      <c r="B72" s="78" t="s">
        <v>45</v>
      </c>
      <c r="C72" s="79">
        <v>0.75</v>
      </c>
      <c r="D72" s="78" t="s">
        <v>711</v>
      </c>
      <c r="E72" s="78" t="s">
        <v>473</v>
      </c>
      <c r="F72" s="80">
        <v>18</v>
      </c>
      <c r="G72" s="81">
        <v>0</v>
      </c>
      <c r="H72" s="82">
        <f t="shared" si="1"/>
        <v>0</v>
      </c>
      <c r="J72" s="10"/>
      <c r="K72" s="2" t="s">
        <v>519</v>
      </c>
      <c r="L72" s="10"/>
      <c r="M72" s="10"/>
      <c r="N72" s="10"/>
      <c r="P72" t="s">
        <v>746</v>
      </c>
    </row>
    <row r="73" spans="1:16" ht="19.5" x14ac:dyDescent="0.25">
      <c r="A73" s="22">
        <v>1</v>
      </c>
      <c r="B73" s="23" t="s">
        <v>45</v>
      </c>
      <c r="C73" s="38">
        <v>0.7</v>
      </c>
      <c r="D73" s="23" t="s">
        <v>711</v>
      </c>
      <c r="E73" s="17" t="s">
        <v>474</v>
      </c>
      <c r="F73" s="40">
        <v>5.6</v>
      </c>
      <c r="G73" s="57">
        <v>0</v>
      </c>
      <c r="H73" s="55">
        <f t="shared" si="1"/>
        <v>0</v>
      </c>
      <c r="J73" s="10"/>
      <c r="K73" s="2" t="s">
        <v>519</v>
      </c>
      <c r="L73" s="10"/>
      <c r="M73" s="10"/>
      <c r="N73" s="10"/>
    </row>
    <row r="74" spans="1:16" ht="19.5" x14ac:dyDescent="0.25">
      <c r="A74" s="22">
        <v>1</v>
      </c>
      <c r="B74" s="23" t="s">
        <v>45</v>
      </c>
      <c r="C74" s="38">
        <v>0.7</v>
      </c>
      <c r="D74" s="23" t="s">
        <v>711</v>
      </c>
      <c r="E74" s="17" t="s">
        <v>475</v>
      </c>
      <c r="F74" s="40">
        <v>4.9000000000000004</v>
      </c>
      <c r="G74" s="57">
        <v>0</v>
      </c>
      <c r="H74" s="55">
        <f t="shared" si="1"/>
        <v>0</v>
      </c>
      <c r="J74" s="10"/>
      <c r="K74" s="2" t="s">
        <v>519</v>
      </c>
      <c r="L74" s="10"/>
      <c r="M74" s="10"/>
      <c r="N74" s="10"/>
    </row>
    <row r="75" spans="1:16" ht="19.5" x14ac:dyDescent="0.25">
      <c r="A75" s="22">
        <v>1</v>
      </c>
      <c r="B75" s="23" t="s">
        <v>45</v>
      </c>
      <c r="C75" s="38">
        <v>0.7</v>
      </c>
      <c r="D75" s="23" t="s">
        <v>711</v>
      </c>
      <c r="E75" s="17" t="s">
        <v>476</v>
      </c>
      <c r="F75" s="40">
        <v>0.7</v>
      </c>
      <c r="G75" s="57">
        <v>0</v>
      </c>
      <c r="H75" s="55">
        <f t="shared" si="1"/>
        <v>0</v>
      </c>
      <c r="J75" s="10"/>
      <c r="K75" s="2" t="s">
        <v>519</v>
      </c>
      <c r="L75" s="10"/>
      <c r="M75" s="10"/>
      <c r="N75" s="10"/>
    </row>
    <row r="76" spans="1:16" ht="37.5" x14ac:dyDescent="0.25">
      <c r="A76" s="77">
        <v>1</v>
      </c>
      <c r="B76" s="78" t="s">
        <v>45</v>
      </c>
      <c r="C76" s="79">
        <v>0.75</v>
      </c>
      <c r="D76" s="78" t="s">
        <v>711</v>
      </c>
      <c r="E76" s="78" t="s">
        <v>477</v>
      </c>
      <c r="F76" s="80">
        <v>45</v>
      </c>
      <c r="G76" s="81">
        <v>0</v>
      </c>
      <c r="H76" s="82">
        <f t="shared" si="1"/>
        <v>0</v>
      </c>
      <c r="J76" s="10"/>
      <c r="K76" s="2" t="s">
        <v>519</v>
      </c>
      <c r="L76" s="10"/>
      <c r="M76" s="10"/>
      <c r="N76" s="10"/>
      <c r="P76" t="s">
        <v>746</v>
      </c>
    </row>
    <row r="77" spans="1:16" ht="37.5" x14ac:dyDescent="0.25">
      <c r="A77" s="77">
        <v>1</v>
      </c>
      <c r="B77" s="78" t="s">
        <v>45</v>
      </c>
      <c r="C77" s="79">
        <v>0.75</v>
      </c>
      <c r="D77" s="78" t="s">
        <v>711</v>
      </c>
      <c r="E77" s="78" t="s">
        <v>478</v>
      </c>
      <c r="F77" s="80">
        <v>13.5</v>
      </c>
      <c r="G77" s="81">
        <v>0</v>
      </c>
      <c r="H77" s="82">
        <f t="shared" si="1"/>
        <v>0</v>
      </c>
      <c r="J77" s="10"/>
      <c r="K77" s="2" t="s">
        <v>519</v>
      </c>
      <c r="L77" s="10"/>
      <c r="M77" s="10"/>
      <c r="N77" s="10"/>
      <c r="P77" t="s">
        <v>746</v>
      </c>
    </row>
    <row r="78" spans="1:16" ht="37.5" x14ac:dyDescent="0.25">
      <c r="A78" s="22">
        <v>1</v>
      </c>
      <c r="B78" s="23" t="s">
        <v>45</v>
      </c>
      <c r="C78" s="38">
        <v>0.75</v>
      </c>
      <c r="D78" s="23" t="s">
        <v>711</v>
      </c>
      <c r="E78" s="17" t="s">
        <v>479</v>
      </c>
      <c r="F78" s="40">
        <v>9</v>
      </c>
      <c r="G78" s="57">
        <v>0</v>
      </c>
      <c r="H78" s="55">
        <f t="shared" si="1"/>
        <v>0</v>
      </c>
      <c r="J78" s="10"/>
      <c r="K78" s="2" t="s">
        <v>519</v>
      </c>
      <c r="L78" s="10"/>
      <c r="M78" s="10"/>
      <c r="N78" s="10"/>
    </row>
    <row r="79" spans="1:16" ht="46.5" x14ac:dyDescent="0.25">
      <c r="A79" s="22">
        <v>1</v>
      </c>
      <c r="B79" s="23" t="s">
        <v>45</v>
      </c>
      <c r="C79" s="38">
        <v>0.75</v>
      </c>
      <c r="D79" s="23" t="s">
        <v>711</v>
      </c>
      <c r="E79" s="17" t="s">
        <v>480</v>
      </c>
      <c r="F79" s="40">
        <v>13.5</v>
      </c>
      <c r="G79" s="57">
        <v>0</v>
      </c>
      <c r="H79" s="55">
        <f t="shared" si="1"/>
        <v>0</v>
      </c>
      <c r="J79" s="10"/>
      <c r="K79" s="2" t="s">
        <v>519</v>
      </c>
      <c r="L79" s="10"/>
      <c r="M79" s="10"/>
      <c r="N79" s="10"/>
    </row>
    <row r="80" spans="1:16" ht="46.5" x14ac:dyDescent="0.25">
      <c r="A80" s="24">
        <v>1</v>
      </c>
      <c r="B80" s="25" t="s">
        <v>45</v>
      </c>
      <c r="C80" s="38">
        <v>0.75</v>
      </c>
      <c r="D80" s="23" t="s">
        <v>711</v>
      </c>
      <c r="E80" s="14" t="s">
        <v>480</v>
      </c>
      <c r="F80" s="41">
        <v>9</v>
      </c>
      <c r="G80" s="57">
        <v>0</v>
      </c>
      <c r="H80" s="55">
        <f t="shared" si="1"/>
        <v>0</v>
      </c>
      <c r="J80" s="10"/>
      <c r="K80" s="2" t="s">
        <v>519</v>
      </c>
      <c r="L80" s="10"/>
      <c r="M80" s="10"/>
      <c r="N80" s="10"/>
    </row>
    <row r="81" spans="1:14" ht="28.5" x14ac:dyDescent="0.25">
      <c r="A81" s="24">
        <v>1</v>
      </c>
      <c r="B81" s="25" t="s">
        <v>45</v>
      </c>
      <c r="C81" s="38">
        <v>0.75</v>
      </c>
      <c r="D81" s="23" t="s">
        <v>711</v>
      </c>
      <c r="E81" s="14" t="s">
        <v>481</v>
      </c>
      <c r="F81" s="41">
        <v>36</v>
      </c>
      <c r="G81" s="57">
        <v>0</v>
      </c>
      <c r="H81" s="55">
        <f t="shared" si="1"/>
        <v>0</v>
      </c>
      <c r="J81" s="10"/>
      <c r="K81" s="2" t="s">
        <v>519</v>
      </c>
      <c r="L81" s="10"/>
      <c r="M81" s="10"/>
      <c r="N81" s="10"/>
    </row>
    <row r="82" spans="1:14" ht="28.5" x14ac:dyDescent="0.25">
      <c r="A82" s="22">
        <v>1</v>
      </c>
      <c r="B82" s="23" t="s">
        <v>45</v>
      </c>
      <c r="C82" s="38">
        <v>0.75</v>
      </c>
      <c r="D82" s="23" t="s">
        <v>711</v>
      </c>
      <c r="E82" s="17" t="s">
        <v>481</v>
      </c>
      <c r="F82" s="40">
        <v>40.5</v>
      </c>
      <c r="G82" s="57">
        <v>0</v>
      </c>
      <c r="H82" s="55">
        <f t="shared" si="1"/>
        <v>0</v>
      </c>
      <c r="J82" s="10"/>
      <c r="K82" s="2" t="s">
        <v>519</v>
      </c>
      <c r="L82" s="10"/>
      <c r="M82" s="10"/>
      <c r="N82" s="10"/>
    </row>
    <row r="83" spans="1:14" ht="46.5" x14ac:dyDescent="0.25">
      <c r="A83" s="22">
        <v>1</v>
      </c>
      <c r="B83" s="23" t="s">
        <v>45</v>
      </c>
      <c r="C83" s="38">
        <v>0.75</v>
      </c>
      <c r="D83" s="23" t="s">
        <v>711</v>
      </c>
      <c r="E83" s="17" t="s">
        <v>482</v>
      </c>
      <c r="F83" s="40">
        <v>13.5</v>
      </c>
      <c r="G83" s="57">
        <v>0</v>
      </c>
      <c r="H83" s="55">
        <f t="shared" si="1"/>
        <v>0</v>
      </c>
      <c r="J83" s="10"/>
      <c r="K83" s="2" t="s">
        <v>519</v>
      </c>
      <c r="L83" s="10"/>
      <c r="M83" s="10"/>
      <c r="N83" s="10"/>
    </row>
    <row r="84" spans="1:14" ht="46.5" x14ac:dyDescent="0.25">
      <c r="A84" s="22">
        <v>1</v>
      </c>
      <c r="B84" s="23" t="s">
        <v>45</v>
      </c>
      <c r="C84" s="38">
        <v>1</v>
      </c>
      <c r="D84" s="23" t="s">
        <v>711</v>
      </c>
      <c r="E84" s="17" t="s">
        <v>483</v>
      </c>
      <c r="F84" s="40">
        <v>42</v>
      </c>
      <c r="G84" s="57">
        <v>0</v>
      </c>
      <c r="H84" s="55">
        <f t="shared" si="1"/>
        <v>0</v>
      </c>
      <c r="J84" s="10"/>
      <c r="K84" s="2" t="s">
        <v>519</v>
      </c>
      <c r="L84" s="10"/>
      <c r="M84" s="10"/>
      <c r="N84" s="10"/>
    </row>
    <row r="85" spans="1:14" ht="46.5" x14ac:dyDescent="0.25">
      <c r="A85" s="22">
        <v>1</v>
      </c>
      <c r="B85" s="23" t="s">
        <v>45</v>
      </c>
      <c r="C85" s="38">
        <v>1</v>
      </c>
      <c r="D85" s="23" t="s">
        <v>711</v>
      </c>
      <c r="E85" s="17" t="s">
        <v>483</v>
      </c>
      <c r="F85" s="40">
        <v>30</v>
      </c>
      <c r="G85" s="57">
        <v>0</v>
      </c>
      <c r="H85" s="55">
        <f t="shared" si="1"/>
        <v>0</v>
      </c>
      <c r="J85" s="10"/>
      <c r="K85" s="2" t="s">
        <v>519</v>
      </c>
      <c r="L85" s="10"/>
      <c r="M85" s="10"/>
      <c r="N85" s="10"/>
    </row>
    <row r="86" spans="1:14" ht="46.5" x14ac:dyDescent="0.25">
      <c r="A86" s="22">
        <v>1</v>
      </c>
      <c r="B86" s="23" t="s">
        <v>45</v>
      </c>
      <c r="C86" s="38">
        <v>1</v>
      </c>
      <c r="D86" s="23" t="s">
        <v>711</v>
      </c>
      <c r="E86" s="17" t="s">
        <v>483</v>
      </c>
      <c r="F86" s="40">
        <v>24</v>
      </c>
      <c r="G86" s="57">
        <v>0</v>
      </c>
      <c r="H86" s="55">
        <f t="shared" si="1"/>
        <v>0</v>
      </c>
      <c r="J86" s="10"/>
      <c r="K86" s="2" t="s">
        <v>519</v>
      </c>
      <c r="L86" s="10"/>
      <c r="M86" s="10"/>
      <c r="N86" s="10"/>
    </row>
    <row r="87" spans="1:14" ht="37.5" x14ac:dyDescent="0.25">
      <c r="A87" s="22">
        <v>1</v>
      </c>
      <c r="B87" s="23" t="s">
        <v>81</v>
      </c>
      <c r="C87" s="38">
        <v>1</v>
      </c>
      <c r="D87" s="23" t="s">
        <v>712</v>
      </c>
      <c r="E87" s="17" t="s">
        <v>484</v>
      </c>
      <c r="F87" s="40">
        <v>51</v>
      </c>
      <c r="G87" s="57">
        <v>0</v>
      </c>
      <c r="H87" s="55">
        <f t="shared" si="1"/>
        <v>0</v>
      </c>
      <c r="J87" s="10"/>
      <c r="K87" s="2" t="s">
        <v>519</v>
      </c>
      <c r="L87" s="10"/>
      <c r="M87" s="10"/>
      <c r="N87" s="10"/>
    </row>
    <row r="88" spans="1:14" ht="37.5" x14ac:dyDescent="0.25">
      <c r="A88" s="24">
        <v>1</v>
      </c>
      <c r="B88" s="25" t="s">
        <v>45</v>
      </c>
      <c r="C88" s="39">
        <v>0.5</v>
      </c>
      <c r="D88" s="25" t="s">
        <v>711</v>
      </c>
      <c r="E88" s="14" t="s">
        <v>485</v>
      </c>
      <c r="F88" s="41">
        <v>12</v>
      </c>
      <c r="G88" s="57">
        <v>0</v>
      </c>
      <c r="H88" s="55">
        <f t="shared" si="1"/>
        <v>0</v>
      </c>
      <c r="J88" s="10"/>
      <c r="K88" s="2" t="s">
        <v>519</v>
      </c>
      <c r="L88" s="10"/>
      <c r="M88" s="10"/>
      <c r="N88" s="10"/>
    </row>
    <row r="89" spans="1:14" ht="28.5" x14ac:dyDescent="0.25">
      <c r="A89" s="22">
        <v>1</v>
      </c>
      <c r="B89" s="23" t="s">
        <v>45</v>
      </c>
      <c r="C89" s="38">
        <v>0.75</v>
      </c>
      <c r="D89" s="23" t="s">
        <v>711</v>
      </c>
      <c r="E89" s="17" t="s">
        <v>486</v>
      </c>
      <c r="F89" s="40">
        <v>180</v>
      </c>
      <c r="G89" s="57">
        <v>0</v>
      </c>
      <c r="H89" s="55">
        <f t="shared" si="1"/>
        <v>0</v>
      </c>
      <c r="J89" s="10"/>
      <c r="K89" s="2" t="s">
        <v>519</v>
      </c>
      <c r="L89" s="10"/>
      <c r="M89" s="10"/>
      <c r="N89" s="10"/>
    </row>
    <row r="90" spans="1:14" ht="55.5" x14ac:dyDescent="0.25">
      <c r="A90" s="22">
        <v>1</v>
      </c>
      <c r="B90" s="23" t="s">
        <v>45</v>
      </c>
      <c r="C90" s="38">
        <v>0.75</v>
      </c>
      <c r="D90" s="23" t="s">
        <v>711</v>
      </c>
      <c r="E90" s="17" t="s">
        <v>487</v>
      </c>
      <c r="F90" s="40">
        <v>12</v>
      </c>
      <c r="G90" s="57">
        <v>0</v>
      </c>
      <c r="H90" s="55">
        <f t="shared" si="1"/>
        <v>0</v>
      </c>
      <c r="J90" s="10"/>
      <c r="K90" s="2" t="s">
        <v>519</v>
      </c>
      <c r="L90" s="10"/>
      <c r="M90" s="10"/>
      <c r="N90" s="10"/>
    </row>
    <row r="91" spans="1:14" ht="46.5" x14ac:dyDescent="0.25">
      <c r="A91" s="24">
        <v>1</v>
      </c>
      <c r="B91" s="25" t="s">
        <v>45</v>
      </c>
      <c r="C91" s="38">
        <v>0.75</v>
      </c>
      <c r="D91" s="23" t="s">
        <v>711</v>
      </c>
      <c r="E91" s="14" t="s">
        <v>488</v>
      </c>
      <c r="F91" s="41">
        <v>12</v>
      </c>
      <c r="G91" s="57">
        <v>0</v>
      </c>
      <c r="H91" s="55">
        <f t="shared" si="1"/>
        <v>0</v>
      </c>
      <c r="J91" s="10"/>
      <c r="K91" s="2" t="s">
        <v>519</v>
      </c>
      <c r="L91" s="10"/>
      <c r="M91" s="10"/>
      <c r="N91" s="10"/>
    </row>
    <row r="92" spans="1:14" ht="55.5" x14ac:dyDescent="0.25">
      <c r="A92" s="22">
        <v>1</v>
      </c>
      <c r="B92" s="23" t="s">
        <v>45</v>
      </c>
      <c r="C92" s="38">
        <v>0.75</v>
      </c>
      <c r="D92" s="23" t="s">
        <v>711</v>
      </c>
      <c r="E92" s="17" t="s">
        <v>489</v>
      </c>
      <c r="F92" s="40">
        <v>18</v>
      </c>
      <c r="G92" s="57">
        <v>0</v>
      </c>
      <c r="H92" s="55">
        <f t="shared" si="1"/>
        <v>0</v>
      </c>
      <c r="J92" s="10"/>
      <c r="K92" s="2" t="s">
        <v>519</v>
      </c>
      <c r="L92" s="10"/>
      <c r="M92" s="10"/>
      <c r="N92" s="10"/>
    </row>
    <row r="93" spans="1:14" ht="55.5" x14ac:dyDescent="0.25">
      <c r="A93" s="24">
        <v>1</v>
      </c>
      <c r="B93" s="25" t="s">
        <v>45</v>
      </c>
      <c r="C93" s="38">
        <v>0.75</v>
      </c>
      <c r="D93" s="23" t="s">
        <v>711</v>
      </c>
      <c r="E93" s="14" t="s">
        <v>490</v>
      </c>
      <c r="F93" s="41">
        <v>18</v>
      </c>
      <c r="G93" s="57">
        <v>0</v>
      </c>
      <c r="H93" s="55">
        <f t="shared" si="1"/>
        <v>0</v>
      </c>
      <c r="J93" s="10"/>
      <c r="K93" s="2" t="s">
        <v>519</v>
      </c>
      <c r="L93" s="10"/>
      <c r="M93" s="10"/>
      <c r="N93" s="10"/>
    </row>
    <row r="94" spans="1:14" ht="19.5" x14ac:dyDescent="0.25">
      <c r="A94" s="22">
        <v>1</v>
      </c>
      <c r="B94" s="23" t="s">
        <v>45</v>
      </c>
      <c r="C94" s="38">
        <v>0.75</v>
      </c>
      <c r="D94" s="23" t="s">
        <v>711</v>
      </c>
      <c r="E94" s="17" t="s">
        <v>491</v>
      </c>
      <c r="F94" s="40">
        <v>24</v>
      </c>
      <c r="G94" s="57">
        <v>0</v>
      </c>
      <c r="H94" s="55">
        <f t="shared" si="1"/>
        <v>0</v>
      </c>
      <c r="J94" s="10"/>
      <c r="K94" s="2" t="s">
        <v>519</v>
      </c>
      <c r="L94" s="10"/>
      <c r="M94" s="10"/>
      <c r="N94" s="10"/>
    </row>
    <row r="95" spans="1:14" ht="37.5" x14ac:dyDescent="0.25">
      <c r="A95" s="24">
        <v>1</v>
      </c>
      <c r="B95" s="25" t="s">
        <v>45</v>
      </c>
      <c r="C95" s="38">
        <v>0.75</v>
      </c>
      <c r="D95" s="23" t="s">
        <v>711</v>
      </c>
      <c r="E95" s="14" t="s">
        <v>492</v>
      </c>
      <c r="F95" s="41">
        <v>36</v>
      </c>
      <c r="G95" s="57">
        <v>0</v>
      </c>
      <c r="H95" s="55">
        <f t="shared" si="1"/>
        <v>0</v>
      </c>
      <c r="J95" s="10"/>
      <c r="K95" s="2" t="s">
        <v>519</v>
      </c>
      <c r="L95" s="10"/>
      <c r="M95" s="10"/>
      <c r="N95" s="10"/>
    </row>
    <row r="96" spans="1:14" ht="37.5" x14ac:dyDescent="0.25">
      <c r="A96" s="22">
        <v>1</v>
      </c>
      <c r="B96" s="23" t="s">
        <v>45</v>
      </c>
      <c r="C96" s="38">
        <v>0.75</v>
      </c>
      <c r="D96" s="23" t="s">
        <v>711</v>
      </c>
      <c r="E96" s="17" t="s">
        <v>493</v>
      </c>
      <c r="F96" s="40">
        <v>24</v>
      </c>
      <c r="G96" s="57">
        <v>0</v>
      </c>
      <c r="H96" s="55">
        <f t="shared" si="1"/>
        <v>0</v>
      </c>
      <c r="J96" s="10"/>
      <c r="K96" s="2" t="s">
        <v>519</v>
      </c>
      <c r="L96" s="10"/>
      <c r="M96" s="10"/>
      <c r="N96" s="10"/>
    </row>
    <row r="97" spans="1:14" ht="37.5" x14ac:dyDescent="0.25">
      <c r="A97" s="22">
        <v>1</v>
      </c>
      <c r="B97" s="23" t="s">
        <v>45</v>
      </c>
      <c r="C97" s="38">
        <v>0.75</v>
      </c>
      <c r="D97" s="23" t="s">
        <v>711</v>
      </c>
      <c r="E97" s="17" t="s">
        <v>494</v>
      </c>
      <c r="F97" s="40">
        <v>18</v>
      </c>
      <c r="G97" s="57">
        <v>0</v>
      </c>
      <c r="H97" s="55">
        <f t="shared" si="1"/>
        <v>0</v>
      </c>
      <c r="J97" s="10"/>
      <c r="K97" s="2" t="s">
        <v>519</v>
      </c>
      <c r="L97" s="10"/>
      <c r="M97" s="10"/>
      <c r="N97" s="10"/>
    </row>
    <row r="98" spans="1:14" ht="28.5" x14ac:dyDescent="0.25">
      <c r="A98" s="22">
        <v>1</v>
      </c>
      <c r="B98" s="23" t="s">
        <v>45</v>
      </c>
      <c r="C98" s="38">
        <v>1</v>
      </c>
      <c r="D98" s="23" t="s">
        <v>711</v>
      </c>
      <c r="E98" s="17" t="s">
        <v>495</v>
      </c>
      <c r="F98" s="40">
        <v>37</v>
      </c>
      <c r="G98" s="57">
        <v>0</v>
      </c>
      <c r="H98" s="55">
        <f t="shared" si="1"/>
        <v>0</v>
      </c>
      <c r="J98" s="10"/>
      <c r="K98" s="2" t="s">
        <v>519</v>
      </c>
      <c r="L98" s="10"/>
      <c r="M98" s="10"/>
      <c r="N98" s="10"/>
    </row>
    <row r="99" spans="1:14" ht="28.5" x14ac:dyDescent="0.25">
      <c r="A99" s="22">
        <v>1</v>
      </c>
      <c r="B99" s="23" t="s">
        <v>45</v>
      </c>
      <c r="C99" s="38">
        <v>0.75</v>
      </c>
      <c r="D99" s="23" t="s">
        <v>711</v>
      </c>
      <c r="E99" s="17" t="s">
        <v>496</v>
      </c>
      <c r="F99" s="40">
        <v>18</v>
      </c>
      <c r="G99" s="57">
        <v>0</v>
      </c>
      <c r="H99" s="55">
        <f t="shared" si="1"/>
        <v>0</v>
      </c>
      <c r="J99" s="10"/>
      <c r="K99" s="2" t="s">
        <v>519</v>
      </c>
      <c r="L99" s="10"/>
      <c r="M99" s="10"/>
      <c r="N99" s="10"/>
    </row>
    <row r="100" spans="1:14" ht="46.5" x14ac:dyDescent="0.25">
      <c r="A100" s="24">
        <v>1</v>
      </c>
      <c r="B100" s="25" t="s">
        <v>45</v>
      </c>
      <c r="C100" s="38">
        <v>0.75</v>
      </c>
      <c r="D100" s="23" t="s">
        <v>711</v>
      </c>
      <c r="E100" s="14" t="s">
        <v>497</v>
      </c>
      <c r="F100" s="41">
        <v>18</v>
      </c>
      <c r="G100" s="57">
        <v>0</v>
      </c>
      <c r="H100" s="55">
        <f t="shared" si="1"/>
        <v>0</v>
      </c>
      <c r="J100" s="10"/>
      <c r="K100" s="2" t="s">
        <v>519</v>
      </c>
      <c r="L100" s="10"/>
      <c r="M100" s="10"/>
      <c r="N100" s="10"/>
    </row>
    <row r="101" spans="1:14" ht="19.5" x14ac:dyDescent="0.25">
      <c r="A101" s="16">
        <v>24</v>
      </c>
      <c r="B101" s="17" t="s">
        <v>45</v>
      </c>
      <c r="C101" s="35">
        <v>0.25</v>
      </c>
      <c r="D101" s="26" t="s">
        <v>711</v>
      </c>
      <c r="E101" s="17" t="s">
        <v>220</v>
      </c>
      <c r="F101" s="30">
        <v>84</v>
      </c>
      <c r="G101" s="57">
        <v>0</v>
      </c>
      <c r="H101" s="55">
        <f t="shared" si="1"/>
        <v>0</v>
      </c>
      <c r="K101" t="s">
        <v>8</v>
      </c>
    </row>
    <row r="102" spans="1:14" ht="28.5" x14ac:dyDescent="0.25">
      <c r="A102" s="16">
        <v>1</v>
      </c>
      <c r="B102" s="17" t="s">
        <v>218</v>
      </c>
      <c r="C102" s="35">
        <v>20</v>
      </c>
      <c r="D102" s="26" t="s">
        <v>711</v>
      </c>
      <c r="E102" s="17" t="s">
        <v>219</v>
      </c>
      <c r="F102" s="30">
        <v>6000</v>
      </c>
      <c r="G102" s="57">
        <v>0</v>
      </c>
      <c r="H102" s="55">
        <f t="shared" si="1"/>
        <v>0</v>
      </c>
      <c r="K102" t="s">
        <v>8</v>
      </c>
    </row>
    <row r="104" spans="1:14" ht="36.75" x14ac:dyDescent="0.25">
      <c r="C104" s="29"/>
      <c r="E104" s="58" t="s">
        <v>726</v>
      </c>
      <c r="F104" s="29"/>
      <c r="H104" s="59">
        <f>SUM(H2:H102)</f>
        <v>0</v>
      </c>
      <c r="J104" t="s">
        <v>727</v>
      </c>
    </row>
  </sheetData>
  <autoFilter ref="A1:H102" xr:uid="{EA6255CF-7AAB-460A-8C0E-D97E329928D3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FAF2F-4F50-4EE5-89E9-1C4692F7196A}">
  <dimension ref="A1:O18"/>
  <sheetViews>
    <sheetView workbookViewId="0">
      <selection activeCell="H3" sqref="H3"/>
    </sheetView>
  </sheetViews>
  <sheetFormatPr defaultRowHeight="15" x14ac:dyDescent="0.25"/>
  <cols>
    <col min="8" max="8" width="18.5703125" customWidth="1"/>
  </cols>
  <sheetData>
    <row r="1" spans="1:15" ht="55.5" x14ac:dyDescent="0.25">
      <c r="A1" s="60" t="s">
        <v>716</v>
      </c>
      <c r="B1" s="60" t="s">
        <v>713</v>
      </c>
      <c r="C1" s="61" t="s">
        <v>714</v>
      </c>
      <c r="D1" s="60" t="s">
        <v>715</v>
      </c>
      <c r="E1" s="51" t="s">
        <v>31</v>
      </c>
      <c r="F1" s="50" t="s">
        <v>722</v>
      </c>
      <c r="G1" s="51" t="s">
        <v>720</v>
      </c>
      <c r="H1" s="51" t="s">
        <v>721</v>
      </c>
      <c r="M1" t="s">
        <v>6</v>
      </c>
      <c r="N1" t="s">
        <v>6</v>
      </c>
      <c r="O1" s="7" t="s">
        <v>6</v>
      </c>
    </row>
    <row r="2" spans="1:15" ht="37.5" x14ac:dyDescent="0.25">
      <c r="A2" s="16">
        <v>1</v>
      </c>
      <c r="B2" s="17" t="s">
        <v>39</v>
      </c>
      <c r="C2" s="35">
        <v>1.87</v>
      </c>
      <c r="D2" s="17" t="s">
        <v>709</v>
      </c>
      <c r="E2" s="17" t="s">
        <v>103</v>
      </c>
      <c r="F2" s="33">
        <v>13.09</v>
      </c>
      <c r="G2" s="57">
        <v>0</v>
      </c>
      <c r="H2" s="55">
        <f>SUM(F2*G2)</f>
        <v>0</v>
      </c>
      <c r="K2" s="12" t="s">
        <v>17</v>
      </c>
    </row>
    <row r="3" spans="1:15" ht="37.5" x14ac:dyDescent="0.25">
      <c r="A3" s="16">
        <v>1</v>
      </c>
      <c r="B3" s="17" t="s">
        <v>52</v>
      </c>
      <c r="C3" s="35">
        <v>0.8</v>
      </c>
      <c r="D3" s="17" t="s">
        <v>709</v>
      </c>
      <c r="E3" s="17" t="s">
        <v>115</v>
      </c>
      <c r="F3" s="33">
        <v>3.2</v>
      </c>
      <c r="G3" s="57">
        <v>0</v>
      </c>
      <c r="H3" s="55">
        <f>SUM(broodbeleg!F3*G3)</f>
        <v>0</v>
      </c>
      <c r="K3" s="12" t="s">
        <v>17</v>
      </c>
    </row>
    <row r="4" spans="1:15" ht="46.5" x14ac:dyDescent="0.25">
      <c r="A4" s="13">
        <v>1</v>
      </c>
      <c r="B4" s="14" t="s">
        <v>52</v>
      </c>
      <c r="C4" s="34">
        <v>1.9</v>
      </c>
      <c r="D4" s="14" t="s">
        <v>709</v>
      </c>
      <c r="E4" s="14" t="s">
        <v>116</v>
      </c>
      <c r="F4" s="32">
        <v>1.9</v>
      </c>
      <c r="G4" s="57">
        <v>0</v>
      </c>
      <c r="H4" s="55">
        <f>SUM(broodbeleg!F4*G4)</f>
        <v>0</v>
      </c>
      <c r="K4" s="12" t="s">
        <v>17</v>
      </c>
    </row>
    <row r="5" spans="1:15" ht="46.5" x14ac:dyDescent="0.25">
      <c r="A5" s="13">
        <v>1</v>
      </c>
      <c r="B5" s="14" t="s">
        <v>52</v>
      </c>
      <c r="C5" s="34">
        <v>1.9</v>
      </c>
      <c r="D5" s="14" t="s">
        <v>709</v>
      </c>
      <c r="E5" s="14" t="s">
        <v>117</v>
      </c>
      <c r="F5" s="32">
        <v>1.9</v>
      </c>
      <c r="G5" s="57">
        <v>0</v>
      </c>
      <c r="H5" s="55">
        <f>SUM(broodbeleg!F5*G5)</f>
        <v>0</v>
      </c>
      <c r="K5" s="12" t="s">
        <v>17</v>
      </c>
    </row>
    <row r="6" spans="1:15" ht="37.5" x14ac:dyDescent="0.25">
      <c r="A6" s="13">
        <v>1</v>
      </c>
      <c r="B6" s="14" t="s">
        <v>52</v>
      </c>
      <c r="C6" s="34">
        <v>1.9</v>
      </c>
      <c r="D6" s="14" t="s">
        <v>709</v>
      </c>
      <c r="E6" s="14" t="s">
        <v>118</v>
      </c>
      <c r="F6" s="32">
        <v>1.9</v>
      </c>
      <c r="G6" s="57">
        <v>0</v>
      </c>
      <c r="H6" s="55">
        <f>SUM(broodbeleg!F6*G6)</f>
        <v>0</v>
      </c>
      <c r="K6" s="12" t="s">
        <v>17</v>
      </c>
    </row>
    <row r="7" spans="1:15" ht="28.5" x14ac:dyDescent="0.25">
      <c r="A7" s="13">
        <v>12</v>
      </c>
      <c r="B7" s="14" t="s">
        <v>38</v>
      </c>
      <c r="C7" s="34">
        <v>1</v>
      </c>
      <c r="D7" s="14" t="s">
        <v>711</v>
      </c>
      <c r="E7" s="14" t="s">
        <v>172</v>
      </c>
      <c r="F7" s="32">
        <v>4</v>
      </c>
      <c r="G7" s="57">
        <v>0</v>
      </c>
      <c r="H7" s="55">
        <f>SUM(broodbeleg!F7*G7)</f>
        <v>0</v>
      </c>
      <c r="K7" s="12" t="s">
        <v>17</v>
      </c>
    </row>
    <row r="8" spans="1:15" ht="37.5" x14ac:dyDescent="0.25">
      <c r="A8" s="13">
        <v>1</v>
      </c>
      <c r="B8" s="14" t="s">
        <v>39</v>
      </c>
      <c r="C8" s="34">
        <v>2.5499999999999998</v>
      </c>
      <c r="D8" s="14" t="s">
        <v>709</v>
      </c>
      <c r="E8" s="14" t="s">
        <v>174</v>
      </c>
      <c r="F8" s="32">
        <v>234.6</v>
      </c>
      <c r="G8" s="57">
        <v>0</v>
      </c>
      <c r="H8" s="55">
        <f>SUM(broodbeleg!F8*G8)</f>
        <v>0</v>
      </c>
      <c r="K8" s="12" t="s">
        <v>17</v>
      </c>
    </row>
    <row r="9" spans="1:15" ht="37.5" x14ac:dyDescent="0.25">
      <c r="A9" s="13">
        <v>1</v>
      </c>
      <c r="B9" s="14" t="s">
        <v>39</v>
      </c>
      <c r="C9" s="34">
        <v>2.5</v>
      </c>
      <c r="D9" s="14" t="s">
        <v>709</v>
      </c>
      <c r="E9" s="14" t="s">
        <v>104</v>
      </c>
      <c r="F9" s="32">
        <v>7.5</v>
      </c>
      <c r="G9" s="57">
        <v>0</v>
      </c>
      <c r="H9" s="55">
        <f>SUM(broodbeleg!F9*G9)</f>
        <v>0</v>
      </c>
      <c r="K9" s="12" t="s">
        <v>17</v>
      </c>
    </row>
    <row r="10" spans="1:15" ht="37.5" x14ac:dyDescent="0.25">
      <c r="A10" s="13">
        <v>1</v>
      </c>
      <c r="B10" s="14" t="s">
        <v>39</v>
      </c>
      <c r="C10" s="34">
        <v>2.5</v>
      </c>
      <c r="D10" s="14" t="s">
        <v>709</v>
      </c>
      <c r="E10" s="14" t="s">
        <v>173</v>
      </c>
      <c r="F10" s="32">
        <v>282.5</v>
      </c>
      <c r="G10" s="57">
        <v>0</v>
      </c>
      <c r="H10" s="55">
        <f>SUM(broodbeleg!F10*G10)</f>
        <v>0</v>
      </c>
      <c r="K10" s="12" t="s">
        <v>17</v>
      </c>
    </row>
    <row r="11" spans="1:15" ht="46.5" x14ac:dyDescent="0.25">
      <c r="A11" s="13">
        <v>1</v>
      </c>
      <c r="B11" s="14" t="s">
        <v>39</v>
      </c>
      <c r="C11" s="34">
        <v>2.65</v>
      </c>
      <c r="D11" s="14" t="s">
        <v>711</v>
      </c>
      <c r="E11" s="14" t="s">
        <v>105</v>
      </c>
      <c r="F11" s="32">
        <v>135.15</v>
      </c>
      <c r="G11" s="57">
        <v>0</v>
      </c>
      <c r="H11" s="55">
        <f>SUM(broodbeleg!F11*G11)</f>
        <v>0</v>
      </c>
      <c r="K11" s="12" t="s">
        <v>17</v>
      </c>
      <c r="L11" s="10"/>
    </row>
    <row r="12" spans="1:15" ht="28.5" x14ac:dyDescent="0.25">
      <c r="A12" s="13">
        <v>1</v>
      </c>
      <c r="B12" s="14" t="s">
        <v>39</v>
      </c>
      <c r="C12" s="34">
        <v>0.439</v>
      </c>
      <c r="D12" s="14" t="s">
        <v>709</v>
      </c>
      <c r="E12" s="14" t="s">
        <v>106</v>
      </c>
      <c r="F12" s="32">
        <v>3.073</v>
      </c>
      <c r="G12" s="57">
        <v>0</v>
      </c>
      <c r="H12" s="55">
        <f>SUM(broodbeleg!F12*G12)</f>
        <v>0</v>
      </c>
      <c r="K12" s="12" t="s">
        <v>17</v>
      </c>
      <c r="L12" s="10"/>
    </row>
    <row r="13" spans="1:15" ht="46.5" x14ac:dyDescent="0.25">
      <c r="A13" s="13">
        <v>1</v>
      </c>
      <c r="B13" s="14" t="s">
        <v>40</v>
      </c>
      <c r="C13" s="34">
        <v>1.7</v>
      </c>
      <c r="D13" s="14" t="s">
        <v>711</v>
      </c>
      <c r="E13" s="14" t="s">
        <v>107</v>
      </c>
      <c r="F13" s="32">
        <v>5.0999999999999996</v>
      </c>
      <c r="G13" s="57">
        <v>0</v>
      </c>
      <c r="H13" s="55">
        <f>SUM(broodbeleg!F13*G13)</f>
        <v>0</v>
      </c>
      <c r="K13" s="12" t="s">
        <v>17</v>
      </c>
      <c r="L13" s="10"/>
    </row>
    <row r="14" spans="1:15" ht="46.5" x14ac:dyDescent="0.25">
      <c r="A14" s="16">
        <v>1</v>
      </c>
      <c r="B14" s="17" t="s">
        <v>39</v>
      </c>
      <c r="C14" s="35">
        <v>2.9</v>
      </c>
      <c r="D14" s="17" t="s">
        <v>709</v>
      </c>
      <c r="E14" s="17" t="s">
        <v>108</v>
      </c>
      <c r="F14" s="33">
        <v>14.5</v>
      </c>
      <c r="G14" s="57">
        <v>0</v>
      </c>
      <c r="H14" s="55">
        <f>SUM(broodbeleg!F14*G14)</f>
        <v>0</v>
      </c>
      <c r="K14" s="12" t="s">
        <v>17</v>
      </c>
      <c r="L14" s="10"/>
    </row>
    <row r="15" spans="1:15" ht="28.5" x14ac:dyDescent="0.25">
      <c r="A15" s="16">
        <v>1</v>
      </c>
      <c r="B15" s="17" t="s">
        <v>80</v>
      </c>
      <c r="C15" s="35">
        <v>0.5</v>
      </c>
      <c r="D15" s="17" t="s">
        <v>709</v>
      </c>
      <c r="E15" s="17" t="s">
        <v>109</v>
      </c>
      <c r="F15" s="33">
        <v>1.5</v>
      </c>
      <c r="G15" s="57">
        <v>0</v>
      </c>
      <c r="H15" s="55">
        <f>SUM(broodbeleg!F15*G15)</f>
        <v>0</v>
      </c>
      <c r="K15" s="12" t="s">
        <v>17</v>
      </c>
      <c r="L15" s="10"/>
    </row>
    <row r="16" spans="1:15" x14ac:dyDescent="0.25">
      <c r="A16" s="11"/>
      <c r="B16" s="11"/>
      <c r="C16" s="11"/>
      <c r="D16" s="11"/>
      <c r="E16" s="11"/>
      <c r="F16" s="11"/>
      <c r="G16" s="11"/>
      <c r="H16" s="11"/>
      <c r="I16" s="10"/>
    </row>
    <row r="17" spans="1:10" ht="36.75" x14ac:dyDescent="0.25">
      <c r="C17" s="29"/>
      <c r="E17" s="58" t="s">
        <v>726</v>
      </c>
      <c r="F17" s="29"/>
      <c r="H17" s="59">
        <f>SUM(H2:H15)</f>
        <v>0</v>
      </c>
      <c r="J17" t="s">
        <v>727</v>
      </c>
    </row>
    <row r="18" spans="1:10" x14ac:dyDescent="0.25">
      <c r="A18" s="11"/>
      <c r="B18" s="11"/>
      <c r="C18" s="11"/>
      <c r="D18" s="11"/>
      <c r="E18" s="11"/>
      <c r="F18" s="11"/>
      <c r="G18" s="11"/>
      <c r="H18" s="1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C434E-3CE5-452B-9715-7221E6A86375}">
  <dimension ref="A1:R39"/>
  <sheetViews>
    <sheetView workbookViewId="0">
      <selection activeCell="M3" sqref="M3"/>
    </sheetView>
  </sheetViews>
  <sheetFormatPr defaultRowHeight="15" x14ac:dyDescent="0.25"/>
  <cols>
    <col min="8" max="8" width="17.7109375" customWidth="1"/>
    <col min="9" max="9" width="9.140625" style="11"/>
  </cols>
  <sheetData>
    <row r="1" spans="1:18" ht="55.5" x14ac:dyDescent="0.25">
      <c r="A1" s="60" t="s">
        <v>716</v>
      </c>
      <c r="B1" s="60" t="s">
        <v>713</v>
      </c>
      <c r="C1" s="61" t="s">
        <v>714</v>
      </c>
      <c r="D1" s="60" t="s">
        <v>715</v>
      </c>
      <c r="E1" s="51" t="s">
        <v>31</v>
      </c>
      <c r="F1" s="50" t="s">
        <v>722</v>
      </c>
      <c r="G1" s="51" t="s">
        <v>720</v>
      </c>
      <c r="H1" s="51" t="s">
        <v>721</v>
      </c>
      <c r="I1" s="12" t="s">
        <v>6</v>
      </c>
      <c r="L1" t="s">
        <v>6</v>
      </c>
      <c r="M1" t="s">
        <v>6</v>
      </c>
      <c r="P1" t="s">
        <v>6</v>
      </c>
      <c r="Q1" t="s">
        <v>6</v>
      </c>
      <c r="R1" s="7" t="s">
        <v>6</v>
      </c>
    </row>
    <row r="2" spans="1:18" ht="28.5" x14ac:dyDescent="0.25">
      <c r="A2" s="16">
        <v>4</v>
      </c>
      <c r="B2" s="17" t="s">
        <v>38</v>
      </c>
      <c r="C2" s="35">
        <v>0.125</v>
      </c>
      <c r="D2" s="17" t="s">
        <v>709</v>
      </c>
      <c r="E2" s="17" t="s">
        <v>601</v>
      </c>
      <c r="F2" s="33">
        <v>5</v>
      </c>
      <c r="G2" s="57">
        <v>0</v>
      </c>
      <c r="H2" s="55">
        <f>SUM(F2*G2)</f>
        <v>0</v>
      </c>
      <c r="K2" s="12" t="s">
        <v>19</v>
      </c>
    </row>
    <row r="3" spans="1:18" ht="28.5" x14ac:dyDescent="0.25">
      <c r="A3" s="77">
        <v>1</v>
      </c>
      <c r="B3" s="78" t="s">
        <v>32</v>
      </c>
      <c r="C3" s="79">
        <v>0.5</v>
      </c>
      <c r="D3" s="78" t="s">
        <v>709</v>
      </c>
      <c r="E3" s="78" t="s">
        <v>627</v>
      </c>
      <c r="F3" s="80">
        <v>2.5</v>
      </c>
      <c r="G3" s="81">
        <v>0</v>
      </c>
      <c r="H3" s="82">
        <f t="shared" ref="H3:H37" si="0">SUM(F3*G3)</f>
        <v>0</v>
      </c>
      <c r="K3" s="11" t="s">
        <v>19</v>
      </c>
      <c r="M3" t="s">
        <v>746</v>
      </c>
    </row>
    <row r="4" spans="1:18" ht="46.5" x14ac:dyDescent="0.25">
      <c r="A4" s="16">
        <v>16</v>
      </c>
      <c r="B4" s="17" t="s">
        <v>35</v>
      </c>
      <c r="C4" s="35">
        <v>0.21</v>
      </c>
      <c r="D4" s="17" t="s">
        <v>709</v>
      </c>
      <c r="E4" s="17" t="s">
        <v>614</v>
      </c>
      <c r="F4" s="33">
        <v>6.72</v>
      </c>
      <c r="G4" s="57">
        <v>0</v>
      </c>
      <c r="H4" s="55">
        <f t="shared" si="0"/>
        <v>0</v>
      </c>
      <c r="K4" s="11" t="s">
        <v>19</v>
      </c>
    </row>
    <row r="5" spans="1:18" ht="37.5" x14ac:dyDescent="0.25">
      <c r="A5" s="77">
        <v>1</v>
      </c>
      <c r="B5" s="78" t="s">
        <v>34</v>
      </c>
      <c r="C5" s="79">
        <v>4</v>
      </c>
      <c r="D5" s="78" t="s">
        <v>709</v>
      </c>
      <c r="E5" s="78" t="s">
        <v>625</v>
      </c>
      <c r="F5" s="80">
        <v>28</v>
      </c>
      <c r="G5" s="81">
        <v>0</v>
      </c>
      <c r="H5" s="82">
        <f t="shared" si="0"/>
        <v>0</v>
      </c>
      <c r="K5" s="11" t="s">
        <v>19</v>
      </c>
      <c r="M5" t="s">
        <v>746</v>
      </c>
    </row>
    <row r="6" spans="1:18" ht="37.5" x14ac:dyDescent="0.25">
      <c r="A6" s="77">
        <v>1</v>
      </c>
      <c r="B6" s="78" t="s">
        <v>32</v>
      </c>
      <c r="C6" s="79">
        <v>0.95199999999999996</v>
      </c>
      <c r="D6" s="78" t="s">
        <v>709</v>
      </c>
      <c r="E6" s="78" t="s">
        <v>615</v>
      </c>
      <c r="F6" s="80">
        <v>18.088000000000001</v>
      </c>
      <c r="G6" s="81">
        <v>0</v>
      </c>
      <c r="H6" s="82">
        <f t="shared" si="0"/>
        <v>0</v>
      </c>
      <c r="K6" s="11" t="s">
        <v>19</v>
      </c>
      <c r="M6" t="s">
        <v>746</v>
      </c>
    </row>
    <row r="7" spans="1:18" ht="46.5" x14ac:dyDescent="0.25">
      <c r="A7" s="16">
        <v>1</v>
      </c>
      <c r="B7" s="17" t="s">
        <v>80</v>
      </c>
      <c r="C7" s="35">
        <v>1</v>
      </c>
      <c r="D7" s="17" t="s">
        <v>709</v>
      </c>
      <c r="E7" s="17" t="s">
        <v>624</v>
      </c>
      <c r="F7" s="33">
        <v>17</v>
      </c>
      <c r="G7" s="57">
        <v>0</v>
      </c>
      <c r="H7" s="55">
        <f t="shared" si="0"/>
        <v>0</v>
      </c>
      <c r="K7" s="11" t="s">
        <v>19</v>
      </c>
    </row>
    <row r="8" spans="1:18" ht="28.5" x14ac:dyDescent="0.25">
      <c r="A8" s="83">
        <v>1</v>
      </c>
      <c r="B8" s="84" t="s">
        <v>32</v>
      </c>
      <c r="C8" s="85">
        <v>0.54</v>
      </c>
      <c r="D8" s="84" t="s">
        <v>709</v>
      </c>
      <c r="E8" s="84" t="s">
        <v>616</v>
      </c>
      <c r="F8" s="86">
        <v>4.8600000000000003</v>
      </c>
      <c r="G8" s="81">
        <v>0</v>
      </c>
      <c r="H8" s="82">
        <f t="shared" si="0"/>
        <v>0</v>
      </c>
      <c r="K8" s="11" t="s">
        <v>19</v>
      </c>
      <c r="M8" t="s">
        <v>746</v>
      </c>
    </row>
    <row r="9" spans="1:18" ht="55.5" x14ac:dyDescent="0.25">
      <c r="A9" s="77">
        <v>1</v>
      </c>
      <c r="B9" s="78" t="s">
        <v>34</v>
      </c>
      <c r="C9" s="79">
        <v>0.75</v>
      </c>
      <c r="D9" s="78" t="s">
        <v>709</v>
      </c>
      <c r="E9" s="78" t="s">
        <v>626</v>
      </c>
      <c r="F9" s="80">
        <v>7.5</v>
      </c>
      <c r="G9" s="81">
        <v>0</v>
      </c>
      <c r="H9" s="82">
        <f t="shared" si="0"/>
        <v>0</v>
      </c>
      <c r="K9" s="11" t="s">
        <v>19</v>
      </c>
      <c r="M9" t="s">
        <v>746</v>
      </c>
    </row>
    <row r="10" spans="1:18" ht="28.5" x14ac:dyDescent="0.25">
      <c r="A10" s="16">
        <v>1</v>
      </c>
      <c r="B10" s="17" t="s">
        <v>32</v>
      </c>
      <c r="C10" s="35">
        <v>0.9</v>
      </c>
      <c r="D10" s="17" t="s">
        <v>709</v>
      </c>
      <c r="E10" s="17" t="s">
        <v>617</v>
      </c>
      <c r="F10" s="33">
        <v>7.2</v>
      </c>
      <c r="G10" s="57">
        <v>0</v>
      </c>
      <c r="H10" s="55">
        <f t="shared" si="0"/>
        <v>0</v>
      </c>
      <c r="K10" s="11" t="s">
        <v>19</v>
      </c>
    </row>
    <row r="11" spans="1:18" ht="46.5" x14ac:dyDescent="0.25">
      <c r="A11" s="16">
        <v>1</v>
      </c>
      <c r="B11" s="17" t="s">
        <v>32</v>
      </c>
      <c r="C11" s="35">
        <v>0.2</v>
      </c>
      <c r="D11" s="17" t="s">
        <v>709</v>
      </c>
      <c r="E11" s="17" t="s">
        <v>618</v>
      </c>
      <c r="F11" s="33">
        <v>2</v>
      </c>
      <c r="G11" s="57">
        <v>0</v>
      </c>
      <c r="H11" s="55">
        <f t="shared" si="0"/>
        <v>0</v>
      </c>
      <c r="K11" s="11" t="s">
        <v>19</v>
      </c>
    </row>
    <row r="12" spans="1:18" ht="46.5" x14ac:dyDescent="0.25">
      <c r="A12" s="77">
        <v>1</v>
      </c>
      <c r="B12" s="78" t="s">
        <v>34</v>
      </c>
      <c r="C12" s="79">
        <v>1</v>
      </c>
      <c r="D12" s="78" t="s">
        <v>709</v>
      </c>
      <c r="E12" s="78" t="s">
        <v>619</v>
      </c>
      <c r="F12" s="80">
        <v>11</v>
      </c>
      <c r="G12" s="81">
        <v>0</v>
      </c>
      <c r="H12" s="82">
        <f t="shared" si="0"/>
        <v>0</v>
      </c>
      <c r="K12" s="11" t="s">
        <v>19</v>
      </c>
      <c r="M12" t="s">
        <v>747</v>
      </c>
    </row>
    <row r="13" spans="1:18" ht="37.5" x14ac:dyDescent="0.25">
      <c r="A13" s="77">
        <v>1</v>
      </c>
      <c r="B13" s="78" t="s">
        <v>80</v>
      </c>
      <c r="C13" s="79">
        <v>0.33500000000000002</v>
      </c>
      <c r="D13" s="78" t="s">
        <v>709</v>
      </c>
      <c r="E13" s="78" t="s">
        <v>628</v>
      </c>
      <c r="F13" s="80">
        <v>1.675</v>
      </c>
      <c r="G13" s="81">
        <v>0</v>
      </c>
      <c r="H13" s="82">
        <f t="shared" si="0"/>
        <v>0</v>
      </c>
      <c r="K13" s="11" t="s">
        <v>19</v>
      </c>
      <c r="M13" t="s">
        <v>747</v>
      </c>
    </row>
    <row r="14" spans="1:18" ht="28.5" x14ac:dyDescent="0.25">
      <c r="A14" s="13">
        <v>20</v>
      </c>
      <c r="B14" s="14" t="s">
        <v>35</v>
      </c>
      <c r="C14" s="34">
        <v>3.6999999999999998E-2</v>
      </c>
      <c r="D14" s="14" t="s">
        <v>709</v>
      </c>
      <c r="E14" s="14" t="s">
        <v>602</v>
      </c>
      <c r="F14" s="32">
        <v>11.84</v>
      </c>
      <c r="G14" s="57">
        <v>0</v>
      </c>
      <c r="H14" s="55">
        <f t="shared" si="0"/>
        <v>0</v>
      </c>
      <c r="K14" s="11" t="s">
        <v>19</v>
      </c>
    </row>
    <row r="15" spans="1:18" ht="19.5" x14ac:dyDescent="0.25">
      <c r="A15" s="13">
        <v>20</v>
      </c>
      <c r="B15" s="14" t="s">
        <v>35</v>
      </c>
      <c r="C15" s="34">
        <v>3.6999999999999998E-2</v>
      </c>
      <c r="D15" s="14" t="s">
        <v>709</v>
      </c>
      <c r="E15" s="14" t="s">
        <v>603</v>
      </c>
      <c r="F15" s="32">
        <v>10.36</v>
      </c>
      <c r="G15" s="57">
        <v>0</v>
      </c>
      <c r="H15" s="55">
        <f t="shared" si="0"/>
        <v>0</v>
      </c>
      <c r="K15" s="11" t="s">
        <v>19</v>
      </c>
    </row>
    <row r="16" spans="1:18" ht="19.5" x14ac:dyDescent="0.25">
      <c r="A16" s="13">
        <v>24</v>
      </c>
      <c r="B16" s="14" t="s">
        <v>35</v>
      </c>
      <c r="C16" s="34">
        <v>4.2000000000000003E-2</v>
      </c>
      <c r="D16" s="14" t="s">
        <v>709</v>
      </c>
      <c r="E16" s="14" t="s">
        <v>604</v>
      </c>
      <c r="F16" s="32">
        <v>6.048</v>
      </c>
      <c r="G16" s="57">
        <v>0</v>
      </c>
      <c r="H16" s="55">
        <f t="shared" si="0"/>
        <v>0</v>
      </c>
      <c r="K16" s="11" t="s">
        <v>19</v>
      </c>
    </row>
    <row r="17" spans="1:13" ht="19.5" x14ac:dyDescent="0.25">
      <c r="A17" s="83">
        <v>1</v>
      </c>
      <c r="B17" s="84" t="s">
        <v>32</v>
      </c>
      <c r="C17" s="85">
        <v>0.54</v>
      </c>
      <c r="D17" s="84" t="s">
        <v>709</v>
      </c>
      <c r="E17" s="84" t="s">
        <v>620</v>
      </c>
      <c r="F17" s="86">
        <v>4.8600000000000003</v>
      </c>
      <c r="G17" s="81">
        <v>0</v>
      </c>
      <c r="H17" s="82">
        <f t="shared" si="0"/>
        <v>0</v>
      </c>
      <c r="K17" s="11" t="s">
        <v>19</v>
      </c>
      <c r="M17" t="s">
        <v>746</v>
      </c>
    </row>
    <row r="18" spans="1:13" ht="28.5" x14ac:dyDescent="0.25">
      <c r="A18" s="13">
        <v>25</v>
      </c>
      <c r="B18" s="14" t="s">
        <v>34</v>
      </c>
      <c r="C18" s="34">
        <v>3.6999999999999998E-2</v>
      </c>
      <c r="D18" s="14" t="s">
        <v>709</v>
      </c>
      <c r="E18" s="14" t="s">
        <v>605</v>
      </c>
      <c r="F18" s="32">
        <v>11.1</v>
      </c>
      <c r="G18" s="57">
        <v>0</v>
      </c>
      <c r="H18" s="55">
        <f t="shared" si="0"/>
        <v>0</v>
      </c>
      <c r="K18" s="11" t="s">
        <v>19</v>
      </c>
    </row>
    <row r="19" spans="1:13" x14ac:dyDescent="0.25">
      <c r="A19" s="13">
        <v>28</v>
      </c>
      <c r="B19" s="14" t="s">
        <v>35</v>
      </c>
      <c r="C19" s="34">
        <v>0.06</v>
      </c>
      <c r="D19" s="14" t="s">
        <v>709</v>
      </c>
      <c r="E19" s="14" t="s">
        <v>606</v>
      </c>
      <c r="F19" s="32">
        <v>3.36</v>
      </c>
      <c r="G19" s="57">
        <v>0</v>
      </c>
      <c r="H19" s="55">
        <f t="shared" si="0"/>
        <v>0</v>
      </c>
      <c r="K19" s="11" t="s">
        <v>19</v>
      </c>
    </row>
    <row r="20" spans="1:13" ht="19.5" x14ac:dyDescent="0.25">
      <c r="A20" s="83">
        <v>1</v>
      </c>
      <c r="B20" s="84" t="s">
        <v>32</v>
      </c>
      <c r="C20" s="85">
        <v>0.75</v>
      </c>
      <c r="D20" s="84" t="s">
        <v>709</v>
      </c>
      <c r="E20" s="84" t="s">
        <v>621</v>
      </c>
      <c r="F20" s="86">
        <v>1.5</v>
      </c>
      <c r="G20" s="81">
        <v>0</v>
      </c>
      <c r="H20" s="82">
        <f t="shared" si="0"/>
        <v>0</v>
      </c>
      <c r="K20" s="11" t="s">
        <v>19</v>
      </c>
      <c r="M20" t="s">
        <v>746</v>
      </c>
    </row>
    <row r="21" spans="1:13" ht="28.5" x14ac:dyDescent="0.25">
      <c r="A21" s="13">
        <v>24</v>
      </c>
      <c r="B21" s="14" t="s">
        <v>34</v>
      </c>
      <c r="C21" s="34">
        <v>4.4999999999999998E-2</v>
      </c>
      <c r="D21" s="14" t="s">
        <v>709</v>
      </c>
      <c r="E21" s="14" t="s">
        <v>607</v>
      </c>
      <c r="F21" s="32">
        <v>7.56</v>
      </c>
      <c r="G21" s="57">
        <v>0</v>
      </c>
      <c r="H21" s="55">
        <f t="shared" si="0"/>
        <v>0</v>
      </c>
      <c r="K21" s="11" t="s">
        <v>19</v>
      </c>
    </row>
    <row r="22" spans="1:13" ht="28.5" x14ac:dyDescent="0.25">
      <c r="A22" s="77">
        <v>1</v>
      </c>
      <c r="B22" s="78" t="s">
        <v>32</v>
      </c>
      <c r="C22" s="79">
        <v>0.44500000000000001</v>
      </c>
      <c r="D22" s="78" t="s">
        <v>709</v>
      </c>
      <c r="E22" s="78" t="s">
        <v>622</v>
      </c>
      <c r="F22" s="80">
        <v>2.2250000000000001</v>
      </c>
      <c r="G22" s="81">
        <v>0</v>
      </c>
      <c r="H22" s="82">
        <f t="shared" si="0"/>
        <v>0</v>
      </c>
      <c r="K22" s="11" t="s">
        <v>19</v>
      </c>
      <c r="M22" t="s">
        <v>746</v>
      </c>
    </row>
    <row r="23" spans="1:13" ht="46.5" x14ac:dyDescent="0.25">
      <c r="A23" s="16">
        <v>1</v>
      </c>
      <c r="B23" s="17" t="s">
        <v>32</v>
      </c>
      <c r="C23" s="35">
        <v>2.5</v>
      </c>
      <c r="D23" s="17" t="s">
        <v>709</v>
      </c>
      <c r="E23" s="17" t="s">
        <v>600</v>
      </c>
      <c r="F23" s="33">
        <v>10</v>
      </c>
      <c r="G23" s="57">
        <v>0</v>
      </c>
      <c r="H23" s="55">
        <f t="shared" si="0"/>
        <v>0</v>
      </c>
      <c r="K23" s="12" t="s">
        <v>19</v>
      </c>
    </row>
    <row r="24" spans="1:13" ht="28.5" x14ac:dyDescent="0.25">
      <c r="A24" s="13">
        <v>40</v>
      </c>
      <c r="B24" s="14" t="s">
        <v>59</v>
      </c>
      <c r="C24" s="42">
        <v>3.7499999999999999E-2</v>
      </c>
      <c r="D24" s="14" t="s">
        <v>709</v>
      </c>
      <c r="E24" s="14" t="s">
        <v>630</v>
      </c>
      <c r="F24" s="32">
        <v>4.5</v>
      </c>
      <c r="G24" s="57">
        <v>0</v>
      </c>
      <c r="H24" s="55">
        <f t="shared" si="0"/>
        <v>0</v>
      </c>
      <c r="K24" s="11" t="s">
        <v>19</v>
      </c>
    </row>
    <row r="25" spans="1:13" ht="28.5" x14ac:dyDescent="0.25">
      <c r="A25" s="13">
        <v>40</v>
      </c>
      <c r="B25" s="14" t="s">
        <v>59</v>
      </c>
      <c r="C25" s="34">
        <v>3.7999999999999999E-2</v>
      </c>
      <c r="D25" s="14" t="s">
        <v>709</v>
      </c>
      <c r="E25" s="14" t="s">
        <v>631</v>
      </c>
      <c r="F25" s="32">
        <v>4.5599999999999996</v>
      </c>
      <c r="G25" s="57">
        <v>0</v>
      </c>
      <c r="H25" s="55">
        <f t="shared" si="0"/>
        <v>0</v>
      </c>
      <c r="K25" s="11" t="s">
        <v>19</v>
      </c>
    </row>
    <row r="26" spans="1:13" ht="28.5" x14ac:dyDescent="0.25">
      <c r="A26" s="13">
        <v>40</v>
      </c>
      <c r="B26" s="14" t="s">
        <v>59</v>
      </c>
      <c r="C26" s="34">
        <v>3.7999999999999999E-2</v>
      </c>
      <c r="D26" s="14" t="s">
        <v>709</v>
      </c>
      <c r="E26" s="14" t="s">
        <v>632</v>
      </c>
      <c r="F26" s="32">
        <v>4.5599999999999996</v>
      </c>
      <c r="G26" s="57">
        <v>0</v>
      </c>
      <c r="H26" s="55">
        <f t="shared" si="0"/>
        <v>0</v>
      </c>
      <c r="K26" s="11" t="s">
        <v>19</v>
      </c>
    </row>
    <row r="27" spans="1:13" ht="19.5" x14ac:dyDescent="0.25">
      <c r="A27" s="13">
        <v>36</v>
      </c>
      <c r="B27" s="14" t="s">
        <v>35</v>
      </c>
      <c r="C27" s="42">
        <v>4.1500000000000002E-2</v>
      </c>
      <c r="D27" s="14" t="s">
        <v>709</v>
      </c>
      <c r="E27" s="14" t="s">
        <v>608</v>
      </c>
      <c r="F27" s="32">
        <v>22.41</v>
      </c>
      <c r="G27" s="57">
        <v>0</v>
      </c>
      <c r="H27" s="55">
        <f t="shared" si="0"/>
        <v>0</v>
      </c>
      <c r="K27" s="11" t="s">
        <v>19</v>
      </c>
    </row>
    <row r="28" spans="1:13" ht="55.5" x14ac:dyDescent="0.25">
      <c r="A28" s="16">
        <v>6</v>
      </c>
      <c r="B28" s="17" t="s">
        <v>38</v>
      </c>
      <c r="C28" s="35">
        <v>0.2</v>
      </c>
      <c r="D28" s="17" t="s">
        <v>709</v>
      </c>
      <c r="E28" s="17" t="s">
        <v>597</v>
      </c>
      <c r="F28" s="33">
        <v>4.8</v>
      </c>
      <c r="G28" s="57">
        <v>0</v>
      </c>
      <c r="H28" s="55">
        <f t="shared" si="0"/>
        <v>0</v>
      </c>
      <c r="K28" s="12" t="s">
        <v>19</v>
      </c>
    </row>
    <row r="29" spans="1:13" ht="37.5" x14ac:dyDescent="0.25">
      <c r="A29" s="16">
        <v>8</v>
      </c>
      <c r="B29" s="17" t="s">
        <v>38</v>
      </c>
      <c r="C29" s="35">
        <v>0.17499999999999999</v>
      </c>
      <c r="D29" s="17" t="s">
        <v>709</v>
      </c>
      <c r="E29" s="17" t="s">
        <v>598</v>
      </c>
      <c r="F29" s="33">
        <v>6.3</v>
      </c>
      <c r="G29" s="57">
        <v>0</v>
      </c>
      <c r="H29" s="55">
        <f t="shared" si="0"/>
        <v>0</v>
      </c>
      <c r="K29" s="12" t="s">
        <v>19</v>
      </c>
    </row>
    <row r="30" spans="1:13" ht="37.5" x14ac:dyDescent="0.25">
      <c r="A30" s="16">
        <v>8</v>
      </c>
      <c r="B30" s="17" t="s">
        <v>38</v>
      </c>
      <c r="C30" s="35">
        <v>0.2</v>
      </c>
      <c r="D30" s="17" t="s">
        <v>709</v>
      </c>
      <c r="E30" s="17" t="s">
        <v>599</v>
      </c>
      <c r="F30" s="33">
        <v>9.6</v>
      </c>
      <c r="G30" s="57">
        <v>0</v>
      </c>
      <c r="H30" s="55">
        <f t="shared" si="0"/>
        <v>0</v>
      </c>
      <c r="K30" s="12" t="s">
        <v>19</v>
      </c>
    </row>
    <row r="31" spans="1:13" ht="19.5" x14ac:dyDescent="0.25">
      <c r="A31" s="13">
        <v>32</v>
      </c>
      <c r="B31" s="14" t="s">
        <v>35</v>
      </c>
      <c r="C31" s="34">
        <v>5.0999999999999997E-2</v>
      </c>
      <c r="D31" s="14" t="s">
        <v>709</v>
      </c>
      <c r="E31" s="14" t="s">
        <v>609</v>
      </c>
      <c r="F31" s="32">
        <v>17.952000000000002</v>
      </c>
      <c r="G31" s="57">
        <v>0</v>
      </c>
      <c r="H31" s="55">
        <f t="shared" si="0"/>
        <v>0</v>
      </c>
      <c r="K31" s="11" t="s">
        <v>19</v>
      </c>
    </row>
    <row r="32" spans="1:13" ht="19.5" x14ac:dyDescent="0.25">
      <c r="A32" s="13">
        <v>32</v>
      </c>
      <c r="B32" s="14" t="s">
        <v>35</v>
      </c>
      <c r="C32" s="34">
        <v>0.05</v>
      </c>
      <c r="D32" s="14" t="s">
        <v>709</v>
      </c>
      <c r="E32" s="14" t="s">
        <v>610</v>
      </c>
      <c r="F32" s="32">
        <v>32</v>
      </c>
      <c r="G32" s="57">
        <v>0</v>
      </c>
      <c r="H32" s="55">
        <f t="shared" si="0"/>
        <v>0</v>
      </c>
      <c r="K32" s="11" t="s">
        <v>19</v>
      </c>
    </row>
    <row r="33" spans="1:13" x14ac:dyDescent="0.25">
      <c r="A33" s="13">
        <v>25</v>
      </c>
      <c r="B33" s="14" t="s">
        <v>35</v>
      </c>
      <c r="C33" s="34">
        <v>0.05</v>
      </c>
      <c r="D33" s="14" t="s">
        <v>709</v>
      </c>
      <c r="E33" s="14" t="s">
        <v>611</v>
      </c>
      <c r="F33" s="32">
        <v>21.25</v>
      </c>
      <c r="G33" s="57">
        <v>0</v>
      </c>
      <c r="H33" s="55">
        <f t="shared" si="0"/>
        <v>0</v>
      </c>
      <c r="K33" s="11" t="s">
        <v>19</v>
      </c>
    </row>
    <row r="34" spans="1:13" ht="37.5" x14ac:dyDescent="0.25">
      <c r="A34" s="83">
        <v>1</v>
      </c>
      <c r="B34" s="84" t="s">
        <v>32</v>
      </c>
      <c r="C34" s="85">
        <v>550</v>
      </c>
      <c r="D34" s="84" t="s">
        <v>709</v>
      </c>
      <c r="E34" s="84" t="s">
        <v>629</v>
      </c>
      <c r="F34" s="86">
        <v>2.2000000000000002</v>
      </c>
      <c r="G34" s="81">
        <v>0</v>
      </c>
      <c r="H34" s="82">
        <f t="shared" si="0"/>
        <v>0</v>
      </c>
      <c r="K34" s="11" t="s">
        <v>19</v>
      </c>
      <c r="M34" t="s">
        <v>746</v>
      </c>
    </row>
    <row r="35" spans="1:13" x14ac:dyDescent="0.25">
      <c r="A35" s="13">
        <v>36</v>
      </c>
      <c r="B35" s="14" t="s">
        <v>35</v>
      </c>
      <c r="C35" s="34">
        <v>0.55000000000000004</v>
      </c>
      <c r="D35" s="14" t="s">
        <v>33</v>
      </c>
      <c r="E35" s="14" t="s">
        <v>612</v>
      </c>
      <c r="F35" s="32">
        <v>12</v>
      </c>
      <c r="G35" s="57">
        <v>0</v>
      </c>
      <c r="H35" s="55">
        <f t="shared" si="0"/>
        <v>0</v>
      </c>
      <c r="K35" s="11" t="s">
        <v>19</v>
      </c>
    </row>
    <row r="36" spans="1:13" ht="37.5" x14ac:dyDescent="0.25">
      <c r="A36" s="13">
        <v>24</v>
      </c>
      <c r="B36" s="14" t="s">
        <v>35</v>
      </c>
      <c r="C36" s="34">
        <v>0.05</v>
      </c>
      <c r="D36" s="14" t="s">
        <v>709</v>
      </c>
      <c r="E36" s="14" t="s">
        <v>613</v>
      </c>
      <c r="F36" s="32">
        <v>28.8</v>
      </c>
      <c r="G36" s="57">
        <v>0</v>
      </c>
      <c r="H36" s="55">
        <f t="shared" si="0"/>
        <v>0</v>
      </c>
      <c r="K36" s="11" t="s">
        <v>19</v>
      </c>
    </row>
    <row r="37" spans="1:13" ht="46.5" x14ac:dyDescent="0.25">
      <c r="A37" s="77">
        <v>1</v>
      </c>
      <c r="B37" s="78" t="s">
        <v>80</v>
      </c>
      <c r="C37" s="79">
        <v>0.7</v>
      </c>
      <c r="D37" s="78" t="s">
        <v>709</v>
      </c>
      <c r="E37" s="78" t="s">
        <v>623</v>
      </c>
      <c r="F37" s="80">
        <v>11.2</v>
      </c>
      <c r="G37" s="81">
        <v>0</v>
      </c>
      <c r="H37" s="82">
        <f t="shared" si="0"/>
        <v>0</v>
      </c>
      <c r="K37" s="11" t="s">
        <v>19</v>
      </c>
      <c r="M37" t="s">
        <v>746</v>
      </c>
    </row>
    <row r="39" spans="1:13" ht="36.75" x14ac:dyDescent="0.25">
      <c r="C39" s="29"/>
      <c r="E39" s="58" t="s">
        <v>726</v>
      </c>
      <c r="F39" s="29"/>
      <c r="H39" s="59">
        <f>SUM(H2:H37)</f>
        <v>0</v>
      </c>
      <c r="I39"/>
      <c r="J39" t="s">
        <v>727</v>
      </c>
    </row>
  </sheetData>
  <autoFilter ref="A1:I37" xr:uid="{96C3C950-ED02-4C5B-9345-DD50F215FC5C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E6337-F5B2-424A-8881-C7321EF4B447}">
  <dimension ref="A1:T15"/>
  <sheetViews>
    <sheetView workbookViewId="0">
      <selection activeCell="O34" sqref="O34"/>
    </sheetView>
  </sheetViews>
  <sheetFormatPr defaultRowHeight="15" x14ac:dyDescent="0.25"/>
  <cols>
    <col min="8" max="8" width="19.42578125" customWidth="1"/>
  </cols>
  <sheetData>
    <row r="1" spans="1:20" ht="55.5" x14ac:dyDescent="0.25">
      <c r="A1" s="60" t="s">
        <v>716</v>
      </c>
      <c r="B1" s="60" t="s">
        <v>713</v>
      </c>
      <c r="C1" s="61" t="s">
        <v>714</v>
      </c>
      <c r="D1" s="60" t="s">
        <v>715</v>
      </c>
      <c r="E1" s="51" t="s">
        <v>31</v>
      </c>
      <c r="F1" s="50" t="s">
        <v>722</v>
      </c>
      <c r="G1" s="51" t="s">
        <v>720</v>
      </c>
      <c r="H1" s="51" t="s">
        <v>721</v>
      </c>
      <c r="K1" s="2" t="s">
        <v>6</v>
      </c>
      <c r="O1" t="s">
        <v>6</v>
      </c>
      <c r="P1" t="s">
        <v>6</v>
      </c>
      <c r="R1" t="s">
        <v>6</v>
      </c>
      <c r="S1" t="s">
        <v>6</v>
      </c>
      <c r="T1" s="7" t="s">
        <v>6</v>
      </c>
    </row>
    <row r="2" spans="1:20" ht="28.5" x14ac:dyDescent="0.25">
      <c r="A2" s="13">
        <v>1</v>
      </c>
      <c r="B2" s="14" t="s">
        <v>38</v>
      </c>
      <c r="C2" s="42">
        <v>3.5999999999999997E-2</v>
      </c>
      <c r="D2" s="14" t="s">
        <v>709</v>
      </c>
      <c r="E2" s="14" t="s">
        <v>585</v>
      </c>
      <c r="F2" s="44">
        <v>2.052</v>
      </c>
      <c r="G2" s="57">
        <v>0</v>
      </c>
      <c r="H2" s="55">
        <f>SUM(F2*G2)</f>
        <v>0</v>
      </c>
      <c r="I2" s="11"/>
      <c r="K2" s="2" t="s">
        <v>20</v>
      </c>
    </row>
    <row r="3" spans="1:20" ht="28.5" x14ac:dyDescent="0.25">
      <c r="A3" s="16">
        <v>1</v>
      </c>
      <c r="B3" s="17" t="s">
        <v>38</v>
      </c>
      <c r="C3" s="43">
        <v>3.9600000000000003E-2</v>
      </c>
      <c r="D3" s="17" t="s">
        <v>709</v>
      </c>
      <c r="E3" s="17" t="s">
        <v>586</v>
      </c>
      <c r="F3" s="45">
        <v>4.95</v>
      </c>
      <c r="G3" s="57">
        <v>0</v>
      </c>
      <c r="H3" s="55">
        <f t="shared" ref="H3:H13" si="0">SUM(F3*G3)</f>
        <v>0</v>
      </c>
      <c r="I3" s="11"/>
      <c r="K3" s="2" t="s">
        <v>20</v>
      </c>
    </row>
    <row r="4" spans="1:20" ht="28.5" x14ac:dyDescent="0.25">
      <c r="A4" s="16">
        <v>1</v>
      </c>
      <c r="B4" s="17" t="s">
        <v>38</v>
      </c>
      <c r="C4" s="43">
        <v>3.5999999999999997E-2</v>
      </c>
      <c r="D4" s="17" t="s">
        <v>709</v>
      </c>
      <c r="E4" s="17" t="s">
        <v>587</v>
      </c>
      <c r="F4" s="45">
        <v>2.5920000000000001</v>
      </c>
      <c r="G4" s="57">
        <v>0</v>
      </c>
      <c r="H4" s="55">
        <f t="shared" si="0"/>
        <v>0</v>
      </c>
      <c r="I4" s="11"/>
      <c r="K4" s="2" t="s">
        <v>20</v>
      </c>
    </row>
    <row r="5" spans="1:20" ht="28.5" x14ac:dyDescent="0.25">
      <c r="A5" s="16">
        <v>1</v>
      </c>
      <c r="B5" s="17" t="s">
        <v>38</v>
      </c>
      <c r="C5" s="43">
        <v>3.5999999999999997E-2</v>
      </c>
      <c r="D5" s="17" t="s">
        <v>709</v>
      </c>
      <c r="E5" s="17" t="s">
        <v>588</v>
      </c>
      <c r="F5" s="45">
        <v>6.1920000000000002</v>
      </c>
      <c r="G5" s="57">
        <v>0</v>
      </c>
      <c r="H5" s="55">
        <f t="shared" si="0"/>
        <v>0</v>
      </c>
      <c r="I5" s="11"/>
      <c r="K5" s="2" t="s">
        <v>20</v>
      </c>
    </row>
    <row r="6" spans="1:20" ht="37.5" x14ac:dyDescent="0.25">
      <c r="A6" s="16">
        <v>1</v>
      </c>
      <c r="B6" s="17" t="s">
        <v>38</v>
      </c>
      <c r="C6" s="43">
        <v>3.2000000000000001E-2</v>
      </c>
      <c r="D6" s="17" t="s">
        <v>709</v>
      </c>
      <c r="E6" s="17" t="s">
        <v>589</v>
      </c>
      <c r="F6" s="45">
        <v>5.4720000000000004</v>
      </c>
      <c r="G6" s="57">
        <v>0</v>
      </c>
      <c r="H6" s="55">
        <f t="shared" si="0"/>
        <v>0</v>
      </c>
      <c r="I6" s="11"/>
      <c r="K6" s="2" t="s">
        <v>20</v>
      </c>
    </row>
    <row r="7" spans="1:20" ht="19.5" x14ac:dyDescent="0.25">
      <c r="A7" s="16">
        <v>1</v>
      </c>
      <c r="B7" s="17" t="s">
        <v>38</v>
      </c>
      <c r="C7" s="43">
        <v>3.2000000000000001E-2</v>
      </c>
      <c r="D7" s="17" t="s">
        <v>709</v>
      </c>
      <c r="E7" s="17" t="s">
        <v>590</v>
      </c>
      <c r="F7" s="45">
        <v>4.7679999999999998</v>
      </c>
      <c r="G7" s="57">
        <v>0</v>
      </c>
      <c r="H7" s="55">
        <f t="shared" si="0"/>
        <v>0</v>
      </c>
      <c r="I7" s="11"/>
      <c r="K7" s="2" t="s">
        <v>20</v>
      </c>
    </row>
    <row r="8" spans="1:20" ht="28.5" x14ac:dyDescent="0.25">
      <c r="A8" s="13">
        <v>1</v>
      </c>
      <c r="B8" s="14" t="s">
        <v>38</v>
      </c>
      <c r="C8" s="42">
        <v>4.48E-2</v>
      </c>
      <c r="D8" s="14" t="s">
        <v>709</v>
      </c>
      <c r="E8" s="14" t="s">
        <v>591</v>
      </c>
      <c r="F8" s="44">
        <v>1.9712000000000001</v>
      </c>
      <c r="G8" s="57">
        <v>0</v>
      </c>
      <c r="H8" s="55">
        <f t="shared" si="0"/>
        <v>0</v>
      </c>
      <c r="I8" s="11"/>
      <c r="K8" s="2" t="s">
        <v>20</v>
      </c>
    </row>
    <row r="9" spans="1:20" ht="19.5" x14ac:dyDescent="0.25">
      <c r="A9" s="16">
        <v>1</v>
      </c>
      <c r="B9" s="17" t="s">
        <v>38</v>
      </c>
      <c r="C9" s="43">
        <v>4.3200000000000002E-2</v>
      </c>
      <c r="D9" s="17" t="s">
        <v>709</v>
      </c>
      <c r="E9" s="17" t="s">
        <v>592</v>
      </c>
      <c r="F9" s="45">
        <v>6.4367999999999999</v>
      </c>
      <c r="G9" s="57">
        <v>0</v>
      </c>
      <c r="H9" s="55">
        <f t="shared" si="0"/>
        <v>0</v>
      </c>
      <c r="I9" s="11"/>
      <c r="K9" s="12" t="s">
        <v>20</v>
      </c>
      <c r="L9" s="11"/>
      <c r="M9" s="11"/>
      <c r="N9" s="11"/>
      <c r="O9" s="11"/>
    </row>
    <row r="10" spans="1:20" ht="28.5" x14ac:dyDescent="0.25">
      <c r="A10" s="16">
        <v>1</v>
      </c>
      <c r="B10" s="17" t="s">
        <v>38</v>
      </c>
      <c r="C10" s="43">
        <v>4.8599999999999997E-2</v>
      </c>
      <c r="D10" s="17" t="s">
        <v>709</v>
      </c>
      <c r="E10" s="17" t="s">
        <v>593</v>
      </c>
      <c r="F10" s="45">
        <v>3.5964</v>
      </c>
      <c r="G10" s="57">
        <v>0</v>
      </c>
      <c r="H10" s="55">
        <f t="shared" si="0"/>
        <v>0</v>
      </c>
      <c r="I10" s="11"/>
      <c r="K10" s="2" t="s">
        <v>20</v>
      </c>
    </row>
    <row r="11" spans="1:20" ht="28.5" x14ac:dyDescent="0.25">
      <c r="A11" s="16">
        <v>1</v>
      </c>
      <c r="B11" s="17" t="s">
        <v>38</v>
      </c>
      <c r="C11" s="43">
        <v>3.9600000000000003E-2</v>
      </c>
      <c r="D11" s="17" t="s">
        <v>709</v>
      </c>
      <c r="E11" s="17" t="s">
        <v>594</v>
      </c>
      <c r="F11" s="45">
        <v>5.8608000000000002</v>
      </c>
      <c r="G11" s="57">
        <v>0</v>
      </c>
      <c r="H11" s="55">
        <f t="shared" si="0"/>
        <v>0</v>
      </c>
      <c r="I11" s="11"/>
      <c r="K11" s="2" t="s">
        <v>20</v>
      </c>
    </row>
    <row r="12" spans="1:20" ht="37.5" x14ac:dyDescent="0.25">
      <c r="A12" s="16">
        <v>1</v>
      </c>
      <c r="B12" s="17" t="s">
        <v>38</v>
      </c>
      <c r="C12" s="43">
        <v>3.0599999999999999E-2</v>
      </c>
      <c r="D12" s="17" t="s">
        <v>709</v>
      </c>
      <c r="E12" s="17" t="s">
        <v>595</v>
      </c>
      <c r="F12" s="45">
        <v>4.2228000000000003</v>
      </c>
      <c r="G12" s="57">
        <v>0</v>
      </c>
      <c r="H12" s="55">
        <f t="shared" si="0"/>
        <v>0</v>
      </c>
      <c r="I12" s="11"/>
      <c r="K12" s="2" t="s">
        <v>20</v>
      </c>
    </row>
    <row r="13" spans="1:20" ht="37.5" x14ac:dyDescent="0.25">
      <c r="A13" s="13">
        <v>1</v>
      </c>
      <c r="B13" s="14" t="s">
        <v>102</v>
      </c>
      <c r="C13" s="42">
        <v>8.4000000000000005E-2</v>
      </c>
      <c r="D13" s="14" t="s">
        <v>709</v>
      </c>
      <c r="E13" s="14" t="s">
        <v>596</v>
      </c>
      <c r="F13" s="44">
        <v>0.92400000000000004</v>
      </c>
      <c r="G13" s="57">
        <v>0</v>
      </c>
      <c r="H13" s="55">
        <f t="shared" si="0"/>
        <v>0</v>
      </c>
      <c r="I13" s="11"/>
      <c r="K13" s="2" t="s">
        <v>20</v>
      </c>
    </row>
    <row r="15" spans="1:20" ht="36.75" x14ac:dyDescent="0.25">
      <c r="C15" s="29"/>
      <c r="E15" s="58" t="s">
        <v>726</v>
      </c>
      <c r="F15" s="29"/>
      <c r="H15" s="59">
        <f>SUM(H2:H13)</f>
        <v>0</v>
      </c>
      <c r="J15" t="s">
        <v>727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28496-4B38-4F02-AB57-7E8D3D7515E6}">
  <dimension ref="A1:R69"/>
  <sheetViews>
    <sheetView topLeftCell="A19" workbookViewId="0">
      <selection activeCell="Q19" sqref="Q19"/>
    </sheetView>
  </sheetViews>
  <sheetFormatPr defaultRowHeight="15" x14ac:dyDescent="0.25"/>
  <cols>
    <col min="8" max="8" width="18" customWidth="1"/>
  </cols>
  <sheetData>
    <row r="1" spans="1:18" ht="55.5" x14ac:dyDescent="0.25">
      <c r="A1" s="60" t="s">
        <v>716</v>
      </c>
      <c r="B1" s="60" t="s">
        <v>713</v>
      </c>
      <c r="C1" s="61" t="s">
        <v>714</v>
      </c>
      <c r="D1" s="60" t="s">
        <v>715</v>
      </c>
      <c r="E1" s="51" t="s">
        <v>31</v>
      </c>
      <c r="F1" s="50" t="s">
        <v>722</v>
      </c>
      <c r="G1" s="51" t="s">
        <v>720</v>
      </c>
      <c r="H1" s="51" t="s">
        <v>721</v>
      </c>
      <c r="I1" s="2" t="s">
        <v>6</v>
      </c>
      <c r="M1" t="s">
        <v>6</v>
      </c>
      <c r="N1" t="s">
        <v>6</v>
      </c>
      <c r="P1" t="s">
        <v>6</v>
      </c>
      <c r="Q1" t="s">
        <v>6</v>
      </c>
      <c r="R1" s="7" t="s">
        <v>6</v>
      </c>
    </row>
    <row r="2" spans="1:18" ht="28.5" x14ac:dyDescent="0.25">
      <c r="A2" s="13">
        <v>1</v>
      </c>
      <c r="B2" s="14" t="s">
        <v>47</v>
      </c>
      <c r="C2" s="34">
        <v>0.435</v>
      </c>
      <c r="D2" s="14" t="s">
        <v>709</v>
      </c>
      <c r="E2" s="14" t="s">
        <v>563</v>
      </c>
      <c r="F2" s="32">
        <v>0.435</v>
      </c>
      <c r="G2" s="57">
        <v>0</v>
      </c>
      <c r="H2" s="55">
        <f>SUM(F2*G2)</f>
        <v>0</v>
      </c>
      <c r="K2" s="12" t="s">
        <v>21</v>
      </c>
      <c r="L2" s="11"/>
    </row>
    <row r="3" spans="1:18" ht="28.5" x14ac:dyDescent="0.25">
      <c r="A3" s="16">
        <v>1</v>
      </c>
      <c r="B3" s="17" t="s">
        <v>38</v>
      </c>
      <c r="C3" s="35">
        <v>0.125</v>
      </c>
      <c r="D3" s="17" t="s">
        <v>709</v>
      </c>
      <c r="E3" s="17" t="s">
        <v>564</v>
      </c>
      <c r="F3" s="33">
        <v>0.75</v>
      </c>
      <c r="G3" s="57">
        <v>0</v>
      </c>
      <c r="H3" s="55">
        <f t="shared" ref="H3:H26" si="0">SUM(F3*G3)</f>
        <v>0</v>
      </c>
      <c r="K3" s="12" t="s">
        <v>21</v>
      </c>
      <c r="L3" s="11"/>
    </row>
    <row r="4" spans="1:18" ht="46.5" x14ac:dyDescent="0.25">
      <c r="A4" s="13">
        <v>1</v>
      </c>
      <c r="B4" s="14" t="s">
        <v>47</v>
      </c>
      <c r="C4" s="34">
        <v>0.3</v>
      </c>
      <c r="D4" s="14" t="s">
        <v>709</v>
      </c>
      <c r="E4" s="14" t="s">
        <v>565</v>
      </c>
      <c r="F4" s="32">
        <v>1.2</v>
      </c>
      <c r="G4" s="57">
        <v>0</v>
      </c>
      <c r="H4" s="55">
        <f t="shared" si="0"/>
        <v>0</v>
      </c>
      <c r="K4" s="12" t="s">
        <v>21</v>
      </c>
      <c r="L4" s="11"/>
    </row>
    <row r="5" spans="1:18" ht="28.5" x14ac:dyDescent="0.25">
      <c r="A5" s="16">
        <v>1</v>
      </c>
      <c r="B5" s="17" t="s">
        <v>48</v>
      </c>
      <c r="C5" s="35">
        <v>1.4</v>
      </c>
      <c r="D5" s="17" t="s">
        <v>709</v>
      </c>
      <c r="E5" s="17" t="s">
        <v>564</v>
      </c>
      <c r="F5" s="33">
        <v>4.2</v>
      </c>
      <c r="G5" s="57">
        <v>0</v>
      </c>
      <c r="H5" s="55">
        <f t="shared" si="0"/>
        <v>0</v>
      </c>
      <c r="K5" s="12" t="s">
        <v>21</v>
      </c>
      <c r="L5" s="11"/>
    </row>
    <row r="6" spans="1:18" ht="28.5" x14ac:dyDescent="0.25">
      <c r="A6" s="16">
        <v>1</v>
      </c>
      <c r="B6" s="17" t="s">
        <v>48</v>
      </c>
      <c r="C6" s="35">
        <v>1.4</v>
      </c>
      <c r="D6" s="17" t="s">
        <v>709</v>
      </c>
      <c r="E6" s="17" t="s">
        <v>564</v>
      </c>
      <c r="F6" s="33">
        <v>2.8</v>
      </c>
      <c r="G6" s="57">
        <v>0</v>
      </c>
      <c r="H6" s="55">
        <f t="shared" si="0"/>
        <v>0</v>
      </c>
      <c r="K6" s="12" t="s">
        <v>21</v>
      </c>
      <c r="L6" s="11"/>
    </row>
    <row r="7" spans="1:18" ht="28.5" x14ac:dyDescent="0.25">
      <c r="A7" s="13">
        <v>6</v>
      </c>
      <c r="B7" s="14" t="s">
        <v>40</v>
      </c>
      <c r="C7" s="34">
        <v>0.14000000000000001</v>
      </c>
      <c r="D7" s="14" t="s">
        <v>709</v>
      </c>
      <c r="E7" s="14" t="s">
        <v>566</v>
      </c>
      <c r="F7" s="32">
        <v>0.42</v>
      </c>
      <c r="G7" s="57">
        <v>0</v>
      </c>
      <c r="H7" s="55">
        <f t="shared" si="0"/>
        <v>0</v>
      </c>
      <c r="K7" s="12" t="s">
        <v>21</v>
      </c>
      <c r="L7" s="11"/>
    </row>
    <row r="8" spans="1:18" ht="37.5" x14ac:dyDescent="0.25">
      <c r="A8" s="16">
        <v>1</v>
      </c>
      <c r="B8" s="17" t="s">
        <v>40</v>
      </c>
      <c r="C8" s="35">
        <v>0.4</v>
      </c>
      <c r="D8" s="17" t="s">
        <v>709</v>
      </c>
      <c r="E8" s="17" t="s">
        <v>567</v>
      </c>
      <c r="F8" s="33">
        <v>1.2</v>
      </c>
      <c r="G8" s="57">
        <v>0</v>
      </c>
      <c r="H8" s="55">
        <f t="shared" si="0"/>
        <v>0</v>
      </c>
      <c r="K8" s="12" t="s">
        <v>21</v>
      </c>
      <c r="L8" s="11"/>
    </row>
    <row r="9" spans="1:18" ht="37.5" x14ac:dyDescent="0.25">
      <c r="A9" s="16">
        <v>1</v>
      </c>
      <c r="B9" s="17" t="s">
        <v>47</v>
      </c>
      <c r="C9" s="35">
        <v>0.13</v>
      </c>
      <c r="D9" s="17" t="s">
        <v>709</v>
      </c>
      <c r="E9" s="17" t="s">
        <v>568</v>
      </c>
      <c r="F9" s="33">
        <v>0.65</v>
      </c>
      <c r="G9" s="57">
        <v>0</v>
      </c>
      <c r="H9" s="55">
        <f t="shared" si="0"/>
        <v>0</v>
      </c>
      <c r="K9" s="12" t="s">
        <v>21</v>
      </c>
      <c r="L9" s="11"/>
    </row>
    <row r="10" spans="1:18" ht="28.5" x14ac:dyDescent="0.25">
      <c r="A10" s="16">
        <v>1</v>
      </c>
      <c r="B10" s="17" t="s">
        <v>40</v>
      </c>
      <c r="C10" s="35">
        <v>0.7</v>
      </c>
      <c r="D10" s="17" t="s">
        <v>709</v>
      </c>
      <c r="E10" s="17" t="s">
        <v>569</v>
      </c>
      <c r="F10" s="33">
        <v>0.7</v>
      </c>
      <c r="G10" s="57">
        <v>0</v>
      </c>
      <c r="H10" s="55">
        <f t="shared" si="0"/>
        <v>0</v>
      </c>
      <c r="K10" s="12" t="s">
        <v>21</v>
      </c>
      <c r="L10" s="11"/>
    </row>
    <row r="11" spans="1:18" ht="46.5" x14ac:dyDescent="0.25">
      <c r="A11" s="16">
        <v>1</v>
      </c>
      <c r="B11" s="17" t="s">
        <v>40</v>
      </c>
      <c r="C11" s="35">
        <v>0.34</v>
      </c>
      <c r="D11" s="17" t="s">
        <v>709</v>
      </c>
      <c r="E11" s="17" t="s">
        <v>570</v>
      </c>
      <c r="F11" s="33">
        <v>0.68</v>
      </c>
      <c r="G11" s="57">
        <v>0</v>
      </c>
      <c r="H11" s="55">
        <f t="shared" si="0"/>
        <v>0</v>
      </c>
      <c r="K11" s="12" t="s">
        <v>21</v>
      </c>
      <c r="L11" s="11"/>
    </row>
    <row r="12" spans="1:18" ht="37.5" x14ac:dyDescent="0.25">
      <c r="A12" s="13">
        <v>1</v>
      </c>
      <c r="B12" s="14" t="s">
        <v>34</v>
      </c>
      <c r="C12" s="34">
        <v>0.35</v>
      </c>
      <c r="D12" s="14" t="s">
        <v>709</v>
      </c>
      <c r="E12" s="14" t="s">
        <v>673</v>
      </c>
      <c r="F12" s="32">
        <v>1.4</v>
      </c>
      <c r="G12" s="57">
        <v>0</v>
      </c>
      <c r="H12" s="55">
        <f t="shared" si="0"/>
        <v>0</v>
      </c>
      <c r="K12" s="12" t="s">
        <v>21</v>
      </c>
      <c r="L12" s="11"/>
    </row>
    <row r="13" spans="1:18" ht="37.5" x14ac:dyDescent="0.25">
      <c r="A13" s="13">
        <v>1</v>
      </c>
      <c r="B13" s="14" t="s">
        <v>47</v>
      </c>
      <c r="C13" s="34">
        <v>0.7</v>
      </c>
      <c r="D13" s="14" t="s">
        <v>709</v>
      </c>
      <c r="E13" s="14" t="s">
        <v>571</v>
      </c>
      <c r="F13" s="32">
        <v>2.1</v>
      </c>
      <c r="G13" s="57">
        <v>0</v>
      </c>
      <c r="H13" s="55">
        <f t="shared" si="0"/>
        <v>0</v>
      </c>
      <c r="K13" s="12" t="s">
        <v>21</v>
      </c>
      <c r="L13" s="11"/>
    </row>
    <row r="14" spans="1:18" ht="37.5" x14ac:dyDescent="0.25">
      <c r="A14" s="13">
        <v>1</v>
      </c>
      <c r="B14" s="14" t="s">
        <v>47</v>
      </c>
      <c r="C14" s="34">
        <v>0.5</v>
      </c>
      <c r="D14" s="14" t="s">
        <v>709</v>
      </c>
      <c r="E14" s="14" t="s">
        <v>572</v>
      </c>
      <c r="F14" s="32">
        <v>0.5</v>
      </c>
      <c r="G14" s="57">
        <v>0</v>
      </c>
      <c r="H14" s="55">
        <f t="shared" si="0"/>
        <v>0</v>
      </c>
      <c r="K14" s="12" t="s">
        <v>21</v>
      </c>
      <c r="L14" s="11"/>
    </row>
    <row r="15" spans="1:18" ht="46.5" x14ac:dyDescent="0.25">
      <c r="A15" s="13">
        <v>1</v>
      </c>
      <c r="B15" s="14" t="s">
        <v>47</v>
      </c>
      <c r="C15" s="34">
        <v>0.57999999999999996</v>
      </c>
      <c r="D15" s="14" t="s">
        <v>709</v>
      </c>
      <c r="E15" s="14" t="s">
        <v>573</v>
      </c>
      <c r="F15" s="32">
        <v>0.57999999999999996</v>
      </c>
      <c r="G15" s="57">
        <v>0</v>
      </c>
      <c r="H15" s="55">
        <f t="shared" si="0"/>
        <v>0</v>
      </c>
      <c r="K15" s="12" t="s">
        <v>21</v>
      </c>
      <c r="L15" s="11"/>
    </row>
    <row r="16" spans="1:18" ht="37.5" x14ac:dyDescent="0.25">
      <c r="A16" s="16">
        <v>1</v>
      </c>
      <c r="B16" s="17" t="s">
        <v>47</v>
      </c>
      <c r="C16" s="35">
        <v>0.9</v>
      </c>
      <c r="D16" s="17" t="s">
        <v>709</v>
      </c>
      <c r="E16" s="17" t="s">
        <v>574</v>
      </c>
      <c r="F16" s="33">
        <v>0.9</v>
      </c>
      <c r="G16" s="57">
        <v>0</v>
      </c>
      <c r="H16" s="55">
        <f t="shared" si="0"/>
        <v>0</v>
      </c>
      <c r="K16" s="12" t="s">
        <v>21</v>
      </c>
      <c r="L16" s="11"/>
    </row>
    <row r="17" spans="1:12" ht="28.5" x14ac:dyDescent="0.25">
      <c r="A17" s="13">
        <v>1</v>
      </c>
      <c r="B17" s="14" t="s">
        <v>47</v>
      </c>
      <c r="C17" s="34">
        <v>0.16500000000000001</v>
      </c>
      <c r="D17" s="14" t="s">
        <v>709</v>
      </c>
      <c r="E17" s="14" t="s">
        <v>575</v>
      </c>
      <c r="F17" s="32">
        <v>0.16500000000000001</v>
      </c>
      <c r="G17" s="57">
        <v>0</v>
      </c>
      <c r="H17" s="55">
        <f t="shared" si="0"/>
        <v>0</v>
      </c>
      <c r="K17" s="12" t="s">
        <v>21</v>
      </c>
      <c r="L17" s="11"/>
    </row>
    <row r="18" spans="1:12" ht="37.5" x14ac:dyDescent="0.25">
      <c r="A18" s="16">
        <v>1</v>
      </c>
      <c r="B18" s="17" t="s">
        <v>47</v>
      </c>
      <c r="C18" s="35">
        <v>0.46</v>
      </c>
      <c r="D18" s="17" t="s">
        <v>709</v>
      </c>
      <c r="E18" s="17" t="s">
        <v>576</v>
      </c>
      <c r="F18" s="33">
        <v>0.46</v>
      </c>
      <c r="G18" s="57">
        <v>0</v>
      </c>
      <c r="H18" s="55">
        <f t="shared" si="0"/>
        <v>0</v>
      </c>
      <c r="K18" s="12" t="s">
        <v>21</v>
      </c>
      <c r="L18" s="11"/>
    </row>
    <row r="19" spans="1:12" ht="28.5" x14ac:dyDescent="0.25">
      <c r="A19" s="13">
        <v>1</v>
      </c>
      <c r="B19" s="14" t="s">
        <v>40</v>
      </c>
      <c r="C19" s="34">
        <v>0.35</v>
      </c>
      <c r="D19" s="14" t="s">
        <v>709</v>
      </c>
      <c r="E19" s="14" t="s">
        <v>577</v>
      </c>
      <c r="F19" s="32">
        <v>1.4</v>
      </c>
      <c r="G19" s="57">
        <v>0</v>
      </c>
      <c r="H19" s="55">
        <f t="shared" si="0"/>
        <v>0</v>
      </c>
      <c r="K19" s="12" t="s">
        <v>21</v>
      </c>
      <c r="L19" s="11"/>
    </row>
    <row r="20" spans="1:12" ht="28.5" x14ac:dyDescent="0.25">
      <c r="A20" s="16">
        <v>1</v>
      </c>
      <c r="B20" s="17" t="s">
        <v>47</v>
      </c>
      <c r="C20" s="35">
        <v>0.7</v>
      </c>
      <c r="D20" s="17" t="s">
        <v>709</v>
      </c>
      <c r="E20" s="17" t="s">
        <v>578</v>
      </c>
      <c r="F20" s="33">
        <v>0.7</v>
      </c>
      <c r="G20" s="57">
        <v>0</v>
      </c>
      <c r="H20" s="55">
        <f t="shared" si="0"/>
        <v>0</v>
      </c>
      <c r="K20" s="12" t="s">
        <v>21</v>
      </c>
      <c r="L20" s="11"/>
    </row>
    <row r="21" spans="1:12" ht="46.5" x14ac:dyDescent="0.25">
      <c r="A21" s="13">
        <v>1</v>
      </c>
      <c r="B21" s="14" t="s">
        <v>47</v>
      </c>
      <c r="C21" s="34">
        <v>0.47499999999999998</v>
      </c>
      <c r="D21" s="14" t="s">
        <v>709</v>
      </c>
      <c r="E21" s="14" t="s">
        <v>579</v>
      </c>
      <c r="F21" s="32">
        <v>0.47499999999999998</v>
      </c>
      <c r="G21" s="57">
        <v>0</v>
      </c>
      <c r="H21" s="55">
        <f t="shared" si="0"/>
        <v>0</v>
      </c>
      <c r="K21" s="12" t="s">
        <v>21</v>
      </c>
      <c r="L21" s="11"/>
    </row>
    <row r="22" spans="1:12" ht="37.5" x14ac:dyDescent="0.25">
      <c r="A22" s="13">
        <v>1</v>
      </c>
      <c r="B22" s="14" t="s">
        <v>47</v>
      </c>
      <c r="C22" s="34">
        <v>0.5</v>
      </c>
      <c r="D22" s="14" t="s">
        <v>709</v>
      </c>
      <c r="E22" s="14" t="s">
        <v>580</v>
      </c>
      <c r="F22" s="32">
        <v>1.5</v>
      </c>
      <c r="G22" s="57">
        <v>0</v>
      </c>
      <c r="H22" s="55">
        <f t="shared" si="0"/>
        <v>0</v>
      </c>
      <c r="K22" s="12" t="s">
        <v>21</v>
      </c>
      <c r="L22" s="11"/>
    </row>
    <row r="23" spans="1:12" ht="28.5" x14ac:dyDescent="0.25">
      <c r="A23" s="13">
        <v>1</v>
      </c>
      <c r="B23" s="14" t="s">
        <v>32</v>
      </c>
      <c r="C23" s="34">
        <v>0.15</v>
      </c>
      <c r="D23" s="14" t="s">
        <v>709</v>
      </c>
      <c r="E23" s="14" t="s">
        <v>581</v>
      </c>
      <c r="F23" s="32">
        <v>0.3</v>
      </c>
      <c r="G23" s="57">
        <v>0</v>
      </c>
      <c r="H23" s="55">
        <f t="shared" si="0"/>
        <v>0</v>
      </c>
      <c r="K23" s="12" t="s">
        <v>21</v>
      </c>
      <c r="L23" s="11"/>
    </row>
    <row r="24" spans="1:12" ht="28.5" x14ac:dyDescent="0.25">
      <c r="A24" s="16">
        <v>1</v>
      </c>
      <c r="B24" s="17" t="s">
        <v>32</v>
      </c>
      <c r="C24" s="35">
        <v>0.15</v>
      </c>
      <c r="D24" s="17" t="s">
        <v>709</v>
      </c>
      <c r="E24" s="17" t="s">
        <v>581</v>
      </c>
      <c r="F24" s="33">
        <v>0.15</v>
      </c>
      <c r="G24" s="57">
        <v>0</v>
      </c>
      <c r="H24" s="55">
        <f t="shared" si="0"/>
        <v>0</v>
      </c>
      <c r="K24" s="12" t="s">
        <v>21</v>
      </c>
      <c r="L24" s="11"/>
    </row>
    <row r="25" spans="1:12" ht="28.5" x14ac:dyDescent="0.25">
      <c r="A25" s="13">
        <v>1</v>
      </c>
      <c r="B25" s="14" t="s">
        <v>40</v>
      </c>
      <c r="C25" s="34">
        <v>0.33</v>
      </c>
      <c r="D25" s="14" t="s">
        <v>709</v>
      </c>
      <c r="E25" s="14" t="s">
        <v>582</v>
      </c>
      <c r="F25" s="32">
        <v>0.66</v>
      </c>
      <c r="G25" s="57">
        <v>0</v>
      </c>
      <c r="H25" s="55">
        <f t="shared" si="0"/>
        <v>0</v>
      </c>
      <c r="K25" s="12" t="s">
        <v>21</v>
      </c>
      <c r="L25" s="11"/>
    </row>
    <row r="26" spans="1:12" ht="46.5" x14ac:dyDescent="0.25">
      <c r="A26" s="16">
        <v>1</v>
      </c>
      <c r="B26" s="17" t="s">
        <v>40</v>
      </c>
      <c r="C26" s="35">
        <v>0.3</v>
      </c>
      <c r="D26" s="17" t="s">
        <v>709</v>
      </c>
      <c r="E26" s="17" t="s">
        <v>583</v>
      </c>
      <c r="F26" s="33">
        <v>0.3</v>
      </c>
      <c r="G26" s="57">
        <v>0</v>
      </c>
      <c r="H26" s="55">
        <f t="shared" si="0"/>
        <v>0</v>
      </c>
      <c r="K26" s="12" t="s">
        <v>21</v>
      </c>
      <c r="L26" s="11"/>
    </row>
    <row r="27" spans="1:12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</row>
    <row r="28" spans="1:12" ht="36.75" x14ac:dyDescent="0.25">
      <c r="C28" s="29"/>
      <c r="E28" s="58" t="s">
        <v>726</v>
      </c>
      <c r="F28" s="29"/>
      <c r="H28" s="59">
        <f>SUM(H2:H26)</f>
        <v>0</v>
      </c>
      <c r="J28" t="s">
        <v>727</v>
      </c>
    </row>
    <row r="29" spans="1:12" x14ac:dyDescent="0.25">
      <c r="A29" s="11"/>
      <c r="B29" s="11"/>
      <c r="C29" s="11"/>
      <c r="D29" s="11"/>
      <c r="E29" s="11"/>
      <c r="F29" s="11"/>
    </row>
    <row r="30" spans="1:12" x14ac:dyDescent="0.25">
      <c r="A30" s="11"/>
      <c r="B30" s="11"/>
      <c r="C30" s="11"/>
      <c r="D30" s="11"/>
      <c r="E30" s="11"/>
      <c r="F30" s="11"/>
    </row>
    <row r="31" spans="1:12" x14ac:dyDescent="0.25">
      <c r="A31" s="11"/>
      <c r="B31" s="11"/>
      <c r="C31" s="11"/>
      <c r="D31" s="11"/>
      <c r="E31" s="11"/>
      <c r="F31" s="11"/>
    </row>
    <row r="32" spans="1:12" x14ac:dyDescent="0.25">
      <c r="A32" s="11"/>
      <c r="B32" s="11"/>
      <c r="C32" s="11"/>
      <c r="D32" s="11"/>
      <c r="E32" s="11"/>
      <c r="F32" s="11"/>
    </row>
    <row r="33" spans="1:6" x14ac:dyDescent="0.25">
      <c r="A33" s="11"/>
      <c r="B33" s="11"/>
      <c r="C33" s="11"/>
      <c r="D33" s="11"/>
      <c r="E33" s="11"/>
      <c r="F33" s="11"/>
    </row>
    <row r="34" spans="1:6" x14ac:dyDescent="0.25">
      <c r="A34" s="11"/>
      <c r="B34" s="11"/>
      <c r="C34" s="11"/>
      <c r="D34" s="11"/>
      <c r="E34" s="11"/>
      <c r="F34" s="11"/>
    </row>
    <row r="35" spans="1:6" x14ac:dyDescent="0.25">
      <c r="A35" s="11"/>
      <c r="B35" s="11"/>
      <c r="C35" s="11"/>
      <c r="D35" s="11"/>
      <c r="E35" s="11"/>
      <c r="F35" s="11"/>
    </row>
    <row r="36" spans="1:6" x14ac:dyDescent="0.25">
      <c r="A36" s="11"/>
      <c r="B36" s="11"/>
      <c r="C36" s="11"/>
      <c r="D36" s="11"/>
      <c r="E36" s="11"/>
      <c r="F36" s="11"/>
    </row>
    <row r="37" spans="1:6" x14ac:dyDescent="0.25">
      <c r="A37" s="11"/>
      <c r="B37" s="11"/>
      <c r="C37" s="11"/>
      <c r="D37" s="11"/>
      <c r="E37" s="11"/>
      <c r="F37" s="11"/>
    </row>
    <row r="38" spans="1:6" x14ac:dyDescent="0.25">
      <c r="A38" s="11"/>
      <c r="B38" s="11"/>
      <c r="C38" s="11"/>
      <c r="D38" s="11"/>
      <c r="E38" s="11"/>
      <c r="F38" s="11"/>
    </row>
    <row r="39" spans="1:6" x14ac:dyDescent="0.25">
      <c r="A39" s="11"/>
      <c r="B39" s="11"/>
      <c r="C39" s="11"/>
      <c r="D39" s="11"/>
      <c r="E39" s="11"/>
      <c r="F39" s="11"/>
    </row>
    <row r="40" spans="1:6" x14ac:dyDescent="0.25">
      <c r="A40" s="11"/>
      <c r="B40" s="11"/>
      <c r="C40" s="11"/>
      <c r="D40" s="11"/>
      <c r="E40" s="11"/>
      <c r="F40" s="11"/>
    </row>
    <row r="41" spans="1:6" x14ac:dyDescent="0.25">
      <c r="A41" s="11"/>
      <c r="B41" s="11"/>
      <c r="C41" s="11"/>
      <c r="D41" s="11"/>
      <c r="E41" s="11"/>
      <c r="F41" s="11"/>
    </row>
    <row r="42" spans="1:6" x14ac:dyDescent="0.25">
      <c r="A42" s="11"/>
      <c r="B42" s="11"/>
      <c r="C42" s="11"/>
      <c r="D42" s="11"/>
      <c r="E42" s="11"/>
      <c r="F42" s="11"/>
    </row>
    <row r="43" spans="1:6" x14ac:dyDescent="0.25">
      <c r="A43" s="11"/>
      <c r="B43" s="11"/>
      <c r="C43" s="11"/>
      <c r="D43" s="11"/>
      <c r="E43" s="11"/>
      <c r="F43" s="11"/>
    </row>
    <row r="44" spans="1:6" x14ac:dyDescent="0.25">
      <c r="A44" s="11"/>
      <c r="B44" s="11"/>
      <c r="C44" s="11"/>
      <c r="D44" s="11"/>
      <c r="E44" s="11"/>
      <c r="F44" s="11"/>
    </row>
    <row r="45" spans="1:6" x14ac:dyDescent="0.25">
      <c r="A45" s="11"/>
      <c r="B45" s="11"/>
      <c r="C45" s="11"/>
      <c r="D45" s="11"/>
      <c r="E45" s="11"/>
      <c r="F45" s="11"/>
    </row>
    <row r="46" spans="1:6" x14ac:dyDescent="0.25">
      <c r="A46" s="11"/>
      <c r="B46" s="11"/>
      <c r="C46" s="11"/>
      <c r="D46" s="11"/>
      <c r="E46" s="11"/>
      <c r="F46" s="11"/>
    </row>
    <row r="47" spans="1:6" x14ac:dyDescent="0.25">
      <c r="A47" s="11"/>
      <c r="B47" s="11"/>
      <c r="C47" s="11"/>
      <c r="D47" s="11"/>
      <c r="E47" s="11"/>
      <c r="F47" s="11"/>
    </row>
    <row r="48" spans="1:6" x14ac:dyDescent="0.25">
      <c r="A48" s="11"/>
      <c r="B48" s="11"/>
      <c r="C48" s="11"/>
      <c r="D48" s="11"/>
      <c r="E48" s="11"/>
      <c r="F48" s="11"/>
    </row>
    <row r="49" spans="1:6" x14ac:dyDescent="0.25">
      <c r="A49" s="11"/>
      <c r="B49" s="11"/>
      <c r="C49" s="11"/>
      <c r="D49" s="11"/>
      <c r="E49" s="11"/>
      <c r="F49" s="11"/>
    </row>
    <row r="50" spans="1:6" x14ac:dyDescent="0.25">
      <c r="A50" s="11"/>
      <c r="B50" s="11"/>
      <c r="C50" s="11"/>
      <c r="D50" s="11"/>
      <c r="E50" s="11"/>
      <c r="F50" s="11"/>
    </row>
    <row r="51" spans="1:6" x14ac:dyDescent="0.25">
      <c r="A51" s="11"/>
      <c r="B51" s="11"/>
      <c r="C51" s="11"/>
      <c r="D51" s="11"/>
      <c r="E51" s="11"/>
      <c r="F51" s="11"/>
    </row>
    <row r="52" spans="1:6" x14ac:dyDescent="0.25">
      <c r="A52" s="11"/>
      <c r="B52" s="11"/>
      <c r="C52" s="11"/>
      <c r="D52" s="11"/>
      <c r="E52" s="11"/>
      <c r="F52" s="11"/>
    </row>
    <row r="53" spans="1:6" x14ac:dyDescent="0.25">
      <c r="A53" s="11"/>
      <c r="B53" s="11"/>
      <c r="C53" s="11"/>
      <c r="D53" s="11"/>
      <c r="E53" s="11"/>
      <c r="F53" s="11"/>
    </row>
    <row r="54" spans="1:6" x14ac:dyDescent="0.25">
      <c r="A54" s="11"/>
      <c r="B54" s="11"/>
      <c r="C54" s="11"/>
      <c r="D54" s="11"/>
      <c r="E54" s="11"/>
      <c r="F54" s="11"/>
    </row>
    <row r="55" spans="1:6" x14ac:dyDescent="0.25">
      <c r="A55" s="11"/>
      <c r="B55" s="11"/>
      <c r="C55" s="11"/>
      <c r="D55" s="11"/>
      <c r="E55" s="11"/>
      <c r="F55" s="11"/>
    </row>
    <row r="56" spans="1:6" x14ac:dyDescent="0.25">
      <c r="A56" s="11"/>
      <c r="B56" s="11"/>
      <c r="C56" s="11"/>
      <c r="D56" s="11"/>
      <c r="E56" s="11"/>
      <c r="F56" s="11"/>
    </row>
    <row r="57" spans="1:6" x14ac:dyDescent="0.25">
      <c r="A57" s="11"/>
      <c r="B57" s="11"/>
      <c r="C57" s="11"/>
      <c r="D57" s="11"/>
      <c r="E57" s="11"/>
      <c r="F57" s="11"/>
    </row>
    <row r="58" spans="1:6" x14ac:dyDescent="0.25">
      <c r="A58" s="11"/>
      <c r="B58" s="11"/>
      <c r="C58" s="11"/>
      <c r="D58" s="11"/>
      <c r="E58" s="11"/>
      <c r="F58" s="11"/>
    </row>
    <row r="59" spans="1:6" x14ac:dyDescent="0.25">
      <c r="A59" s="11"/>
      <c r="B59" s="11"/>
      <c r="C59" s="11"/>
      <c r="D59" s="11"/>
      <c r="E59" s="11"/>
      <c r="F59" s="11"/>
    </row>
    <row r="60" spans="1:6" x14ac:dyDescent="0.25">
      <c r="A60" s="11"/>
      <c r="B60" s="11"/>
      <c r="C60" s="11"/>
      <c r="D60" s="11"/>
      <c r="E60" s="11"/>
      <c r="F60" s="11"/>
    </row>
    <row r="61" spans="1:6" x14ac:dyDescent="0.25">
      <c r="A61" s="11"/>
      <c r="B61" s="11"/>
      <c r="C61" s="11"/>
      <c r="D61" s="11"/>
      <c r="E61" s="11"/>
      <c r="F61" s="11"/>
    </row>
    <row r="62" spans="1:6" x14ac:dyDescent="0.25">
      <c r="A62" s="11"/>
      <c r="B62" s="11"/>
      <c r="C62" s="11"/>
      <c r="D62" s="11"/>
      <c r="E62" s="11"/>
      <c r="F62" s="11"/>
    </row>
    <row r="63" spans="1:6" x14ac:dyDescent="0.25">
      <c r="A63" s="11"/>
      <c r="B63" s="11"/>
      <c r="C63" s="11"/>
      <c r="D63" s="11"/>
      <c r="E63" s="11"/>
      <c r="F63" s="11"/>
    </row>
    <row r="64" spans="1:6" x14ac:dyDescent="0.25">
      <c r="A64" s="11"/>
      <c r="B64" s="11"/>
      <c r="C64" s="11"/>
      <c r="D64" s="11"/>
      <c r="E64" s="11"/>
      <c r="F64" s="11"/>
    </row>
    <row r="65" spans="1:6" x14ac:dyDescent="0.25">
      <c r="A65" s="11"/>
      <c r="B65" s="11"/>
      <c r="C65" s="11"/>
      <c r="D65" s="11"/>
      <c r="E65" s="11"/>
      <c r="F65" s="11"/>
    </row>
    <row r="66" spans="1:6" x14ac:dyDescent="0.25">
      <c r="A66" s="11"/>
      <c r="B66" s="11"/>
      <c r="C66" s="11"/>
      <c r="D66" s="11"/>
      <c r="E66" s="11"/>
      <c r="F66" s="11"/>
    </row>
    <row r="67" spans="1:6" x14ac:dyDescent="0.25">
      <c r="A67" s="11"/>
      <c r="B67" s="11"/>
      <c r="C67" s="11"/>
      <c r="D67" s="11"/>
      <c r="E67" s="11"/>
      <c r="F67" s="11"/>
    </row>
    <row r="68" spans="1:6" x14ac:dyDescent="0.25">
      <c r="A68" s="11"/>
      <c r="B68" s="11"/>
      <c r="C68" s="11"/>
      <c r="D68" s="11"/>
      <c r="E68" s="11"/>
      <c r="F68" s="11"/>
    </row>
    <row r="69" spans="1:6" x14ac:dyDescent="0.25">
      <c r="A69" s="11"/>
      <c r="B69" s="11"/>
      <c r="C69" s="11"/>
      <c r="D69" s="11"/>
      <c r="E69" s="11"/>
      <c r="F69" s="1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022D5-EB0D-44B6-AAAE-AEDFF8EDA509}">
  <dimension ref="A1:T24"/>
  <sheetViews>
    <sheetView topLeftCell="A4" workbookViewId="0">
      <selection activeCell="A24" sqref="A24:XFD24"/>
    </sheetView>
  </sheetViews>
  <sheetFormatPr defaultRowHeight="15" x14ac:dyDescent="0.25"/>
  <cols>
    <col min="8" max="8" width="18.140625" customWidth="1"/>
  </cols>
  <sheetData>
    <row r="1" spans="1:20" ht="55.5" x14ac:dyDescent="0.25">
      <c r="A1" s="60" t="s">
        <v>716</v>
      </c>
      <c r="B1" s="60" t="s">
        <v>713</v>
      </c>
      <c r="C1" s="61" t="s">
        <v>714</v>
      </c>
      <c r="D1" s="60" t="s">
        <v>715</v>
      </c>
      <c r="E1" s="51" t="s">
        <v>31</v>
      </c>
      <c r="F1" s="50" t="s">
        <v>722</v>
      </c>
      <c r="G1" s="51" t="s">
        <v>720</v>
      </c>
      <c r="H1" s="51" t="s">
        <v>721</v>
      </c>
      <c r="K1" s="2" t="s">
        <v>6</v>
      </c>
      <c r="O1" t="s">
        <v>6</v>
      </c>
      <c r="P1" t="s">
        <v>6</v>
      </c>
      <c r="R1" t="s">
        <v>6</v>
      </c>
      <c r="S1" t="s">
        <v>6</v>
      </c>
      <c r="T1" s="7" t="s">
        <v>6</v>
      </c>
    </row>
    <row r="2" spans="1:20" ht="28.5" x14ac:dyDescent="0.25">
      <c r="A2" s="13">
        <v>1</v>
      </c>
      <c r="B2" s="14" t="s">
        <v>45</v>
      </c>
      <c r="C2" s="34">
        <v>1</v>
      </c>
      <c r="D2" s="14" t="s">
        <v>711</v>
      </c>
      <c r="E2" s="14" t="s">
        <v>548</v>
      </c>
      <c r="F2" s="32">
        <v>10</v>
      </c>
      <c r="G2" s="57">
        <v>0</v>
      </c>
      <c r="H2" s="55">
        <f>SUM(F2*G2)</f>
        <v>0</v>
      </c>
      <c r="K2" s="2" t="s">
        <v>22</v>
      </c>
    </row>
    <row r="3" spans="1:20" ht="28.5" x14ac:dyDescent="0.25">
      <c r="A3" s="13">
        <v>1</v>
      </c>
      <c r="B3" s="14" t="s">
        <v>38</v>
      </c>
      <c r="C3" s="34">
        <v>1</v>
      </c>
      <c r="D3" s="14" t="s">
        <v>711</v>
      </c>
      <c r="E3" s="14" t="s">
        <v>549</v>
      </c>
      <c r="F3" s="32">
        <v>8</v>
      </c>
      <c r="G3" s="57">
        <v>0</v>
      </c>
      <c r="H3" s="55">
        <f t="shared" ref="H3:H22" si="0">SUM(F3*G3)</f>
        <v>0</v>
      </c>
      <c r="K3" s="2" t="s">
        <v>22</v>
      </c>
    </row>
    <row r="4" spans="1:20" ht="19.5" x14ac:dyDescent="0.25">
      <c r="A4" s="13">
        <v>1</v>
      </c>
      <c r="B4" s="26" t="s">
        <v>32</v>
      </c>
      <c r="C4" s="34">
        <v>0.8</v>
      </c>
      <c r="D4" s="26" t="s">
        <v>709</v>
      </c>
      <c r="E4" s="26" t="s">
        <v>550</v>
      </c>
      <c r="F4" s="32">
        <v>7.2</v>
      </c>
      <c r="G4" s="57">
        <v>0</v>
      </c>
      <c r="H4" s="55">
        <f t="shared" si="0"/>
        <v>0</v>
      </c>
      <c r="K4" s="2" t="s">
        <v>22</v>
      </c>
    </row>
    <row r="5" spans="1:20" ht="37.5" x14ac:dyDescent="0.25">
      <c r="A5" s="13">
        <v>1</v>
      </c>
      <c r="B5" s="26" t="s">
        <v>45</v>
      </c>
      <c r="C5" s="34">
        <v>0.5</v>
      </c>
      <c r="D5" s="26" t="s">
        <v>711</v>
      </c>
      <c r="E5" s="26" t="s">
        <v>551</v>
      </c>
      <c r="F5" s="32">
        <v>4</v>
      </c>
      <c r="G5" s="57">
        <v>0</v>
      </c>
      <c r="H5" s="55">
        <f t="shared" si="0"/>
        <v>0</v>
      </c>
      <c r="K5" s="2" t="s">
        <v>22</v>
      </c>
    </row>
    <row r="6" spans="1:20" ht="28.5" x14ac:dyDescent="0.25">
      <c r="A6" s="13">
        <v>1</v>
      </c>
      <c r="B6" s="14" t="s">
        <v>38</v>
      </c>
      <c r="C6" s="34">
        <v>0.248</v>
      </c>
      <c r="D6" s="14" t="s">
        <v>709</v>
      </c>
      <c r="E6" s="14" t="s">
        <v>552</v>
      </c>
      <c r="F6" s="32">
        <v>31.248000000000001</v>
      </c>
      <c r="G6" s="57">
        <v>0</v>
      </c>
      <c r="H6" s="55">
        <f t="shared" si="0"/>
        <v>0</v>
      </c>
      <c r="K6" s="2" t="s">
        <v>22</v>
      </c>
    </row>
    <row r="7" spans="1:20" ht="28.5" x14ac:dyDescent="0.25">
      <c r="A7" s="13">
        <v>1</v>
      </c>
      <c r="B7" s="26" t="s">
        <v>45</v>
      </c>
      <c r="C7" s="34">
        <v>1</v>
      </c>
      <c r="D7" s="26" t="s">
        <v>711</v>
      </c>
      <c r="E7" s="26" t="s">
        <v>553</v>
      </c>
      <c r="F7" s="32">
        <v>8</v>
      </c>
      <c r="G7" s="57">
        <v>0</v>
      </c>
      <c r="H7" s="55">
        <f t="shared" si="0"/>
        <v>0</v>
      </c>
      <c r="K7" s="2" t="s">
        <v>22</v>
      </c>
    </row>
    <row r="8" spans="1:20" ht="37.5" x14ac:dyDescent="0.25">
      <c r="A8" s="13">
        <v>1</v>
      </c>
      <c r="B8" s="14" t="s">
        <v>45</v>
      </c>
      <c r="C8" s="34">
        <v>1</v>
      </c>
      <c r="D8" s="14" t="s">
        <v>711</v>
      </c>
      <c r="E8" s="14" t="s">
        <v>554</v>
      </c>
      <c r="F8" s="32">
        <v>11</v>
      </c>
      <c r="G8" s="57">
        <v>0</v>
      </c>
      <c r="H8" s="55">
        <f t="shared" si="0"/>
        <v>0</v>
      </c>
      <c r="K8" s="2" t="s">
        <v>22</v>
      </c>
    </row>
    <row r="9" spans="1:20" ht="46.5" x14ac:dyDescent="0.25">
      <c r="A9" s="13">
        <v>1</v>
      </c>
      <c r="B9" s="26" t="s">
        <v>34</v>
      </c>
      <c r="C9" s="34">
        <v>0.47499999999999998</v>
      </c>
      <c r="D9" s="26" t="s">
        <v>709</v>
      </c>
      <c r="E9" s="26" t="s">
        <v>545</v>
      </c>
      <c r="F9" s="32">
        <v>20.9</v>
      </c>
      <c r="G9" s="57">
        <v>0</v>
      </c>
      <c r="H9" s="55">
        <f t="shared" si="0"/>
        <v>0</v>
      </c>
      <c r="K9" s="2" t="s">
        <v>22</v>
      </c>
    </row>
    <row r="10" spans="1:20" ht="28.5" x14ac:dyDescent="0.25">
      <c r="A10" s="13">
        <v>1</v>
      </c>
      <c r="B10" s="26" t="s">
        <v>32</v>
      </c>
      <c r="C10" s="34">
        <v>1.24</v>
      </c>
      <c r="D10" s="26" t="s">
        <v>709</v>
      </c>
      <c r="E10" s="26" t="s">
        <v>546</v>
      </c>
      <c r="F10" s="32">
        <v>124</v>
      </c>
      <c r="G10" s="57">
        <v>0</v>
      </c>
      <c r="H10" s="55">
        <f t="shared" si="0"/>
        <v>0</v>
      </c>
      <c r="K10" s="2" t="s">
        <v>22</v>
      </c>
    </row>
    <row r="11" spans="1:20" ht="28.5" x14ac:dyDescent="0.25">
      <c r="A11" s="13">
        <v>1</v>
      </c>
      <c r="B11" s="14" t="s">
        <v>38</v>
      </c>
      <c r="C11" s="34">
        <v>1</v>
      </c>
      <c r="D11" s="14" t="s">
        <v>711</v>
      </c>
      <c r="E11" s="14" t="s">
        <v>555</v>
      </c>
      <c r="F11" s="32">
        <v>30</v>
      </c>
      <c r="G11" s="57">
        <v>0</v>
      </c>
      <c r="H11" s="55">
        <f t="shared" si="0"/>
        <v>0</v>
      </c>
      <c r="K11" s="2" t="s">
        <v>22</v>
      </c>
    </row>
    <row r="12" spans="1:20" ht="28.5" x14ac:dyDescent="0.25">
      <c r="A12" s="13">
        <v>1</v>
      </c>
      <c r="B12" s="26" t="s">
        <v>39</v>
      </c>
      <c r="C12" s="34">
        <v>2.9</v>
      </c>
      <c r="D12" s="26" t="s">
        <v>711</v>
      </c>
      <c r="E12" s="26" t="s">
        <v>556</v>
      </c>
      <c r="F12" s="32">
        <v>46.4</v>
      </c>
      <c r="G12" s="57">
        <v>0</v>
      </c>
      <c r="H12" s="55">
        <f t="shared" si="0"/>
        <v>0</v>
      </c>
      <c r="K12" s="2" t="s">
        <v>22</v>
      </c>
    </row>
    <row r="13" spans="1:20" ht="19.5" x14ac:dyDescent="0.25">
      <c r="A13" s="13">
        <v>1</v>
      </c>
      <c r="B13" s="14" t="s">
        <v>45</v>
      </c>
      <c r="C13" s="34">
        <v>1</v>
      </c>
      <c r="D13" s="14" t="s">
        <v>711</v>
      </c>
      <c r="E13" s="14" t="s">
        <v>557</v>
      </c>
      <c r="F13" s="32">
        <v>55</v>
      </c>
      <c r="G13" s="57">
        <v>0</v>
      </c>
      <c r="H13" s="55">
        <f t="shared" si="0"/>
        <v>0</v>
      </c>
      <c r="K13" s="2" t="s">
        <v>22</v>
      </c>
    </row>
    <row r="14" spans="1:20" ht="46.5" x14ac:dyDescent="0.25">
      <c r="A14" s="13">
        <v>1</v>
      </c>
      <c r="B14" s="26" t="s">
        <v>542</v>
      </c>
      <c r="C14" s="34">
        <v>2</v>
      </c>
      <c r="D14" s="26" t="s">
        <v>709</v>
      </c>
      <c r="E14" s="26" t="s">
        <v>547</v>
      </c>
      <c r="F14" s="32">
        <v>14</v>
      </c>
      <c r="G14" s="57">
        <v>0</v>
      </c>
      <c r="H14" s="55">
        <f t="shared" si="0"/>
        <v>0</v>
      </c>
      <c r="K14" s="2" t="s">
        <v>22</v>
      </c>
    </row>
    <row r="15" spans="1:20" ht="37.5" x14ac:dyDescent="0.25">
      <c r="A15" s="13">
        <v>1</v>
      </c>
      <c r="B15" s="26" t="s">
        <v>38</v>
      </c>
      <c r="C15" s="34">
        <v>1</v>
      </c>
      <c r="D15" s="26" t="s">
        <v>711</v>
      </c>
      <c r="E15" s="26" t="s">
        <v>558</v>
      </c>
      <c r="F15" s="32">
        <v>32</v>
      </c>
      <c r="G15" s="57">
        <v>0</v>
      </c>
      <c r="H15" s="55">
        <f t="shared" si="0"/>
        <v>0</v>
      </c>
      <c r="K15" s="2" t="s">
        <v>22</v>
      </c>
    </row>
    <row r="16" spans="1:20" ht="28.5" x14ac:dyDescent="0.25">
      <c r="A16" s="13">
        <v>1</v>
      </c>
      <c r="B16" s="14" t="s">
        <v>52</v>
      </c>
      <c r="C16" s="34">
        <v>0.5</v>
      </c>
      <c r="D16" s="14" t="s">
        <v>709</v>
      </c>
      <c r="E16" s="14" t="s">
        <v>559</v>
      </c>
      <c r="F16" s="32">
        <v>8</v>
      </c>
      <c r="G16" s="57">
        <v>0</v>
      </c>
      <c r="H16" s="55">
        <f t="shared" si="0"/>
        <v>0</v>
      </c>
      <c r="K16" s="2" t="s">
        <v>22</v>
      </c>
    </row>
    <row r="17" spans="1:11" ht="28.5" x14ac:dyDescent="0.25">
      <c r="A17" s="13">
        <v>1</v>
      </c>
      <c r="B17" s="14" t="s">
        <v>38</v>
      </c>
      <c r="C17" s="34">
        <v>1</v>
      </c>
      <c r="D17" s="14" t="s">
        <v>711</v>
      </c>
      <c r="E17" s="14" t="s">
        <v>560</v>
      </c>
      <c r="F17" s="32">
        <v>149</v>
      </c>
      <c r="G17" s="57">
        <v>0</v>
      </c>
      <c r="H17" s="55">
        <f t="shared" si="0"/>
        <v>0</v>
      </c>
      <c r="K17" s="2" t="s">
        <v>22</v>
      </c>
    </row>
    <row r="18" spans="1:11" ht="28.5" x14ac:dyDescent="0.25">
      <c r="A18" s="13">
        <v>1</v>
      </c>
      <c r="B18" s="26" t="s">
        <v>38</v>
      </c>
      <c r="C18" s="34">
        <v>1</v>
      </c>
      <c r="D18" s="26" t="s">
        <v>711</v>
      </c>
      <c r="E18" s="26" t="s">
        <v>560</v>
      </c>
      <c r="F18" s="32">
        <v>93</v>
      </c>
      <c r="G18" s="57">
        <v>0</v>
      </c>
      <c r="H18" s="55">
        <f t="shared" si="0"/>
        <v>0</v>
      </c>
      <c r="K18" s="2" t="s">
        <v>22</v>
      </c>
    </row>
    <row r="19" spans="1:11" ht="46.5" x14ac:dyDescent="0.25">
      <c r="A19" s="13">
        <v>1</v>
      </c>
      <c r="B19" s="26" t="s">
        <v>34</v>
      </c>
      <c r="C19" s="34">
        <v>7.0000000000000007E-2</v>
      </c>
      <c r="D19" s="26" t="s">
        <v>709</v>
      </c>
      <c r="E19" s="26" t="s">
        <v>561</v>
      </c>
      <c r="F19" s="32">
        <v>0.42</v>
      </c>
      <c r="G19" s="57">
        <v>0</v>
      </c>
      <c r="H19" s="55">
        <f t="shared" si="0"/>
        <v>0</v>
      </c>
      <c r="K19" s="2" t="s">
        <v>22</v>
      </c>
    </row>
    <row r="20" spans="1:11" ht="19.5" x14ac:dyDescent="0.25">
      <c r="A20" s="13">
        <v>1</v>
      </c>
      <c r="B20" s="26" t="s">
        <v>45</v>
      </c>
      <c r="C20" s="34">
        <v>1</v>
      </c>
      <c r="D20" s="26" t="s">
        <v>711</v>
      </c>
      <c r="E20" s="26" t="s">
        <v>562</v>
      </c>
      <c r="F20" s="32">
        <v>8</v>
      </c>
      <c r="G20" s="57">
        <v>0</v>
      </c>
      <c r="H20" s="55">
        <f t="shared" si="0"/>
        <v>0</v>
      </c>
      <c r="K20" s="2" t="s">
        <v>22</v>
      </c>
    </row>
    <row r="21" spans="1:11" ht="37.5" x14ac:dyDescent="0.25">
      <c r="A21" s="13">
        <v>1</v>
      </c>
      <c r="B21" s="26" t="s">
        <v>34</v>
      </c>
      <c r="C21" s="34">
        <v>1</v>
      </c>
      <c r="D21" s="26" t="s">
        <v>709</v>
      </c>
      <c r="E21" s="26" t="s">
        <v>672</v>
      </c>
      <c r="F21" s="32">
        <v>10</v>
      </c>
      <c r="G21" s="57">
        <v>0</v>
      </c>
      <c r="H21" s="55">
        <f t="shared" si="0"/>
        <v>0</v>
      </c>
      <c r="K21" s="2" t="s">
        <v>22</v>
      </c>
    </row>
    <row r="22" spans="1:11" ht="37.5" x14ac:dyDescent="0.25">
      <c r="A22" s="13">
        <v>1</v>
      </c>
      <c r="B22" s="14" t="s">
        <v>34</v>
      </c>
      <c r="C22" s="34">
        <v>1</v>
      </c>
      <c r="D22" s="14" t="s">
        <v>709</v>
      </c>
      <c r="E22" s="14" t="s">
        <v>672</v>
      </c>
      <c r="F22" s="15">
        <v>7</v>
      </c>
      <c r="G22" s="57">
        <v>0</v>
      </c>
      <c r="H22" s="55">
        <f t="shared" si="0"/>
        <v>0</v>
      </c>
      <c r="K22" s="2" t="s">
        <v>22</v>
      </c>
    </row>
    <row r="24" spans="1:11" ht="36.75" x14ac:dyDescent="0.25">
      <c r="C24" s="29"/>
      <c r="E24" s="58" t="s">
        <v>726</v>
      </c>
      <c r="F24" s="29"/>
      <c r="H24" s="59">
        <f>SUM(H2:H22)</f>
        <v>0</v>
      </c>
      <c r="J24" t="s">
        <v>727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B4B55-704D-4A06-958E-9F34C5CD8AA8}">
  <dimension ref="A1:L94"/>
  <sheetViews>
    <sheetView topLeftCell="A76" workbookViewId="0">
      <selection activeCell="G90" sqref="G90"/>
    </sheetView>
  </sheetViews>
  <sheetFormatPr defaultRowHeight="15" x14ac:dyDescent="0.25"/>
  <cols>
    <col min="8" max="8" width="17.42578125" customWidth="1"/>
  </cols>
  <sheetData>
    <row r="1" spans="1:11" ht="55.5" x14ac:dyDescent="0.25">
      <c r="A1" s="60" t="s">
        <v>716</v>
      </c>
      <c r="B1" s="60" t="s">
        <v>713</v>
      </c>
      <c r="C1" s="61" t="s">
        <v>714</v>
      </c>
      <c r="D1" s="60" t="s">
        <v>715</v>
      </c>
      <c r="E1" s="51" t="s">
        <v>31</v>
      </c>
      <c r="F1" s="50" t="s">
        <v>722</v>
      </c>
      <c r="G1" s="51" t="s">
        <v>720</v>
      </c>
      <c r="H1" s="51" t="s">
        <v>721</v>
      </c>
      <c r="I1" s="5"/>
      <c r="J1" s="5"/>
      <c r="K1" s="2" t="s">
        <v>6</v>
      </c>
    </row>
    <row r="2" spans="1:11" ht="28.5" x14ac:dyDescent="0.25">
      <c r="A2" s="16">
        <v>1</v>
      </c>
      <c r="B2" s="17" t="s">
        <v>38</v>
      </c>
      <c r="C2" s="35">
        <v>0.45</v>
      </c>
      <c r="D2" s="17" t="s">
        <v>709</v>
      </c>
      <c r="E2" s="17" t="s">
        <v>132</v>
      </c>
      <c r="F2" s="33">
        <v>4.05</v>
      </c>
      <c r="G2" s="57">
        <v>0</v>
      </c>
      <c r="H2" s="55">
        <f>SUM(F2*G2)</f>
        <v>0</v>
      </c>
      <c r="I2" s="19"/>
      <c r="J2" s="19"/>
      <c r="K2" s="12" t="s">
        <v>9</v>
      </c>
    </row>
    <row r="3" spans="1:11" ht="19.5" x14ac:dyDescent="0.25">
      <c r="A3" s="13">
        <v>1</v>
      </c>
      <c r="B3" s="14" t="s">
        <v>38</v>
      </c>
      <c r="C3" s="34">
        <v>0.96499999999999997</v>
      </c>
      <c r="D3" s="14" t="s">
        <v>709</v>
      </c>
      <c r="E3" s="14" t="s">
        <v>133</v>
      </c>
      <c r="F3" s="32">
        <v>5.79</v>
      </c>
      <c r="G3" s="57">
        <v>0</v>
      </c>
      <c r="H3" s="55">
        <f t="shared" ref="H3:H66" si="0">SUM(F3*G3)</f>
        <v>0</v>
      </c>
      <c r="I3" s="19"/>
      <c r="J3" s="19"/>
      <c r="K3" s="12" t="s">
        <v>9</v>
      </c>
    </row>
    <row r="4" spans="1:11" ht="19.5" x14ac:dyDescent="0.25">
      <c r="A4" s="16">
        <v>1</v>
      </c>
      <c r="B4" s="17" t="s">
        <v>38</v>
      </c>
      <c r="C4" s="35">
        <v>0.96499999999999997</v>
      </c>
      <c r="D4" s="17" t="s">
        <v>709</v>
      </c>
      <c r="E4" s="17" t="s">
        <v>133</v>
      </c>
      <c r="F4" s="33">
        <v>3.86</v>
      </c>
      <c r="G4" s="57">
        <v>0</v>
      </c>
      <c r="H4" s="55">
        <f t="shared" si="0"/>
        <v>0</v>
      </c>
      <c r="I4" s="19"/>
      <c r="J4" s="19"/>
      <c r="K4" s="12" t="s">
        <v>9</v>
      </c>
    </row>
    <row r="5" spans="1:11" ht="28.5" x14ac:dyDescent="0.25">
      <c r="A5" s="16">
        <v>1</v>
      </c>
      <c r="B5" s="17" t="s">
        <v>34</v>
      </c>
      <c r="C5" s="35">
        <v>0.45</v>
      </c>
      <c r="D5" s="17" t="s">
        <v>709</v>
      </c>
      <c r="E5" s="17" t="s">
        <v>134</v>
      </c>
      <c r="F5" s="33">
        <v>0.9</v>
      </c>
      <c r="G5" s="57">
        <v>0</v>
      </c>
      <c r="H5" s="55">
        <f t="shared" si="0"/>
        <v>0</v>
      </c>
      <c r="I5" s="19"/>
      <c r="J5" s="19"/>
      <c r="K5" s="12" t="s">
        <v>9</v>
      </c>
    </row>
    <row r="6" spans="1:11" ht="28.5" x14ac:dyDescent="0.25">
      <c r="A6" s="16">
        <v>1</v>
      </c>
      <c r="B6" s="17" t="s">
        <v>32</v>
      </c>
      <c r="C6" s="35">
        <v>0.32400000000000001</v>
      </c>
      <c r="D6" s="17" t="s">
        <v>709</v>
      </c>
      <c r="E6" s="17" t="s">
        <v>135</v>
      </c>
      <c r="F6" s="33">
        <v>1</v>
      </c>
      <c r="G6" s="57">
        <v>0</v>
      </c>
      <c r="H6" s="55">
        <f t="shared" si="0"/>
        <v>0</v>
      </c>
      <c r="I6" s="19"/>
      <c r="J6" s="19"/>
      <c r="K6" s="12" t="s">
        <v>9</v>
      </c>
    </row>
    <row r="7" spans="1:11" ht="46.5" x14ac:dyDescent="0.25">
      <c r="A7" s="13">
        <v>1</v>
      </c>
      <c r="B7" s="14" t="s">
        <v>32</v>
      </c>
      <c r="C7" s="34">
        <v>0.45</v>
      </c>
      <c r="D7" s="14" t="s">
        <v>709</v>
      </c>
      <c r="E7" s="14" t="s">
        <v>136</v>
      </c>
      <c r="F7" s="32">
        <v>5.4</v>
      </c>
      <c r="G7" s="57">
        <v>0</v>
      </c>
      <c r="H7" s="55">
        <f t="shared" si="0"/>
        <v>0</v>
      </c>
      <c r="I7" s="19"/>
      <c r="J7" s="19"/>
      <c r="K7" s="12" t="s">
        <v>9</v>
      </c>
    </row>
    <row r="8" spans="1:11" ht="46.5" x14ac:dyDescent="0.25">
      <c r="A8" s="16">
        <v>1</v>
      </c>
      <c r="B8" s="17" t="s">
        <v>32</v>
      </c>
      <c r="C8" s="35">
        <v>0.45</v>
      </c>
      <c r="D8" s="17" t="s">
        <v>709</v>
      </c>
      <c r="E8" s="17" t="s">
        <v>136</v>
      </c>
      <c r="F8" s="33">
        <v>3.6</v>
      </c>
      <c r="G8" s="57">
        <v>0</v>
      </c>
      <c r="H8" s="55">
        <f t="shared" si="0"/>
        <v>0</v>
      </c>
      <c r="I8" s="19"/>
      <c r="J8" s="19"/>
      <c r="K8" s="12" t="s">
        <v>9</v>
      </c>
    </row>
    <row r="9" spans="1:11" ht="37.5" x14ac:dyDescent="0.25">
      <c r="A9" s="16">
        <v>1</v>
      </c>
      <c r="B9" s="17" t="s">
        <v>34</v>
      </c>
      <c r="C9" s="35">
        <v>1</v>
      </c>
      <c r="D9" s="17" t="s">
        <v>709</v>
      </c>
      <c r="E9" s="17" t="s">
        <v>137</v>
      </c>
      <c r="F9" s="33">
        <v>2</v>
      </c>
      <c r="G9" s="57">
        <v>0</v>
      </c>
      <c r="H9" s="55">
        <f t="shared" si="0"/>
        <v>0</v>
      </c>
      <c r="I9" s="19"/>
      <c r="J9" s="19"/>
      <c r="K9" s="12" t="s">
        <v>9</v>
      </c>
    </row>
    <row r="10" spans="1:11" ht="28.5" x14ac:dyDescent="0.25">
      <c r="A10" s="13">
        <v>1</v>
      </c>
      <c r="B10" s="14" t="s">
        <v>34</v>
      </c>
      <c r="C10" s="34">
        <v>1</v>
      </c>
      <c r="D10" s="14" t="s">
        <v>709</v>
      </c>
      <c r="E10" s="14" t="s">
        <v>138</v>
      </c>
      <c r="F10" s="32">
        <v>3</v>
      </c>
      <c r="G10" s="57">
        <v>0</v>
      </c>
      <c r="H10" s="55">
        <f t="shared" si="0"/>
        <v>0</v>
      </c>
      <c r="I10" s="19"/>
      <c r="J10" s="19"/>
      <c r="K10" s="12" t="s">
        <v>9</v>
      </c>
    </row>
    <row r="11" spans="1:11" ht="37.5" x14ac:dyDescent="0.25">
      <c r="A11" s="13">
        <v>3</v>
      </c>
      <c r="B11" s="14" t="s">
        <v>38</v>
      </c>
      <c r="C11" s="34">
        <v>0.5</v>
      </c>
      <c r="D11" s="14" t="s">
        <v>709</v>
      </c>
      <c r="E11" s="14" t="s">
        <v>139</v>
      </c>
      <c r="F11" s="32">
        <v>1.5</v>
      </c>
      <c r="G11" s="57">
        <v>0</v>
      </c>
      <c r="H11" s="55">
        <f t="shared" si="0"/>
        <v>0</v>
      </c>
      <c r="I11" s="19"/>
      <c r="J11" s="19"/>
      <c r="K11" s="12" t="s">
        <v>9</v>
      </c>
    </row>
    <row r="12" spans="1:11" ht="37.5" x14ac:dyDescent="0.25">
      <c r="A12" s="13">
        <v>1</v>
      </c>
      <c r="B12" s="14" t="s">
        <v>48</v>
      </c>
      <c r="C12" s="34">
        <v>1</v>
      </c>
      <c r="D12" s="14" t="s">
        <v>709</v>
      </c>
      <c r="E12" s="14" t="s">
        <v>65</v>
      </c>
      <c r="F12" s="32">
        <v>6</v>
      </c>
      <c r="G12" s="57">
        <v>0</v>
      </c>
      <c r="H12" s="55">
        <f t="shared" si="0"/>
        <v>0</v>
      </c>
      <c r="K12" s="2" t="s">
        <v>518</v>
      </c>
    </row>
    <row r="13" spans="1:11" ht="28.5" x14ac:dyDescent="0.25">
      <c r="A13" s="13">
        <v>1</v>
      </c>
      <c r="B13" s="14" t="s">
        <v>40</v>
      </c>
      <c r="C13" s="34">
        <v>1</v>
      </c>
      <c r="D13" s="14" t="s">
        <v>709</v>
      </c>
      <c r="E13" s="14" t="s">
        <v>66</v>
      </c>
      <c r="F13" s="32">
        <v>84</v>
      </c>
      <c r="G13" s="57">
        <v>0</v>
      </c>
      <c r="H13" s="55">
        <f t="shared" si="0"/>
        <v>0</v>
      </c>
      <c r="K13" s="2" t="s">
        <v>518</v>
      </c>
    </row>
    <row r="14" spans="1:11" ht="28.5" x14ac:dyDescent="0.25">
      <c r="A14" s="16">
        <v>1</v>
      </c>
      <c r="B14" s="17" t="s">
        <v>40</v>
      </c>
      <c r="C14" s="35">
        <v>1</v>
      </c>
      <c r="D14" s="17" t="s">
        <v>709</v>
      </c>
      <c r="E14" s="17" t="s">
        <v>66</v>
      </c>
      <c r="F14" s="33">
        <v>18</v>
      </c>
      <c r="G14" s="57">
        <v>0</v>
      </c>
      <c r="H14" s="55">
        <f t="shared" si="0"/>
        <v>0</v>
      </c>
      <c r="K14" s="2" t="s">
        <v>518</v>
      </c>
    </row>
    <row r="15" spans="1:11" ht="46.5" x14ac:dyDescent="0.25">
      <c r="A15" s="13">
        <v>1</v>
      </c>
      <c r="B15" s="14" t="s">
        <v>52</v>
      </c>
      <c r="C15" s="34">
        <v>1</v>
      </c>
      <c r="D15" s="14" t="s">
        <v>709</v>
      </c>
      <c r="E15" s="14" t="s">
        <v>67</v>
      </c>
      <c r="F15" s="32">
        <v>52</v>
      </c>
      <c r="G15" s="57">
        <v>0</v>
      </c>
      <c r="H15" s="55">
        <f t="shared" si="0"/>
        <v>0</v>
      </c>
      <c r="K15" s="2" t="s">
        <v>518</v>
      </c>
    </row>
    <row r="16" spans="1:11" ht="37.5" x14ac:dyDescent="0.25">
      <c r="A16" s="13">
        <v>1</v>
      </c>
      <c r="B16" s="14" t="s">
        <v>40</v>
      </c>
      <c r="C16" s="34">
        <v>0.32500000000000001</v>
      </c>
      <c r="D16" s="14" t="s">
        <v>709</v>
      </c>
      <c r="E16" s="14" t="s">
        <v>68</v>
      </c>
      <c r="F16" s="32">
        <v>5.2</v>
      </c>
      <c r="G16" s="57">
        <v>0</v>
      </c>
      <c r="H16" s="55">
        <f t="shared" si="0"/>
        <v>0</v>
      </c>
      <c r="K16" s="2" t="s">
        <v>518</v>
      </c>
    </row>
    <row r="17" spans="1:11" ht="28.5" x14ac:dyDescent="0.25">
      <c r="A17" s="13">
        <v>1</v>
      </c>
      <c r="B17" s="14" t="s">
        <v>40</v>
      </c>
      <c r="C17" s="34">
        <v>1</v>
      </c>
      <c r="D17" s="14" t="s">
        <v>709</v>
      </c>
      <c r="E17" s="14" t="s">
        <v>69</v>
      </c>
      <c r="F17" s="32">
        <v>14</v>
      </c>
      <c r="G17" s="57">
        <v>0</v>
      </c>
      <c r="H17" s="55">
        <f t="shared" si="0"/>
        <v>0</v>
      </c>
      <c r="K17" s="2" t="s">
        <v>518</v>
      </c>
    </row>
    <row r="18" spans="1:11" ht="37.5" x14ac:dyDescent="0.25">
      <c r="A18" s="13">
        <v>1</v>
      </c>
      <c r="B18" s="14" t="s">
        <v>40</v>
      </c>
      <c r="C18" s="34">
        <v>1</v>
      </c>
      <c r="D18" s="14" t="s">
        <v>709</v>
      </c>
      <c r="E18" s="14" t="s">
        <v>70</v>
      </c>
      <c r="F18" s="32">
        <v>9</v>
      </c>
      <c r="G18" s="57">
        <v>0</v>
      </c>
      <c r="H18" s="55">
        <f t="shared" si="0"/>
        <v>0</v>
      </c>
      <c r="K18" s="2" t="s">
        <v>518</v>
      </c>
    </row>
    <row r="19" spans="1:11" ht="28.5" x14ac:dyDescent="0.25">
      <c r="A19" s="13">
        <v>1</v>
      </c>
      <c r="B19" s="14" t="s">
        <v>40</v>
      </c>
      <c r="C19" s="34">
        <v>2.65</v>
      </c>
      <c r="D19" s="14" t="s">
        <v>711</v>
      </c>
      <c r="E19" s="14" t="s">
        <v>41</v>
      </c>
      <c r="F19" s="41">
        <v>45.05</v>
      </c>
      <c r="G19" s="57">
        <v>0</v>
      </c>
      <c r="H19" s="55">
        <f t="shared" si="0"/>
        <v>0</v>
      </c>
      <c r="K19" s="2" t="s">
        <v>513</v>
      </c>
    </row>
    <row r="20" spans="1:11" ht="37.5" x14ac:dyDescent="0.25">
      <c r="A20" s="13">
        <v>1</v>
      </c>
      <c r="B20" s="14" t="s">
        <v>40</v>
      </c>
      <c r="C20" s="34">
        <v>2.65</v>
      </c>
      <c r="D20" s="14" t="s">
        <v>711</v>
      </c>
      <c r="E20" s="14" t="s">
        <v>42</v>
      </c>
      <c r="F20" s="41">
        <v>7.95</v>
      </c>
      <c r="G20" s="57">
        <v>0</v>
      </c>
      <c r="H20" s="55">
        <f t="shared" si="0"/>
        <v>0</v>
      </c>
      <c r="K20" s="2" t="s">
        <v>513</v>
      </c>
    </row>
    <row r="21" spans="1:11" ht="28.5" x14ac:dyDescent="0.25">
      <c r="A21" s="13">
        <v>1</v>
      </c>
      <c r="B21" s="14" t="s">
        <v>40</v>
      </c>
      <c r="C21" s="34">
        <v>1.7</v>
      </c>
      <c r="D21" s="14" t="s">
        <v>711</v>
      </c>
      <c r="E21" s="14" t="s">
        <v>43</v>
      </c>
      <c r="F21" s="41">
        <v>5.0999999999999996</v>
      </c>
      <c r="G21" s="57">
        <v>0</v>
      </c>
      <c r="H21" s="55">
        <f t="shared" si="0"/>
        <v>0</v>
      </c>
      <c r="K21" s="2" t="s">
        <v>513</v>
      </c>
    </row>
    <row r="22" spans="1:11" ht="28.5" x14ac:dyDescent="0.25">
      <c r="A22" s="16">
        <v>1</v>
      </c>
      <c r="B22" s="17" t="s">
        <v>40</v>
      </c>
      <c r="C22" s="35">
        <v>2.65</v>
      </c>
      <c r="D22" s="17" t="s">
        <v>711</v>
      </c>
      <c r="E22" s="17" t="s">
        <v>44</v>
      </c>
      <c r="F22" s="40">
        <v>10.6</v>
      </c>
      <c r="G22" s="57">
        <v>0</v>
      </c>
      <c r="H22" s="55">
        <f t="shared" si="0"/>
        <v>0</v>
      </c>
      <c r="K22" s="2" t="s">
        <v>513</v>
      </c>
    </row>
    <row r="23" spans="1:11" ht="28.5" x14ac:dyDescent="0.25">
      <c r="A23" s="13">
        <v>1</v>
      </c>
      <c r="B23" s="14" t="s">
        <v>40</v>
      </c>
      <c r="C23" s="34">
        <v>2.65</v>
      </c>
      <c r="D23" s="14" t="s">
        <v>711</v>
      </c>
      <c r="E23" s="14" t="s">
        <v>44</v>
      </c>
      <c r="F23" s="41">
        <v>5.3</v>
      </c>
      <c r="G23" s="57">
        <v>0</v>
      </c>
      <c r="H23" s="55">
        <f t="shared" si="0"/>
        <v>0</v>
      </c>
      <c r="I23" s="3" t="s">
        <v>6</v>
      </c>
      <c r="J23" s="4" t="s">
        <v>6</v>
      </c>
      <c r="K23" s="2" t="s">
        <v>513</v>
      </c>
    </row>
    <row r="24" spans="1:11" ht="46.5" x14ac:dyDescent="0.25">
      <c r="A24" s="13">
        <v>1</v>
      </c>
      <c r="B24" s="14" t="s">
        <v>47</v>
      </c>
      <c r="C24" s="34">
        <v>0.9</v>
      </c>
      <c r="D24" s="14" t="s">
        <v>709</v>
      </c>
      <c r="E24" s="14" t="s">
        <v>110</v>
      </c>
      <c r="F24" s="32">
        <v>129.6</v>
      </c>
      <c r="G24" s="57">
        <v>0</v>
      </c>
      <c r="H24" s="55">
        <f t="shared" si="0"/>
        <v>0</v>
      </c>
      <c r="I24" s="2" t="s">
        <v>6</v>
      </c>
      <c r="J24" t="s">
        <v>6</v>
      </c>
      <c r="K24" t="s">
        <v>723</v>
      </c>
    </row>
    <row r="25" spans="1:11" ht="46.5" x14ac:dyDescent="0.25">
      <c r="A25" s="13">
        <v>1</v>
      </c>
      <c r="B25" s="14" t="s">
        <v>47</v>
      </c>
      <c r="C25" s="34">
        <v>1</v>
      </c>
      <c r="D25" s="14" t="s">
        <v>709</v>
      </c>
      <c r="E25" s="14" t="s">
        <v>111</v>
      </c>
      <c r="F25" s="32">
        <v>10</v>
      </c>
      <c r="G25" s="57">
        <v>0</v>
      </c>
      <c r="H25" s="55">
        <f t="shared" si="0"/>
        <v>0</v>
      </c>
      <c r="I25" s="12" t="s">
        <v>6</v>
      </c>
      <c r="J25" s="11" t="s">
        <v>6</v>
      </c>
      <c r="K25" s="11" t="s">
        <v>723</v>
      </c>
    </row>
    <row r="26" spans="1:11" ht="19.5" x14ac:dyDescent="0.25">
      <c r="A26" s="13">
        <v>1</v>
      </c>
      <c r="B26" s="14" t="s">
        <v>34</v>
      </c>
      <c r="C26" s="34">
        <v>5</v>
      </c>
      <c r="D26" s="14" t="s">
        <v>36</v>
      </c>
      <c r="E26" s="14" t="s">
        <v>524</v>
      </c>
      <c r="F26" s="32">
        <v>25</v>
      </c>
      <c r="G26" s="57">
        <v>0</v>
      </c>
      <c r="H26" s="55">
        <f t="shared" si="0"/>
        <v>0</v>
      </c>
      <c r="K26" s="2" t="s">
        <v>25</v>
      </c>
    </row>
    <row r="27" spans="1:11" ht="28.5" x14ac:dyDescent="0.25">
      <c r="A27" s="13">
        <v>1</v>
      </c>
      <c r="B27" s="14" t="s">
        <v>34</v>
      </c>
      <c r="C27" s="34">
        <v>2.5</v>
      </c>
      <c r="D27" s="14" t="s">
        <v>36</v>
      </c>
      <c r="E27" s="14" t="s">
        <v>525</v>
      </c>
      <c r="F27" s="32">
        <v>12.5</v>
      </c>
      <c r="G27" s="57">
        <v>0</v>
      </c>
      <c r="H27" s="55">
        <f t="shared" si="0"/>
        <v>0</v>
      </c>
      <c r="K27" s="2" t="s">
        <v>25</v>
      </c>
    </row>
    <row r="28" spans="1:11" ht="46.5" x14ac:dyDescent="0.25">
      <c r="A28" s="13">
        <v>1</v>
      </c>
      <c r="B28" s="14" t="s">
        <v>34</v>
      </c>
      <c r="C28" s="34">
        <v>5</v>
      </c>
      <c r="D28" s="14" t="s">
        <v>36</v>
      </c>
      <c r="E28" s="14" t="s">
        <v>526</v>
      </c>
      <c r="F28" s="32">
        <v>10</v>
      </c>
      <c r="G28" s="57">
        <v>0</v>
      </c>
      <c r="H28" s="55">
        <f t="shared" si="0"/>
        <v>0</v>
      </c>
      <c r="K28" s="2" t="s">
        <v>25</v>
      </c>
    </row>
    <row r="29" spans="1:11" ht="28.5" x14ac:dyDescent="0.25">
      <c r="A29" s="16">
        <v>1</v>
      </c>
      <c r="B29" s="17" t="s">
        <v>34</v>
      </c>
      <c r="C29" s="35">
        <v>5</v>
      </c>
      <c r="D29" s="17" t="s">
        <v>36</v>
      </c>
      <c r="E29" s="17" t="s">
        <v>527</v>
      </c>
      <c r="F29" s="33">
        <v>30</v>
      </c>
      <c r="G29" s="57">
        <v>0</v>
      </c>
      <c r="H29" s="55">
        <f t="shared" si="0"/>
        <v>0</v>
      </c>
      <c r="K29" s="2" t="s">
        <v>25</v>
      </c>
    </row>
    <row r="30" spans="1:11" ht="28.5" x14ac:dyDescent="0.25">
      <c r="A30" s="13">
        <v>1</v>
      </c>
      <c r="B30" s="14" t="s">
        <v>34</v>
      </c>
      <c r="C30" s="34">
        <v>5</v>
      </c>
      <c r="D30" s="14" t="s">
        <v>36</v>
      </c>
      <c r="E30" s="14" t="s">
        <v>527</v>
      </c>
      <c r="F30" s="32">
        <v>30</v>
      </c>
      <c r="G30" s="57">
        <v>0</v>
      </c>
      <c r="H30" s="55">
        <f t="shared" si="0"/>
        <v>0</v>
      </c>
      <c r="K30" s="2" t="s">
        <v>25</v>
      </c>
    </row>
    <row r="31" spans="1:11" ht="28.5" x14ac:dyDescent="0.25">
      <c r="A31" s="13">
        <v>4</v>
      </c>
      <c r="B31" s="14" t="s">
        <v>38</v>
      </c>
      <c r="C31" s="34">
        <v>0.4</v>
      </c>
      <c r="D31" s="14" t="s">
        <v>709</v>
      </c>
      <c r="E31" s="14" t="s">
        <v>528</v>
      </c>
      <c r="F31" s="32">
        <v>4</v>
      </c>
      <c r="G31" s="57">
        <v>0</v>
      </c>
      <c r="H31" s="55">
        <f t="shared" si="0"/>
        <v>0</v>
      </c>
      <c r="K31" s="2" t="s">
        <v>25</v>
      </c>
    </row>
    <row r="32" spans="1:11" ht="19.5" x14ac:dyDescent="0.25">
      <c r="A32" s="13">
        <v>1</v>
      </c>
      <c r="B32" s="14" t="s">
        <v>32</v>
      </c>
      <c r="C32" s="34">
        <v>0.99199999999999999</v>
      </c>
      <c r="D32" s="14" t="s">
        <v>709</v>
      </c>
      <c r="E32" s="14" t="s">
        <v>529</v>
      </c>
      <c r="F32" s="32">
        <v>4.96</v>
      </c>
      <c r="G32" s="57">
        <v>0</v>
      </c>
      <c r="H32" s="55">
        <f t="shared" si="0"/>
        <v>0</v>
      </c>
      <c r="K32" s="2" t="s">
        <v>25</v>
      </c>
    </row>
    <row r="33" spans="1:11" ht="28.5" x14ac:dyDescent="0.25">
      <c r="A33" s="16">
        <v>1</v>
      </c>
      <c r="B33" s="17" t="s">
        <v>34</v>
      </c>
      <c r="C33" s="35">
        <v>2</v>
      </c>
      <c r="D33" s="17" t="s">
        <v>709</v>
      </c>
      <c r="E33" s="17" t="s">
        <v>530</v>
      </c>
      <c r="F33" s="33">
        <v>22</v>
      </c>
      <c r="G33" s="57">
        <v>0</v>
      </c>
      <c r="H33" s="55">
        <f t="shared" si="0"/>
        <v>0</v>
      </c>
      <c r="K33" s="2" t="s">
        <v>25</v>
      </c>
    </row>
    <row r="34" spans="1:11" ht="28.5" x14ac:dyDescent="0.25">
      <c r="A34" s="16">
        <v>1</v>
      </c>
      <c r="B34" s="17" t="s">
        <v>34</v>
      </c>
      <c r="C34" s="35">
        <v>20</v>
      </c>
      <c r="D34" s="17" t="s">
        <v>709</v>
      </c>
      <c r="E34" s="17" t="s">
        <v>531</v>
      </c>
      <c r="F34" s="33">
        <v>20</v>
      </c>
      <c r="G34" s="57">
        <v>0</v>
      </c>
      <c r="H34" s="55">
        <f t="shared" si="0"/>
        <v>0</v>
      </c>
      <c r="K34" s="2" t="s">
        <v>25</v>
      </c>
    </row>
    <row r="35" spans="1:11" ht="28.5" x14ac:dyDescent="0.25">
      <c r="A35" s="16">
        <v>1</v>
      </c>
      <c r="B35" s="17" t="s">
        <v>34</v>
      </c>
      <c r="C35" s="35">
        <v>4.5</v>
      </c>
      <c r="D35" s="17" t="s">
        <v>709</v>
      </c>
      <c r="E35" s="17" t="s">
        <v>532</v>
      </c>
      <c r="F35" s="33">
        <v>18</v>
      </c>
      <c r="G35" s="57">
        <v>0</v>
      </c>
      <c r="H35" s="55">
        <f t="shared" si="0"/>
        <v>0</v>
      </c>
      <c r="K35" s="2" t="s">
        <v>25</v>
      </c>
    </row>
    <row r="36" spans="1:11" ht="28.5" x14ac:dyDescent="0.25">
      <c r="A36" s="13">
        <v>1</v>
      </c>
      <c r="B36" s="14" t="s">
        <v>52</v>
      </c>
      <c r="C36" s="34">
        <v>0.6</v>
      </c>
      <c r="D36" s="14" t="s">
        <v>709</v>
      </c>
      <c r="E36" s="14" t="s">
        <v>521</v>
      </c>
      <c r="F36" s="32">
        <v>82.2</v>
      </c>
      <c r="G36" s="57">
        <v>0</v>
      </c>
      <c r="H36" s="55">
        <f t="shared" si="0"/>
        <v>0</v>
      </c>
      <c r="K36" s="2" t="s">
        <v>516</v>
      </c>
    </row>
    <row r="37" spans="1:11" ht="37.5" x14ac:dyDescent="0.25">
      <c r="A37" s="13">
        <v>1</v>
      </c>
      <c r="B37" s="14" t="s">
        <v>52</v>
      </c>
      <c r="C37" s="34">
        <v>0.6</v>
      </c>
      <c r="D37" s="14" t="s">
        <v>709</v>
      </c>
      <c r="E37" s="14" t="s">
        <v>522</v>
      </c>
      <c r="F37" s="32">
        <v>30</v>
      </c>
      <c r="G37" s="57">
        <v>0</v>
      </c>
      <c r="H37" s="55">
        <f t="shared" si="0"/>
        <v>0</v>
      </c>
      <c r="K37" s="2" t="s">
        <v>516</v>
      </c>
    </row>
    <row r="38" spans="1:11" ht="28.5" x14ac:dyDescent="0.25">
      <c r="A38" s="13">
        <v>1</v>
      </c>
      <c r="B38" s="14" t="s">
        <v>52</v>
      </c>
      <c r="C38" s="34">
        <v>0.6</v>
      </c>
      <c r="D38" s="14" t="s">
        <v>709</v>
      </c>
      <c r="E38" s="14" t="s">
        <v>523</v>
      </c>
      <c r="F38" s="32">
        <v>97.8</v>
      </c>
      <c r="G38" s="57">
        <v>0</v>
      </c>
      <c r="H38" s="55">
        <f t="shared" si="0"/>
        <v>0</v>
      </c>
      <c r="K38" s="2" t="s">
        <v>516</v>
      </c>
    </row>
    <row r="39" spans="1:11" ht="55.5" x14ac:dyDescent="0.25">
      <c r="A39" s="13">
        <v>1</v>
      </c>
      <c r="B39" s="14" t="s">
        <v>48</v>
      </c>
      <c r="C39" s="34">
        <v>0.9</v>
      </c>
      <c r="D39" s="14" t="s">
        <v>709</v>
      </c>
      <c r="E39" s="14" t="s">
        <v>533</v>
      </c>
      <c r="F39" s="15">
        <v>24.3</v>
      </c>
      <c r="G39" s="57">
        <v>0</v>
      </c>
      <c r="H39" s="55">
        <f t="shared" si="0"/>
        <v>0</v>
      </c>
      <c r="K39" s="2" t="s">
        <v>23</v>
      </c>
    </row>
    <row r="40" spans="1:11" ht="55.5" x14ac:dyDescent="0.25">
      <c r="A40" s="16">
        <v>1</v>
      </c>
      <c r="B40" s="17" t="s">
        <v>48</v>
      </c>
      <c r="C40" s="35">
        <v>0.9</v>
      </c>
      <c r="D40" s="17" t="s">
        <v>709</v>
      </c>
      <c r="E40" s="17" t="s">
        <v>534</v>
      </c>
      <c r="F40" s="18">
        <v>27.9</v>
      </c>
      <c r="G40" s="57">
        <v>0</v>
      </c>
      <c r="H40" s="55">
        <f t="shared" si="0"/>
        <v>0</v>
      </c>
      <c r="K40" s="2" t="s">
        <v>23</v>
      </c>
    </row>
    <row r="41" spans="1:11" ht="55.5" x14ac:dyDescent="0.25">
      <c r="A41" s="16">
        <v>1</v>
      </c>
      <c r="B41" s="17" t="s">
        <v>48</v>
      </c>
      <c r="C41" s="35">
        <v>0.9</v>
      </c>
      <c r="D41" s="17" t="s">
        <v>709</v>
      </c>
      <c r="E41" s="17" t="s">
        <v>535</v>
      </c>
      <c r="F41" s="18">
        <v>7.2</v>
      </c>
      <c r="G41" s="57">
        <v>0</v>
      </c>
      <c r="H41" s="55">
        <f t="shared" si="0"/>
        <v>0</v>
      </c>
      <c r="K41" s="2" t="s">
        <v>23</v>
      </c>
    </row>
    <row r="42" spans="1:11" ht="28.5" x14ac:dyDescent="0.25">
      <c r="A42" s="16">
        <v>1</v>
      </c>
      <c r="B42" s="17" t="s">
        <v>34</v>
      </c>
      <c r="C42" s="35">
        <v>2.5</v>
      </c>
      <c r="D42" s="17" t="s">
        <v>709</v>
      </c>
      <c r="E42" s="17" t="s">
        <v>536</v>
      </c>
      <c r="F42" s="18">
        <v>2.5</v>
      </c>
      <c r="G42" s="57">
        <v>0</v>
      </c>
      <c r="H42" s="55">
        <f t="shared" si="0"/>
        <v>0</v>
      </c>
      <c r="K42" s="2" t="s">
        <v>23</v>
      </c>
    </row>
    <row r="43" spans="1:11" ht="28.5" x14ac:dyDescent="0.25">
      <c r="A43" s="13">
        <v>1</v>
      </c>
      <c r="B43" s="14" t="s">
        <v>34</v>
      </c>
      <c r="C43" s="34">
        <v>2.5</v>
      </c>
      <c r="D43" s="14" t="s">
        <v>709</v>
      </c>
      <c r="E43" s="14" t="s">
        <v>536</v>
      </c>
      <c r="F43" s="15">
        <v>2.5</v>
      </c>
      <c r="G43" s="57">
        <v>0</v>
      </c>
      <c r="H43" s="55">
        <f t="shared" si="0"/>
        <v>0</v>
      </c>
      <c r="K43" s="2" t="s">
        <v>23</v>
      </c>
    </row>
    <row r="44" spans="1:11" ht="46.5" x14ac:dyDescent="0.25">
      <c r="A44" s="16">
        <v>1</v>
      </c>
      <c r="B44" s="17" t="s">
        <v>48</v>
      </c>
      <c r="C44" s="35">
        <v>1</v>
      </c>
      <c r="D44" s="17" t="s">
        <v>709</v>
      </c>
      <c r="E44" s="17" t="s">
        <v>537</v>
      </c>
      <c r="F44" s="18">
        <v>3</v>
      </c>
      <c r="G44" s="57">
        <v>0</v>
      </c>
      <c r="H44" s="55">
        <f t="shared" si="0"/>
        <v>0</v>
      </c>
      <c r="K44" s="2" t="s">
        <v>23</v>
      </c>
    </row>
    <row r="45" spans="1:11" ht="46.5" x14ac:dyDescent="0.25">
      <c r="A45" s="16">
        <v>1</v>
      </c>
      <c r="B45" s="17" t="s">
        <v>48</v>
      </c>
      <c r="C45" s="35">
        <v>1</v>
      </c>
      <c r="D45" s="17" t="s">
        <v>709</v>
      </c>
      <c r="E45" s="17" t="s">
        <v>538</v>
      </c>
      <c r="F45" s="18">
        <v>5</v>
      </c>
      <c r="G45" s="57">
        <v>0</v>
      </c>
      <c r="H45" s="55">
        <f t="shared" si="0"/>
        <v>0</v>
      </c>
      <c r="K45" s="2" t="s">
        <v>23</v>
      </c>
    </row>
    <row r="46" spans="1:11" ht="37.5" x14ac:dyDescent="0.25">
      <c r="A46" s="13">
        <v>1</v>
      </c>
      <c r="B46" s="14" t="s">
        <v>34</v>
      </c>
      <c r="C46" s="34">
        <v>2.5</v>
      </c>
      <c r="D46" s="14" t="s">
        <v>709</v>
      </c>
      <c r="E46" s="14" t="s">
        <v>539</v>
      </c>
      <c r="F46" s="15">
        <v>5</v>
      </c>
      <c r="G46" s="57">
        <v>0</v>
      </c>
      <c r="H46" s="55">
        <f t="shared" si="0"/>
        <v>0</v>
      </c>
      <c r="K46" s="2" t="s">
        <v>23</v>
      </c>
    </row>
    <row r="47" spans="1:11" ht="28.5" x14ac:dyDescent="0.25">
      <c r="A47" s="16">
        <v>1</v>
      </c>
      <c r="B47" s="17" t="s">
        <v>540</v>
      </c>
      <c r="C47" s="35">
        <v>48</v>
      </c>
      <c r="D47" s="17" t="s">
        <v>712</v>
      </c>
      <c r="E47" s="17" t="s">
        <v>671</v>
      </c>
      <c r="F47" s="18">
        <v>376</v>
      </c>
      <c r="G47" s="57">
        <v>0</v>
      </c>
      <c r="H47" s="55">
        <f t="shared" si="0"/>
        <v>0</v>
      </c>
      <c r="K47" s="2" t="s">
        <v>23</v>
      </c>
    </row>
    <row r="48" spans="1:11" ht="19.5" x14ac:dyDescent="0.25">
      <c r="A48" s="16">
        <v>1</v>
      </c>
      <c r="B48" s="17" t="s">
        <v>46</v>
      </c>
      <c r="C48" s="35">
        <v>0.05</v>
      </c>
      <c r="D48" s="17" t="s">
        <v>711</v>
      </c>
      <c r="E48" s="17" t="s">
        <v>541</v>
      </c>
      <c r="F48" s="18">
        <v>1.4</v>
      </c>
      <c r="G48" s="57">
        <v>0</v>
      </c>
      <c r="H48" s="55">
        <f t="shared" si="0"/>
        <v>0</v>
      </c>
      <c r="K48" s="2" t="s">
        <v>23</v>
      </c>
    </row>
    <row r="49" spans="1:11" ht="28.5" x14ac:dyDescent="0.25">
      <c r="A49" s="16">
        <v>1</v>
      </c>
      <c r="B49" s="17" t="s">
        <v>32</v>
      </c>
      <c r="C49" s="35">
        <v>0.5</v>
      </c>
      <c r="D49" s="17" t="s">
        <v>709</v>
      </c>
      <c r="E49" s="17" t="s">
        <v>543</v>
      </c>
      <c r="F49" s="18">
        <v>1.5</v>
      </c>
      <c r="G49" s="57">
        <v>0</v>
      </c>
      <c r="H49" s="55">
        <f t="shared" si="0"/>
        <v>0</v>
      </c>
      <c r="K49" s="2" t="s">
        <v>23</v>
      </c>
    </row>
    <row r="50" spans="1:11" ht="48.75" customHeight="1" x14ac:dyDescent="0.25">
      <c r="A50" s="16">
        <v>1</v>
      </c>
      <c r="B50" s="17" t="s">
        <v>38</v>
      </c>
      <c r="C50" s="35">
        <v>3.5000000000000003E-2</v>
      </c>
      <c r="D50" s="17" t="s">
        <v>709</v>
      </c>
      <c r="E50" s="17" t="s">
        <v>544</v>
      </c>
      <c r="F50" s="18">
        <v>3.5000000000000003E-2</v>
      </c>
      <c r="G50" s="57">
        <v>0</v>
      </c>
      <c r="H50" s="55">
        <f t="shared" si="0"/>
        <v>0</v>
      </c>
      <c r="K50" s="2" t="s">
        <v>23</v>
      </c>
    </row>
    <row r="51" spans="1:11" ht="19.5" x14ac:dyDescent="0.25">
      <c r="A51" s="16">
        <v>1</v>
      </c>
      <c r="B51" s="17" t="s">
        <v>39</v>
      </c>
      <c r="C51" s="35">
        <v>5</v>
      </c>
      <c r="D51" s="17" t="s">
        <v>711</v>
      </c>
      <c r="E51" s="17" t="s">
        <v>203</v>
      </c>
      <c r="F51" s="33">
        <v>75</v>
      </c>
      <c r="G51" s="57">
        <v>0</v>
      </c>
      <c r="H51" s="55">
        <f t="shared" si="0"/>
        <v>0</v>
      </c>
      <c r="I51" s="2" t="s">
        <v>6</v>
      </c>
      <c r="K51" s="2" t="s">
        <v>27</v>
      </c>
    </row>
    <row r="52" spans="1:11" ht="19.5" x14ac:dyDescent="0.25">
      <c r="A52" s="13">
        <v>1</v>
      </c>
      <c r="B52" s="14" t="s">
        <v>39</v>
      </c>
      <c r="C52" s="34">
        <v>5</v>
      </c>
      <c r="D52" s="14" t="s">
        <v>711</v>
      </c>
      <c r="E52" s="14" t="s">
        <v>203</v>
      </c>
      <c r="F52" s="32">
        <v>60</v>
      </c>
      <c r="G52" s="57">
        <v>0</v>
      </c>
      <c r="H52" s="55">
        <f t="shared" si="0"/>
        <v>0</v>
      </c>
      <c r="I52" s="2" t="s">
        <v>6</v>
      </c>
      <c r="K52" s="2" t="s">
        <v>27</v>
      </c>
    </row>
    <row r="53" spans="1:11" ht="46.5" x14ac:dyDescent="0.25">
      <c r="A53" s="13">
        <v>1</v>
      </c>
      <c r="B53" s="14" t="s">
        <v>45</v>
      </c>
      <c r="C53" s="34">
        <v>5</v>
      </c>
      <c r="D53" s="14" t="s">
        <v>711</v>
      </c>
      <c r="E53" s="14" t="s">
        <v>204</v>
      </c>
      <c r="F53" s="32">
        <v>25</v>
      </c>
      <c r="G53" s="57">
        <v>0</v>
      </c>
      <c r="H53" s="55">
        <f t="shared" si="0"/>
        <v>0</v>
      </c>
      <c r="I53" s="2" t="s">
        <v>6</v>
      </c>
      <c r="K53" s="2" t="s">
        <v>27</v>
      </c>
    </row>
    <row r="54" spans="1:11" ht="46.5" x14ac:dyDescent="0.25">
      <c r="A54" s="13">
        <v>1</v>
      </c>
      <c r="B54" s="14" t="s">
        <v>48</v>
      </c>
      <c r="C54" s="34">
        <v>10</v>
      </c>
      <c r="D54" s="14" t="s">
        <v>711</v>
      </c>
      <c r="E54" s="14" t="s">
        <v>197</v>
      </c>
      <c r="F54" s="32">
        <v>150</v>
      </c>
      <c r="G54" s="57">
        <v>0</v>
      </c>
      <c r="H54" s="55">
        <f t="shared" si="0"/>
        <v>0</v>
      </c>
      <c r="I54" s="2" t="s">
        <v>6</v>
      </c>
      <c r="K54" s="2" t="s">
        <v>27</v>
      </c>
    </row>
    <row r="55" spans="1:11" ht="46.5" x14ac:dyDescent="0.25">
      <c r="A55" s="16">
        <v>1</v>
      </c>
      <c r="B55" s="17" t="s">
        <v>48</v>
      </c>
      <c r="C55" s="35">
        <v>10</v>
      </c>
      <c r="D55" s="17" t="s">
        <v>711</v>
      </c>
      <c r="E55" s="17" t="s">
        <v>197</v>
      </c>
      <c r="F55" s="33">
        <v>140</v>
      </c>
      <c r="G55" s="57">
        <v>0</v>
      </c>
      <c r="H55" s="55">
        <f t="shared" si="0"/>
        <v>0</v>
      </c>
      <c r="I55" s="2" t="s">
        <v>6</v>
      </c>
      <c r="K55" s="2" t="s">
        <v>27</v>
      </c>
    </row>
    <row r="56" spans="1:11" ht="46.5" x14ac:dyDescent="0.25">
      <c r="A56" s="16">
        <v>1</v>
      </c>
      <c r="B56" s="17" t="s">
        <v>48</v>
      </c>
      <c r="C56" s="35">
        <v>10</v>
      </c>
      <c r="D56" s="17" t="s">
        <v>711</v>
      </c>
      <c r="E56" s="17" t="s">
        <v>197</v>
      </c>
      <c r="F56" s="33">
        <v>100</v>
      </c>
      <c r="G56" s="57">
        <v>0</v>
      </c>
      <c r="H56" s="55">
        <f t="shared" si="0"/>
        <v>0</v>
      </c>
      <c r="I56" s="2" t="s">
        <v>6</v>
      </c>
      <c r="K56" s="2" t="s">
        <v>27</v>
      </c>
    </row>
    <row r="57" spans="1:11" ht="28.5" x14ac:dyDescent="0.25">
      <c r="A57" s="13">
        <v>1</v>
      </c>
      <c r="B57" s="14" t="s">
        <v>48</v>
      </c>
      <c r="C57" s="8">
        <v>600</v>
      </c>
      <c r="D57" s="14" t="s">
        <v>33</v>
      </c>
      <c r="E57" s="14" t="s">
        <v>92</v>
      </c>
      <c r="F57" s="15">
        <v>11</v>
      </c>
      <c r="G57" s="57">
        <v>0</v>
      </c>
      <c r="H57" s="55">
        <f t="shared" si="0"/>
        <v>0</v>
      </c>
      <c r="K57" t="s">
        <v>510</v>
      </c>
    </row>
    <row r="58" spans="1:11" ht="46.5" x14ac:dyDescent="0.25">
      <c r="A58" s="16">
        <v>8</v>
      </c>
      <c r="B58" s="17" t="s">
        <v>34</v>
      </c>
      <c r="C58" s="9">
        <v>300</v>
      </c>
      <c r="D58" s="17" t="s">
        <v>33</v>
      </c>
      <c r="E58" s="17" t="s">
        <v>82</v>
      </c>
      <c r="F58" s="18">
        <v>3</v>
      </c>
      <c r="G58" s="57">
        <v>0</v>
      </c>
      <c r="H58" s="55">
        <f t="shared" si="0"/>
        <v>0</v>
      </c>
      <c r="K58" t="s">
        <v>510</v>
      </c>
    </row>
    <row r="59" spans="1:11" ht="37.5" x14ac:dyDescent="0.25">
      <c r="A59" s="16">
        <v>1</v>
      </c>
      <c r="B59" s="17" t="s">
        <v>34</v>
      </c>
      <c r="C59" s="9">
        <v>1</v>
      </c>
      <c r="D59" s="17" t="s">
        <v>36</v>
      </c>
      <c r="E59" s="17" t="s">
        <v>83</v>
      </c>
      <c r="F59" s="18">
        <v>9</v>
      </c>
      <c r="G59" s="57">
        <v>0</v>
      </c>
      <c r="H59" s="55">
        <f t="shared" si="0"/>
        <v>0</v>
      </c>
      <c r="K59" t="s">
        <v>510</v>
      </c>
    </row>
    <row r="60" spans="1:11" ht="28.5" x14ac:dyDescent="0.25">
      <c r="A60" s="16">
        <v>1</v>
      </c>
      <c r="B60" s="17" t="s">
        <v>48</v>
      </c>
      <c r="C60" s="9">
        <v>5</v>
      </c>
      <c r="D60" s="17" t="s">
        <v>36</v>
      </c>
      <c r="E60" s="17" t="s">
        <v>84</v>
      </c>
      <c r="F60" s="18">
        <v>15</v>
      </c>
      <c r="G60" s="57">
        <v>0</v>
      </c>
      <c r="H60" s="55">
        <f t="shared" si="0"/>
        <v>0</v>
      </c>
      <c r="K60" t="s">
        <v>510</v>
      </c>
    </row>
    <row r="61" spans="1:11" ht="28.5" x14ac:dyDescent="0.25">
      <c r="A61" s="13">
        <v>1</v>
      </c>
      <c r="B61" s="14" t="s">
        <v>48</v>
      </c>
      <c r="C61" s="8">
        <v>5</v>
      </c>
      <c r="D61" s="14" t="s">
        <v>36</v>
      </c>
      <c r="E61" s="14" t="s">
        <v>84</v>
      </c>
      <c r="F61" s="15">
        <v>4</v>
      </c>
      <c r="G61" s="57">
        <v>0</v>
      </c>
      <c r="H61" s="55">
        <f t="shared" si="0"/>
        <v>0</v>
      </c>
      <c r="K61" t="s">
        <v>510</v>
      </c>
    </row>
    <row r="62" spans="1:11" ht="19.5" x14ac:dyDescent="0.25">
      <c r="A62" s="13">
        <v>1</v>
      </c>
      <c r="B62" s="14" t="s">
        <v>48</v>
      </c>
      <c r="C62" s="8">
        <v>5</v>
      </c>
      <c r="D62" s="14" t="s">
        <v>36</v>
      </c>
      <c r="E62" s="14" t="s">
        <v>85</v>
      </c>
      <c r="F62" s="15">
        <v>7</v>
      </c>
      <c r="G62" s="57">
        <v>0</v>
      </c>
      <c r="H62" s="55">
        <f t="shared" si="0"/>
        <v>0</v>
      </c>
      <c r="K62" t="s">
        <v>510</v>
      </c>
    </row>
    <row r="63" spans="1:11" ht="19.5" x14ac:dyDescent="0.25">
      <c r="A63" s="16">
        <v>1</v>
      </c>
      <c r="B63" s="17" t="s">
        <v>48</v>
      </c>
      <c r="C63" s="9">
        <v>5</v>
      </c>
      <c r="D63" s="17" t="s">
        <v>36</v>
      </c>
      <c r="E63" s="17" t="s">
        <v>85</v>
      </c>
      <c r="F63" s="18">
        <v>5</v>
      </c>
      <c r="G63" s="57">
        <v>0</v>
      </c>
      <c r="H63" s="55">
        <f t="shared" si="0"/>
        <v>0</v>
      </c>
      <c r="K63" t="s">
        <v>510</v>
      </c>
    </row>
    <row r="64" spans="1:11" ht="19.5" x14ac:dyDescent="0.25">
      <c r="A64" s="13">
        <v>1</v>
      </c>
      <c r="B64" s="14" t="s">
        <v>48</v>
      </c>
      <c r="C64" s="8">
        <v>5</v>
      </c>
      <c r="D64" s="14" t="s">
        <v>36</v>
      </c>
      <c r="E64" s="14" t="s">
        <v>86</v>
      </c>
      <c r="F64" s="15">
        <v>2</v>
      </c>
      <c r="G64" s="57">
        <v>0</v>
      </c>
      <c r="H64" s="55">
        <f t="shared" si="0"/>
        <v>0</v>
      </c>
      <c r="K64" t="s">
        <v>510</v>
      </c>
    </row>
    <row r="65" spans="1:11" ht="19.5" x14ac:dyDescent="0.25">
      <c r="A65" s="16">
        <v>1</v>
      </c>
      <c r="B65" s="17" t="s">
        <v>34</v>
      </c>
      <c r="C65" s="9">
        <v>900</v>
      </c>
      <c r="D65" s="17" t="s">
        <v>33</v>
      </c>
      <c r="E65" s="17" t="s">
        <v>87</v>
      </c>
      <c r="F65" s="18">
        <v>10</v>
      </c>
      <c r="G65" s="57">
        <v>0</v>
      </c>
      <c r="H65" s="55">
        <f t="shared" si="0"/>
        <v>0</v>
      </c>
      <c r="K65" t="s">
        <v>510</v>
      </c>
    </row>
    <row r="66" spans="1:11" ht="37.5" x14ac:dyDescent="0.25">
      <c r="A66" s="13">
        <v>1</v>
      </c>
      <c r="B66" s="14" t="s">
        <v>34</v>
      </c>
      <c r="C66" s="8">
        <v>400</v>
      </c>
      <c r="D66" s="14" t="s">
        <v>33</v>
      </c>
      <c r="E66" s="14" t="s">
        <v>88</v>
      </c>
      <c r="F66" s="15">
        <v>6</v>
      </c>
      <c r="G66" s="57">
        <v>0</v>
      </c>
      <c r="H66" s="55">
        <f t="shared" si="0"/>
        <v>0</v>
      </c>
      <c r="K66" t="s">
        <v>510</v>
      </c>
    </row>
    <row r="67" spans="1:11" ht="37.5" x14ac:dyDescent="0.25">
      <c r="A67" s="13">
        <v>1</v>
      </c>
      <c r="B67" s="14" t="s">
        <v>34</v>
      </c>
      <c r="C67" s="8">
        <v>900</v>
      </c>
      <c r="D67" s="14" t="s">
        <v>33</v>
      </c>
      <c r="E67" s="14" t="s">
        <v>89</v>
      </c>
      <c r="F67" s="15">
        <v>4</v>
      </c>
      <c r="G67" s="57">
        <v>0</v>
      </c>
      <c r="H67" s="55">
        <f t="shared" ref="H67:H92" si="1">SUM(F67*G67)</f>
        <v>0</v>
      </c>
      <c r="K67" t="s">
        <v>510</v>
      </c>
    </row>
    <row r="68" spans="1:11" ht="28.5" x14ac:dyDescent="0.25">
      <c r="A68" s="16">
        <v>1</v>
      </c>
      <c r="B68" s="17" t="s">
        <v>34</v>
      </c>
      <c r="C68" s="9">
        <v>850</v>
      </c>
      <c r="D68" s="17" t="s">
        <v>33</v>
      </c>
      <c r="E68" s="17" t="s">
        <v>90</v>
      </c>
      <c r="F68" s="18">
        <v>2</v>
      </c>
      <c r="G68" s="57">
        <v>0</v>
      </c>
      <c r="H68" s="55">
        <f t="shared" si="1"/>
        <v>0</v>
      </c>
      <c r="K68" t="s">
        <v>510</v>
      </c>
    </row>
    <row r="69" spans="1:11" ht="28.5" x14ac:dyDescent="0.25">
      <c r="A69" s="16">
        <v>1</v>
      </c>
      <c r="B69" s="17" t="s">
        <v>52</v>
      </c>
      <c r="C69" s="9">
        <v>300</v>
      </c>
      <c r="D69" s="17" t="s">
        <v>33</v>
      </c>
      <c r="E69" s="17" t="s">
        <v>95</v>
      </c>
      <c r="F69" s="18">
        <v>17</v>
      </c>
      <c r="G69" s="57">
        <v>0</v>
      </c>
      <c r="H69" s="55">
        <f t="shared" si="1"/>
        <v>0</v>
      </c>
      <c r="K69" t="s">
        <v>510</v>
      </c>
    </row>
    <row r="70" spans="1:11" ht="28.5" x14ac:dyDescent="0.25">
      <c r="A70" s="13">
        <v>1</v>
      </c>
      <c r="B70" s="14" t="s">
        <v>34</v>
      </c>
      <c r="C70" s="8">
        <v>1</v>
      </c>
      <c r="D70" s="14" t="s">
        <v>36</v>
      </c>
      <c r="E70" s="14" t="s">
        <v>91</v>
      </c>
      <c r="F70" s="15">
        <v>62</v>
      </c>
      <c r="G70" s="57">
        <v>0</v>
      </c>
      <c r="H70" s="55">
        <f t="shared" si="1"/>
        <v>0</v>
      </c>
      <c r="K70" t="s">
        <v>510</v>
      </c>
    </row>
    <row r="71" spans="1:11" ht="46.5" x14ac:dyDescent="0.25">
      <c r="A71" s="16">
        <v>1</v>
      </c>
      <c r="B71" s="17" t="s">
        <v>34</v>
      </c>
      <c r="C71" s="28">
        <v>5</v>
      </c>
      <c r="D71" s="26" t="s">
        <v>709</v>
      </c>
      <c r="E71" s="17" t="s">
        <v>156</v>
      </c>
      <c r="F71" s="18">
        <v>80</v>
      </c>
      <c r="G71" s="57">
        <v>0</v>
      </c>
      <c r="H71" s="55">
        <f t="shared" si="1"/>
        <v>0</v>
      </c>
      <c r="K71" t="s">
        <v>3</v>
      </c>
    </row>
    <row r="72" spans="1:11" ht="28.5" x14ac:dyDescent="0.25">
      <c r="A72" s="13">
        <v>1</v>
      </c>
      <c r="B72" s="14" t="s">
        <v>38</v>
      </c>
      <c r="C72" s="27">
        <v>0.45</v>
      </c>
      <c r="D72" s="14" t="s">
        <v>709</v>
      </c>
      <c r="E72" s="14" t="s">
        <v>62</v>
      </c>
      <c r="F72" s="15">
        <v>20.7</v>
      </c>
      <c r="G72" s="57">
        <v>0</v>
      </c>
      <c r="H72" s="55">
        <f t="shared" si="1"/>
        <v>0</v>
      </c>
      <c r="K72" t="s">
        <v>3</v>
      </c>
    </row>
    <row r="73" spans="1:11" ht="37.5" x14ac:dyDescent="0.25">
      <c r="A73" s="16">
        <v>1</v>
      </c>
      <c r="B73" s="17" t="s">
        <v>34</v>
      </c>
      <c r="C73" s="28">
        <v>5</v>
      </c>
      <c r="D73" s="26" t="s">
        <v>709</v>
      </c>
      <c r="E73" s="17" t="s">
        <v>157</v>
      </c>
      <c r="F73" s="18">
        <v>3</v>
      </c>
      <c r="G73" s="57">
        <v>0</v>
      </c>
      <c r="H73" s="55">
        <f t="shared" si="1"/>
        <v>0</v>
      </c>
      <c r="K73" t="s">
        <v>3</v>
      </c>
    </row>
    <row r="74" spans="1:11" ht="28.5" x14ac:dyDescent="0.25">
      <c r="A74" s="16">
        <v>1</v>
      </c>
      <c r="B74" s="17" t="s">
        <v>48</v>
      </c>
      <c r="C74" s="28">
        <v>1</v>
      </c>
      <c r="D74" s="26" t="s">
        <v>709</v>
      </c>
      <c r="E74" s="17" t="s">
        <v>158</v>
      </c>
      <c r="F74" s="18">
        <v>10</v>
      </c>
      <c r="G74" s="57">
        <v>0</v>
      </c>
      <c r="H74" s="55">
        <f t="shared" si="1"/>
        <v>0</v>
      </c>
      <c r="K74" t="s">
        <v>3</v>
      </c>
    </row>
    <row r="75" spans="1:11" ht="28.5" x14ac:dyDescent="0.25">
      <c r="A75" s="16">
        <v>7</v>
      </c>
      <c r="B75" s="17" t="s">
        <v>38</v>
      </c>
      <c r="C75" s="28">
        <v>3.5</v>
      </c>
      <c r="D75" s="26" t="s">
        <v>709</v>
      </c>
      <c r="E75" s="17" t="s">
        <v>159</v>
      </c>
      <c r="F75" s="18">
        <v>10.5</v>
      </c>
      <c r="G75" s="57">
        <v>0</v>
      </c>
      <c r="H75" s="55">
        <f t="shared" si="1"/>
        <v>0</v>
      </c>
      <c r="K75" t="s">
        <v>3</v>
      </c>
    </row>
    <row r="76" spans="1:11" ht="37.5" x14ac:dyDescent="0.25">
      <c r="A76" s="16">
        <v>1</v>
      </c>
      <c r="B76" s="17" t="s">
        <v>34</v>
      </c>
      <c r="C76" s="28">
        <v>5</v>
      </c>
      <c r="D76" s="26" t="s">
        <v>709</v>
      </c>
      <c r="E76" s="17" t="s">
        <v>160</v>
      </c>
      <c r="F76" s="18">
        <v>100</v>
      </c>
      <c r="G76" s="57">
        <v>0</v>
      </c>
      <c r="H76" s="55">
        <f t="shared" si="1"/>
        <v>0</v>
      </c>
      <c r="K76" t="s">
        <v>3</v>
      </c>
    </row>
    <row r="77" spans="1:11" ht="46.5" x14ac:dyDescent="0.25">
      <c r="A77" s="13">
        <v>1</v>
      </c>
      <c r="B77" s="14" t="s">
        <v>34</v>
      </c>
      <c r="C77" s="27">
        <v>5</v>
      </c>
      <c r="D77" s="14" t="s">
        <v>709</v>
      </c>
      <c r="E77" s="14" t="s">
        <v>161</v>
      </c>
      <c r="F77" s="15">
        <v>25</v>
      </c>
      <c r="G77" s="57">
        <v>0</v>
      </c>
      <c r="H77" s="55">
        <f t="shared" si="1"/>
        <v>0</v>
      </c>
      <c r="K77" t="s">
        <v>3</v>
      </c>
    </row>
    <row r="78" spans="1:11" ht="37.5" x14ac:dyDescent="0.25">
      <c r="A78" s="13">
        <v>1</v>
      </c>
      <c r="B78" s="14" t="s">
        <v>34</v>
      </c>
      <c r="C78" s="27">
        <v>5</v>
      </c>
      <c r="D78" s="14" t="s">
        <v>709</v>
      </c>
      <c r="E78" s="14" t="s">
        <v>162</v>
      </c>
      <c r="F78" s="15">
        <v>10</v>
      </c>
      <c r="G78" s="57">
        <v>0</v>
      </c>
      <c r="H78" s="55">
        <f t="shared" si="1"/>
        <v>0</v>
      </c>
      <c r="K78" t="s">
        <v>3</v>
      </c>
    </row>
    <row r="79" spans="1:11" ht="19.5" x14ac:dyDescent="0.25">
      <c r="A79" s="13">
        <v>16</v>
      </c>
      <c r="B79" s="14" t="s">
        <v>38</v>
      </c>
      <c r="C79" s="27">
        <v>0.25</v>
      </c>
      <c r="D79" s="14" t="s">
        <v>709</v>
      </c>
      <c r="E79" s="14" t="s">
        <v>163</v>
      </c>
      <c r="F79" s="15">
        <v>8</v>
      </c>
      <c r="G79" s="57">
        <v>0</v>
      </c>
      <c r="H79" s="55">
        <f t="shared" si="1"/>
        <v>0</v>
      </c>
      <c r="K79" t="s">
        <v>3</v>
      </c>
    </row>
    <row r="80" spans="1:11" ht="46.5" x14ac:dyDescent="0.25">
      <c r="A80" s="16">
        <v>1</v>
      </c>
      <c r="B80" s="17" t="s">
        <v>34</v>
      </c>
      <c r="C80" s="28">
        <v>1</v>
      </c>
      <c r="D80" s="26" t="s">
        <v>709</v>
      </c>
      <c r="E80" s="17" t="s">
        <v>164</v>
      </c>
      <c r="F80" s="18">
        <v>16</v>
      </c>
      <c r="G80" s="57">
        <v>0</v>
      </c>
      <c r="H80" s="55">
        <f t="shared" si="1"/>
        <v>0</v>
      </c>
      <c r="K80" t="s">
        <v>3</v>
      </c>
    </row>
    <row r="81" spans="1:12" ht="28.5" x14ac:dyDescent="0.25">
      <c r="A81" s="13">
        <v>1</v>
      </c>
      <c r="B81" s="14" t="s">
        <v>34</v>
      </c>
      <c r="C81" s="27">
        <v>5</v>
      </c>
      <c r="D81" s="14" t="s">
        <v>709</v>
      </c>
      <c r="E81" s="14" t="s">
        <v>165</v>
      </c>
      <c r="F81" s="15">
        <v>14</v>
      </c>
      <c r="G81" s="57">
        <v>0</v>
      </c>
      <c r="H81" s="55">
        <f t="shared" si="1"/>
        <v>0</v>
      </c>
      <c r="K81" t="s">
        <v>3</v>
      </c>
    </row>
    <row r="82" spans="1:12" ht="19.5" x14ac:dyDescent="0.25">
      <c r="A82" s="13">
        <v>20</v>
      </c>
      <c r="B82" s="14" t="s">
        <v>38</v>
      </c>
      <c r="C82" s="27">
        <v>2.1000000000000001E-2</v>
      </c>
      <c r="D82" s="14" t="s">
        <v>709</v>
      </c>
      <c r="E82" s="14" t="s">
        <v>166</v>
      </c>
      <c r="F82" s="15">
        <v>5.25</v>
      </c>
      <c r="G82" s="57">
        <v>0</v>
      </c>
      <c r="H82" s="55">
        <f t="shared" si="1"/>
        <v>0</v>
      </c>
      <c r="K82" t="s">
        <v>3</v>
      </c>
    </row>
    <row r="83" spans="1:12" ht="64.5" x14ac:dyDescent="0.25">
      <c r="A83" s="13">
        <v>1</v>
      </c>
      <c r="B83" s="14" t="s">
        <v>34</v>
      </c>
      <c r="C83" s="27">
        <v>0.18</v>
      </c>
      <c r="D83" s="14" t="s">
        <v>709</v>
      </c>
      <c r="E83" s="14" t="s">
        <v>691</v>
      </c>
      <c r="F83" s="31">
        <v>0.18</v>
      </c>
      <c r="G83" s="57">
        <v>0</v>
      </c>
      <c r="H83" s="55">
        <f t="shared" si="1"/>
        <v>0</v>
      </c>
      <c r="K83" t="s">
        <v>4</v>
      </c>
    </row>
    <row r="84" spans="1:12" ht="28.5" x14ac:dyDescent="0.25">
      <c r="A84" s="13">
        <v>1</v>
      </c>
      <c r="B84" s="14" t="s">
        <v>81</v>
      </c>
      <c r="C84" s="27">
        <v>7.4999999999999997E-2</v>
      </c>
      <c r="D84" s="14" t="s">
        <v>709</v>
      </c>
      <c r="E84" s="14" t="s">
        <v>692</v>
      </c>
      <c r="F84" s="31">
        <v>5</v>
      </c>
      <c r="G84" s="57">
        <v>0</v>
      </c>
      <c r="H84" s="55">
        <f t="shared" si="1"/>
        <v>0</v>
      </c>
      <c r="K84" t="s">
        <v>4</v>
      </c>
    </row>
    <row r="85" spans="1:12" ht="46.5" x14ac:dyDescent="0.25">
      <c r="A85" s="13">
        <v>1</v>
      </c>
      <c r="B85" s="14" t="s">
        <v>34</v>
      </c>
      <c r="C85" s="27">
        <v>1</v>
      </c>
      <c r="D85" s="14" t="s">
        <v>709</v>
      </c>
      <c r="E85" s="14" t="s">
        <v>693</v>
      </c>
      <c r="F85" s="31">
        <v>3</v>
      </c>
      <c r="G85" s="57">
        <v>0</v>
      </c>
      <c r="H85" s="55">
        <f t="shared" si="1"/>
        <v>0</v>
      </c>
      <c r="K85" t="s">
        <v>4</v>
      </c>
    </row>
    <row r="86" spans="1:12" ht="55.5" x14ac:dyDescent="0.25">
      <c r="A86" s="13">
        <v>1</v>
      </c>
      <c r="B86" s="14" t="s">
        <v>32</v>
      </c>
      <c r="C86" s="27">
        <v>3</v>
      </c>
      <c r="D86" s="14" t="s">
        <v>709</v>
      </c>
      <c r="E86" s="14" t="s">
        <v>694</v>
      </c>
      <c r="F86" s="31">
        <v>1</v>
      </c>
      <c r="G86" s="57">
        <v>0</v>
      </c>
      <c r="H86" s="55">
        <f t="shared" si="1"/>
        <v>0</v>
      </c>
      <c r="K86" t="s">
        <v>4</v>
      </c>
    </row>
    <row r="87" spans="1:12" ht="46.5" x14ac:dyDescent="0.25">
      <c r="A87" s="13">
        <v>1</v>
      </c>
      <c r="B87" s="14" t="s">
        <v>32</v>
      </c>
      <c r="C87" s="27">
        <v>0.25</v>
      </c>
      <c r="D87" s="14" t="s">
        <v>709</v>
      </c>
      <c r="E87" s="14" t="s">
        <v>695</v>
      </c>
      <c r="F87" s="31">
        <v>0.5</v>
      </c>
      <c r="G87" s="57">
        <v>0</v>
      </c>
      <c r="H87" s="55">
        <f t="shared" si="1"/>
        <v>0</v>
      </c>
      <c r="K87" t="s">
        <v>4</v>
      </c>
    </row>
    <row r="88" spans="1:12" ht="46.5" x14ac:dyDescent="0.25">
      <c r="A88" s="13">
        <v>1</v>
      </c>
      <c r="B88" s="14" t="s">
        <v>32</v>
      </c>
      <c r="C88" s="27">
        <v>1.08</v>
      </c>
      <c r="D88" s="14" t="s">
        <v>709</v>
      </c>
      <c r="E88" s="14" t="s">
        <v>696</v>
      </c>
      <c r="F88" s="31">
        <v>1.08</v>
      </c>
      <c r="G88" s="57">
        <v>0</v>
      </c>
      <c r="H88" s="55">
        <f t="shared" si="1"/>
        <v>0</v>
      </c>
      <c r="K88" t="s">
        <v>4</v>
      </c>
    </row>
    <row r="89" spans="1:12" ht="46.5" x14ac:dyDescent="0.25">
      <c r="A89" s="13">
        <v>1</v>
      </c>
      <c r="B89" s="14" t="s">
        <v>32</v>
      </c>
      <c r="C89" s="27">
        <v>1.1000000000000001</v>
      </c>
      <c r="D89" s="14" t="s">
        <v>709</v>
      </c>
      <c r="E89" s="14" t="s">
        <v>697</v>
      </c>
      <c r="F89" s="31">
        <v>1.1000000000000001</v>
      </c>
      <c r="G89" s="57">
        <v>0</v>
      </c>
      <c r="H89" s="55">
        <f t="shared" si="1"/>
        <v>0</v>
      </c>
      <c r="K89" t="s">
        <v>4</v>
      </c>
    </row>
    <row r="90" spans="1:12" ht="46.5" x14ac:dyDescent="0.25">
      <c r="A90" s="16">
        <v>1</v>
      </c>
      <c r="B90" s="17" t="s">
        <v>34</v>
      </c>
      <c r="C90" s="28">
        <v>0.25</v>
      </c>
      <c r="D90" s="26" t="s">
        <v>709</v>
      </c>
      <c r="E90" s="17" t="s">
        <v>698</v>
      </c>
      <c r="F90" s="30">
        <v>0.25</v>
      </c>
      <c r="G90" s="57">
        <v>0</v>
      </c>
      <c r="H90" s="55">
        <f t="shared" si="1"/>
        <v>0</v>
      </c>
      <c r="K90" t="s">
        <v>4</v>
      </c>
    </row>
    <row r="91" spans="1:12" ht="55.5" x14ac:dyDescent="0.25">
      <c r="A91" s="13">
        <v>1</v>
      </c>
      <c r="B91" s="14" t="s">
        <v>32</v>
      </c>
      <c r="C91" s="8">
        <v>90</v>
      </c>
      <c r="D91" s="14" t="s">
        <v>35</v>
      </c>
      <c r="E91" s="14" t="s">
        <v>50</v>
      </c>
      <c r="F91" s="15">
        <v>4500</v>
      </c>
      <c r="G91" s="57">
        <v>0</v>
      </c>
      <c r="H91" s="55">
        <f t="shared" si="1"/>
        <v>0</v>
      </c>
      <c r="I91" s="19"/>
      <c r="J91" s="19"/>
      <c r="K91" s="12" t="s">
        <v>515</v>
      </c>
      <c r="L91" s="11"/>
    </row>
    <row r="92" spans="1:12" ht="55.5" x14ac:dyDescent="0.25">
      <c r="A92" s="13">
        <v>1</v>
      </c>
      <c r="B92" s="14" t="s">
        <v>32</v>
      </c>
      <c r="C92" s="8">
        <v>90</v>
      </c>
      <c r="D92" s="14" t="s">
        <v>35</v>
      </c>
      <c r="E92" s="14" t="s">
        <v>49</v>
      </c>
      <c r="F92" s="15">
        <v>2700</v>
      </c>
      <c r="G92" s="57">
        <v>0</v>
      </c>
      <c r="H92" s="55">
        <f t="shared" si="1"/>
        <v>0</v>
      </c>
      <c r="I92" s="19"/>
      <c r="J92" s="19"/>
      <c r="K92" s="12" t="s">
        <v>515</v>
      </c>
      <c r="L92" s="11"/>
    </row>
    <row r="94" spans="1:12" ht="36.75" x14ac:dyDescent="0.25">
      <c r="C94" s="29"/>
      <c r="E94" s="58" t="s">
        <v>726</v>
      </c>
      <c r="F94" s="29"/>
      <c r="H94" s="59">
        <f>SUM(H2:H92)</f>
        <v>0</v>
      </c>
      <c r="J94" t="s">
        <v>727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0EB94-9B8B-41B8-A75E-F580A262A4B7}">
  <dimension ref="A1:T15"/>
  <sheetViews>
    <sheetView workbookViewId="0">
      <selection activeCell="E13" sqref="E13"/>
    </sheetView>
  </sheetViews>
  <sheetFormatPr defaultRowHeight="15" x14ac:dyDescent="0.25"/>
  <sheetData>
    <row r="1" spans="1:20" ht="55.5" x14ac:dyDescent="0.25">
      <c r="A1" s="60" t="s">
        <v>716</v>
      </c>
      <c r="B1" s="60" t="s">
        <v>713</v>
      </c>
      <c r="C1" s="61" t="s">
        <v>714</v>
      </c>
      <c r="D1" s="60" t="s">
        <v>715</v>
      </c>
      <c r="E1" s="51" t="s">
        <v>31</v>
      </c>
      <c r="F1" s="50" t="s">
        <v>722</v>
      </c>
      <c r="G1" s="51" t="s">
        <v>720</v>
      </c>
      <c r="H1" s="51" t="s">
        <v>721</v>
      </c>
      <c r="K1" s="2" t="s">
        <v>6</v>
      </c>
      <c r="N1" t="s">
        <v>6</v>
      </c>
      <c r="O1" t="s">
        <v>6</v>
      </c>
      <c r="R1" t="s">
        <v>6</v>
      </c>
      <c r="S1" t="s">
        <v>6</v>
      </c>
      <c r="T1" s="7" t="s">
        <v>6</v>
      </c>
    </row>
    <row r="2" spans="1:20" ht="55.5" x14ac:dyDescent="0.25">
      <c r="A2" s="16">
        <v>1</v>
      </c>
      <c r="B2" s="17" t="s">
        <v>36</v>
      </c>
      <c r="C2" s="35">
        <v>1</v>
      </c>
      <c r="D2" s="17" t="s">
        <v>35</v>
      </c>
      <c r="E2" s="17" t="s">
        <v>661</v>
      </c>
      <c r="F2" s="33">
        <v>11</v>
      </c>
      <c r="G2" s="57">
        <v>0</v>
      </c>
      <c r="H2" s="55">
        <f>SUM(F2*G2)</f>
        <v>0</v>
      </c>
      <c r="I2" s="11"/>
      <c r="K2" s="2" t="s">
        <v>24</v>
      </c>
    </row>
    <row r="3" spans="1:20" ht="46.5" x14ac:dyDescent="0.25">
      <c r="A3" s="13">
        <v>1</v>
      </c>
      <c r="B3" s="14" t="s">
        <v>36</v>
      </c>
      <c r="C3" s="34">
        <v>1</v>
      </c>
      <c r="D3" s="14" t="s">
        <v>35</v>
      </c>
      <c r="E3" s="14" t="s">
        <v>662</v>
      </c>
      <c r="F3" s="32">
        <v>2.4</v>
      </c>
      <c r="G3" s="57">
        <v>0</v>
      </c>
      <c r="H3" s="55">
        <f t="shared" ref="H3:H13" si="0">SUM(F3*G3)</f>
        <v>0</v>
      </c>
      <c r="I3" s="11"/>
      <c r="K3" s="2" t="s">
        <v>24</v>
      </c>
    </row>
    <row r="4" spans="1:20" ht="55.5" x14ac:dyDescent="0.25">
      <c r="A4" s="13">
        <v>1</v>
      </c>
      <c r="B4" s="14" t="s">
        <v>36</v>
      </c>
      <c r="C4" s="34">
        <v>1</v>
      </c>
      <c r="D4" s="14" t="s">
        <v>35</v>
      </c>
      <c r="E4" s="14" t="s">
        <v>663</v>
      </c>
      <c r="F4" s="32">
        <v>62</v>
      </c>
      <c r="G4" s="57">
        <v>0</v>
      </c>
      <c r="H4" s="55">
        <f t="shared" si="0"/>
        <v>0</v>
      </c>
      <c r="I4" s="11"/>
      <c r="K4" s="2" t="s">
        <v>24</v>
      </c>
    </row>
    <row r="5" spans="1:20" ht="37.5" x14ac:dyDescent="0.25">
      <c r="A5" s="13">
        <v>1</v>
      </c>
      <c r="B5" s="14" t="s">
        <v>36</v>
      </c>
      <c r="C5" s="34">
        <v>1</v>
      </c>
      <c r="D5" s="14" t="s">
        <v>35</v>
      </c>
      <c r="E5" s="14" t="s">
        <v>664</v>
      </c>
      <c r="F5" s="32">
        <v>35</v>
      </c>
      <c r="G5" s="57">
        <v>0</v>
      </c>
      <c r="H5" s="55">
        <f t="shared" si="0"/>
        <v>0</v>
      </c>
      <c r="I5" s="11"/>
      <c r="K5" s="2" t="s">
        <v>24</v>
      </c>
    </row>
    <row r="6" spans="1:20" ht="28.5" x14ac:dyDescent="0.25">
      <c r="A6" s="16">
        <v>1</v>
      </c>
      <c r="B6" s="17" t="s">
        <v>36</v>
      </c>
      <c r="C6" s="35">
        <v>1</v>
      </c>
      <c r="D6" s="17" t="s">
        <v>35</v>
      </c>
      <c r="E6" s="17" t="s">
        <v>665</v>
      </c>
      <c r="F6" s="33">
        <v>11</v>
      </c>
      <c r="G6" s="57">
        <v>0</v>
      </c>
      <c r="H6" s="55">
        <f t="shared" si="0"/>
        <v>0</v>
      </c>
      <c r="I6" s="11"/>
      <c r="K6" s="2" t="s">
        <v>24</v>
      </c>
    </row>
    <row r="7" spans="1:20" ht="46.5" x14ac:dyDescent="0.25">
      <c r="A7" s="16">
        <v>1</v>
      </c>
      <c r="B7" s="17" t="s">
        <v>36</v>
      </c>
      <c r="C7" s="35">
        <v>1</v>
      </c>
      <c r="D7" s="17" t="s">
        <v>38</v>
      </c>
      <c r="E7" s="17" t="s">
        <v>666</v>
      </c>
      <c r="F7" s="33">
        <v>36</v>
      </c>
      <c r="G7" s="57">
        <v>0</v>
      </c>
      <c r="H7" s="55">
        <f t="shared" si="0"/>
        <v>0</v>
      </c>
      <c r="I7" s="11"/>
      <c r="K7" s="2" t="s">
        <v>24</v>
      </c>
    </row>
    <row r="8" spans="1:20" ht="28.5" x14ac:dyDescent="0.25">
      <c r="A8" s="13">
        <v>1</v>
      </c>
      <c r="B8" s="14" t="s">
        <v>36</v>
      </c>
      <c r="C8" s="34">
        <v>1</v>
      </c>
      <c r="D8" s="14" t="s">
        <v>38</v>
      </c>
      <c r="E8" s="14" t="s">
        <v>667</v>
      </c>
      <c r="F8" s="32">
        <v>465</v>
      </c>
      <c r="G8" s="57">
        <v>0</v>
      </c>
      <c r="H8" s="55">
        <f t="shared" si="0"/>
        <v>0</v>
      </c>
      <c r="I8" s="11"/>
      <c r="K8" s="2" t="s">
        <v>24</v>
      </c>
    </row>
    <row r="9" spans="1:20" ht="28.5" x14ac:dyDescent="0.25">
      <c r="A9" s="16">
        <v>1</v>
      </c>
      <c r="B9" s="17" t="s">
        <v>36</v>
      </c>
      <c r="C9" s="35">
        <v>1</v>
      </c>
      <c r="D9" s="17" t="s">
        <v>38</v>
      </c>
      <c r="E9" s="17" t="s">
        <v>667</v>
      </c>
      <c r="F9" s="33">
        <v>150</v>
      </c>
      <c r="G9" s="57">
        <v>0</v>
      </c>
      <c r="H9" s="55">
        <f t="shared" si="0"/>
        <v>0</v>
      </c>
      <c r="I9" s="11"/>
      <c r="K9" s="2" t="s">
        <v>24</v>
      </c>
    </row>
    <row r="10" spans="1:20" ht="28.5" x14ac:dyDescent="0.25">
      <c r="A10" s="16">
        <v>1</v>
      </c>
      <c r="B10" s="17" t="s">
        <v>36</v>
      </c>
      <c r="C10" s="35">
        <v>1</v>
      </c>
      <c r="D10" s="17" t="s">
        <v>38</v>
      </c>
      <c r="E10" s="17" t="s">
        <v>667</v>
      </c>
      <c r="F10" s="33">
        <v>62.5</v>
      </c>
      <c r="G10" s="57">
        <v>0</v>
      </c>
      <c r="H10" s="55">
        <f t="shared" si="0"/>
        <v>0</v>
      </c>
      <c r="I10" s="11"/>
      <c r="K10" s="2" t="s">
        <v>24</v>
      </c>
    </row>
    <row r="11" spans="1:20" ht="46.5" x14ac:dyDescent="0.25">
      <c r="A11" s="13">
        <v>1</v>
      </c>
      <c r="B11" s="14" t="s">
        <v>36</v>
      </c>
      <c r="C11" s="34">
        <v>1</v>
      </c>
      <c r="D11" s="14" t="s">
        <v>52</v>
      </c>
      <c r="E11" s="14" t="s">
        <v>668</v>
      </c>
      <c r="F11" s="32">
        <v>55</v>
      </c>
      <c r="G11" s="57">
        <v>0</v>
      </c>
      <c r="H11" s="55">
        <f t="shared" si="0"/>
        <v>0</v>
      </c>
      <c r="I11" s="11"/>
      <c r="K11" s="2" t="s">
        <v>24</v>
      </c>
    </row>
    <row r="12" spans="1:20" ht="37.5" x14ac:dyDescent="0.25">
      <c r="A12" s="13">
        <v>1</v>
      </c>
      <c r="B12" s="14" t="s">
        <v>36</v>
      </c>
      <c r="C12" s="34">
        <v>1</v>
      </c>
      <c r="D12" s="14" t="s">
        <v>35</v>
      </c>
      <c r="E12" s="14" t="s">
        <v>669</v>
      </c>
      <c r="F12" s="32">
        <v>88</v>
      </c>
      <c r="G12" s="57">
        <v>0</v>
      </c>
      <c r="H12" s="55">
        <f t="shared" si="0"/>
        <v>0</v>
      </c>
      <c r="I12" s="11"/>
      <c r="K12" s="2" t="s">
        <v>24</v>
      </c>
    </row>
    <row r="13" spans="1:20" ht="28.5" x14ac:dyDescent="0.25">
      <c r="A13" s="16">
        <v>1</v>
      </c>
      <c r="B13" s="17" t="s">
        <v>36</v>
      </c>
      <c r="C13" s="35">
        <v>1</v>
      </c>
      <c r="D13" s="17" t="s">
        <v>38</v>
      </c>
      <c r="E13" s="23" t="s">
        <v>670</v>
      </c>
      <c r="F13" s="33">
        <v>60</v>
      </c>
      <c r="G13" s="57">
        <v>0</v>
      </c>
      <c r="H13" s="55">
        <f t="shared" si="0"/>
        <v>0</v>
      </c>
      <c r="I13" s="11"/>
      <c r="K13" s="2" t="s">
        <v>24</v>
      </c>
    </row>
    <row r="15" spans="1:20" ht="36.75" x14ac:dyDescent="0.25">
      <c r="C15" s="29"/>
      <c r="E15" s="58" t="s">
        <v>726</v>
      </c>
      <c r="F15" s="29"/>
      <c r="H15" s="59">
        <f>SUM(H2:H13)</f>
        <v>0</v>
      </c>
      <c r="J15" t="s">
        <v>727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5EA95-DD92-487B-95EE-D236B79B9E11}">
  <dimension ref="A1:T59"/>
  <sheetViews>
    <sheetView workbookViewId="0">
      <selection sqref="A1:H1"/>
    </sheetView>
  </sheetViews>
  <sheetFormatPr defaultRowHeight="15" x14ac:dyDescent="0.25"/>
  <sheetData>
    <row r="1" spans="1:20" ht="55.5" x14ac:dyDescent="0.25">
      <c r="A1" s="60" t="s">
        <v>716</v>
      </c>
      <c r="B1" s="60" t="s">
        <v>713</v>
      </c>
      <c r="C1" s="61" t="s">
        <v>714</v>
      </c>
      <c r="D1" s="60" t="s">
        <v>715</v>
      </c>
      <c r="E1" s="51" t="s">
        <v>31</v>
      </c>
      <c r="F1" s="50" t="s">
        <v>722</v>
      </c>
      <c r="G1" s="51" t="s">
        <v>720</v>
      </c>
      <c r="H1" s="51" t="s">
        <v>721</v>
      </c>
      <c r="K1" s="2" t="s">
        <v>6</v>
      </c>
      <c r="T1" s="7"/>
    </row>
    <row r="2" spans="1:20" ht="46.5" x14ac:dyDescent="0.25">
      <c r="A2" s="16">
        <v>1</v>
      </c>
      <c r="B2" s="17" t="s">
        <v>36</v>
      </c>
      <c r="C2" s="35">
        <v>1</v>
      </c>
      <c r="D2" s="17" t="s">
        <v>724</v>
      </c>
      <c r="E2" s="17" t="s">
        <v>258</v>
      </c>
      <c r="F2" s="33">
        <v>5</v>
      </c>
      <c r="G2" s="57">
        <v>0</v>
      </c>
      <c r="H2" s="55">
        <f>SUM(F2*G2)</f>
        <v>0</v>
      </c>
      <c r="I2" s="11"/>
      <c r="J2" s="11"/>
      <c r="K2" s="12" t="s">
        <v>26</v>
      </c>
      <c r="L2" s="11"/>
    </row>
    <row r="3" spans="1:20" ht="46.5" x14ac:dyDescent="0.25">
      <c r="A3" s="13">
        <v>1</v>
      </c>
      <c r="B3" s="14" t="s">
        <v>36</v>
      </c>
      <c r="C3" s="34">
        <v>1</v>
      </c>
      <c r="D3" s="17" t="s">
        <v>724</v>
      </c>
      <c r="E3" s="14" t="s">
        <v>259</v>
      </c>
      <c r="F3" s="32">
        <v>4</v>
      </c>
      <c r="G3" s="57">
        <v>0</v>
      </c>
      <c r="H3" s="55">
        <f t="shared" ref="H3:H57" si="0">SUM(F3*G3)</f>
        <v>0</v>
      </c>
      <c r="I3" s="11"/>
      <c r="J3" s="11"/>
      <c r="K3" s="12" t="s">
        <v>26</v>
      </c>
      <c r="L3" s="11"/>
    </row>
    <row r="4" spans="1:20" ht="46.5" x14ac:dyDescent="0.25">
      <c r="A4" s="13">
        <v>1</v>
      </c>
      <c r="B4" s="14" t="s">
        <v>36</v>
      </c>
      <c r="C4" s="34">
        <v>1</v>
      </c>
      <c r="D4" s="17" t="s">
        <v>724</v>
      </c>
      <c r="E4" s="14" t="s">
        <v>260</v>
      </c>
      <c r="F4" s="32">
        <v>14</v>
      </c>
      <c r="G4" s="57">
        <v>0</v>
      </c>
      <c r="H4" s="55">
        <f t="shared" si="0"/>
        <v>0</v>
      </c>
      <c r="I4" s="62" t="s">
        <v>6</v>
      </c>
      <c r="J4" s="63" t="s">
        <v>6</v>
      </c>
      <c r="K4" s="12" t="s">
        <v>26</v>
      </c>
      <c r="L4" s="11"/>
    </row>
    <row r="5" spans="1:20" ht="46.5" x14ac:dyDescent="0.25">
      <c r="A5" s="13">
        <v>1</v>
      </c>
      <c r="B5" s="14" t="s">
        <v>38</v>
      </c>
      <c r="C5" s="34">
        <v>0.5</v>
      </c>
      <c r="D5" s="14" t="s">
        <v>709</v>
      </c>
      <c r="E5" s="14" t="s">
        <v>261</v>
      </c>
      <c r="F5" s="32">
        <v>8</v>
      </c>
      <c r="G5" s="57">
        <v>0</v>
      </c>
      <c r="H5" s="55">
        <f t="shared" si="0"/>
        <v>0</v>
      </c>
      <c r="I5" s="11"/>
      <c r="J5" s="11"/>
      <c r="K5" s="11" t="s">
        <v>512</v>
      </c>
      <c r="L5" s="11"/>
    </row>
    <row r="6" spans="1:20" ht="28.5" x14ac:dyDescent="0.25">
      <c r="A6" s="13">
        <v>1</v>
      </c>
      <c r="B6" s="14" t="s">
        <v>52</v>
      </c>
      <c r="C6" s="34">
        <v>0.45</v>
      </c>
      <c r="D6" s="14" t="s">
        <v>709</v>
      </c>
      <c r="E6" s="14" t="s">
        <v>262</v>
      </c>
      <c r="F6" s="32">
        <v>6.75</v>
      </c>
      <c r="G6" s="57">
        <v>0</v>
      </c>
      <c r="H6" s="55">
        <f t="shared" si="0"/>
        <v>0</v>
      </c>
      <c r="I6" s="11"/>
      <c r="J6" s="11"/>
      <c r="K6" s="11" t="s">
        <v>512</v>
      </c>
      <c r="L6" s="11"/>
    </row>
    <row r="7" spans="1:20" ht="46.5" x14ac:dyDescent="0.25">
      <c r="A7" s="13">
        <v>1</v>
      </c>
      <c r="B7" s="14" t="s">
        <v>52</v>
      </c>
      <c r="C7" s="34">
        <v>0.5</v>
      </c>
      <c r="D7" s="14" t="s">
        <v>36</v>
      </c>
      <c r="E7" s="14" t="s">
        <v>265</v>
      </c>
      <c r="F7" s="32">
        <v>8.5</v>
      </c>
      <c r="G7" s="57">
        <v>0</v>
      </c>
      <c r="H7" s="55">
        <f t="shared" si="0"/>
        <v>0</v>
      </c>
      <c r="I7" s="11"/>
      <c r="J7" s="11"/>
      <c r="K7" s="11" t="s">
        <v>512</v>
      </c>
      <c r="L7" s="11"/>
    </row>
    <row r="8" spans="1:20" ht="37.5" x14ac:dyDescent="0.25">
      <c r="A8" s="13">
        <v>1</v>
      </c>
      <c r="B8" s="14" t="s">
        <v>38</v>
      </c>
      <c r="C8" s="34">
        <v>1</v>
      </c>
      <c r="D8" s="14" t="s">
        <v>36</v>
      </c>
      <c r="E8" s="14" t="s">
        <v>264</v>
      </c>
      <c r="F8" s="32">
        <v>24</v>
      </c>
      <c r="G8" s="57">
        <v>0</v>
      </c>
      <c r="H8" s="55">
        <f t="shared" si="0"/>
        <v>0</v>
      </c>
      <c r="I8" s="11"/>
      <c r="J8" s="11"/>
      <c r="K8" s="11" t="s">
        <v>512</v>
      </c>
      <c r="L8" s="11"/>
    </row>
    <row r="9" spans="1:20" ht="37.5" x14ac:dyDescent="0.25">
      <c r="A9" s="13">
        <v>1</v>
      </c>
      <c r="B9" s="14" t="s">
        <v>52</v>
      </c>
      <c r="C9" s="34">
        <v>1</v>
      </c>
      <c r="D9" s="14" t="s">
        <v>36</v>
      </c>
      <c r="E9" s="14" t="s">
        <v>263</v>
      </c>
      <c r="F9" s="32">
        <v>5</v>
      </c>
      <c r="G9" s="57">
        <v>0</v>
      </c>
      <c r="H9" s="55">
        <f t="shared" si="0"/>
        <v>0</v>
      </c>
      <c r="I9" s="11"/>
      <c r="J9" s="11"/>
      <c r="K9" s="11" t="s">
        <v>512</v>
      </c>
      <c r="L9" s="11"/>
    </row>
    <row r="10" spans="1:20" ht="28.5" x14ac:dyDescent="0.25">
      <c r="A10" s="13">
        <v>1</v>
      </c>
      <c r="B10" s="14" t="s">
        <v>52</v>
      </c>
      <c r="C10" s="34">
        <v>1</v>
      </c>
      <c r="D10" s="14" t="s">
        <v>36</v>
      </c>
      <c r="E10" s="14" t="s">
        <v>266</v>
      </c>
      <c r="F10" s="32">
        <v>59</v>
      </c>
      <c r="G10" s="57">
        <v>0</v>
      </c>
      <c r="H10" s="55">
        <f t="shared" si="0"/>
        <v>0</v>
      </c>
      <c r="I10" s="11"/>
      <c r="J10" s="11"/>
      <c r="K10" s="11" t="s">
        <v>512</v>
      </c>
      <c r="L10" s="11"/>
    </row>
    <row r="11" spans="1:20" ht="28.5" x14ac:dyDescent="0.25">
      <c r="A11" s="13">
        <v>1</v>
      </c>
      <c r="B11" s="14" t="s">
        <v>52</v>
      </c>
      <c r="C11" s="34">
        <v>1</v>
      </c>
      <c r="D11" s="14" t="s">
        <v>36</v>
      </c>
      <c r="E11" s="14" t="s">
        <v>262</v>
      </c>
      <c r="F11" s="32">
        <v>9</v>
      </c>
      <c r="G11" s="57">
        <v>0</v>
      </c>
      <c r="H11" s="55">
        <f t="shared" si="0"/>
        <v>0</v>
      </c>
      <c r="I11" s="11"/>
      <c r="J11" s="11"/>
      <c r="K11" s="11" t="s">
        <v>512</v>
      </c>
      <c r="L11" s="11"/>
    </row>
    <row r="12" spans="1:20" ht="28.5" x14ac:dyDescent="0.25">
      <c r="A12" s="16">
        <v>1</v>
      </c>
      <c r="B12" s="17" t="s">
        <v>36</v>
      </c>
      <c r="C12" s="35">
        <v>1</v>
      </c>
      <c r="D12" s="17" t="s">
        <v>724</v>
      </c>
      <c r="E12" s="17" t="s">
        <v>647</v>
      </c>
      <c r="F12" s="33">
        <v>30</v>
      </c>
      <c r="G12" s="57">
        <v>0</v>
      </c>
      <c r="H12" s="55">
        <f t="shared" si="0"/>
        <v>0</v>
      </c>
      <c r="I12" s="11"/>
      <c r="J12" s="11"/>
      <c r="K12" s="11" t="s">
        <v>512</v>
      </c>
      <c r="L12" s="11"/>
    </row>
    <row r="13" spans="1:20" ht="55.5" x14ac:dyDescent="0.25">
      <c r="A13" s="16">
        <v>1</v>
      </c>
      <c r="B13" s="17" t="s">
        <v>36</v>
      </c>
      <c r="C13" s="35">
        <v>1</v>
      </c>
      <c r="D13" s="17" t="s">
        <v>724</v>
      </c>
      <c r="E13" s="17" t="s">
        <v>648</v>
      </c>
      <c r="F13" s="33">
        <v>7</v>
      </c>
      <c r="G13" s="57">
        <v>0</v>
      </c>
      <c r="H13" s="55">
        <f t="shared" si="0"/>
        <v>0</v>
      </c>
      <c r="I13" s="11"/>
      <c r="J13" s="11"/>
      <c r="K13" s="11" t="s">
        <v>512</v>
      </c>
      <c r="L13" s="11"/>
    </row>
    <row r="14" spans="1:20" ht="55.5" x14ac:dyDescent="0.25">
      <c r="A14" s="13">
        <v>1</v>
      </c>
      <c r="B14" s="14" t="s">
        <v>36</v>
      </c>
      <c r="C14" s="34">
        <v>1</v>
      </c>
      <c r="D14" s="17" t="s">
        <v>724</v>
      </c>
      <c r="E14" s="14" t="s">
        <v>648</v>
      </c>
      <c r="F14" s="32">
        <v>5</v>
      </c>
      <c r="G14" s="57">
        <v>0</v>
      </c>
      <c r="H14" s="55">
        <f t="shared" si="0"/>
        <v>0</v>
      </c>
      <c r="I14" s="11"/>
      <c r="J14" s="11"/>
      <c r="K14" s="11" t="s">
        <v>512</v>
      </c>
      <c r="L14" s="11"/>
    </row>
    <row r="15" spans="1:20" ht="28.5" x14ac:dyDescent="0.25">
      <c r="A15" s="16">
        <v>1</v>
      </c>
      <c r="B15" s="17" t="s">
        <v>36</v>
      </c>
      <c r="C15" s="35">
        <v>1</v>
      </c>
      <c r="D15" s="17" t="s">
        <v>724</v>
      </c>
      <c r="E15" s="17" t="s">
        <v>649</v>
      </c>
      <c r="F15" s="33">
        <v>13</v>
      </c>
      <c r="G15" s="57">
        <v>0</v>
      </c>
      <c r="H15" s="55">
        <f t="shared" si="0"/>
        <v>0</v>
      </c>
      <c r="I15" s="11"/>
      <c r="J15" s="11"/>
      <c r="K15" s="11" t="s">
        <v>512</v>
      </c>
      <c r="L15" s="11"/>
    </row>
    <row r="16" spans="1:20" ht="37.5" x14ac:dyDescent="0.25">
      <c r="A16" s="16">
        <v>1</v>
      </c>
      <c r="B16" s="17" t="s">
        <v>36</v>
      </c>
      <c r="C16" s="35">
        <v>1</v>
      </c>
      <c r="D16" s="17" t="s">
        <v>724</v>
      </c>
      <c r="E16" s="17" t="s">
        <v>650</v>
      </c>
      <c r="F16" s="33">
        <v>7</v>
      </c>
      <c r="G16" s="57">
        <v>0</v>
      </c>
      <c r="H16" s="55">
        <f t="shared" si="0"/>
        <v>0</v>
      </c>
      <c r="I16" s="11"/>
      <c r="J16" s="11"/>
      <c r="K16" s="11" t="s">
        <v>512</v>
      </c>
      <c r="L16" s="11"/>
    </row>
    <row r="17" spans="1:12" ht="37.5" x14ac:dyDescent="0.25">
      <c r="A17" s="16">
        <v>1</v>
      </c>
      <c r="B17" s="17" t="s">
        <v>36</v>
      </c>
      <c r="C17" s="35">
        <v>1</v>
      </c>
      <c r="D17" s="17" t="s">
        <v>724</v>
      </c>
      <c r="E17" s="17" t="s">
        <v>651</v>
      </c>
      <c r="F17" s="33">
        <v>28</v>
      </c>
      <c r="G17" s="57">
        <v>0</v>
      </c>
      <c r="H17" s="55">
        <f t="shared" si="0"/>
        <v>0</v>
      </c>
      <c r="I17" s="11"/>
      <c r="J17" s="11"/>
      <c r="K17" s="11" t="s">
        <v>512</v>
      </c>
      <c r="L17" s="11"/>
    </row>
    <row r="18" spans="1:12" ht="37.5" x14ac:dyDescent="0.25">
      <c r="A18" s="16">
        <v>1</v>
      </c>
      <c r="B18" s="17" t="s">
        <v>36</v>
      </c>
      <c r="C18" s="35">
        <v>1</v>
      </c>
      <c r="D18" s="17" t="s">
        <v>724</v>
      </c>
      <c r="E18" s="17" t="s">
        <v>652</v>
      </c>
      <c r="F18" s="33">
        <v>12</v>
      </c>
      <c r="G18" s="57">
        <v>0</v>
      </c>
      <c r="H18" s="55">
        <f t="shared" si="0"/>
        <v>0</v>
      </c>
      <c r="I18" s="11"/>
      <c r="J18" s="11"/>
      <c r="K18" s="11" t="s">
        <v>512</v>
      </c>
      <c r="L18" s="11"/>
    </row>
    <row r="19" spans="1:12" ht="37.5" x14ac:dyDescent="0.25">
      <c r="A19" s="16">
        <v>1</v>
      </c>
      <c r="B19" s="17" t="s">
        <v>36</v>
      </c>
      <c r="C19" s="35">
        <v>1</v>
      </c>
      <c r="D19" s="17" t="s">
        <v>724</v>
      </c>
      <c r="E19" s="17" t="s">
        <v>653</v>
      </c>
      <c r="F19" s="33">
        <v>7</v>
      </c>
      <c r="G19" s="57">
        <v>0</v>
      </c>
      <c r="H19" s="55">
        <f t="shared" si="0"/>
        <v>0</v>
      </c>
      <c r="I19" s="11"/>
      <c r="J19" s="11"/>
      <c r="K19" s="11" t="s">
        <v>512</v>
      </c>
      <c r="L19" s="11"/>
    </row>
    <row r="20" spans="1:12" ht="55.5" x14ac:dyDescent="0.25">
      <c r="A20" s="13">
        <v>1</v>
      </c>
      <c r="B20" s="14" t="s">
        <v>36</v>
      </c>
      <c r="C20" s="34">
        <v>1</v>
      </c>
      <c r="D20" s="17" t="s">
        <v>724</v>
      </c>
      <c r="E20" s="14" t="s">
        <v>654</v>
      </c>
      <c r="F20" s="32">
        <v>22</v>
      </c>
      <c r="G20" s="57">
        <v>0</v>
      </c>
      <c r="H20" s="55">
        <f t="shared" si="0"/>
        <v>0</v>
      </c>
      <c r="I20" s="11"/>
      <c r="J20" s="11"/>
      <c r="K20" s="11" t="s">
        <v>512</v>
      </c>
      <c r="L20" s="11"/>
    </row>
    <row r="21" spans="1:12" ht="55.5" x14ac:dyDescent="0.25">
      <c r="A21" s="13">
        <v>1</v>
      </c>
      <c r="B21" s="14" t="s">
        <v>36</v>
      </c>
      <c r="C21" s="34">
        <v>1</v>
      </c>
      <c r="D21" s="17" t="s">
        <v>724</v>
      </c>
      <c r="E21" s="14" t="s">
        <v>655</v>
      </c>
      <c r="F21" s="32">
        <v>7</v>
      </c>
      <c r="G21" s="57">
        <v>0</v>
      </c>
      <c r="H21" s="55">
        <f t="shared" si="0"/>
        <v>0</v>
      </c>
      <c r="I21" s="11"/>
      <c r="J21" s="11"/>
      <c r="K21" s="11" t="s">
        <v>512</v>
      </c>
      <c r="L21" s="11"/>
    </row>
    <row r="22" spans="1:12" ht="55.5" x14ac:dyDescent="0.25">
      <c r="A22" s="13">
        <v>1</v>
      </c>
      <c r="B22" s="14" t="s">
        <v>36</v>
      </c>
      <c r="C22" s="34">
        <v>1</v>
      </c>
      <c r="D22" s="17" t="s">
        <v>724</v>
      </c>
      <c r="E22" s="14" t="s">
        <v>656</v>
      </c>
      <c r="F22" s="32">
        <v>9</v>
      </c>
      <c r="G22" s="57">
        <v>0</v>
      </c>
      <c r="H22" s="55">
        <f t="shared" si="0"/>
        <v>0</v>
      </c>
      <c r="I22" s="11"/>
      <c r="J22" s="11"/>
      <c r="K22" s="11" t="s">
        <v>512</v>
      </c>
      <c r="L22" s="11"/>
    </row>
    <row r="23" spans="1:12" ht="37.5" x14ac:dyDescent="0.25">
      <c r="A23" s="16">
        <v>1</v>
      </c>
      <c r="B23" s="17" t="s">
        <v>36</v>
      </c>
      <c r="C23" s="35">
        <v>1</v>
      </c>
      <c r="D23" s="17" t="s">
        <v>724</v>
      </c>
      <c r="E23" s="17" t="s">
        <v>657</v>
      </c>
      <c r="F23" s="33">
        <v>13</v>
      </c>
      <c r="G23" s="57">
        <v>0</v>
      </c>
      <c r="H23" s="55">
        <f t="shared" si="0"/>
        <v>0</v>
      </c>
      <c r="I23" s="11"/>
      <c r="J23" s="11"/>
      <c r="K23" s="11" t="s">
        <v>512</v>
      </c>
      <c r="L23" s="11"/>
    </row>
    <row r="24" spans="1:12" ht="46.5" x14ac:dyDescent="0.25">
      <c r="A24" s="16">
        <v>1</v>
      </c>
      <c r="B24" s="17" t="s">
        <v>36</v>
      </c>
      <c r="C24" s="35">
        <v>1</v>
      </c>
      <c r="D24" s="17" t="s">
        <v>724</v>
      </c>
      <c r="E24" s="17" t="s">
        <v>658</v>
      </c>
      <c r="F24" s="33">
        <v>5</v>
      </c>
      <c r="G24" s="57">
        <v>0</v>
      </c>
      <c r="H24" s="55">
        <f t="shared" si="0"/>
        <v>0</v>
      </c>
      <c r="I24" s="11"/>
      <c r="J24" s="11"/>
      <c r="K24" s="11" t="s">
        <v>512</v>
      </c>
      <c r="L24" s="11"/>
    </row>
    <row r="25" spans="1:12" ht="37.5" x14ac:dyDescent="0.25">
      <c r="A25" s="16">
        <v>1</v>
      </c>
      <c r="B25" s="17" t="s">
        <v>36</v>
      </c>
      <c r="C25" s="35">
        <v>1</v>
      </c>
      <c r="D25" s="17" t="s">
        <v>724</v>
      </c>
      <c r="E25" s="17" t="s">
        <v>659</v>
      </c>
      <c r="F25" s="33">
        <v>23</v>
      </c>
      <c r="G25" s="57">
        <v>0</v>
      </c>
      <c r="H25" s="55">
        <f t="shared" si="0"/>
        <v>0</v>
      </c>
      <c r="I25" s="11"/>
      <c r="J25" s="11"/>
      <c r="K25" s="11" t="s">
        <v>512</v>
      </c>
      <c r="L25" s="11"/>
    </row>
    <row r="26" spans="1:12" ht="28.5" x14ac:dyDescent="0.25">
      <c r="A26" s="16">
        <v>1</v>
      </c>
      <c r="B26" s="17" t="s">
        <v>36</v>
      </c>
      <c r="C26" s="35">
        <v>0.8</v>
      </c>
      <c r="D26" s="17" t="s">
        <v>724</v>
      </c>
      <c r="E26" s="17" t="s">
        <v>660</v>
      </c>
      <c r="F26" s="33">
        <v>8</v>
      </c>
      <c r="G26" s="57">
        <v>0</v>
      </c>
      <c r="H26" s="55">
        <f t="shared" si="0"/>
        <v>0</v>
      </c>
      <c r="I26" s="11"/>
      <c r="J26" s="11"/>
      <c r="K26" s="11" t="s">
        <v>512</v>
      </c>
      <c r="L26" s="11"/>
    </row>
    <row r="27" spans="1:12" ht="37.5" x14ac:dyDescent="0.25">
      <c r="A27" s="13">
        <v>1</v>
      </c>
      <c r="B27" s="14" t="s">
        <v>39</v>
      </c>
      <c r="C27" s="34">
        <v>1.71</v>
      </c>
      <c r="D27" s="14" t="s">
        <v>709</v>
      </c>
      <c r="E27" s="14" t="s">
        <v>113</v>
      </c>
      <c r="F27" s="32">
        <v>79</v>
      </c>
      <c r="G27" s="57">
        <v>0</v>
      </c>
      <c r="H27" s="55">
        <f t="shared" si="0"/>
        <v>0</v>
      </c>
      <c r="I27" s="11"/>
      <c r="J27" s="11"/>
      <c r="K27" s="11" t="s">
        <v>512</v>
      </c>
      <c r="L27" s="11"/>
    </row>
    <row r="28" spans="1:12" ht="46.5" x14ac:dyDescent="0.25">
      <c r="A28" s="13">
        <v>1</v>
      </c>
      <c r="B28" s="14" t="s">
        <v>36</v>
      </c>
      <c r="C28" s="34">
        <v>1</v>
      </c>
      <c r="D28" s="17" t="s">
        <v>724</v>
      </c>
      <c r="E28" s="14" t="s">
        <v>642</v>
      </c>
      <c r="F28" s="32">
        <v>3</v>
      </c>
      <c r="G28" s="57">
        <v>0</v>
      </c>
      <c r="H28" s="55">
        <f t="shared" si="0"/>
        <v>0</v>
      </c>
      <c r="I28" s="11"/>
      <c r="J28" s="11"/>
      <c r="K28" s="12" t="s">
        <v>28</v>
      </c>
      <c r="L28" s="11"/>
    </row>
    <row r="29" spans="1:12" ht="55.5" x14ac:dyDescent="0.25">
      <c r="A29" s="13">
        <v>1</v>
      </c>
      <c r="B29" s="14" t="s">
        <v>36</v>
      </c>
      <c r="C29" s="34">
        <v>1</v>
      </c>
      <c r="D29" s="17" t="s">
        <v>724</v>
      </c>
      <c r="E29" s="14" t="s">
        <v>643</v>
      </c>
      <c r="F29" s="32">
        <v>3</v>
      </c>
      <c r="G29" s="57">
        <v>0</v>
      </c>
      <c r="H29" s="55">
        <f t="shared" si="0"/>
        <v>0</v>
      </c>
      <c r="I29" s="11"/>
      <c r="J29" s="11"/>
      <c r="K29" s="12" t="s">
        <v>28</v>
      </c>
      <c r="L29" s="11"/>
    </row>
    <row r="30" spans="1:12" ht="28.5" x14ac:dyDescent="0.25">
      <c r="A30" s="13">
        <v>1</v>
      </c>
      <c r="B30" s="14" t="s">
        <v>36</v>
      </c>
      <c r="C30" s="34">
        <v>1</v>
      </c>
      <c r="D30" s="17" t="s">
        <v>724</v>
      </c>
      <c r="E30" s="14" t="s">
        <v>251</v>
      </c>
      <c r="F30" s="32">
        <v>8</v>
      </c>
      <c r="G30" s="57">
        <v>0</v>
      </c>
      <c r="H30" s="55">
        <f t="shared" si="0"/>
        <v>0</v>
      </c>
      <c r="I30" s="11"/>
      <c r="J30" s="11"/>
      <c r="K30" s="12" t="s">
        <v>28</v>
      </c>
      <c r="L30" s="11"/>
    </row>
    <row r="31" spans="1:12" ht="46.5" x14ac:dyDescent="0.25">
      <c r="A31" s="16">
        <v>1</v>
      </c>
      <c r="B31" s="17" t="s">
        <v>36</v>
      </c>
      <c r="C31" s="35">
        <v>1</v>
      </c>
      <c r="D31" s="17" t="s">
        <v>724</v>
      </c>
      <c r="E31" s="17" t="s">
        <v>644</v>
      </c>
      <c r="F31" s="33">
        <v>11</v>
      </c>
      <c r="G31" s="57">
        <v>0</v>
      </c>
      <c r="H31" s="55">
        <f t="shared" si="0"/>
        <v>0</v>
      </c>
      <c r="I31" s="11"/>
      <c r="J31" s="11"/>
      <c r="K31" s="12" t="s">
        <v>28</v>
      </c>
      <c r="L31" s="11"/>
    </row>
    <row r="32" spans="1:12" ht="46.5" x14ac:dyDescent="0.25">
      <c r="A32" s="16">
        <v>1</v>
      </c>
      <c r="B32" s="17" t="s">
        <v>36</v>
      </c>
      <c r="C32" s="35">
        <v>1</v>
      </c>
      <c r="D32" s="17" t="s">
        <v>724</v>
      </c>
      <c r="E32" s="17" t="s">
        <v>645</v>
      </c>
      <c r="F32" s="33">
        <v>4</v>
      </c>
      <c r="G32" s="57">
        <v>0</v>
      </c>
      <c r="H32" s="55">
        <f t="shared" si="0"/>
        <v>0</v>
      </c>
      <c r="I32" s="11"/>
      <c r="J32" s="11"/>
      <c r="K32" s="12" t="s">
        <v>28</v>
      </c>
      <c r="L32" s="11"/>
    </row>
    <row r="33" spans="1:12" ht="37.5" x14ac:dyDescent="0.25">
      <c r="A33" s="16">
        <v>1</v>
      </c>
      <c r="B33" s="17" t="s">
        <v>36</v>
      </c>
      <c r="C33" s="35">
        <v>1</v>
      </c>
      <c r="D33" s="17" t="s">
        <v>724</v>
      </c>
      <c r="E33" s="17" t="s">
        <v>646</v>
      </c>
      <c r="F33" s="33">
        <v>6</v>
      </c>
      <c r="G33" s="57">
        <v>0</v>
      </c>
      <c r="H33" s="55">
        <f t="shared" si="0"/>
        <v>0</v>
      </c>
      <c r="I33" s="11"/>
      <c r="J33" s="11"/>
      <c r="K33" s="12" t="s">
        <v>28</v>
      </c>
      <c r="L33" s="11"/>
    </row>
    <row r="34" spans="1:12" ht="37.5" x14ac:dyDescent="0.25">
      <c r="A34" s="16">
        <v>1</v>
      </c>
      <c r="B34" s="17" t="s">
        <v>36</v>
      </c>
      <c r="C34" s="35">
        <v>1</v>
      </c>
      <c r="D34" s="17" t="s">
        <v>724</v>
      </c>
      <c r="E34" s="17" t="s">
        <v>249</v>
      </c>
      <c r="F34" s="33">
        <v>9</v>
      </c>
      <c r="G34" s="57">
        <v>0</v>
      </c>
      <c r="H34" s="55">
        <f t="shared" si="0"/>
        <v>0</v>
      </c>
      <c r="I34" s="11"/>
      <c r="J34" s="11"/>
      <c r="K34" s="12" t="s">
        <v>28</v>
      </c>
      <c r="L34" s="11"/>
    </row>
    <row r="35" spans="1:12" ht="37.5" x14ac:dyDescent="0.25">
      <c r="A35" s="13">
        <v>1</v>
      </c>
      <c r="B35" s="14" t="s">
        <v>36</v>
      </c>
      <c r="C35" s="34">
        <v>1</v>
      </c>
      <c r="D35" s="17" t="s">
        <v>724</v>
      </c>
      <c r="E35" s="14" t="s">
        <v>253</v>
      </c>
      <c r="F35" s="32">
        <v>8</v>
      </c>
      <c r="G35" s="57">
        <v>0</v>
      </c>
      <c r="H35" s="55">
        <f t="shared" si="0"/>
        <v>0</v>
      </c>
      <c r="I35" s="11"/>
      <c r="J35" s="11"/>
      <c r="K35" s="12" t="s">
        <v>28</v>
      </c>
      <c r="L35" s="11"/>
    </row>
    <row r="36" spans="1:12" ht="28.5" x14ac:dyDescent="0.25">
      <c r="A36" s="16">
        <v>1</v>
      </c>
      <c r="B36" s="17" t="s">
        <v>36</v>
      </c>
      <c r="C36" s="35">
        <v>1</v>
      </c>
      <c r="D36" s="17" t="s">
        <v>724</v>
      </c>
      <c r="E36" s="17" t="s">
        <v>251</v>
      </c>
      <c r="F36" s="33">
        <v>9</v>
      </c>
      <c r="G36" s="57">
        <v>0</v>
      </c>
      <c r="H36" s="55">
        <f t="shared" si="0"/>
        <v>0</v>
      </c>
      <c r="I36" s="11"/>
      <c r="J36" s="11"/>
      <c r="K36" s="12" t="s">
        <v>28</v>
      </c>
      <c r="L36" s="11"/>
    </row>
    <row r="37" spans="1:12" ht="28.5" x14ac:dyDescent="0.25">
      <c r="A37" s="16">
        <v>1</v>
      </c>
      <c r="B37" s="17" t="s">
        <v>36</v>
      </c>
      <c r="C37" s="35">
        <v>1</v>
      </c>
      <c r="D37" s="17" t="s">
        <v>724</v>
      </c>
      <c r="E37" s="17" t="s">
        <v>247</v>
      </c>
      <c r="F37" s="33">
        <v>8</v>
      </c>
      <c r="G37" s="57">
        <v>0</v>
      </c>
      <c r="H37" s="55">
        <f t="shared" si="0"/>
        <v>0</v>
      </c>
      <c r="I37" s="11"/>
      <c r="J37" s="11"/>
      <c r="K37" s="12" t="s">
        <v>28</v>
      </c>
      <c r="L37" s="11"/>
    </row>
    <row r="38" spans="1:12" ht="46.5" x14ac:dyDescent="0.25">
      <c r="A38" s="13">
        <v>1</v>
      </c>
      <c r="B38" s="14" t="s">
        <v>36</v>
      </c>
      <c r="C38" s="34">
        <v>1</v>
      </c>
      <c r="D38" s="17" t="s">
        <v>724</v>
      </c>
      <c r="E38" s="14" t="s">
        <v>252</v>
      </c>
      <c r="F38" s="32">
        <v>11</v>
      </c>
      <c r="G38" s="57">
        <v>0</v>
      </c>
      <c r="H38" s="55">
        <f t="shared" si="0"/>
        <v>0</v>
      </c>
      <c r="I38" s="11"/>
      <c r="J38" s="11"/>
      <c r="K38" s="12" t="s">
        <v>28</v>
      </c>
      <c r="L38" s="11"/>
    </row>
    <row r="39" spans="1:12" ht="46.5" x14ac:dyDescent="0.25">
      <c r="A39" s="13">
        <v>1</v>
      </c>
      <c r="B39" s="14" t="s">
        <v>36</v>
      </c>
      <c r="C39" s="34">
        <v>1</v>
      </c>
      <c r="D39" s="17" t="s">
        <v>724</v>
      </c>
      <c r="E39" s="14" t="s">
        <v>644</v>
      </c>
      <c r="F39" s="32">
        <v>17</v>
      </c>
      <c r="G39" s="57">
        <v>0</v>
      </c>
      <c r="H39" s="55">
        <f t="shared" si="0"/>
        <v>0</v>
      </c>
      <c r="I39" s="11"/>
      <c r="J39" s="11"/>
      <c r="K39" s="12" t="s">
        <v>28</v>
      </c>
      <c r="L39" s="11"/>
    </row>
    <row r="40" spans="1:12" ht="46.5" x14ac:dyDescent="0.25">
      <c r="A40" s="16">
        <v>1</v>
      </c>
      <c r="B40" s="17" t="s">
        <v>36</v>
      </c>
      <c r="C40" s="35">
        <v>1</v>
      </c>
      <c r="D40" s="17" t="s">
        <v>724</v>
      </c>
      <c r="E40" s="17" t="s">
        <v>252</v>
      </c>
      <c r="F40" s="33">
        <v>12</v>
      </c>
      <c r="G40" s="57">
        <v>0</v>
      </c>
      <c r="H40" s="55">
        <f t="shared" si="0"/>
        <v>0</v>
      </c>
      <c r="I40" s="11"/>
      <c r="J40" s="11"/>
      <c r="K40" s="12" t="s">
        <v>28</v>
      </c>
      <c r="L40" s="11"/>
    </row>
    <row r="41" spans="1:12" ht="55.5" x14ac:dyDescent="0.25">
      <c r="A41" s="13">
        <v>1</v>
      </c>
      <c r="B41" s="14" t="s">
        <v>36</v>
      </c>
      <c r="C41" s="34">
        <v>1</v>
      </c>
      <c r="D41" s="17" t="s">
        <v>724</v>
      </c>
      <c r="E41" s="14" t="s">
        <v>640</v>
      </c>
      <c r="F41" s="32">
        <v>21</v>
      </c>
      <c r="G41" s="57">
        <v>0</v>
      </c>
      <c r="H41" s="55">
        <f t="shared" si="0"/>
        <v>0</v>
      </c>
      <c r="I41" s="11"/>
      <c r="J41" s="11"/>
      <c r="K41" s="12" t="s">
        <v>28</v>
      </c>
      <c r="L41" s="11"/>
    </row>
    <row r="42" spans="1:12" ht="28.5" x14ac:dyDescent="0.25">
      <c r="A42" s="16">
        <v>1</v>
      </c>
      <c r="B42" s="17" t="s">
        <v>36</v>
      </c>
      <c r="C42" s="35">
        <v>1</v>
      </c>
      <c r="D42" s="17" t="s">
        <v>724</v>
      </c>
      <c r="E42" s="17" t="s">
        <v>250</v>
      </c>
      <c r="F42" s="33">
        <v>9</v>
      </c>
      <c r="G42" s="57">
        <v>0</v>
      </c>
      <c r="H42" s="55">
        <f t="shared" si="0"/>
        <v>0</v>
      </c>
      <c r="I42" s="11"/>
      <c r="J42" s="11"/>
      <c r="K42" s="12" t="s">
        <v>28</v>
      </c>
      <c r="L42" s="11"/>
    </row>
    <row r="43" spans="1:12" ht="28.5" x14ac:dyDescent="0.25">
      <c r="A43" s="13">
        <v>1</v>
      </c>
      <c r="B43" s="14" t="s">
        <v>36</v>
      </c>
      <c r="C43" s="34">
        <v>1</v>
      </c>
      <c r="D43" s="17" t="s">
        <v>724</v>
      </c>
      <c r="E43" s="14" t="s">
        <v>254</v>
      </c>
      <c r="F43" s="32">
        <v>14</v>
      </c>
      <c r="G43" s="57">
        <v>0</v>
      </c>
      <c r="H43" s="55">
        <f t="shared" si="0"/>
        <v>0</v>
      </c>
      <c r="I43" s="11"/>
      <c r="J43" s="11"/>
      <c r="K43" s="12" t="s">
        <v>28</v>
      </c>
      <c r="L43" s="11"/>
    </row>
    <row r="44" spans="1:12" ht="28.5" x14ac:dyDescent="0.25">
      <c r="A44" s="13">
        <v>1</v>
      </c>
      <c r="B44" s="14" t="s">
        <v>52</v>
      </c>
      <c r="C44" s="34">
        <v>500</v>
      </c>
      <c r="D44" s="14" t="s">
        <v>709</v>
      </c>
      <c r="E44" s="14" t="s">
        <v>64</v>
      </c>
      <c r="F44" s="32">
        <v>28</v>
      </c>
      <c r="G44" s="57">
        <v>0</v>
      </c>
      <c r="H44" s="55">
        <f t="shared" si="0"/>
        <v>0</v>
      </c>
      <c r="I44" s="11"/>
      <c r="J44" s="11"/>
      <c r="K44" s="12" t="s">
        <v>28</v>
      </c>
      <c r="L44" s="11"/>
    </row>
    <row r="45" spans="1:12" ht="46.5" x14ac:dyDescent="0.25">
      <c r="A45" s="13">
        <v>1</v>
      </c>
      <c r="B45" s="14" t="s">
        <v>36</v>
      </c>
      <c r="C45" s="34">
        <v>1</v>
      </c>
      <c r="D45" s="17" t="s">
        <v>724</v>
      </c>
      <c r="E45" s="14" t="s">
        <v>638</v>
      </c>
      <c r="F45" s="32">
        <v>25</v>
      </c>
      <c r="G45" s="57">
        <v>0</v>
      </c>
      <c r="H45" s="55">
        <f t="shared" si="0"/>
        <v>0</v>
      </c>
      <c r="I45" s="11"/>
      <c r="J45" s="11"/>
      <c r="K45" s="12" t="s">
        <v>28</v>
      </c>
      <c r="L45" s="11"/>
    </row>
    <row r="46" spans="1:12" ht="55.5" x14ac:dyDescent="0.25">
      <c r="A46" s="16">
        <v>1</v>
      </c>
      <c r="B46" s="17" t="s">
        <v>36</v>
      </c>
      <c r="C46" s="35">
        <v>1</v>
      </c>
      <c r="D46" s="17" t="s">
        <v>724</v>
      </c>
      <c r="E46" s="17" t="s">
        <v>639</v>
      </c>
      <c r="F46" s="33">
        <v>33</v>
      </c>
      <c r="G46" s="57">
        <v>0</v>
      </c>
      <c r="H46" s="55">
        <f t="shared" si="0"/>
        <v>0</v>
      </c>
      <c r="I46" s="11"/>
      <c r="J46" s="11"/>
      <c r="K46" s="12" t="s">
        <v>28</v>
      </c>
      <c r="L46" s="11"/>
    </row>
    <row r="47" spans="1:12" ht="46.5" x14ac:dyDescent="0.25">
      <c r="A47" s="16">
        <v>1</v>
      </c>
      <c r="B47" s="17" t="s">
        <v>36</v>
      </c>
      <c r="C47" s="35">
        <v>1</v>
      </c>
      <c r="D47" s="17" t="s">
        <v>724</v>
      </c>
      <c r="E47" s="17" t="s">
        <v>638</v>
      </c>
      <c r="F47" s="33">
        <v>29</v>
      </c>
      <c r="G47" s="57">
        <v>0</v>
      </c>
      <c r="H47" s="55">
        <f t="shared" si="0"/>
        <v>0</v>
      </c>
      <c r="I47" s="11"/>
      <c r="J47" s="11"/>
      <c r="K47" s="12" t="s">
        <v>28</v>
      </c>
      <c r="L47" s="11"/>
    </row>
    <row r="48" spans="1:12" ht="19.5" x14ac:dyDescent="0.25">
      <c r="A48" s="13">
        <v>1</v>
      </c>
      <c r="B48" s="14" t="s">
        <v>36</v>
      </c>
      <c r="C48" s="34">
        <v>1</v>
      </c>
      <c r="D48" s="17" t="s">
        <v>724</v>
      </c>
      <c r="E48" s="14" t="s">
        <v>246</v>
      </c>
      <c r="F48" s="32">
        <v>13</v>
      </c>
      <c r="G48" s="57">
        <v>0</v>
      </c>
      <c r="H48" s="55">
        <f t="shared" si="0"/>
        <v>0</v>
      </c>
      <c r="I48" s="11"/>
      <c r="J48" s="11"/>
      <c r="K48" s="12" t="s">
        <v>28</v>
      </c>
      <c r="L48" s="11"/>
    </row>
    <row r="49" spans="1:12" ht="28.5" x14ac:dyDescent="0.25">
      <c r="A49" s="16">
        <v>1</v>
      </c>
      <c r="B49" s="17" t="s">
        <v>36</v>
      </c>
      <c r="C49" s="35">
        <v>1</v>
      </c>
      <c r="D49" s="17" t="s">
        <v>724</v>
      </c>
      <c r="E49" s="17" t="s">
        <v>641</v>
      </c>
      <c r="F49" s="33">
        <v>17</v>
      </c>
      <c r="G49" s="57">
        <v>0</v>
      </c>
      <c r="H49" s="55">
        <f t="shared" si="0"/>
        <v>0</v>
      </c>
      <c r="I49" s="11"/>
      <c r="J49" s="11"/>
      <c r="K49" s="12" t="s">
        <v>28</v>
      </c>
      <c r="L49" s="11"/>
    </row>
    <row r="50" spans="1:12" ht="28.5" x14ac:dyDescent="0.25">
      <c r="A50" s="16">
        <v>1</v>
      </c>
      <c r="B50" s="17" t="s">
        <v>36</v>
      </c>
      <c r="C50" s="35">
        <v>1</v>
      </c>
      <c r="D50" s="17" t="s">
        <v>724</v>
      </c>
      <c r="E50" s="17" t="s">
        <v>634</v>
      </c>
      <c r="F50" s="33">
        <v>32</v>
      </c>
      <c r="G50" s="57">
        <v>0</v>
      </c>
      <c r="H50" s="55">
        <f t="shared" si="0"/>
        <v>0</v>
      </c>
      <c r="I50" s="11"/>
      <c r="J50" s="11"/>
      <c r="K50" s="12" t="s">
        <v>28</v>
      </c>
      <c r="L50" s="11"/>
    </row>
    <row r="51" spans="1:12" ht="64.5" x14ac:dyDescent="0.25">
      <c r="A51" s="13">
        <v>1</v>
      </c>
      <c r="B51" s="14" t="s">
        <v>36</v>
      </c>
      <c r="C51" s="34">
        <v>1</v>
      </c>
      <c r="D51" s="17" t="s">
        <v>724</v>
      </c>
      <c r="E51" s="14" t="s">
        <v>635</v>
      </c>
      <c r="F51" s="32">
        <v>9</v>
      </c>
      <c r="G51" s="57">
        <v>0</v>
      </c>
      <c r="H51" s="55">
        <f t="shared" si="0"/>
        <v>0</v>
      </c>
      <c r="I51" s="11"/>
      <c r="J51" s="11"/>
      <c r="K51" s="12" t="s">
        <v>28</v>
      </c>
      <c r="L51" s="11"/>
    </row>
    <row r="52" spans="1:12" ht="46.5" x14ac:dyDescent="0.25">
      <c r="A52" s="16">
        <v>1</v>
      </c>
      <c r="B52" s="17" t="s">
        <v>36</v>
      </c>
      <c r="C52" s="35">
        <v>1</v>
      </c>
      <c r="D52" s="17" t="s">
        <v>724</v>
      </c>
      <c r="E52" s="17" t="s">
        <v>244</v>
      </c>
      <c r="F52" s="33">
        <v>10</v>
      </c>
      <c r="G52" s="57">
        <v>0</v>
      </c>
      <c r="H52" s="55">
        <f t="shared" si="0"/>
        <v>0</v>
      </c>
      <c r="I52" s="11"/>
      <c r="J52" s="11"/>
      <c r="K52" s="12" t="s">
        <v>28</v>
      </c>
      <c r="L52" s="11"/>
    </row>
    <row r="53" spans="1:12" ht="55.5" x14ac:dyDescent="0.25">
      <c r="A53" s="13">
        <v>1</v>
      </c>
      <c r="B53" s="14" t="s">
        <v>36</v>
      </c>
      <c r="C53" s="34">
        <v>1</v>
      </c>
      <c r="D53" s="17" t="s">
        <v>724</v>
      </c>
      <c r="E53" s="14" t="s">
        <v>636</v>
      </c>
      <c r="F53" s="32">
        <v>25</v>
      </c>
      <c r="G53" s="57">
        <v>0</v>
      </c>
      <c r="H53" s="55">
        <f t="shared" si="0"/>
        <v>0</v>
      </c>
      <c r="I53" s="11"/>
      <c r="J53" s="11"/>
      <c r="K53" s="12" t="s">
        <v>28</v>
      </c>
      <c r="L53" s="11"/>
    </row>
    <row r="54" spans="1:12" ht="46.5" x14ac:dyDescent="0.25">
      <c r="A54" s="16">
        <v>1</v>
      </c>
      <c r="B54" s="17" t="s">
        <v>36</v>
      </c>
      <c r="C54" s="35">
        <v>1</v>
      </c>
      <c r="D54" s="17" t="s">
        <v>724</v>
      </c>
      <c r="E54" s="17" t="s">
        <v>637</v>
      </c>
      <c r="F54" s="33">
        <v>20</v>
      </c>
      <c r="G54" s="57">
        <v>0</v>
      </c>
      <c r="H54" s="55">
        <f t="shared" si="0"/>
        <v>0</v>
      </c>
      <c r="I54" s="11"/>
      <c r="J54" s="11"/>
      <c r="K54" s="12" t="s">
        <v>28</v>
      </c>
      <c r="L54" s="11"/>
    </row>
    <row r="55" spans="1:12" ht="28.5" x14ac:dyDescent="0.25">
      <c r="A55" s="13">
        <v>1</v>
      </c>
      <c r="B55" s="14" t="s">
        <v>36</v>
      </c>
      <c r="C55" s="34">
        <v>1</v>
      </c>
      <c r="D55" s="17" t="s">
        <v>724</v>
      </c>
      <c r="E55" s="14" t="s">
        <v>245</v>
      </c>
      <c r="F55" s="32">
        <v>18</v>
      </c>
      <c r="G55" s="57">
        <v>0</v>
      </c>
      <c r="H55" s="55">
        <f t="shared" si="0"/>
        <v>0</v>
      </c>
      <c r="I55" s="11"/>
      <c r="J55" s="11"/>
      <c r="K55" s="12" t="s">
        <v>28</v>
      </c>
      <c r="L55" s="11"/>
    </row>
    <row r="56" spans="1:12" ht="28.5" x14ac:dyDescent="0.25">
      <c r="A56" s="13">
        <v>1</v>
      </c>
      <c r="B56" s="14" t="s">
        <v>36</v>
      </c>
      <c r="C56" s="34">
        <v>1</v>
      </c>
      <c r="D56" s="17" t="s">
        <v>724</v>
      </c>
      <c r="E56" s="14" t="s">
        <v>248</v>
      </c>
      <c r="F56" s="32">
        <v>35</v>
      </c>
      <c r="G56" s="57">
        <v>0</v>
      </c>
      <c r="H56" s="55">
        <f t="shared" si="0"/>
        <v>0</v>
      </c>
      <c r="I56" s="11"/>
      <c r="J56" s="11"/>
      <c r="K56" s="12" t="s">
        <v>28</v>
      </c>
      <c r="L56" s="11"/>
    </row>
    <row r="57" spans="1:12" ht="46.5" x14ac:dyDescent="0.25">
      <c r="A57" s="13">
        <v>8</v>
      </c>
      <c r="B57" s="14" t="s">
        <v>52</v>
      </c>
      <c r="C57" s="34">
        <v>0.5</v>
      </c>
      <c r="D57" s="14" t="s">
        <v>709</v>
      </c>
      <c r="E57" s="14" t="s">
        <v>63</v>
      </c>
      <c r="F57" s="32">
        <v>12</v>
      </c>
      <c r="G57" s="57">
        <v>0</v>
      </c>
      <c r="H57" s="55">
        <f t="shared" si="0"/>
        <v>0</v>
      </c>
      <c r="I57" s="11"/>
      <c r="J57" s="11"/>
      <c r="K57" s="12" t="s">
        <v>517</v>
      </c>
      <c r="L57" s="11"/>
    </row>
    <row r="59" spans="1:12" ht="36.75" x14ac:dyDescent="0.25">
      <c r="C59" s="29"/>
      <c r="E59" s="58" t="s">
        <v>726</v>
      </c>
      <c r="F59" s="29"/>
      <c r="H59" s="59">
        <f>SUM(H2:H57)</f>
        <v>0</v>
      </c>
      <c r="J59" t="s">
        <v>727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7C714-A0D6-4119-BDDF-777E96D64690}">
  <dimension ref="A1:T248"/>
  <sheetViews>
    <sheetView topLeftCell="A43" zoomScale="110" zoomScaleNormal="110" workbookViewId="0">
      <selection activeCell="H47" sqref="H47"/>
    </sheetView>
  </sheetViews>
  <sheetFormatPr defaultRowHeight="15" x14ac:dyDescent="0.25"/>
  <cols>
    <col min="8" max="8" width="18.5703125" customWidth="1"/>
  </cols>
  <sheetData>
    <row r="1" spans="1:20" ht="46.5" x14ac:dyDescent="0.25">
      <c r="A1" s="60" t="s">
        <v>716</v>
      </c>
      <c r="B1" s="60" t="s">
        <v>713</v>
      </c>
      <c r="C1" s="61" t="s">
        <v>714</v>
      </c>
      <c r="D1" s="60" t="s">
        <v>715</v>
      </c>
      <c r="E1" s="51" t="s">
        <v>31</v>
      </c>
      <c r="F1" s="50" t="s">
        <v>722</v>
      </c>
      <c r="G1" s="51" t="s">
        <v>720</v>
      </c>
      <c r="H1" s="51" t="s">
        <v>721</v>
      </c>
      <c r="K1" s="2" t="s">
        <v>6</v>
      </c>
      <c r="R1" t="s">
        <v>6</v>
      </c>
      <c r="S1" t="s">
        <v>6</v>
      </c>
      <c r="T1" s="7" t="s">
        <v>6</v>
      </c>
    </row>
    <row r="2" spans="1:20" ht="37.5" x14ac:dyDescent="0.25">
      <c r="A2" s="16">
        <v>1</v>
      </c>
      <c r="B2" s="17" t="s">
        <v>45</v>
      </c>
      <c r="C2" s="35">
        <v>1</v>
      </c>
      <c r="D2" s="17" t="s">
        <v>711</v>
      </c>
      <c r="E2" s="17" t="s">
        <v>53</v>
      </c>
      <c r="F2" s="33">
        <v>120</v>
      </c>
      <c r="G2" s="57">
        <v>0</v>
      </c>
      <c r="H2" s="55">
        <f t="shared" ref="H2:H45" si="0">SUM(F2*G2)</f>
        <v>0</v>
      </c>
      <c r="I2" s="11"/>
      <c r="J2" s="10"/>
      <c r="K2" s="2" t="s">
        <v>29</v>
      </c>
      <c r="L2" s="10"/>
      <c r="M2" s="10"/>
      <c r="N2" s="10"/>
      <c r="O2" s="10"/>
      <c r="P2" s="10"/>
      <c r="Q2" s="10"/>
    </row>
    <row r="3" spans="1:20" ht="37.5" x14ac:dyDescent="0.25">
      <c r="A3" s="16">
        <v>1</v>
      </c>
      <c r="B3" s="17" t="s">
        <v>45</v>
      </c>
      <c r="C3" s="35">
        <v>2</v>
      </c>
      <c r="D3" s="17" t="s">
        <v>711</v>
      </c>
      <c r="E3" s="17" t="s">
        <v>53</v>
      </c>
      <c r="F3" s="33">
        <v>40</v>
      </c>
      <c r="G3" s="57">
        <v>0</v>
      </c>
      <c r="H3" s="55">
        <f t="shared" si="0"/>
        <v>0</v>
      </c>
      <c r="I3" s="11"/>
      <c r="J3" s="10"/>
      <c r="K3" s="2" t="s">
        <v>29</v>
      </c>
      <c r="L3" s="10"/>
      <c r="M3" s="10"/>
      <c r="N3" s="10"/>
      <c r="O3" s="10"/>
      <c r="P3" s="10"/>
      <c r="Q3" s="10"/>
    </row>
    <row r="4" spans="1:20" ht="37.5" x14ac:dyDescent="0.25">
      <c r="A4" s="16">
        <v>1</v>
      </c>
      <c r="B4" s="17" t="s">
        <v>45</v>
      </c>
      <c r="C4" s="35">
        <v>1</v>
      </c>
      <c r="D4" s="17" t="s">
        <v>711</v>
      </c>
      <c r="E4" s="17" t="s">
        <v>54</v>
      </c>
      <c r="F4" s="33">
        <v>83</v>
      </c>
      <c r="G4" s="57">
        <v>0</v>
      </c>
      <c r="H4" s="55">
        <f t="shared" si="0"/>
        <v>0</v>
      </c>
      <c r="I4" s="11"/>
      <c r="J4" s="10"/>
      <c r="K4" s="2" t="s">
        <v>29</v>
      </c>
      <c r="L4" s="10"/>
      <c r="M4" s="10"/>
      <c r="N4" s="10"/>
      <c r="O4" s="10"/>
      <c r="P4" s="10"/>
      <c r="Q4" s="10"/>
    </row>
    <row r="5" spans="1:20" ht="28.5" x14ac:dyDescent="0.25">
      <c r="A5" s="13">
        <v>1</v>
      </c>
      <c r="B5" s="14" t="s">
        <v>45</v>
      </c>
      <c r="C5" s="34">
        <v>1</v>
      </c>
      <c r="D5" s="14" t="s">
        <v>711</v>
      </c>
      <c r="E5" s="14" t="s">
        <v>55</v>
      </c>
      <c r="F5" s="32">
        <v>103</v>
      </c>
      <c r="G5" s="57">
        <v>0</v>
      </c>
      <c r="H5" s="55">
        <f t="shared" si="0"/>
        <v>0</v>
      </c>
      <c r="I5" s="11"/>
      <c r="J5" s="10"/>
      <c r="K5" s="2" t="s">
        <v>514</v>
      </c>
      <c r="L5" s="10"/>
      <c r="M5" s="10"/>
      <c r="N5" s="10"/>
      <c r="O5" s="10"/>
      <c r="P5" s="10"/>
      <c r="Q5" s="10"/>
    </row>
    <row r="6" spans="1:20" ht="37.5" x14ac:dyDescent="0.25">
      <c r="A6" s="13">
        <v>1</v>
      </c>
      <c r="B6" s="14" t="s">
        <v>45</v>
      </c>
      <c r="C6" s="34">
        <v>1</v>
      </c>
      <c r="D6" s="14" t="s">
        <v>711</v>
      </c>
      <c r="E6" s="14" t="s">
        <v>56</v>
      </c>
      <c r="F6" s="32">
        <v>30</v>
      </c>
      <c r="G6" s="57">
        <v>0</v>
      </c>
      <c r="H6" s="55">
        <f t="shared" si="0"/>
        <v>0</v>
      </c>
      <c r="I6" s="11"/>
      <c r="J6" s="10"/>
      <c r="K6" s="2" t="s">
        <v>514</v>
      </c>
      <c r="L6" s="10"/>
      <c r="M6" s="10"/>
      <c r="N6" s="10"/>
      <c r="O6" s="10"/>
      <c r="P6" s="10"/>
      <c r="Q6" s="10"/>
    </row>
    <row r="7" spans="1:20" ht="28.5" x14ac:dyDescent="0.25">
      <c r="A7" s="13">
        <v>1</v>
      </c>
      <c r="B7" s="14" t="s">
        <v>45</v>
      </c>
      <c r="C7" s="34">
        <v>1</v>
      </c>
      <c r="D7" s="14" t="s">
        <v>711</v>
      </c>
      <c r="E7" s="14" t="s">
        <v>57</v>
      </c>
      <c r="F7" s="32">
        <v>31</v>
      </c>
      <c r="G7" s="57">
        <v>0</v>
      </c>
      <c r="H7" s="55">
        <f t="shared" si="0"/>
        <v>0</v>
      </c>
      <c r="I7" s="11"/>
      <c r="J7" s="10"/>
      <c r="K7" s="2" t="s">
        <v>514</v>
      </c>
      <c r="L7" s="10"/>
      <c r="M7" s="10"/>
      <c r="N7" s="10"/>
      <c r="O7" s="10"/>
      <c r="P7" s="10"/>
      <c r="Q7" s="10"/>
    </row>
    <row r="8" spans="1:20" ht="37.5" x14ac:dyDescent="0.25">
      <c r="A8" s="13">
        <v>8</v>
      </c>
      <c r="B8" s="14" t="s">
        <v>38</v>
      </c>
      <c r="C8" s="34">
        <v>1</v>
      </c>
      <c r="D8" s="14" t="s">
        <v>711</v>
      </c>
      <c r="E8" s="14" t="s">
        <v>198</v>
      </c>
      <c r="F8" s="32">
        <v>56</v>
      </c>
      <c r="G8" s="57">
        <v>0</v>
      </c>
      <c r="H8" s="55">
        <f t="shared" si="0"/>
        <v>0</v>
      </c>
      <c r="I8" s="11"/>
      <c r="J8" s="10"/>
      <c r="K8" s="2" t="s">
        <v>514</v>
      </c>
      <c r="L8" s="10"/>
      <c r="M8" s="10"/>
      <c r="N8" s="10"/>
      <c r="O8" s="10"/>
      <c r="P8" s="10"/>
      <c r="Q8" s="10"/>
    </row>
    <row r="9" spans="1:20" ht="55.5" x14ac:dyDescent="0.25">
      <c r="A9" s="16">
        <v>1</v>
      </c>
      <c r="B9" s="17" t="s">
        <v>59</v>
      </c>
      <c r="C9" s="35">
        <v>0.25</v>
      </c>
      <c r="D9" s="17" t="s">
        <v>709</v>
      </c>
      <c r="E9" s="17" t="s">
        <v>60</v>
      </c>
      <c r="F9" s="33">
        <v>11.75</v>
      </c>
      <c r="G9" s="57">
        <v>0</v>
      </c>
      <c r="H9" s="55">
        <f t="shared" si="0"/>
        <v>0</v>
      </c>
      <c r="I9" s="11"/>
      <c r="J9" s="10"/>
      <c r="K9" s="2" t="s">
        <v>514</v>
      </c>
      <c r="L9" s="10"/>
      <c r="M9" s="10"/>
      <c r="N9" s="10"/>
      <c r="O9" s="10"/>
      <c r="P9" s="10"/>
      <c r="Q9" s="10"/>
    </row>
    <row r="10" spans="1:20" ht="37.5" x14ac:dyDescent="0.25">
      <c r="A10" s="13">
        <v>12</v>
      </c>
      <c r="B10" s="14" t="s">
        <v>38</v>
      </c>
      <c r="C10" s="34">
        <v>1</v>
      </c>
      <c r="D10" s="14" t="s">
        <v>711</v>
      </c>
      <c r="E10" s="14" t="s">
        <v>199</v>
      </c>
      <c r="F10" s="32">
        <v>780</v>
      </c>
      <c r="G10" s="57">
        <v>0</v>
      </c>
      <c r="H10" s="55">
        <f t="shared" si="0"/>
        <v>0</v>
      </c>
      <c r="I10" s="11"/>
      <c r="J10" s="10"/>
      <c r="K10" s="2" t="s">
        <v>514</v>
      </c>
      <c r="L10" s="10"/>
      <c r="M10" s="10"/>
      <c r="N10" s="10"/>
      <c r="O10" s="10"/>
      <c r="P10" s="10"/>
      <c r="Q10" s="10"/>
    </row>
    <row r="11" spans="1:20" ht="55.5" x14ac:dyDescent="0.25">
      <c r="A11" s="13">
        <v>1</v>
      </c>
      <c r="B11" s="14" t="s">
        <v>52</v>
      </c>
      <c r="C11" s="34">
        <v>2.5000000000000001E-2</v>
      </c>
      <c r="D11" s="14" t="s">
        <v>711</v>
      </c>
      <c r="E11" s="14" t="s">
        <v>267</v>
      </c>
      <c r="F11" s="32">
        <v>5</v>
      </c>
      <c r="G11" s="57">
        <v>0</v>
      </c>
      <c r="H11" s="55">
        <f t="shared" si="0"/>
        <v>0</v>
      </c>
      <c r="I11" s="11"/>
      <c r="J11" s="10"/>
      <c r="K11" s="2" t="s">
        <v>514</v>
      </c>
      <c r="L11" s="10"/>
      <c r="M11" s="10"/>
      <c r="N11" s="10"/>
      <c r="O11" s="10"/>
      <c r="P11" s="10"/>
      <c r="Q11" s="10"/>
    </row>
    <row r="12" spans="1:20" ht="28.5" x14ac:dyDescent="0.25">
      <c r="A12" s="13">
        <v>1</v>
      </c>
      <c r="B12" s="14" t="s">
        <v>38</v>
      </c>
      <c r="C12" s="34">
        <v>1</v>
      </c>
      <c r="D12" s="14" t="s">
        <v>711</v>
      </c>
      <c r="E12" s="14" t="s">
        <v>269</v>
      </c>
      <c r="F12" s="32">
        <v>237</v>
      </c>
      <c r="G12" s="57">
        <v>0</v>
      </c>
      <c r="H12" s="55">
        <f t="shared" si="0"/>
        <v>0</v>
      </c>
      <c r="I12" s="11"/>
      <c r="J12" s="10"/>
      <c r="K12" s="2" t="s">
        <v>514</v>
      </c>
      <c r="L12" s="10"/>
      <c r="M12" s="10"/>
      <c r="N12" s="10"/>
      <c r="O12" s="10"/>
      <c r="P12" s="10"/>
      <c r="Q12" s="10"/>
    </row>
    <row r="13" spans="1:20" ht="28.5" x14ac:dyDescent="0.25">
      <c r="A13" s="13">
        <v>1</v>
      </c>
      <c r="B13" s="14" t="s">
        <v>52</v>
      </c>
      <c r="C13" s="34">
        <v>2.5000000000000001E-2</v>
      </c>
      <c r="D13" s="14" t="s">
        <v>711</v>
      </c>
      <c r="E13" s="14" t="s">
        <v>268</v>
      </c>
      <c r="F13" s="32">
        <v>20.079999999999998</v>
      </c>
      <c r="G13" s="57">
        <v>0</v>
      </c>
      <c r="H13" s="55">
        <f t="shared" si="0"/>
        <v>0</v>
      </c>
      <c r="I13" s="11"/>
      <c r="J13" s="10"/>
      <c r="K13" s="2" t="s">
        <v>514</v>
      </c>
      <c r="L13" s="10"/>
      <c r="M13" s="10"/>
      <c r="N13" s="10"/>
      <c r="O13" s="10"/>
      <c r="P13" s="10"/>
      <c r="Q13" s="10"/>
    </row>
    <row r="14" spans="1:20" ht="28.5" x14ac:dyDescent="0.25">
      <c r="A14" s="13">
        <v>1</v>
      </c>
      <c r="B14" s="14" t="s">
        <v>52</v>
      </c>
      <c r="C14" s="34">
        <v>2.5000000000000001E-2</v>
      </c>
      <c r="D14" s="14" t="s">
        <v>711</v>
      </c>
      <c r="E14" s="14" t="s">
        <v>270</v>
      </c>
      <c r="F14" s="32">
        <v>9.4</v>
      </c>
      <c r="G14" s="57">
        <v>0</v>
      </c>
      <c r="H14" s="55">
        <f t="shared" si="0"/>
        <v>0</v>
      </c>
      <c r="I14" s="11"/>
      <c r="J14" s="10"/>
      <c r="K14" s="2" t="s">
        <v>514</v>
      </c>
      <c r="L14" s="10"/>
      <c r="M14" s="10"/>
      <c r="N14" s="10"/>
      <c r="O14" s="10"/>
      <c r="P14" s="10"/>
      <c r="Q14" s="10"/>
    </row>
    <row r="15" spans="1:20" ht="55.5" x14ac:dyDescent="0.25">
      <c r="A15" s="16">
        <v>16</v>
      </c>
      <c r="B15" s="17" t="s">
        <v>38</v>
      </c>
      <c r="C15" s="35">
        <v>0.25</v>
      </c>
      <c r="D15" s="17" t="s">
        <v>709</v>
      </c>
      <c r="E15" s="17" t="s">
        <v>61</v>
      </c>
      <c r="F15" s="33">
        <v>56</v>
      </c>
      <c r="G15" s="57">
        <v>0</v>
      </c>
      <c r="H15" s="55">
        <f t="shared" si="0"/>
        <v>0</v>
      </c>
      <c r="I15" s="11"/>
      <c r="J15" s="10"/>
      <c r="K15" s="2" t="s">
        <v>514</v>
      </c>
      <c r="L15" s="10"/>
      <c r="M15" s="10"/>
      <c r="N15" s="10"/>
      <c r="O15" s="10"/>
      <c r="P15" s="10"/>
      <c r="Q15" s="10"/>
    </row>
    <row r="16" spans="1:20" ht="55.5" x14ac:dyDescent="0.25">
      <c r="A16" s="13">
        <v>16</v>
      </c>
      <c r="B16" s="14" t="s">
        <v>38</v>
      </c>
      <c r="C16" s="34">
        <v>0.25</v>
      </c>
      <c r="D16" s="14" t="s">
        <v>709</v>
      </c>
      <c r="E16" s="14" t="s">
        <v>61</v>
      </c>
      <c r="F16" s="32">
        <v>68</v>
      </c>
      <c r="G16" s="57">
        <v>0</v>
      </c>
      <c r="H16" s="55">
        <f t="shared" si="0"/>
        <v>0</v>
      </c>
      <c r="I16" s="11"/>
      <c r="J16" s="10"/>
      <c r="K16" s="2" t="s">
        <v>514</v>
      </c>
      <c r="L16" s="10"/>
      <c r="M16" s="10"/>
      <c r="N16" s="10"/>
      <c r="O16" s="10"/>
      <c r="P16" s="10"/>
      <c r="Q16" s="10"/>
    </row>
    <row r="17" spans="1:17" ht="37.5" x14ac:dyDescent="0.25">
      <c r="A17" s="13">
        <v>12</v>
      </c>
      <c r="B17" s="14" t="s">
        <v>38</v>
      </c>
      <c r="C17" s="34">
        <v>1</v>
      </c>
      <c r="D17" s="14" t="s">
        <v>711</v>
      </c>
      <c r="E17" s="14" t="s">
        <v>200</v>
      </c>
      <c r="F17" s="32">
        <v>2532</v>
      </c>
      <c r="G17" s="57">
        <v>0</v>
      </c>
      <c r="H17" s="55">
        <f t="shared" si="0"/>
        <v>0</v>
      </c>
      <c r="I17" s="11"/>
      <c r="J17" s="10"/>
      <c r="K17" s="2" t="s">
        <v>514</v>
      </c>
      <c r="L17" s="10"/>
      <c r="M17" s="10"/>
      <c r="N17" s="10"/>
      <c r="O17" s="10"/>
      <c r="P17" s="10"/>
      <c r="Q17" s="10"/>
    </row>
    <row r="18" spans="1:17" ht="37.5" x14ac:dyDescent="0.25">
      <c r="A18" s="16">
        <v>12</v>
      </c>
      <c r="B18" s="17" t="s">
        <v>38</v>
      </c>
      <c r="C18" s="35">
        <v>1</v>
      </c>
      <c r="D18" s="17" t="s">
        <v>711</v>
      </c>
      <c r="E18" s="17" t="s">
        <v>200</v>
      </c>
      <c r="F18" s="33">
        <v>240</v>
      </c>
      <c r="G18" s="57">
        <v>0</v>
      </c>
      <c r="H18" s="55">
        <f t="shared" si="0"/>
        <v>0</v>
      </c>
      <c r="I18" s="11"/>
      <c r="J18" s="10"/>
      <c r="K18" s="2" t="s">
        <v>514</v>
      </c>
      <c r="L18" s="10"/>
      <c r="M18" s="10"/>
      <c r="N18" s="10"/>
      <c r="O18" s="10"/>
      <c r="P18" s="10"/>
      <c r="Q18" s="10"/>
    </row>
    <row r="19" spans="1:17" ht="37.5" x14ac:dyDescent="0.25">
      <c r="A19" s="16">
        <v>1</v>
      </c>
      <c r="B19" s="17" t="s">
        <v>52</v>
      </c>
      <c r="C19" s="35">
        <v>1</v>
      </c>
      <c r="D19" s="17" t="s">
        <v>711</v>
      </c>
      <c r="E19" s="17" t="s">
        <v>58</v>
      </c>
      <c r="F19" s="33">
        <v>23</v>
      </c>
      <c r="G19" s="57">
        <v>0</v>
      </c>
      <c r="H19" s="55">
        <f t="shared" si="0"/>
        <v>0</v>
      </c>
      <c r="I19" s="11"/>
      <c r="J19" s="10"/>
      <c r="K19" s="2" t="s">
        <v>514</v>
      </c>
      <c r="L19" s="10"/>
      <c r="M19" s="10"/>
      <c r="N19" s="10"/>
      <c r="O19" s="10"/>
      <c r="P19" s="10"/>
      <c r="Q19" s="10"/>
    </row>
    <row r="20" spans="1:17" ht="37.5" x14ac:dyDescent="0.25">
      <c r="A20" s="13">
        <v>1</v>
      </c>
      <c r="B20" s="14" t="s">
        <v>52</v>
      </c>
      <c r="C20" s="34">
        <v>1</v>
      </c>
      <c r="D20" s="14" t="s">
        <v>711</v>
      </c>
      <c r="E20" s="14" t="s">
        <v>58</v>
      </c>
      <c r="F20" s="32">
        <v>46</v>
      </c>
      <c r="G20" s="57">
        <v>0</v>
      </c>
      <c r="H20" s="55">
        <f t="shared" si="0"/>
        <v>0</v>
      </c>
      <c r="I20" s="11"/>
      <c r="J20" s="10"/>
      <c r="K20" s="2" t="s">
        <v>29</v>
      </c>
      <c r="L20" s="10"/>
      <c r="M20" s="10"/>
      <c r="N20" s="10"/>
      <c r="O20" s="10"/>
      <c r="P20" s="10"/>
      <c r="Q20" s="10"/>
    </row>
    <row r="21" spans="1:17" ht="19.5" x14ac:dyDescent="0.25">
      <c r="A21" s="13">
        <v>12</v>
      </c>
      <c r="B21" s="14" t="s">
        <v>38</v>
      </c>
      <c r="C21" s="34">
        <v>1</v>
      </c>
      <c r="D21" s="14" t="s">
        <v>711</v>
      </c>
      <c r="E21" s="14" t="s">
        <v>201</v>
      </c>
      <c r="F21" s="32">
        <v>108</v>
      </c>
      <c r="G21" s="57">
        <v>0</v>
      </c>
      <c r="H21" s="55">
        <f t="shared" si="0"/>
        <v>0</v>
      </c>
      <c r="I21" s="11"/>
      <c r="J21" s="10"/>
      <c r="K21" s="2" t="s">
        <v>29</v>
      </c>
      <c r="L21" s="10"/>
      <c r="M21" s="10"/>
      <c r="N21" s="10"/>
      <c r="O21" s="10"/>
      <c r="P21" s="10"/>
      <c r="Q21" s="10"/>
    </row>
    <row r="22" spans="1:17" ht="28.5" x14ac:dyDescent="0.25">
      <c r="A22" s="13">
        <v>1</v>
      </c>
      <c r="B22" s="14" t="s">
        <v>52</v>
      </c>
      <c r="C22" s="34">
        <v>2.5000000000000001E-2</v>
      </c>
      <c r="D22" s="14" t="s">
        <v>711</v>
      </c>
      <c r="E22" s="14" t="s">
        <v>271</v>
      </c>
      <c r="F22" s="32">
        <v>10</v>
      </c>
      <c r="G22" s="57">
        <v>0</v>
      </c>
      <c r="H22" s="55">
        <f t="shared" si="0"/>
        <v>0</v>
      </c>
      <c r="I22" s="11"/>
      <c r="J22" s="10"/>
      <c r="K22" s="2" t="s">
        <v>29</v>
      </c>
      <c r="L22" s="10"/>
      <c r="M22" s="10"/>
      <c r="N22" s="10"/>
      <c r="O22" s="10"/>
      <c r="P22" s="10"/>
      <c r="Q22" s="10"/>
    </row>
    <row r="23" spans="1:17" ht="28.5" x14ac:dyDescent="0.25">
      <c r="A23" s="13">
        <v>1</v>
      </c>
      <c r="B23" s="14" t="s">
        <v>48</v>
      </c>
      <c r="C23" s="34">
        <v>5</v>
      </c>
      <c r="D23" s="14" t="s">
        <v>709</v>
      </c>
      <c r="E23" s="14" t="s">
        <v>272</v>
      </c>
      <c r="F23" s="32">
        <v>50</v>
      </c>
      <c r="G23" s="57">
        <v>0</v>
      </c>
      <c r="H23" s="55">
        <f t="shared" si="0"/>
        <v>0</v>
      </c>
      <c r="I23" s="11"/>
      <c r="J23" s="10"/>
      <c r="K23" s="2" t="s">
        <v>29</v>
      </c>
      <c r="L23" s="10"/>
      <c r="M23" s="10"/>
      <c r="N23" s="10"/>
      <c r="O23" s="10"/>
      <c r="P23" s="10"/>
      <c r="Q23" s="10"/>
    </row>
    <row r="24" spans="1:17" ht="28.5" x14ac:dyDescent="0.25">
      <c r="A24" s="13">
        <v>1</v>
      </c>
      <c r="B24" s="14" t="s">
        <v>52</v>
      </c>
      <c r="C24" s="34">
        <v>2.5000000000000001E-2</v>
      </c>
      <c r="D24" s="14" t="s">
        <v>711</v>
      </c>
      <c r="E24" s="14" t="s">
        <v>273</v>
      </c>
      <c r="F24" s="32">
        <v>13.2</v>
      </c>
      <c r="G24" s="57">
        <v>0</v>
      </c>
      <c r="H24" s="55">
        <f t="shared" si="0"/>
        <v>0</v>
      </c>
      <c r="I24" s="11"/>
      <c r="J24" s="10"/>
      <c r="K24" s="2" t="s">
        <v>29</v>
      </c>
      <c r="L24" s="10"/>
      <c r="M24" s="10"/>
      <c r="N24" s="10"/>
      <c r="O24" s="10"/>
      <c r="P24" s="10"/>
      <c r="Q24" s="10"/>
    </row>
    <row r="25" spans="1:17" ht="46.5" x14ac:dyDescent="0.25">
      <c r="A25" s="13">
        <v>12</v>
      </c>
      <c r="B25" s="14" t="s">
        <v>38</v>
      </c>
      <c r="C25" s="34">
        <v>1</v>
      </c>
      <c r="D25" s="14" t="s">
        <v>711</v>
      </c>
      <c r="E25" s="14" t="s">
        <v>202</v>
      </c>
      <c r="F25" s="32">
        <v>192</v>
      </c>
      <c r="G25" s="57">
        <v>0</v>
      </c>
      <c r="H25" s="55">
        <f t="shared" si="0"/>
        <v>0</v>
      </c>
      <c r="I25" s="11"/>
      <c r="J25" s="10"/>
      <c r="K25" s="2" t="s">
        <v>29</v>
      </c>
      <c r="L25" s="10"/>
      <c r="M25" s="10"/>
      <c r="N25" s="10"/>
      <c r="O25" s="10"/>
      <c r="P25" s="10"/>
      <c r="Q25" s="10"/>
    </row>
    <row r="26" spans="1:17" ht="37.5" x14ac:dyDescent="0.25">
      <c r="A26" s="13">
        <v>1</v>
      </c>
      <c r="B26" s="14" t="s">
        <v>36</v>
      </c>
      <c r="C26" s="34">
        <v>0.45</v>
      </c>
      <c r="D26" s="14" t="s">
        <v>709</v>
      </c>
      <c r="E26" s="14" t="s">
        <v>498</v>
      </c>
      <c r="F26" s="32">
        <v>45</v>
      </c>
      <c r="G26" s="57">
        <v>0</v>
      </c>
      <c r="H26" s="55">
        <f t="shared" si="0"/>
        <v>0</v>
      </c>
      <c r="K26" t="s">
        <v>18</v>
      </c>
      <c r="L26" s="10"/>
      <c r="M26" s="10"/>
      <c r="N26" s="10"/>
      <c r="O26" s="10"/>
      <c r="P26" s="10"/>
      <c r="Q26" s="10"/>
    </row>
    <row r="27" spans="1:17" ht="19.5" x14ac:dyDescent="0.25">
      <c r="A27" s="16">
        <v>1</v>
      </c>
      <c r="B27" s="17" t="s">
        <v>36</v>
      </c>
      <c r="C27" s="35">
        <v>1</v>
      </c>
      <c r="D27" s="17" t="s">
        <v>725</v>
      </c>
      <c r="E27" s="17" t="s">
        <v>71</v>
      </c>
      <c r="F27" s="33">
        <v>12</v>
      </c>
      <c r="G27" s="57">
        <v>0</v>
      </c>
      <c r="H27" s="55">
        <f t="shared" si="0"/>
        <v>0</v>
      </c>
      <c r="K27" t="s">
        <v>18</v>
      </c>
      <c r="L27" s="10"/>
      <c r="M27" s="10"/>
      <c r="N27" s="10"/>
      <c r="O27" s="10"/>
      <c r="P27" s="10"/>
      <c r="Q27" s="10"/>
    </row>
    <row r="28" spans="1:17" ht="37.5" x14ac:dyDescent="0.25">
      <c r="A28" s="13">
        <v>1</v>
      </c>
      <c r="B28" s="14" t="s">
        <v>36</v>
      </c>
      <c r="C28" s="34">
        <v>1</v>
      </c>
      <c r="D28" s="14" t="s">
        <v>725</v>
      </c>
      <c r="E28" s="14" t="s">
        <v>686</v>
      </c>
      <c r="F28" s="32">
        <v>128.21</v>
      </c>
      <c r="G28" s="57">
        <v>0</v>
      </c>
      <c r="H28" s="55">
        <f t="shared" si="0"/>
        <v>0</v>
      </c>
      <c r="K28" t="s">
        <v>18</v>
      </c>
      <c r="L28" s="10"/>
      <c r="M28" s="10"/>
      <c r="N28" s="10"/>
      <c r="O28" s="10"/>
      <c r="P28" s="10"/>
      <c r="Q28" s="10"/>
    </row>
    <row r="29" spans="1:17" ht="28.5" x14ac:dyDescent="0.25">
      <c r="A29" s="13">
        <v>1</v>
      </c>
      <c r="B29" s="14" t="s">
        <v>36</v>
      </c>
      <c r="C29" s="34">
        <v>1</v>
      </c>
      <c r="D29" s="14" t="s">
        <v>725</v>
      </c>
      <c r="E29" s="14" t="s">
        <v>687</v>
      </c>
      <c r="F29" s="32">
        <v>284</v>
      </c>
      <c r="G29" s="57">
        <v>0</v>
      </c>
      <c r="H29" s="55">
        <f t="shared" si="0"/>
        <v>0</v>
      </c>
      <c r="K29" t="s">
        <v>18</v>
      </c>
      <c r="L29" s="10"/>
      <c r="M29" s="10"/>
      <c r="N29" s="10"/>
      <c r="O29" s="10"/>
      <c r="P29" s="10"/>
      <c r="Q29" s="10"/>
    </row>
    <row r="30" spans="1:17" ht="37.5" x14ac:dyDescent="0.25">
      <c r="A30" s="13">
        <v>1</v>
      </c>
      <c r="B30" s="14" t="s">
        <v>36</v>
      </c>
      <c r="C30" s="34">
        <v>1</v>
      </c>
      <c r="D30" s="14" t="s">
        <v>725</v>
      </c>
      <c r="E30" s="14" t="s">
        <v>688</v>
      </c>
      <c r="F30" s="32">
        <v>6</v>
      </c>
      <c r="G30" s="57">
        <v>0</v>
      </c>
      <c r="H30" s="55">
        <f t="shared" si="0"/>
        <v>0</v>
      </c>
      <c r="K30" t="s">
        <v>18</v>
      </c>
      <c r="L30" s="10"/>
      <c r="M30" s="10"/>
      <c r="N30" s="10"/>
      <c r="O30" s="10"/>
      <c r="P30" s="10"/>
      <c r="Q30" s="10"/>
    </row>
    <row r="31" spans="1:17" ht="37.5" x14ac:dyDescent="0.25">
      <c r="A31" s="13">
        <v>1</v>
      </c>
      <c r="B31" s="14" t="s">
        <v>38</v>
      </c>
      <c r="C31" s="34">
        <v>1</v>
      </c>
      <c r="D31" s="14" t="s">
        <v>709</v>
      </c>
      <c r="E31" s="14" t="s">
        <v>255</v>
      </c>
      <c r="F31" s="32">
        <v>19</v>
      </c>
      <c r="G31" s="57">
        <v>0</v>
      </c>
      <c r="H31" s="55">
        <f t="shared" si="0"/>
        <v>0</v>
      </c>
      <c r="K31" t="s">
        <v>18</v>
      </c>
      <c r="L31" s="10"/>
      <c r="M31" s="10"/>
      <c r="N31" s="10"/>
      <c r="O31" s="10"/>
      <c r="P31" s="10"/>
      <c r="Q31" s="10"/>
    </row>
    <row r="32" spans="1:17" ht="46.5" x14ac:dyDescent="0.25">
      <c r="A32" s="13">
        <v>1</v>
      </c>
      <c r="B32" s="14" t="s">
        <v>34</v>
      </c>
      <c r="C32" s="34">
        <v>1</v>
      </c>
      <c r="D32" s="14" t="s">
        <v>709</v>
      </c>
      <c r="E32" s="14" t="s">
        <v>499</v>
      </c>
      <c r="F32" s="32">
        <v>16</v>
      </c>
      <c r="G32" s="57">
        <v>0</v>
      </c>
      <c r="H32" s="55">
        <f t="shared" si="0"/>
        <v>0</v>
      </c>
      <c r="K32" t="s">
        <v>18</v>
      </c>
      <c r="L32" s="10"/>
      <c r="M32" s="10"/>
      <c r="N32" s="10"/>
      <c r="O32" s="10"/>
      <c r="P32" s="10"/>
      <c r="Q32" s="10"/>
    </row>
    <row r="33" spans="1:17" ht="37.5" x14ac:dyDescent="0.25">
      <c r="A33" s="13">
        <v>1</v>
      </c>
      <c r="B33" s="14" t="s">
        <v>52</v>
      </c>
      <c r="C33" s="34">
        <v>0.5</v>
      </c>
      <c r="D33" s="14" t="s">
        <v>709</v>
      </c>
      <c r="E33" s="14" t="s">
        <v>500</v>
      </c>
      <c r="F33" s="32">
        <v>64</v>
      </c>
      <c r="G33" s="57">
        <v>0</v>
      </c>
      <c r="H33" s="55">
        <f t="shared" si="0"/>
        <v>0</v>
      </c>
      <c r="K33" s="2" t="s">
        <v>18</v>
      </c>
      <c r="L33" s="10"/>
      <c r="M33" s="10"/>
      <c r="N33" s="10"/>
      <c r="O33" s="10"/>
      <c r="P33" s="10"/>
      <c r="Q33" s="10"/>
    </row>
    <row r="34" spans="1:17" ht="46.5" x14ac:dyDescent="0.25">
      <c r="A34" s="13">
        <v>1</v>
      </c>
      <c r="B34" s="14" t="s">
        <v>38</v>
      </c>
      <c r="C34" s="34">
        <v>0.8</v>
      </c>
      <c r="D34" s="14" t="s">
        <v>709</v>
      </c>
      <c r="E34" s="14" t="s">
        <v>501</v>
      </c>
      <c r="F34" s="32">
        <v>63</v>
      </c>
      <c r="G34" s="57">
        <v>0</v>
      </c>
      <c r="H34" s="55">
        <f t="shared" si="0"/>
        <v>0</v>
      </c>
      <c r="K34" s="2" t="s">
        <v>18</v>
      </c>
      <c r="L34" s="10"/>
      <c r="M34" s="10"/>
      <c r="N34" s="10"/>
      <c r="O34" s="10"/>
      <c r="P34" s="10"/>
      <c r="Q34" s="10"/>
    </row>
    <row r="35" spans="1:17" ht="55.5" x14ac:dyDescent="0.25">
      <c r="A35" s="13">
        <v>1</v>
      </c>
      <c r="B35" s="14" t="s">
        <v>34</v>
      </c>
      <c r="C35" s="34">
        <v>1</v>
      </c>
      <c r="D35" s="14" t="s">
        <v>709</v>
      </c>
      <c r="E35" s="14" t="s">
        <v>502</v>
      </c>
      <c r="F35" s="32">
        <v>31</v>
      </c>
      <c r="G35" s="57">
        <v>0</v>
      </c>
      <c r="H35" s="55">
        <f t="shared" si="0"/>
        <v>0</v>
      </c>
      <c r="K35" s="2" t="s">
        <v>18</v>
      </c>
      <c r="L35" s="10"/>
      <c r="M35" s="10"/>
      <c r="N35" s="10"/>
      <c r="O35" s="10"/>
      <c r="P35" s="10"/>
      <c r="Q35" s="10"/>
    </row>
    <row r="36" spans="1:17" ht="55.5" x14ac:dyDescent="0.25">
      <c r="A36" s="13">
        <v>1</v>
      </c>
      <c r="B36" s="14" t="s">
        <v>38</v>
      </c>
      <c r="C36" s="34">
        <v>1</v>
      </c>
      <c r="D36" s="14" t="s">
        <v>709</v>
      </c>
      <c r="E36" s="14" t="s">
        <v>503</v>
      </c>
      <c r="F36" s="32">
        <v>873</v>
      </c>
      <c r="G36" s="57">
        <v>0</v>
      </c>
      <c r="H36" s="55">
        <f t="shared" si="0"/>
        <v>0</v>
      </c>
      <c r="K36" s="2" t="s">
        <v>18</v>
      </c>
      <c r="L36" s="10"/>
      <c r="M36" s="10"/>
      <c r="N36" s="10"/>
      <c r="O36" s="10"/>
      <c r="P36" s="10"/>
      <c r="Q36" s="10"/>
    </row>
    <row r="37" spans="1:17" ht="37.5" x14ac:dyDescent="0.25">
      <c r="A37" s="13">
        <v>1</v>
      </c>
      <c r="B37" s="14" t="s">
        <v>34</v>
      </c>
      <c r="C37" s="34">
        <v>1</v>
      </c>
      <c r="D37" s="14" t="s">
        <v>709</v>
      </c>
      <c r="E37" s="14" t="s">
        <v>689</v>
      </c>
      <c r="F37" s="32">
        <v>16</v>
      </c>
      <c r="G37" s="57">
        <v>0</v>
      </c>
      <c r="H37" s="55">
        <f t="shared" si="0"/>
        <v>0</v>
      </c>
      <c r="K37" s="2" t="s">
        <v>18</v>
      </c>
      <c r="L37" s="10"/>
      <c r="M37" s="10"/>
      <c r="N37" s="10"/>
      <c r="O37" s="10"/>
      <c r="P37" s="10"/>
      <c r="Q37" s="10"/>
    </row>
    <row r="38" spans="1:17" ht="46.5" x14ac:dyDescent="0.25">
      <c r="A38" s="13">
        <v>1</v>
      </c>
      <c r="B38" s="14" t="s">
        <v>38</v>
      </c>
      <c r="C38" s="34">
        <v>0.4</v>
      </c>
      <c r="D38" s="14" t="s">
        <v>709</v>
      </c>
      <c r="E38" s="14" t="s">
        <v>501</v>
      </c>
      <c r="F38" s="32">
        <v>26</v>
      </c>
      <c r="G38" s="57">
        <v>0</v>
      </c>
      <c r="H38" s="55">
        <f t="shared" si="0"/>
        <v>0</v>
      </c>
      <c r="K38" s="2" t="s">
        <v>18</v>
      </c>
      <c r="L38" s="10"/>
      <c r="M38" s="10"/>
      <c r="N38" s="10"/>
      <c r="O38" s="10"/>
      <c r="P38" s="10"/>
      <c r="Q38" s="10"/>
    </row>
    <row r="39" spans="1:17" ht="28.5" x14ac:dyDescent="0.25">
      <c r="A39" s="13">
        <v>1</v>
      </c>
      <c r="B39" s="14" t="s">
        <v>52</v>
      </c>
      <c r="C39" s="34">
        <v>1.25</v>
      </c>
      <c r="D39" s="14" t="s">
        <v>709</v>
      </c>
      <c r="E39" s="14" t="s">
        <v>690</v>
      </c>
      <c r="F39" s="32">
        <v>27.5</v>
      </c>
      <c r="G39" s="57">
        <v>0</v>
      </c>
      <c r="H39" s="55">
        <f t="shared" si="0"/>
        <v>0</v>
      </c>
      <c r="K39" s="2" t="s">
        <v>18</v>
      </c>
      <c r="L39" s="10"/>
      <c r="M39" s="10"/>
      <c r="N39" s="10"/>
      <c r="O39" s="10"/>
      <c r="P39" s="10"/>
      <c r="Q39" s="10"/>
    </row>
    <row r="40" spans="1:17" ht="46.5" x14ac:dyDescent="0.25">
      <c r="A40" s="13">
        <v>1</v>
      </c>
      <c r="B40" s="14" t="s">
        <v>35</v>
      </c>
      <c r="C40" s="34">
        <v>1</v>
      </c>
      <c r="D40" s="14" t="s">
        <v>709</v>
      </c>
      <c r="E40" s="14" t="s">
        <v>504</v>
      </c>
      <c r="F40" s="32">
        <v>10</v>
      </c>
      <c r="G40" s="57">
        <v>0</v>
      </c>
      <c r="H40" s="55">
        <f t="shared" si="0"/>
        <v>0</v>
      </c>
      <c r="K40" s="2" t="s">
        <v>18</v>
      </c>
      <c r="L40" s="10"/>
      <c r="M40" s="10"/>
      <c r="N40" s="10"/>
      <c r="O40" s="10"/>
      <c r="P40" s="10"/>
      <c r="Q40" s="10"/>
    </row>
    <row r="41" spans="1:17" ht="28.5" x14ac:dyDescent="0.25">
      <c r="A41" s="13">
        <v>1</v>
      </c>
      <c r="B41" s="14" t="s">
        <v>39</v>
      </c>
      <c r="C41" s="34">
        <v>1</v>
      </c>
      <c r="D41" s="14" t="s">
        <v>709</v>
      </c>
      <c r="E41" s="14" t="s">
        <v>256</v>
      </c>
      <c r="F41" s="32">
        <v>43</v>
      </c>
      <c r="G41" s="57">
        <v>0</v>
      </c>
      <c r="H41" s="55">
        <f t="shared" si="0"/>
        <v>0</v>
      </c>
      <c r="K41" s="2" t="s">
        <v>18</v>
      </c>
      <c r="L41" s="10"/>
      <c r="M41" s="10"/>
      <c r="N41" s="10"/>
      <c r="O41" s="10"/>
      <c r="P41" s="10"/>
      <c r="Q41" s="10"/>
    </row>
    <row r="42" spans="1:17" ht="46.5" x14ac:dyDescent="0.25">
      <c r="A42" s="16">
        <v>1</v>
      </c>
      <c r="B42" s="17" t="s">
        <v>38</v>
      </c>
      <c r="C42" s="35">
        <v>0.6</v>
      </c>
      <c r="D42" s="17" t="s">
        <v>709</v>
      </c>
      <c r="E42" s="17" t="s">
        <v>505</v>
      </c>
      <c r="F42" s="33">
        <v>10.8</v>
      </c>
      <c r="G42" s="57">
        <v>0</v>
      </c>
      <c r="H42" s="55">
        <f t="shared" si="0"/>
        <v>0</v>
      </c>
      <c r="K42" s="2" t="s">
        <v>18</v>
      </c>
      <c r="L42" s="10"/>
      <c r="M42" s="10"/>
      <c r="N42" s="10"/>
      <c r="O42" s="10"/>
      <c r="P42" s="10"/>
      <c r="Q42" s="10"/>
    </row>
    <row r="43" spans="1:17" ht="46.5" x14ac:dyDescent="0.25">
      <c r="A43" s="13">
        <v>1</v>
      </c>
      <c r="B43" s="14" t="s">
        <v>38</v>
      </c>
      <c r="C43" s="34">
        <v>0.45</v>
      </c>
      <c r="D43" s="14" t="s">
        <v>709</v>
      </c>
      <c r="E43" s="14" t="s">
        <v>506</v>
      </c>
      <c r="F43" s="32">
        <v>14.4</v>
      </c>
      <c r="G43" s="57">
        <v>0</v>
      </c>
      <c r="H43" s="55">
        <f t="shared" si="0"/>
        <v>0</v>
      </c>
      <c r="K43" s="2" t="s">
        <v>18</v>
      </c>
      <c r="L43" s="10"/>
      <c r="M43" s="10"/>
      <c r="N43" s="10"/>
      <c r="O43" s="10"/>
      <c r="P43" s="10"/>
      <c r="Q43" s="10"/>
    </row>
    <row r="44" spans="1:17" ht="46.5" x14ac:dyDescent="0.25">
      <c r="A44" s="13">
        <v>1</v>
      </c>
      <c r="B44" s="14" t="s">
        <v>38</v>
      </c>
      <c r="C44" s="34">
        <v>0.65</v>
      </c>
      <c r="D44" s="14" t="s">
        <v>709</v>
      </c>
      <c r="E44" s="14" t="s">
        <v>507</v>
      </c>
      <c r="F44" s="32">
        <v>22.1</v>
      </c>
      <c r="G44" s="57">
        <v>0</v>
      </c>
      <c r="H44" s="55">
        <f t="shared" si="0"/>
        <v>0</v>
      </c>
      <c r="K44" s="2" t="s">
        <v>18</v>
      </c>
      <c r="L44" s="10"/>
      <c r="M44" s="10"/>
      <c r="N44" s="10"/>
      <c r="O44" s="10"/>
      <c r="P44" s="10"/>
      <c r="Q44" s="10"/>
    </row>
    <row r="45" spans="1:17" ht="37.5" x14ac:dyDescent="0.25">
      <c r="A45" s="13">
        <v>1</v>
      </c>
      <c r="B45" s="14" t="s">
        <v>52</v>
      </c>
      <c r="C45" s="34">
        <v>1</v>
      </c>
      <c r="D45" s="14" t="s">
        <v>709</v>
      </c>
      <c r="E45" s="14" t="s">
        <v>257</v>
      </c>
      <c r="F45" s="32">
        <v>48</v>
      </c>
      <c r="G45" s="57">
        <v>0</v>
      </c>
      <c r="H45" s="55">
        <f t="shared" si="0"/>
        <v>0</v>
      </c>
      <c r="K45" s="2" t="s">
        <v>18</v>
      </c>
      <c r="L45" s="10"/>
      <c r="M45" s="10"/>
      <c r="N45" s="10"/>
      <c r="O45" s="10"/>
      <c r="P45" s="10"/>
      <c r="Q45" s="10"/>
    </row>
    <row r="46" spans="1:17" x14ac:dyDescent="0.25">
      <c r="A46" s="11"/>
      <c r="B46" s="11"/>
      <c r="C46" s="36"/>
      <c r="D46" s="11"/>
      <c r="E46" s="11"/>
      <c r="F46" s="37"/>
      <c r="G46" s="11"/>
      <c r="H46" s="11"/>
      <c r="I46" s="11"/>
      <c r="J46" s="10"/>
      <c r="K46" s="10"/>
      <c r="L46" s="10"/>
      <c r="M46" s="10"/>
      <c r="N46" s="10"/>
      <c r="O46" s="10"/>
      <c r="P46" s="10"/>
      <c r="Q46" s="10"/>
    </row>
    <row r="47" spans="1:17" ht="36.75" x14ac:dyDescent="0.25">
      <c r="C47" s="29"/>
      <c r="E47" s="58" t="s">
        <v>726</v>
      </c>
      <c r="F47" s="29"/>
      <c r="H47" s="59">
        <f>SUM(H2:H45)</f>
        <v>0</v>
      </c>
      <c r="J47" t="s">
        <v>727</v>
      </c>
    </row>
    <row r="48" spans="1:17" x14ac:dyDescent="0.25">
      <c r="A48" s="11"/>
      <c r="B48" s="11"/>
      <c r="C48" s="36"/>
      <c r="D48" s="11"/>
      <c r="E48" s="11"/>
      <c r="F48" s="37"/>
      <c r="G48" s="11"/>
      <c r="H48" s="11"/>
      <c r="I48" s="11"/>
      <c r="J48" s="10"/>
      <c r="K48" s="10"/>
      <c r="L48" s="10"/>
      <c r="M48" s="10"/>
      <c r="N48" s="10"/>
      <c r="O48" s="10"/>
      <c r="P48" s="10"/>
      <c r="Q48" s="10"/>
    </row>
    <row r="49" spans="1:17" x14ac:dyDescent="0.25">
      <c r="A49" s="11"/>
      <c r="B49" s="11"/>
      <c r="C49" s="36"/>
      <c r="D49" s="11"/>
      <c r="E49" s="11"/>
      <c r="F49" s="37"/>
      <c r="G49" s="11"/>
      <c r="H49" s="11"/>
      <c r="I49" s="11"/>
      <c r="J49" s="10"/>
      <c r="K49" s="10"/>
      <c r="L49" s="10"/>
      <c r="M49" s="10"/>
      <c r="N49" s="10"/>
      <c r="O49" s="10"/>
      <c r="P49" s="10"/>
      <c r="Q49" s="10"/>
    </row>
    <row r="50" spans="1:17" x14ac:dyDescent="0.25">
      <c r="A50" s="11"/>
      <c r="B50" s="11"/>
      <c r="C50" s="36"/>
      <c r="D50" s="11"/>
      <c r="E50" s="11"/>
      <c r="F50" s="37"/>
      <c r="G50" s="11"/>
      <c r="H50" s="11"/>
      <c r="I50" s="11"/>
      <c r="J50" s="10"/>
      <c r="K50" s="10"/>
      <c r="L50" s="10"/>
      <c r="M50" s="10"/>
      <c r="N50" s="10"/>
      <c r="O50" s="10"/>
      <c r="P50" s="10"/>
      <c r="Q50" s="10"/>
    </row>
    <row r="51" spans="1:17" x14ac:dyDescent="0.25">
      <c r="A51" s="11"/>
      <c r="B51" s="11"/>
      <c r="C51" s="36"/>
      <c r="D51" s="11"/>
      <c r="E51" s="11"/>
      <c r="F51" s="37"/>
      <c r="G51" s="11"/>
      <c r="H51" s="11"/>
      <c r="I51" s="11"/>
      <c r="J51" s="10"/>
      <c r="K51" s="10"/>
      <c r="L51" s="10"/>
      <c r="M51" s="10"/>
      <c r="N51" s="10"/>
      <c r="O51" s="10"/>
      <c r="P51" s="10"/>
      <c r="Q51" s="10"/>
    </row>
    <row r="52" spans="1:17" x14ac:dyDescent="0.25">
      <c r="A52" s="11"/>
      <c r="B52" s="11"/>
      <c r="C52" s="36"/>
      <c r="D52" s="11"/>
      <c r="E52" s="11"/>
      <c r="F52" s="37"/>
      <c r="G52" s="11"/>
      <c r="H52" s="11"/>
      <c r="I52" s="11"/>
      <c r="J52" s="10"/>
      <c r="K52" s="10"/>
      <c r="L52" s="10"/>
      <c r="M52" s="10"/>
      <c r="N52" s="10"/>
      <c r="O52" s="10"/>
      <c r="P52" s="10"/>
      <c r="Q52" s="10"/>
    </row>
    <row r="53" spans="1:17" x14ac:dyDescent="0.25">
      <c r="A53" s="11"/>
      <c r="B53" s="11"/>
      <c r="C53" s="36"/>
      <c r="D53" s="11"/>
      <c r="E53" s="11"/>
      <c r="F53" s="37"/>
      <c r="G53" s="11"/>
      <c r="H53" s="11"/>
      <c r="I53" s="11"/>
      <c r="J53" s="10"/>
      <c r="K53" s="10"/>
      <c r="L53" s="10"/>
      <c r="M53" s="10"/>
      <c r="N53" s="10"/>
      <c r="O53" s="10"/>
      <c r="P53" s="10"/>
      <c r="Q53" s="10"/>
    </row>
    <row r="54" spans="1:17" x14ac:dyDescent="0.25">
      <c r="A54" s="11"/>
      <c r="B54" s="11"/>
      <c r="C54" s="36"/>
      <c r="D54" s="11"/>
      <c r="E54" s="11"/>
      <c r="F54" s="37"/>
      <c r="G54" s="11"/>
      <c r="H54" s="11"/>
      <c r="I54" s="11"/>
      <c r="J54" s="10"/>
      <c r="K54" s="10"/>
      <c r="L54" s="10"/>
      <c r="M54" s="10"/>
      <c r="N54" s="10"/>
      <c r="O54" s="10"/>
      <c r="P54" s="10"/>
      <c r="Q54" s="10"/>
    </row>
    <row r="55" spans="1:17" x14ac:dyDescent="0.25">
      <c r="A55" s="11"/>
      <c r="B55" s="11"/>
      <c r="C55" s="36"/>
      <c r="D55" s="11"/>
      <c r="E55" s="11"/>
      <c r="F55" s="37"/>
      <c r="G55" s="11"/>
      <c r="H55" s="11"/>
      <c r="I55" s="11"/>
      <c r="J55" s="10"/>
      <c r="K55" s="10"/>
      <c r="L55" s="10"/>
      <c r="M55" s="10"/>
      <c r="N55" s="10"/>
      <c r="O55" s="10"/>
      <c r="P55" s="10"/>
      <c r="Q55" s="10"/>
    </row>
    <row r="56" spans="1:17" x14ac:dyDescent="0.25">
      <c r="A56" s="11"/>
      <c r="B56" s="11"/>
      <c r="C56" s="36"/>
      <c r="D56" s="11"/>
      <c r="E56" s="11"/>
      <c r="F56" s="37"/>
      <c r="G56" s="11"/>
      <c r="H56" s="11"/>
      <c r="I56" s="11"/>
      <c r="J56" s="10"/>
      <c r="K56" s="10"/>
      <c r="L56" s="10"/>
      <c r="M56" s="10"/>
      <c r="N56" s="10"/>
      <c r="O56" s="10"/>
      <c r="P56" s="10"/>
      <c r="Q56" s="10"/>
    </row>
    <row r="57" spans="1:17" x14ac:dyDescent="0.25">
      <c r="A57" s="11"/>
      <c r="B57" s="11"/>
      <c r="C57" s="36"/>
      <c r="D57" s="11"/>
      <c r="E57" s="11"/>
      <c r="F57" s="37"/>
      <c r="G57" s="11"/>
      <c r="H57" s="11"/>
      <c r="I57" s="11"/>
      <c r="J57" s="10"/>
      <c r="K57" s="10"/>
      <c r="L57" s="10"/>
      <c r="M57" s="10"/>
      <c r="N57" s="10"/>
      <c r="O57" s="10"/>
      <c r="P57" s="10"/>
      <c r="Q57" s="10"/>
    </row>
    <row r="58" spans="1:17" x14ac:dyDescent="0.25">
      <c r="A58" s="11"/>
      <c r="B58" s="11"/>
      <c r="C58" s="36"/>
      <c r="D58" s="11"/>
      <c r="E58" s="11"/>
      <c r="F58" s="37"/>
      <c r="G58" s="11"/>
      <c r="H58" s="11"/>
      <c r="I58" s="11"/>
      <c r="J58" s="10"/>
      <c r="K58" s="10"/>
      <c r="L58" s="10"/>
      <c r="M58" s="10"/>
      <c r="N58" s="10"/>
      <c r="O58" s="10"/>
      <c r="P58" s="10"/>
      <c r="Q58" s="10"/>
    </row>
    <row r="59" spans="1:17" x14ac:dyDescent="0.25">
      <c r="A59" s="11"/>
      <c r="B59" s="11"/>
      <c r="C59" s="36"/>
      <c r="D59" s="11"/>
      <c r="E59" s="11"/>
      <c r="F59" s="37"/>
      <c r="G59" s="11"/>
      <c r="H59" s="11"/>
      <c r="I59" s="11"/>
      <c r="J59" s="10"/>
      <c r="K59" s="10"/>
      <c r="L59" s="10"/>
      <c r="M59" s="10"/>
      <c r="N59" s="10"/>
      <c r="O59" s="10"/>
      <c r="P59" s="10"/>
      <c r="Q59" s="10"/>
    </row>
    <row r="60" spans="1:17" x14ac:dyDescent="0.25">
      <c r="A60" s="11"/>
      <c r="B60" s="11"/>
      <c r="C60" s="36"/>
      <c r="D60" s="11"/>
      <c r="E60" s="11"/>
      <c r="F60" s="37"/>
      <c r="G60" s="11"/>
      <c r="H60" s="11"/>
      <c r="I60" s="11"/>
      <c r="J60" s="10"/>
      <c r="K60" s="10"/>
      <c r="L60" s="10"/>
      <c r="M60" s="10"/>
      <c r="N60" s="10"/>
      <c r="O60" s="10"/>
      <c r="P60" s="10"/>
      <c r="Q60" s="10"/>
    </row>
    <row r="61" spans="1:17" x14ac:dyDescent="0.25">
      <c r="A61" s="11"/>
      <c r="B61" s="11"/>
      <c r="C61" s="36"/>
      <c r="D61" s="11"/>
      <c r="E61" s="11"/>
      <c r="F61" s="37"/>
      <c r="G61" s="11"/>
      <c r="H61" s="11"/>
      <c r="I61" s="11"/>
      <c r="J61" s="10"/>
      <c r="K61" s="10"/>
      <c r="L61" s="10"/>
      <c r="M61" s="10"/>
      <c r="N61" s="10"/>
      <c r="O61" s="10"/>
      <c r="P61" s="10"/>
      <c r="Q61" s="10"/>
    </row>
    <row r="62" spans="1:17" x14ac:dyDescent="0.25">
      <c r="A62" s="11"/>
      <c r="B62" s="11"/>
      <c r="C62" s="36"/>
      <c r="D62" s="11"/>
      <c r="E62" s="11"/>
      <c r="F62" s="37"/>
      <c r="G62" s="11"/>
      <c r="H62" s="11"/>
      <c r="I62" s="11"/>
      <c r="J62" s="10"/>
      <c r="K62" s="10"/>
      <c r="L62" s="10"/>
      <c r="M62" s="10"/>
      <c r="N62" s="10"/>
      <c r="O62" s="10"/>
      <c r="P62" s="10"/>
      <c r="Q62" s="10"/>
    </row>
    <row r="63" spans="1:17" x14ac:dyDescent="0.25">
      <c r="A63" s="11"/>
      <c r="B63" s="11"/>
      <c r="C63" s="36"/>
      <c r="D63" s="11"/>
      <c r="E63" s="11"/>
      <c r="F63" s="37"/>
      <c r="G63" s="11"/>
      <c r="H63" s="11"/>
      <c r="I63" s="11"/>
      <c r="J63" s="10"/>
      <c r="K63" s="10"/>
      <c r="L63" s="10"/>
      <c r="M63" s="10"/>
      <c r="N63" s="10"/>
      <c r="O63" s="10"/>
      <c r="P63" s="10"/>
      <c r="Q63" s="10"/>
    </row>
    <row r="64" spans="1:17" x14ac:dyDescent="0.25">
      <c r="A64" s="11"/>
      <c r="B64" s="11"/>
      <c r="C64" s="36"/>
      <c r="D64" s="11"/>
      <c r="E64" s="11"/>
      <c r="F64" s="37"/>
      <c r="G64" s="11"/>
      <c r="H64" s="11"/>
      <c r="I64" s="11"/>
      <c r="J64" s="10"/>
      <c r="K64" s="10"/>
      <c r="L64" s="10"/>
      <c r="M64" s="10"/>
      <c r="N64" s="10"/>
      <c r="O64" s="10"/>
      <c r="P64" s="10"/>
      <c r="Q64" s="10"/>
    </row>
    <row r="65" spans="1:17" x14ac:dyDescent="0.25">
      <c r="A65" s="11"/>
      <c r="B65" s="11"/>
      <c r="C65" s="36"/>
      <c r="D65" s="11"/>
      <c r="E65" s="11"/>
      <c r="F65" s="37"/>
      <c r="G65" s="11"/>
      <c r="H65" s="11"/>
      <c r="I65" s="11"/>
      <c r="J65" s="10"/>
      <c r="K65" s="10"/>
      <c r="L65" s="10"/>
      <c r="M65" s="10"/>
      <c r="N65" s="10"/>
      <c r="O65" s="10"/>
      <c r="P65" s="10"/>
      <c r="Q65" s="10"/>
    </row>
    <row r="66" spans="1:17" x14ac:dyDescent="0.25">
      <c r="A66" s="11"/>
      <c r="B66" s="11"/>
      <c r="C66" s="36"/>
      <c r="D66" s="11"/>
      <c r="E66" s="11"/>
      <c r="F66" s="37"/>
      <c r="G66" s="11"/>
      <c r="H66" s="11"/>
      <c r="I66" s="11"/>
      <c r="J66" s="10"/>
      <c r="K66" s="10"/>
      <c r="L66" s="10"/>
      <c r="M66" s="10"/>
      <c r="N66" s="10"/>
      <c r="O66" s="10"/>
      <c r="P66" s="10"/>
      <c r="Q66" s="10"/>
    </row>
    <row r="67" spans="1:17" x14ac:dyDescent="0.25">
      <c r="A67" s="11"/>
      <c r="B67" s="11"/>
      <c r="C67" s="36"/>
      <c r="D67" s="11"/>
      <c r="E67" s="11"/>
      <c r="F67" s="37"/>
      <c r="G67" s="11"/>
      <c r="H67" s="11"/>
      <c r="I67" s="11"/>
      <c r="J67" s="10"/>
      <c r="K67" s="10"/>
      <c r="L67" s="10"/>
      <c r="M67" s="10"/>
      <c r="N67" s="10"/>
      <c r="O67" s="10"/>
      <c r="P67" s="10"/>
      <c r="Q67" s="10"/>
    </row>
    <row r="68" spans="1:17" x14ac:dyDescent="0.25">
      <c r="A68" s="11"/>
      <c r="B68" s="11"/>
      <c r="C68" s="36"/>
      <c r="D68" s="11"/>
      <c r="E68" s="11"/>
      <c r="F68" s="37"/>
      <c r="G68" s="11"/>
      <c r="H68" s="11"/>
      <c r="I68" s="11"/>
      <c r="J68" s="10"/>
      <c r="K68" s="10"/>
      <c r="L68" s="10"/>
      <c r="M68" s="10"/>
      <c r="N68" s="10"/>
      <c r="O68" s="10"/>
      <c r="P68" s="10"/>
      <c r="Q68" s="10"/>
    </row>
    <row r="69" spans="1:17" x14ac:dyDescent="0.25">
      <c r="A69" s="11"/>
      <c r="B69" s="11"/>
      <c r="C69" s="36"/>
      <c r="D69" s="11"/>
      <c r="E69" s="11"/>
      <c r="F69" s="37"/>
      <c r="G69" s="11"/>
      <c r="H69" s="11"/>
      <c r="I69" s="11"/>
      <c r="J69" s="10"/>
      <c r="K69" s="10"/>
      <c r="L69" s="10"/>
      <c r="M69" s="10"/>
      <c r="N69" s="10"/>
      <c r="O69" s="10"/>
      <c r="P69" s="10"/>
      <c r="Q69" s="10"/>
    </row>
    <row r="70" spans="1:17" x14ac:dyDescent="0.25">
      <c r="A70" s="11"/>
      <c r="B70" s="11"/>
      <c r="C70" s="36"/>
      <c r="D70" s="11"/>
      <c r="E70" s="11"/>
      <c r="F70" s="37"/>
      <c r="G70" s="11"/>
      <c r="H70" s="11"/>
      <c r="I70" s="11"/>
      <c r="J70" s="10"/>
      <c r="K70" s="10"/>
      <c r="L70" s="10"/>
      <c r="M70" s="10"/>
      <c r="N70" s="10"/>
      <c r="O70" s="10"/>
      <c r="P70" s="10"/>
      <c r="Q70" s="10"/>
    </row>
    <row r="71" spans="1:17" x14ac:dyDescent="0.25">
      <c r="A71" s="11"/>
      <c r="B71" s="11"/>
      <c r="C71" s="36"/>
      <c r="D71" s="11"/>
      <c r="E71" s="11"/>
      <c r="F71" s="37"/>
      <c r="G71" s="11"/>
      <c r="H71" s="11"/>
      <c r="I71" s="11"/>
      <c r="J71" s="10"/>
      <c r="K71" s="10"/>
      <c r="L71" s="10"/>
      <c r="M71" s="10"/>
      <c r="N71" s="10"/>
      <c r="O71" s="10"/>
      <c r="P71" s="10"/>
      <c r="Q71" s="10"/>
    </row>
    <row r="72" spans="1:17" x14ac:dyDescent="0.25">
      <c r="A72" s="11"/>
      <c r="B72" s="11"/>
      <c r="C72" s="36"/>
      <c r="D72" s="11"/>
      <c r="E72" s="11"/>
      <c r="F72" s="37"/>
      <c r="G72" s="11"/>
      <c r="H72" s="11"/>
      <c r="I72" s="11"/>
      <c r="J72" s="10"/>
      <c r="K72" s="10"/>
      <c r="L72" s="10"/>
      <c r="M72" s="10"/>
      <c r="N72" s="10"/>
      <c r="O72" s="10"/>
      <c r="P72" s="10"/>
      <c r="Q72" s="10"/>
    </row>
    <row r="73" spans="1:17" x14ac:dyDescent="0.25">
      <c r="A73" s="11"/>
      <c r="B73" s="11"/>
      <c r="C73" s="36"/>
      <c r="D73" s="11"/>
      <c r="E73" s="11"/>
      <c r="F73" s="37"/>
      <c r="G73" s="11"/>
      <c r="H73" s="11"/>
      <c r="I73" s="11"/>
      <c r="J73" s="10"/>
      <c r="K73" s="10"/>
      <c r="L73" s="10"/>
      <c r="M73" s="10"/>
      <c r="N73" s="10"/>
      <c r="O73" s="10"/>
      <c r="P73" s="10"/>
      <c r="Q73" s="10"/>
    </row>
    <row r="74" spans="1:17" x14ac:dyDescent="0.25">
      <c r="A74" s="11"/>
      <c r="B74" s="11"/>
      <c r="C74" s="36"/>
      <c r="D74" s="11"/>
      <c r="E74" s="11"/>
      <c r="F74" s="37"/>
      <c r="G74" s="11"/>
      <c r="H74" s="11"/>
      <c r="I74" s="11"/>
      <c r="J74" s="10"/>
      <c r="K74" s="10"/>
      <c r="L74" s="10"/>
      <c r="M74" s="10"/>
      <c r="N74" s="10"/>
      <c r="O74" s="10"/>
      <c r="P74" s="10"/>
      <c r="Q74" s="10"/>
    </row>
    <row r="75" spans="1:17" x14ac:dyDescent="0.25">
      <c r="A75" s="11"/>
      <c r="B75" s="11"/>
      <c r="C75" s="36"/>
      <c r="D75" s="11"/>
      <c r="E75" s="11"/>
      <c r="F75" s="37"/>
      <c r="G75" s="11"/>
      <c r="H75" s="11"/>
      <c r="I75" s="11"/>
      <c r="J75" s="10"/>
      <c r="K75" s="10"/>
      <c r="L75" s="10"/>
      <c r="M75" s="10"/>
      <c r="N75" s="10"/>
      <c r="O75" s="10"/>
      <c r="P75" s="10"/>
      <c r="Q75" s="10"/>
    </row>
    <row r="76" spans="1:17" x14ac:dyDescent="0.25">
      <c r="A76" s="11"/>
      <c r="B76" s="11"/>
      <c r="C76" s="36"/>
      <c r="D76" s="11"/>
      <c r="E76" s="11"/>
      <c r="F76" s="37"/>
      <c r="G76" s="11"/>
      <c r="H76" s="11"/>
      <c r="I76" s="11"/>
      <c r="J76" s="10"/>
      <c r="K76" s="10"/>
      <c r="L76" s="10"/>
      <c r="M76" s="10"/>
      <c r="N76" s="10"/>
      <c r="O76" s="10"/>
      <c r="P76" s="10"/>
      <c r="Q76" s="10"/>
    </row>
    <row r="77" spans="1:17" x14ac:dyDescent="0.25">
      <c r="A77" s="11"/>
      <c r="B77" s="11"/>
      <c r="C77" s="36"/>
      <c r="D77" s="11"/>
      <c r="E77" s="11"/>
      <c r="F77" s="37"/>
      <c r="G77" s="11"/>
      <c r="H77" s="11"/>
      <c r="I77" s="11"/>
      <c r="J77" s="10"/>
      <c r="K77" s="10"/>
      <c r="L77" s="10"/>
      <c r="M77" s="10"/>
      <c r="N77" s="10"/>
      <c r="O77" s="10"/>
      <c r="P77" s="10"/>
      <c r="Q77" s="10"/>
    </row>
    <row r="78" spans="1:17" x14ac:dyDescent="0.25">
      <c r="A78" s="11"/>
      <c r="B78" s="11"/>
      <c r="C78" s="36"/>
      <c r="D78" s="11"/>
      <c r="E78" s="11"/>
      <c r="F78" s="37"/>
      <c r="G78" s="11"/>
      <c r="H78" s="11"/>
      <c r="I78" s="11"/>
      <c r="J78" s="10"/>
      <c r="K78" s="10"/>
      <c r="L78" s="10"/>
      <c r="M78" s="10"/>
      <c r="N78" s="10"/>
      <c r="O78" s="10"/>
      <c r="P78" s="10"/>
      <c r="Q78" s="10"/>
    </row>
    <row r="79" spans="1:17" x14ac:dyDescent="0.25">
      <c r="A79" s="11"/>
      <c r="B79" s="11"/>
      <c r="C79" s="36"/>
      <c r="D79" s="11"/>
      <c r="E79" s="11"/>
      <c r="F79" s="37"/>
      <c r="G79" s="11"/>
      <c r="H79" s="11"/>
      <c r="I79" s="11"/>
      <c r="J79" s="10"/>
      <c r="K79" s="10"/>
      <c r="L79" s="10"/>
      <c r="M79" s="10"/>
      <c r="N79" s="10"/>
      <c r="O79" s="10"/>
      <c r="P79" s="10"/>
      <c r="Q79" s="10"/>
    </row>
    <row r="80" spans="1:17" x14ac:dyDescent="0.25">
      <c r="A80" s="11"/>
      <c r="B80" s="11"/>
      <c r="C80" s="36"/>
      <c r="D80" s="11"/>
      <c r="E80" s="11"/>
      <c r="F80" s="37"/>
      <c r="G80" s="11"/>
      <c r="H80" s="11"/>
      <c r="I80" s="11"/>
      <c r="J80" s="10"/>
      <c r="K80" s="10"/>
      <c r="L80" s="10"/>
      <c r="M80" s="10"/>
      <c r="N80" s="10"/>
      <c r="O80" s="10"/>
      <c r="P80" s="10"/>
      <c r="Q80" s="10"/>
    </row>
    <row r="81" spans="1:17" x14ac:dyDescent="0.25">
      <c r="A81" s="11"/>
      <c r="B81" s="11"/>
      <c r="C81" s="36"/>
      <c r="D81" s="11"/>
      <c r="E81" s="11"/>
      <c r="F81" s="37"/>
      <c r="G81" s="11"/>
      <c r="H81" s="11"/>
      <c r="I81" s="11"/>
      <c r="J81" s="10"/>
      <c r="K81" s="10"/>
      <c r="L81" s="10"/>
      <c r="M81" s="10"/>
      <c r="N81" s="10"/>
      <c r="O81" s="10"/>
      <c r="P81" s="10"/>
      <c r="Q81" s="10"/>
    </row>
    <row r="82" spans="1:17" x14ac:dyDescent="0.25">
      <c r="A82" s="11"/>
      <c r="B82" s="11"/>
      <c r="C82" s="36"/>
      <c r="D82" s="11"/>
      <c r="E82" s="11"/>
      <c r="F82" s="37"/>
      <c r="G82" s="11"/>
      <c r="H82" s="11"/>
      <c r="I82" s="11"/>
      <c r="J82" s="10"/>
      <c r="K82" s="10"/>
      <c r="L82" s="10"/>
      <c r="M82" s="10"/>
      <c r="N82" s="10"/>
      <c r="O82" s="10"/>
      <c r="P82" s="10"/>
      <c r="Q82" s="10"/>
    </row>
    <row r="83" spans="1:17" x14ac:dyDescent="0.25">
      <c r="A83" s="11"/>
      <c r="B83" s="11"/>
      <c r="C83" s="36"/>
      <c r="D83" s="11"/>
      <c r="E83" s="11"/>
      <c r="F83" s="37"/>
      <c r="G83" s="11"/>
      <c r="H83" s="11"/>
      <c r="I83" s="11"/>
      <c r="J83" s="10"/>
      <c r="K83" s="10"/>
      <c r="L83" s="10"/>
      <c r="M83" s="10"/>
      <c r="N83" s="10"/>
      <c r="O83" s="10"/>
      <c r="P83" s="10"/>
      <c r="Q83" s="10"/>
    </row>
    <row r="84" spans="1:17" x14ac:dyDescent="0.25">
      <c r="A84" s="11"/>
      <c r="B84" s="11"/>
      <c r="C84" s="36"/>
      <c r="D84" s="11"/>
      <c r="E84" s="11"/>
      <c r="F84" s="37"/>
      <c r="G84" s="11"/>
      <c r="H84" s="11"/>
      <c r="I84" s="11"/>
      <c r="J84" s="10"/>
      <c r="K84" s="10"/>
      <c r="L84" s="10"/>
      <c r="M84" s="10"/>
      <c r="N84" s="10"/>
      <c r="O84" s="10"/>
      <c r="P84" s="10"/>
      <c r="Q84" s="10"/>
    </row>
    <row r="85" spans="1:17" x14ac:dyDescent="0.25">
      <c r="A85" s="11"/>
      <c r="B85" s="11"/>
      <c r="C85" s="36"/>
      <c r="D85" s="11"/>
      <c r="E85" s="11"/>
      <c r="F85" s="37"/>
      <c r="G85" s="11"/>
      <c r="H85" s="11"/>
      <c r="I85" s="11"/>
      <c r="J85" s="10"/>
      <c r="K85" s="10"/>
      <c r="L85" s="10"/>
      <c r="M85" s="10"/>
      <c r="N85" s="10"/>
      <c r="O85" s="10"/>
      <c r="P85" s="10"/>
      <c r="Q85" s="10"/>
    </row>
    <row r="86" spans="1:17" x14ac:dyDescent="0.25">
      <c r="A86" s="11"/>
      <c r="B86" s="11"/>
      <c r="C86" s="36"/>
      <c r="D86" s="11"/>
      <c r="E86" s="11"/>
      <c r="F86" s="37"/>
      <c r="G86" s="11"/>
      <c r="H86" s="11"/>
      <c r="I86" s="11"/>
      <c r="J86" s="10"/>
      <c r="K86" s="10"/>
      <c r="L86" s="10"/>
      <c r="M86" s="10"/>
      <c r="N86" s="10"/>
      <c r="O86" s="10"/>
      <c r="P86" s="10"/>
      <c r="Q86" s="10"/>
    </row>
    <row r="87" spans="1:17" x14ac:dyDescent="0.25">
      <c r="A87" s="11"/>
      <c r="B87" s="11"/>
      <c r="C87" s="36"/>
      <c r="D87" s="11"/>
      <c r="E87" s="11"/>
      <c r="F87" s="37"/>
      <c r="G87" s="11"/>
      <c r="H87" s="11"/>
      <c r="I87" s="11"/>
      <c r="J87" s="10"/>
      <c r="K87" s="10"/>
      <c r="L87" s="10"/>
      <c r="M87" s="10"/>
      <c r="N87" s="10"/>
      <c r="O87" s="10"/>
      <c r="P87" s="10"/>
      <c r="Q87" s="10"/>
    </row>
    <row r="88" spans="1:17" x14ac:dyDescent="0.25">
      <c r="A88" s="11"/>
      <c r="B88" s="11"/>
      <c r="C88" s="36"/>
      <c r="D88" s="11"/>
      <c r="E88" s="11"/>
      <c r="F88" s="37"/>
      <c r="G88" s="11"/>
      <c r="H88" s="11"/>
      <c r="I88" s="11"/>
      <c r="J88" s="10"/>
      <c r="K88" s="10"/>
      <c r="L88" s="10"/>
      <c r="M88" s="10"/>
      <c r="N88" s="10"/>
      <c r="O88" s="10"/>
      <c r="P88" s="10"/>
      <c r="Q88" s="10"/>
    </row>
    <row r="89" spans="1:17" x14ac:dyDescent="0.25">
      <c r="A89" s="11"/>
      <c r="B89" s="11"/>
      <c r="C89" s="36"/>
      <c r="D89" s="11"/>
      <c r="E89" s="11"/>
      <c r="F89" s="37"/>
      <c r="G89" s="11"/>
      <c r="H89" s="11"/>
      <c r="I89" s="11"/>
      <c r="J89" s="10"/>
      <c r="K89" s="10"/>
      <c r="L89" s="10"/>
      <c r="M89" s="10"/>
      <c r="N89" s="10"/>
      <c r="O89" s="10"/>
      <c r="P89" s="10"/>
      <c r="Q89" s="10"/>
    </row>
    <row r="90" spans="1:17" x14ac:dyDescent="0.25">
      <c r="A90" s="11"/>
      <c r="B90" s="11"/>
      <c r="C90" s="36"/>
      <c r="D90" s="11"/>
      <c r="E90" s="11"/>
      <c r="F90" s="37"/>
      <c r="G90" s="11"/>
      <c r="H90" s="11"/>
      <c r="I90" s="11"/>
      <c r="J90" s="10"/>
      <c r="K90" s="10"/>
      <c r="L90" s="10"/>
      <c r="M90" s="10"/>
      <c r="N90" s="10"/>
      <c r="O90" s="10"/>
      <c r="P90" s="10"/>
      <c r="Q90" s="10"/>
    </row>
    <row r="91" spans="1:17" x14ac:dyDescent="0.25">
      <c r="A91" s="11"/>
      <c r="B91" s="11"/>
      <c r="C91" s="36"/>
      <c r="D91" s="11"/>
      <c r="E91" s="11"/>
      <c r="F91" s="37"/>
      <c r="G91" s="11"/>
      <c r="H91" s="11"/>
      <c r="I91" s="11"/>
      <c r="J91" s="10"/>
      <c r="K91" s="10"/>
      <c r="L91" s="10"/>
      <c r="M91" s="10"/>
      <c r="N91" s="10"/>
      <c r="O91" s="10"/>
      <c r="P91" s="10"/>
      <c r="Q91" s="10"/>
    </row>
    <row r="92" spans="1:17" x14ac:dyDescent="0.25">
      <c r="A92" s="11"/>
      <c r="B92" s="11"/>
      <c r="C92" s="36"/>
      <c r="D92" s="11"/>
      <c r="E92" s="11"/>
      <c r="F92" s="37"/>
      <c r="G92" s="11"/>
      <c r="H92" s="11"/>
      <c r="I92" s="11"/>
      <c r="J92" s="10"/>
      <c r="K92" s="10"/>
      <c r="L92" s="10"/>
      <c r="M92" s="10"/>
      <c r="N92" s="10"/>
      <c r="O92" s="10"/>
      <c r="P92" s="10"/>
      <c r="Q92" s="10"/>
    </row>
    <row r="93" spans="1:17" x14ac:dyDescent="0.25">
      <c r="A93" s="11"/>
      <c r="B93" s="11"/>
      <c r="C93" s="36"/>
      <c r="D93" s="11"/>
      <c r="E93" s="11"/>
      <c r="F93" s="37"/>
      <c r="G93" s="11"/>
      <c r="H93" s="11"/>
      <c r="I93" s="11"/>
      <c r="J93" s="10"/>
      <c r="K93" s="10"/>
      <c r="L93" s="10"/>
      <c r="M93" s="10"/>
      <c r="N93" s="10"/>
      <c r="O93" s="10"/>
      <c r="P93" s="10"/>
      <c r="Q93" s="10"/>
    </row>
    <row r="94" spans="1:17" x14ac:dyDescent="0.25">
      <c r="A94" s="11"/>
      <c r="B94" s="11"/>
      <c r="C94" s="36"/>
      <c r="D94" s="11"/>
      <c r="E94" s="11"/>
      <c r="F94" s="37"/>
      <c r="G94" s="11"/>
      <c r="H94" s="11"/>
      <c r="I94" s="11"/>
      <c r="J94" s="10"/>
      <c r="K94" s="10"/>
      <c r="L94" s="10"/>
      <c r="M94" s="10"/>
      <c r="N94" s="10"/>
      <c r="O94" s="10"/>
      <c r="P94" s="10"/>
      <c r="Q94" s="10"/>
    </row>
    <row r="95" spans="1:17" x14ac:dyDescent="0.25">
      <c r="A95" s="11"/>
      <c r="B95" s="11"/>
      <c r="C95" s="36"/>
      <c r="D95" s="11"/>
      <c r="E95" s="11"/>
      <c r="F95" s="37"/>
      <c r="G95" s="11"/>
      <c r="H95" s="11"/>
      <c r="I95" s="11"/>
      <c r="J95" s="10"/>
      <c r="K95" s="10"/>
      <c r="L95" s="10"/>
      <c r="M95" s="10"/>
      <c r="N95" s="10"/>
      <c r="O95" s="10"/>
      <c r="P95" s="10"/>
      <c r="Q95" s="10"/>
    </row>
    <row r="96" spans="1:17" x14ac:dyDescent="0.25">
      <c r="A96" s="11"/>
      <c r="B96" s="11"/>
      <c r="C96" s="36"/>
      <c r="D96" s="11"/>
      <c r="E96" s="11"/>
      <c r="F96" s="37"/>
      <c r="G96" s="11"/>
      <c r="H96" s="11"/>
      <c r="I96" s="11"/>
      <c r="J96" s="10"/>
      <c r="K96" s="10"/>
      <c r="L96" s="10"/>
      <c r="M96" s="10"/>
      <c r="N96" s="10"/>
      <c r="O96" s="10"/>
      <c r="P96" s="10"/>
      <c r="Q96" s="10"/>
    </row>
    <row r="97" spans="1:17" x14ac:dyDescent="0.25">
      <c r="A97" s="11"/>
      <c r="B97" s="11"/>
      <c r="C97" s="36"/>
      <c r="D97" s="11"/>
      <c r="E97" s="11"/>
      <c r="F97" s="37"/>
      <c r="G97" s="11"/>
      <c r="H97" s="11"/>
      <c r="I97" s="11"/>
      <c r="J97" s="10"/>
      <c r="K97" s="10"/>
      <c r="L97" s="10"/>
      <c r="M97" s="10"/>
      <c r="N97" s="10"/>
      <c r="O97" s="10"/>
      <c r="P97" s="10"/>
      <c r="Q97" s="10"/>
    </row>
    <row r="98" spans="1:17" x14ac:dyDescent="0.25">
      <c r="A98" s="11"/>
      <c r="B98" s="11"/>
      <c r="C98" s="36"/>
      <c r="D98" s="11"/>
      <c r="E98" s="11"/>
      <c r="F98" s="37"/>
      <c r="G98" s="11"/>
      <c r="H98" s="11"/>
      <c r="I98" s="11"/>
      <c r="J98" s="10"/>
      <c r="K98" s="10"/>
      <c r="L98" s="10"/>
      <c r="M98" s="10"/>
      <c r="N98" s="10"/>
      <c r="O98" s="10"/>
      <c r="P98" s="10"/>
      <c r="Q98" s="10"/>
    </row>
    <row r="99" spans="1:17" x14ac:dyDescent="0.25">
      <c r="A99" s="10"/>
      <c r="B99" s="10"/>
      <c r="C99" s="46"/>
      <c r="D99" s="10"/>
      <c r="E99" s="11"/>
      <c r="F99" s="47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</row>
    <row r="100" spans="1:17" x14ac:dyDescent="0.25">
      <c r="A100" s="10"/>
      <c r="B100" s="10"/>
      <c r="C100" s="46"/>
      <c r="D100" s="10"/>
      <c r="E100" s="11"/>
      <c r="F100" s="47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</row>
    <row r="101" spans="1:17" x14ac:dyDescent="0.25">
      <c r="A101" s="10"/>
      <c r="B101" s="10"/>
      <c r="C101" s="46"/>
      <c r="D101" s="10"/>
      <c r="E101" s="11"/>
      <c r="F101" s="47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</row>
    <row r="102" spans="1:17" x14ac:dyDescent="0.25">
      <c r="A102" s="10"/>
      <c r="B102" s="10"/>
      <c r="C102" s="46"/>
      <c r="D102" s="10"/>
      <c r="E102" s="11"/>
      <c r="F102" s="47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</row>
    <row r="103" spans="1:17" x14ac:dyDescent="0.25">
      <c r="A103" s="10"/>
      <c r="B103" s="10"/>
      <c r="C103" s="46"/>
      <c r="D103" s="10"/>
      <c r="E103" s="11"/>
      <c r="F103" s="47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</row>
    <row r="104" spans="1:17" x14ac:dyDescent="0.25">
      <c r="A104" s="10"/>
      <c r="B104" s="10"/>
      <c r="C104" s="46"/>
      <c r="D104" s="10"/>
      <c r="E104" s="11"/>
      <c r="F104" s="47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</row>
    <row r="105" spans="1:17" x14ac:dyDescent="0.25">
      <c r="A105" s="10"/>
      <c r="B105" s="10"/>
      <c r="C105" s="46"/>
      <c r="D105" s="10"/>
      <c r="E105" s="11"/>
      <c r="F105" s="47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</row>
    <row r="106" spans="1:17" x14ac:dyDescent="0.25">
      <c r="A106" s="10"/>
      <c r="B106" s="10"/>
      <c r="C106" s="46"/>
      <c r="D106" s="10"/>
      <c r="E106" s="11"/>
      <c r="F106" s="47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</row>
    <row r="107" spans="1:17" x14ac:dyDescent="0.25">
      <c r="A107" s="10"/>
      <c r="B107" s="10"/>
      <c r="C107" s="10"/>
      <c r="D107" s="10"/>
      <c r="E107" s="11"/>
      <c r="F107" s="47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</row>
    <row r="108" spans="1:17" x14ac:dyDescent="0.25">
      <c r="A108" s="10"/>
      <c r="B108" s="10"/>
      <c r="C108" s="10"/>
      <c r="D108" s="10"/>
      <c r="E108" s="11"/>
      <c r="F108" s="47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25">
      <c r="A109" s="10"/>
      <c r="B109" s="10"/>
      <c r="C109" s="10"/>
      <c r="D109" s="10"/>
      <c r="E109" s="11"/>
      <c r="F109" s="47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</row>
    <row r="110" spans="1:17" x14ac:dyDescent="0.25">
      <c r="A110" s="10"/>
      <c r="B110" s="10"/>
      <c r="C110" s="10"/>
      <c r="D110" s="10"/>
      <c r="E110" s="11"/>
      <c r="F110" s="47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</row>
    <row r="111" spans="1:17" x14ac:dyDescent="0.25">
      <c r="A111" s="10"/>
      <c r="B111" s="10"/>
      <c r="C111" s="10"/>
      <c r="D111" s="10"/>
      <c r="E111" s="11"/>
      <c r="F111" s="47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</row>
    <row r="112" spans="1:17" x14ac:dyDescent="0.25">
      <c r="A112" s="10"/>
      <c r="B112" s="10"/>
      <c r="C112" s="10"/>
      <c r="D112" s="10"/>
      <c r="E112" s="11"/>
      <c r="F112" s="47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</row>
    <row r="113" spans="1:17" x14ac:dyDescent="0.25">
      <c r="A113" s="10"/>
      <c r="B113" s="10"/>
      <c r="C113" s="10"/>
      <c r="D113" s="10"/>
      <c r="E113" s="11"/>
      <c r="F113" s="47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</row>
    <row r="114" spans="1:17" x14ac:dyDescent="0.25">
      <c r="A114" s="10"/>
      <c r="B114" s="10"/>
      <c r="C114" s="10"/>
      <c r="D114" s="10"/>
      <c r="E114" s="11"/>
      <c r="F114" s="47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</row>
    <row r="115" spans="1:17" x14ac:dyDescent="0.25">
      <c r="A115" s="10"/>
      <c r="B115" s="10"/>
      <c r="C115" s="10"/>
      <c r="D115" s="10"/>
      <c r="E115" s="11"/>
      <c r="F115" s="47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25">
      <c r="A116" s="10"/>
      <c r="B116" s="10"/>
      <c r="C116" s="10"/>
      <c r="D116" s="10"/>
      <c r="E116" s="11"/>
      <c r="F116" s="47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</row>
    <row r="117" spans="1:17" x14ac:dyDescent="0.25">
      <c r="A117" s="10"/>
      <c r="B117" s="10"/>
      <c r="C117" s="10"/>
      <c r="D117" s="10"/>
      <c r="E117" s="11"/>
      <c r="F117" s="47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</row>
    <row r="118" spans="1:17" x14ac:dyDescent="0.25">
      <c r="A118" s="10"/>
      <c r="B118" s="10"/>
      <c r="C118" s="10"/>
      <c r="D118" s="10"/>
      <c r="E118" s="11"/>
      <c r="F118" s="47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</row>
    <row r="119" spans="1:17" x14ac:dyDescent="0.25">
      <c r="A119" s="10"/>
      <c r="B119" s="10"/>
      <c r="C119" s="10"/>
      <c r="D119" s="10"/>
      <c r="E119" s="11"/>
      <c r="F119" s="47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</row>
    <row r="120" spans="1:17" x14ac:dyDescent="0.25">
      <c r="A120" s="10"/>
      <c r="B120" s="10"/>
      <c r="C120" s="10"/>
      <c r="D120" s="10"/>
      <c r="E120" s="11"/>
      <c r="F120" s="47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</row>
    <row r="121" spans="1:17" x14ac:dyDescent="0.25">
      <c r="A121" s="10"/>
      <c r="B121" s="10"/>
      <c r="C121" s="10"/>
      <c r="D121" s="10"/>
      <c r="E121" s="11"/>
      <c r="F121" s="47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</row>
    <row r="122" spans="1:17" x14ac:dyDescent="0.25">
      <c r="A122" s="10"/>
      <c r="B122" s="10"/>
      <c r="C122" s="10"/>
      <c r="D122" s="10"/>
      <c r="E122" s="11"/>
      <c r="F122" s="47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</row>
    <row r="123" spans="1:17" x14ac:dyDescent="0.25">
      <c r="A123" s="10"/>
      <c r="B123" s="10"/>
      <c r="C123" s="10"/>
      <c r="D123" s="10"/>
      <c r="E123" s="11"/>
      <c r="F123" s="47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</row>
    <row r="124" spans="1:17" x14ac:dyDescent="0.25">
      <c r="A124" s="10"/>
      <c r="B124" s="10"/>
      <c r="C124" s="10"/>
      <c r="D124" s="10"/>
      <c r="E124" s="11"/>
      <c r="F124" s="47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</row>
    <row r="125" spans="1:17" x14ac:dyDescent="0.25">
      <c r="A125" s="10"/>
      <c r="B125" s="10"/>
      <c r="C125" s="10"/>
      <c r="D125" s="10"/>
      <c r="E125" s="11"/>
      <c r="F125" s="47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</row>
    <row r="126" spans="1:17" x14ac:dyDescent="0.25">
      <c r="A126" s="10"/>
      <c r="B126" s="10"/>
      <c r="C126" s="10"/>
      <c r="D126" s="10"/>
      <c r="E126" s="11"/>
      <c r="F126" s="47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</row>
    <row r="127" spans="1:17" x14ac:dyDescent="0.25">
      <c r="A127" s="10"/>
      <c r="B127" s="10"/>
      <c r="C127" s="10"/>
      <c r="D127" s="10"/>
      <c r="E127" s="11"/>
      <c r="F127" s="47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</row>
    <row r="128" spans="1:17" x14ac:dyDescent="0.25">
      <c r="A128" s="10"/>
      <c r="B128" s="10"/>
      <c r="C128" s="10"/>
      <c r="D128" s="10"/>
      <c r="E128" s="10"/>
      <c r="F128" s="47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</row>
    <row r="129" spans="1:17" x14ac:dyDescent="0.25">
      <c r="A129" s="10"/>
      <c r="B129" s="10"/>
      <c r="C129" s="10"/>
      <c r="D129" s="10"/>
      <c r="E129" s="10"/>
      <c r="F129" s="47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</row>
    <row r="130" spans="1:17" x14ac:dyDescent="0.25">
      <c r="A130" s="10"/>
      <c r="B130" s="10"/>
      <c r="C130" s="10"/>
      <c r="D130" s="10"/>
      <c r="E130" s="10"/>
      <c r="F130" s="47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</row>
    <row r="131" spans="1:17" x14ac:dyDescent="0.25">
      <c r="A131" s="10"/>
      <c r="B131" s="10"/>
      <c r="C131" s="10"/>
      <c r="D131" s="10"/>
      <c r="E131" s="10"/>
      <c r="F131" s="47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</row>
    <row r="132" spans="1:17" x14ac:dyDescent="0.25">
      <c r="A132" s="10"/>
      <c r="B132" s="10"/>
      <c r="C132" s="10"/>
      <c r="D132" s="10"/>
      <c r="E132" s="10"/>
      <c r="F132" s="47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x14ac:dyDescent="0.25">
      <c r="A133" s="10"/>
      <c r="B133" s="10"/>
      <c r="C133" s="10"/>
      <c r="D133" s="10"/>
      <c r="E133" s="10"/>
      <c r="F133" s="47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</row>
    <row r="134" spans="1:17" x14ac:dyDescent="0.25">
      <c r="A134" s="10"/>
      <c r="B134" s="10"/>
      <c r="C134" s="10"/>
      <c r="D134" s="10"/>
      <c r="E134" s="10"/>
      <c r="F134" s="47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25">
      <c r="A135" s="10"/>
      <c r="B135" s="10"/>
      <c r="C135" s="10"/>
      <c r="D135" s="10"/>
      <c r="E135" s="10"/>
      <c r="F135" s="47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</row>
    <row r="136" spans="1:17" x14ac:dyDescent="0.25">
      <c r="A136" s="10"/>
      <c r="B136" s="10"/>
      <c r="C136" s="10"/>
      <c r="D136" s="10"/>
      <c r="E136" s="10"/>
      <c r="F136" s="47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</row>
    <row r="137" spans="1:17" x14ac:dyDescent="0.25">
      <c r="A137" s="10"/>
      <c r="B137" s="10"/>
      <c r="C137" s="10"/>
      <c r="D137" s="10"/>
      <c r="E137" s="10"/>
      <c r="F137" s="47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</row>
    <row r="138" spans="1:17" x14ac:dyDescent="0.25">
      <c r="A138" s="10"/>
      <c r="B138" s="10"/>
      <c r="C138" s="10"/>
      <c r="D138" s="10"/>
      <c r="E138" s="10"/>
      <c r="F138" s="47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</row>
    <row r="139" spans="1:17" x14ac:dyDescent="0.25">
      <c r="A139" s="10"/>
      <c r="B139" s="10"/>
      <c r="C139" s="10"/>
      <c r="D139" s="10"/>
      <c r="E139" s="10"/>
      <c r="F139" s="47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</row>
    <row r="140" spans="1:17" x14ac:dyDescent="0.25">
      <c r="A140" s="10"/>
      <c r="B140" s="10"/>
      <c r="C140" s="10"/>
      <c r="D140" s="10"/>
      <c r="E140" s="10"/>
      <c r="F140" s="47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</row>
    <row r="141" spans="1:17" x14ac:dyDescent="0.25">
      <c r="A141" s="10"/>
      <c r="B141" s="10"/>
      <c r="C141" s="10"/>
      <c r="D141" s="10"/>
      <c r="E141" s="10"/>
      <c r="F141" s="47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</row>
    <row r="142" spans="1:17" x14ac:dyDescent="0.25">
      <c r="A142" s="10"/>
      <c r="B142" s="10"/>
      <c r="C142" s="10"/>
      <c r="D142" s="10"/>
      <c r="E142" s="10"/>
      <c r="F142" s="47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</row>
    <row r="143" spans="1:17" x14ac:dyDescent="0.25">
      <c r="A143" s="10"/>
      <c r="B143" s="10"/>
      <c r="C143" s="10"/>
      <c r="D143" s="10"/>
      <c r="E143" s="10"/>
      <c r="F143" s="47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</row>
    <row r="144" spans="1:17" x14ac:dyDescent="0.25">
      <c r="A144" s="10"/>
      <c r="B144" s="10"/>
      <c r="C144" s="10"/>
      <c r="D144" s="10"/>
      <c r="E144" s="10"/>
      <c r="F144" s="47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</row>
    <row r="145" spans="1:17" x14ac:dyDescent="0.25">
      <c r="A145" s="10"/>
      <c r="B145" s="10"/>
      <c r="C145" s="10"/>
      <c r="D145" s="10"/>
      <c r="E145" s="10"/>
      <c r="F145" s="47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x14ac:dyDescent="0.25">
      <c r="A146" s="10"/>
      <c r="B146" s="10"/>
      <c r="C146" s="10"/>
      <c r="D146" s="10"/>
      <c r="E146" s="10"/>
      <c r="F146" s="47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</row>
    <row r="147" spans="1:17" x14ac:dyDescent="0.25">
      <c r="A147" s="10"/>
      <c r="B147" s="10"/>
      <c r="C147" s="10"/>
      <c r="D147" s="10"/>
      <c r="E147" s="10"/>
      <c r="F147" s="47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25">
      <c r="A148" s="10"/>
      <c r="B148" s="10"/>
      <c r="C148" s="10"/>
      <c r="D148" s="10"/>
      <c r="E148" s="10"/>
      <c r="F148" s="47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</row>
    <row r="149" spans="1:17" x14ac:dyDescent="0.25">
      <c r="A149" s="10"/>
      <c r="B149" s="10"/>
      <c r="C149" s="10"/>
      <c r="D149" s="10"/>
      <c r="E149" s="10"/>
      <c r="F149" s="47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</row>
    <row r="150" spans="1:17" x14ac:dyDescent="0.25">
      <c r="A150" s="10"/>
      <c r="B150" s="10"/>
      <c r="C150" s="10"/>
      <c r="D150" s="10"/>
      <c r="E150" s="10"/>
      <c r="F150" s="47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</row>
    <row r="151" spans="1:17" x14ac:dyDescent="0.25">
      <c r="A151" s="10"/>
      <c r="B151" s="10"/>
      <c r="C151" s="10"/>
      <c r="D151" s="10"/>
      <c r="E151" s="10"/>
      <c r="F151" s="47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</row>
    <row r="152" spans="1:17" x14ac:dyDescent="0.25">
      <c r="A152" s="10"/>
      <c r="B152" s="10"/>
      <c r="C152" s="10"/>
      <c r="D152" s="10"/>
      <c r="E152" s="10"/>
      <c r="F152" s="47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</row>
    <row r="153" spans="1:17" x14ac:dyDescent="0.25">
      <c r="A153" s="10"/>
      <c r="B153" s="10"/>
      <c r="C153" s="10"/>
      <c r="D153" s="10"/>
      <c r="E153" s="10"/>
      <c r="F153" s="47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</row>
    <row r="154" spans="1:17" x14ac:dyDescent="0.25">
      <c r="A154" s="10"/>
      <c r="B154" s="10"/>
      <c r="C154" s="10"/>
      <c r="D154" s="10"/>
      <c r="E154" s="10"/>
      <c r="F154" s="47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</row>
    <row r="155" spans="1:17" x14ac:dyDescent="0.25">
      <c r="A155" s="10"/>
      <c r="B155" s="10"/>
      <c r="C155" s="10"/>
      <c r="D155" s="10"/>
      <c r="E155" s="10"/>
      <c r="F155" s="47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</row>
    <row r="156" spans="1:17" x14ac:dyDescent="0.25">
      <c r="A156" s="10"/>
      <c r="B156" s="10"/>
      <c r="C156" s="10"/>
      <c r="D156" s="10"/>
      <c r="E156" s="10"/>
      <c r="F156" s="47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x14ac:dyDescent="0.25">
      <c r="A157" s="10"/>
      <c r="B157" s="10"/>
      <c r="C157" s="10"/>
      <c r="D157" s="10"/>
      <c r="E157" s="10"/>
      <c r="F157" s="47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</row>
    <row r="158" spans="1:17" x14ac:dyDescent="0.25">
      <c r="A158" s="10"/>
      <c r="B158" s="10"/>
      <c r="C158" s="10"/>
      <c r="D158" s="10"/>
      <c r="E158" s="10"/>
      <c r="F158" s="47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25">
      <c r="A159" s="10"/>
      <c r="B159" s="10"/>
      <c r="C159" s="10"/>
      <c r="D159" s="10"/>
      <c r="E159" s="10"/>
      <c r="F159" s="47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</row>
    <row r="160" spans="1:17" x14ac:dyDescent="0.25">
      <c r="A160" s="10"/>
      <c r="B160" s="10"/>
      <c r="C160" s="10"/>
      <c r="D160" s="10"/>
      <c r="E160" s="10"/>
      <c r="F160" s="47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</row>
    <row r="161" spans="1:17" x14ac:dyDescent="0.25">
      <c r="A161" s="10"/>
      <c r="B161" s="10"/>
      <c r="C161" s="10"/>
      <c r="D161" s="10"/>
      <c r="E161" s="10"/>
      <c r="F161" s="47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</row>
    <row r="162" spans="1:17" x14ac:dyDescent="0.25">
      <c r="A162" s="10"/>
      <c r="B162" s="10"/>
      <c r="C162" s="10"/>
      <c r="D162" s="10"/>
      <c r="E162" s="10"/>
      <c r="F162" s="47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</row>
    <row r="163" spans="1:17" x14ac:dyDescent="0.25">
      <c r="A163" s="10"/>
      <c r="B163" s="10"/>
      <c r="C163" s="10"/>
      <c r="D163" s="10"/>
      <c r="E163" s="10"/>
      <c r="F163" s="47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</row>
    <row r="164" spans="1:17" x14ac:dyDescent="0.25">
      <c r="A164" s="10"/>
      <c r="B164" s="10"/>
      <c r="C164" s="10"/>
      <c r="D164" s="10"/>
      <c r="E164" s="10"/>
      <c r="F164" s="47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</row>
    <row r="165" spans="1:17" x14ac:dyDescent="0.25">
      <c r="A165" s="10"/>
      <c r="B165" s="10"/>
      <c r="C165" s="10"/>
      <c r="D165" s="10"/>
      <c r="E165" s="10"/>
      <c r="F165" s="47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</row>
    <row r="166" spans="1:17" x14ac:dyDescent="0.25">
      <c r="A166" s="10"/>
      <c r="B166" s="10"/>
      <c r="C166" s="10"/>
      <c r="D166" s="10"/>
      <c r="E166" s="10"/>
      <c r="F166" s="47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</row>
    <row r="167" spans="1:17" x14ac:dyDescent="0.25">
      <c r="A167" s="10"/>
      <c r="B167" s="10"/>
      <c r="C167" s="10"/>
      <c r="D167" s="10"/>
      <c r="E167" s="10"/>
      <c r="F167" s="47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</row>
    <row r="168" spans="1:17" x14ac:dyDescent="0.25">
      <c r="A168" s="10"/>
      <c r="B168" s="10"/>
      <c r="C168" s="10"/>
      <c r="D168" s="10"/>
      <c r="E168" s="10"/>
      <c r="F168" s="47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</row>
    <row r="169" spans="1:17" x14ac:dyDescent="0.25">
      <c r="A169" s="10"/>
      <c r="B169" s="10"/>
      <c r="C169" s="10"/>
      <c r="D169" s="10"/>
      <c r="E169" s="10"/>
      <c r="F169" s="47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</row>
    <row r="170" spans="1:17" x14ac:dyDescent="0.25">
      <c r="A170" s="10"/>
      <c r="B170" s="10"/>
      <c r="C170" s="10"/>
      <c r="D170" s="10"/>
      <c r="E170" s="10"/>
      <c r="F170" s="47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</row>
    <row r="171" spans="1:17" x14ac:dyDescent="0.25">
      <c r="A171" s="10"/>
      <c r="B171" s="10"/>
      <c r="C171" s="10"/>
      <c r="D171" s="10"/>
      <c r="E171" s="10"/>
      <c r="F171" s="47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</row>
    <row r="172" spans="1:17" x14ac:dyDescent="0.25">
      <c r="A172" s="10"/>
      <c r="B172" s="10"/>
      <c r="C172" s="10"/>
      <c r="D172" s="10"/>
      <c r="E172" s="10"/>
      <c r="F172" s="47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</row>
    <row r="173" spans="1:17" x14ac:dyDescent="0.25">
      <c r="A173" s="10"/>
      <c r="B173" s="10"/>
      <c r="C173" s="10"/>
      <c r="D173" s="10"/>
      <c r="E173" s="10"/>
      <c r="F173" s="47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</row>
    <row r="174" spans="1:17" x14ac:dyDescent="0.25">
      <c r="A174" s="10"/>
      <c r="B174" s="10"/>
      <c r="C174" s="10"/>
      <c r="D174" s="10"/>
      <c r="E174" s="10"/>
      <c r="F174" s="47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</row>
    <row r="175" spans="1:17" x14ac:dyDescent="0.25">
      <c r="A175" s="10"/>
      <c r="B175" s="10"/>
      <c r="C175" s="10"/>
      <c r="D175" s="10"/>
      <c r="E175" s="10"/>
      <c r="F175" s="47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</row>
    <row r="176" spans="1:17" x14ac:dyDescent="0.25">
      <c r="A176" s="10"/>
      <c r="B176" s="10"/>
      <c r="C176" s="10"/>
      <c r="D176" s="10"/>
      <c r="E176" s="10"/>
      <c r="F176" s="47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</row>
    <row r="177" spans="1:17" x14ac:dyDescent="0.25">
      <c r="A177" s="10"/>
      <c r="B177" s="10"/>
      <c r="C177" s="10"/>
      <c r="D177" s="10"/>
      <c r="E177" s="10"/>
      <c r="F177" s="47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</row>
    <row r="178" spans="1:17" x14ac:dyDescent="0.25">
      <c r="A178" s="10"/>
      <c r="B178" s="10"/>
      <c r="C178" s="10"/>
      <c r="D178" s="10"/>
      <c r="E178" s="10"/>
      <c r="F178" s="47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</row>
    <row r="179" spans="1:17" x14ac:dyDescent="0.25">
      <c r="A179" s="10"/>
      <c r="B179" s="10"/>
      <c r="C179" s="10"/>
      <c r="D179" s="10"/>
      <c r="E179" s="10"/>
      <c r="F179" s="47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</row>
    <row r="180" spans="1:17" x14ac:dyDescent="0.25">
      <c r="A180" s="10"/>
      <c r="B180" s="10"/>
      <c r="C180" s="10"/>
      <c r="D180" s="10"/>
      <c r="E180" s="10"/>
      <c r="F180" s="47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</row>
    <row r="181" spans="1:17" x14ac:dyDescent="0.25">
      <c r="A181" s="10"/>
      <c r="B181" s="10"/>
      <c r="C181" s="10"/>
      <c r="D181" s="10"/>
      <c r="E181" s="10"/>
      <c r="F181" s="47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</row>
    <row r="182" spans="1:17" x14ac:dyDescent="0.25">
      <c r="A182" s="10"/>
      <c r="B182" s="10"/>
      <c r="C182" s="10"/>
      <c r="D182" s="10"/>
      <c r="E182" s="10"/>
      <c r="F182" s="47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</row>
    <row r="183" spans="1:17" x14ac:dyDescent="0.25">
      <c r="A183" s="10"/>
      <c r="B183" s="10"/>
      <c r="C183" s="10"/>
      <c r="D183" s="10"/>
      <c r="E183" s="10"/>
      <c r="F183" s="47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x14ac:dyDescent="0.25">
      <c r="A184" s="10"/>
      <c r="B184" s="10"/>
      <c r="C184" s="10"/>
      <c r="D184" s="10"/>
      <c r="E184" s="10"/>
      <c r="F184" s="47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</row>
    <row r="185" spans="1:17" x14ac:dyDescent="0.25">
      <c r="A185" s="10"/>
      <c r="B185" s="10"/>
      <c r="C185" s="10"/>
      <c r="D185" s="10"/>
      <c r="E185" s="10"/>
      <c r="F185" s="47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</row>
    <row r="186" spans="1:17" x14ac:dyDescent="0.25">
      <c r="A186" s="10"/>
      <c r="B186" s="10"/>
      <c r="C186" s="10"/>
      <c r="D186" s="10"/>
      <c r="E186" s="10"/>
      <c r="F186" s="47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</row>
    <row r="187" spans="1:17" x14ac:dyDescent="0.25">
      <c r="A187" s="10"/>
      <c r="B187" s="10"/>
      <c r="C187" s="10"/>
      <c r="D187" s="10"/>
      <c r="E187" s="10"/>
      <c r="F187" s="47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</row>
    <row r="188" spans="1:17" x14ac:dyDescent="0.25">
      <c r="A188" s="10"/>
      <c r="B188" s="10"/>
      <c r="C188" s="10"/>
      <c r="D188" s="10"/>
      <c r="E188" s="10"/>
      <c r="F188" s="47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</row>
    <row r="189" spans="1:17" x14ac:dyDescent="0.25">
      <c r="A189" s="10"/>
      <c r="B189" s="10"/>
      <c r="C189" s="10"/>
      <c r="D189" s="10"/>
      <c r="E189" s="10"/>
      <c r="F189" s="47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</row>
    <row r="190" spans="1:17" x14ac:dyDescent="0.25">
      <c r="A190" s="10"/>
      <c r="B190" s="10"/>
      <c r="C190" s="10"/>
      <c r="D190" s="10"/>
      <c r="E190" s="10"/>
      <c r="F190" s="47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</row>
    <row r="191" spans="1:17" x14ac:dyDescent="0.25">
      <c r="A191" s="10"/>
      <c r="B191" s="10"/>
      <c r="C191" s="10"/>
      <c r="D191" s="10"/>
      <c r="E191" s="10"/>
      <c r="F191" s="47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</row>
    <row r="192" spans="1:17" x14ac:dyDescent="0.25">
      <c r="A192" s="10"/>
      <c r="B192" s="10"/>
      <c r="C192" s="10"/>
      <c r="D192" s="10"/>
      <c r="E192" s="10"/>
      <c r="F192" s="47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</row>
    <row r="193" spans="1:17" x14ac:dyDescent="0.25">
      <c r="A193" s="10"/>
      <c r="B193" s="10"/>
      <c r="C193" s="10"/>
      <c r="D193" s="10"/>
      <c r="E193" s="10"/>
      <c r="F193" s="47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</row>
    <row r="194" spans="1:17" x14ac:dyDescent="0.25">
      <c r="A194" s="10"/>
      <c r="B194" s="10"/>
      <c r="C194" s="10"/>
      <c r="D194" s="10"/>
      <c r="E194" s="10"/>
      <c r="F194" s="47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</row>
    <row r="195" spans="1:17" x14ac:dyDescent="0.25">
      <c r="A195" s="10"/>
      <c r="B195" s="10"/>
      <c r="C195" s="10"/>
      <c r="D195" s="10"/>
      <c r="E195" s="10"/>
      <c r="F195" s="47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</row>
    <row r="196" spans="1:17" x14ac:dyDescent="0.25">
      <c r="A196" s="10"/>
      <c r="B196" s="10"/>
      <c r="C196" s="10"/>
      <c r="D196" s="10"/>
      <c r="E196" s="10"/>
      <c r="F196" s="47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</row>
    <row r="197" spans="1:17" x14ac:dyDescent="0.25">
      <c r="A197" s="10"/>
      <c r="B197" s="10"/>
      <c r="C197" s="10"/>
      <c r="D197" s="10"/>
      <c r="E197" s="10"/>
      <c r="F197" s="47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</row>
    <row r="198" spans="1:17" x14ac:dyDescent="0.25">
      <c r="A198" s="10"/>
      <c r="B198" s="10"/>
      <c r="C198" s="10"/>
      <c r="D198" s="10"/>
      <c r="E198" s="10"/>
      <c r="F198" s="47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</row>
    <row r="199" spans="1:17" x14ac:dyDescent="0.25">
      <c r="A199" s="10"/>
      <c r="B199" s="10"/>
      <c r="C199" s="10"/>
      <c r="D199" s="10"/>
      <c r="E199" s="10"/>
      <c r="F199" s="47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</row>
    <row r="200" spans="1:17" x14ac:dyDescent="0.25">
      <c r="A200" s="10"/>
      <c r="B200" s="10"/>
      <c r="C200" s="10"/>
      <c r="D200" s="10"/>
      <c r="E200" s="10"/>
      <c r="F200" s="47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</row>
    <row r="201" spans="1:17" x14ac:dyDescent="0.25">
      <c r="A201" s="10"/>
      <c r="B201" s="10"/>
      <c r="C201" s="10"/>
      <c r="D201" s="10"/>
      <c r="E201" s="10"/>
      <c r="F201" s="47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</row>
    <row r="202" spans="1:17" x14ac:dyDescent="0.25">
      <c r="A202" s="10"/>
      <c r="B202" s="10"/>
      <c r="C202" s="10"/>
      <c r="D202" s="10"/>
      <c r="E202" s="10"/>
      <c r="F202" s="47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</row>
    <row r="203" spans="1:17" x14ac:dyDescent="0.25">
      <c r="A203" s="10"/>
      <c r="B203" s="10"/>
      <c r="C203" s="10"/>
      <c r="D203" s="10"/>
      <c r="E203" s="10"/>
      <c r="F203" s="47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</row>
    <row r="204" spans="1:17" x14ac:dyDescent="0.25">
      <c r="A204" s="10"/>
      <c r="B204" s="10"/>
      <c r="C204" s="10"/>
      <c r="D204" s="10"/>
      <c r="E204" s="10"/>
      <c r="F204" s="47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</row>
    <row r="205" spans="1:17" x14ac:dyDescent="0.25">
      <c r="A205" s="10"/>
      <c r="B205" s="10"/>
      <c r="C205" s="10"/>
      <c r="D205" s="10"/>
      <c r="E205" s="10"/>
      <c r="F205" s="47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</row>
    <row r="206" spans="1:17" x14ac:dyDescent="0.25">
      <c r="A206" s="10"/>
      <c r="B206" s="10"/>
      <c r="C206" s="10"/>
      <c r="D206" s="10"/>
      <c r="E206" s="10"/>
      <c r="F206" s="47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</row>
    <row r="207" spans="1:17" x14ac:dyDescent="0.25">
      <c r="A207" s="10"/>
      <c r="B207" s="10"/>
      <c r="C207" s="10"/>
      <c r="D207" s="10"/>
      <c r="E207" s="10"/>
      <c r="F207" s="47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</row>
    <row r="208" spans="1:17" x14ac:dyDescent="0.25">
      <c r="A208" s="10"/>
      <c r="B208" s="10"/>
      <c r="C208" s="10"/>
      <c r="D208" s="10"/>
      <c r="E208" s="10"/>
      <c r="F208" s="47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</row>
    <row r="209" spans="1:17" x14ac:dyDescent="0.25">
      <c r="A209" s="10"/>
      <c r="B209" s="10"/>
      <c r="C209" s="10"/>
      <c r="D209" s="10"/>
      <c r="E209" s="10"/>
      <c r="F209" s="47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</row>
    <row r="210" spans="1:17" x14ac:dyDescent="0.25">
      <c r="A210" s="10"/>
      <c r="B210" s="10"/>
      <c r="C210" s="10"/>
      <c r="D210" s="10"/>
      <c r="E210" s="10"/>
      <c r="F210" s="47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</row>
    <row r="211" spans="1:17" x14ac:dyDescent="0.25">
      <c r="A211" s="10"/>
      <c r="B211" s="10"/>
      <c r="C211" s="10"/>
      <c r="D211" s="10"/>
      <c r="E211" s="10"/>
      <c r="F211" s="47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</row>
    <row r="212" spans="1:17" x14ac:dyDescent="0.25">
      <c r="A212" s="10"/>
      <c r="B212" s="10"/>
      <c r="C212" s="10"/>
      <c r="D212" s="10"/>
      <c r="E212" s="10"/>
      <c r="F212" s="47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</row>
    <row r="213" spans="1:17" x14ac:dyDescent="0.25">
      <c r="A213" s="10"/>
      <c r="B213" s="10"/>
      <c r="C213" s="10"/>
      <c r="D213" s="10"/>
      <c r="E213" s="10"/>
      <c r="F213" s="47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</row>
    <row r="214" spans="1:17" x14ac:dyDescent="0.25">
      <c r="A214" s="10"/>
      <c r="B214" s="10"/>
      <c r="C214" s="10"/>
      <c r="D214" s="10"/>
      <c r="E214" s="10"/>
      <c r="F214" s="47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</row>
    <row r="215" spans="1:17" x14ac:dyDescent="0.25">
      <c r="A215" s="10"/>
      <c r="B215" s="10"/>
      <c r="C215" s="10"/>
      <c r="D215" s="10"/>
      <c r="E215" s="10"/>
      <c r="F215" s="47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</row>
    <row r="216" spans="1:17" x14ac:dyDescent="0.25">
      <c r="A216" s="10"/>
      <c r="B216" s="10"/>
      <c r="C216" s="10"/>
      <c r="D216" s="10"/>
      <c r="E216" s="10"/>
      <c r="F216" s="47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</row>
    <row r="217" spans="1:17" x14ac:dyDescent="0.25">
      <c r="A217" s="10"/>
      <c r="B217" s="10"/>
      <c r="C217" s="10"/>
      <c r="D217" s="10"/>
      <c r="E217" s="10"/>
      <c r="F217" s="47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</row>
    <row r="218" spans="1:17" x14ac:dyDescent="0.25">
      <c r="A218" s="10"/>
      <c r="B218" s="10"/>
      <c r="C218" s="10"/>
      <c r="D218" s="10"/>
      <c r="E218" s="10"/>
      <c r="F218" s="47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</row>
    <row r="219" spans="1:17" x14ac:dyDescent="0.25">
      <c r="A219" s="10"/>
      <c r="B219" s="10"/>
      <c r="C219" s="10"/>
      <c r="D219" s="10"/>
      <c r="E219" s="10"/>
      <c r="F219" s="47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</row>
    <row r="220" spans="1:17" x14ac:dyDescent="0.25">
      <c r="A220" s="10"/>
      <c r="B220" s="10"/>
      <c r="C220" s="10"/>
      <c r="D220" s="10"/>
      <c r="E220" s="10"/>
      <c r="F220" s="47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</row>
    <row r="221" spans="1:17" x14ac:dyDescent="0.25">
      <c r="A221" s="10"/>
      <c r="B221" s="10"/>
      <c r="C221" s="10"/>
      <c r="D221" s="10"/>
      <c r="E221" s="10"/>
      <c r="F221" s="47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</row>
    <row r="222" spans="1:17" x14ac:dyDescent="0.25">
      <c r="A222" s="10"/>
      <c r="B222" s="10"/>
      <c r="C222" s="10"/>
      <c r="D222" s="10"/>
      <c r="E222" s="10"/>
      <c r="F222" s="47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</row>
    <row r="223" spans="1:17" x14ac:dyDescent="0.25">
      <c r="A223" s="10"/>
      <c r="B223" s="10"/>
      <c r="C223" s="10"/>
      <c r="D223" s="10"/>
      <c r="E223" s="10"/>
      <c r="F223" s="47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</row>
    <row r="224" spans="1:17" x14ac:dyDescent="0.25">
      <c r="A224" s="10"/>
      <c r="B224" s="10"/>
      <c r="C224" s="10"/>
      <c r="D224" s="10"/>
      <c r="E224" s="10"/>
      <c r="F224" s="47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 x14ac:dyDescent="0.25">
      <c r="A225" s="10"/>
      <c r="B225" s="10"/>
      <c r="C225" s="10"/>
      <c r="D225" s="10"/>
      <c r="E225" s="10"/>
      <c r="F225" s="47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</row>
    <row r="226" spans="1:17" x14ac:dyDescent="0.25">
      <c r="A226" s="10"/>
      <c r="B226" s="10"/>
      <c r="C226" s="10"/>
      <c r="D226" s="10"/>
      <c r="E226" s="10"/>
      <c r="F226" s="47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</row>
    <row r="227" spans="1:17" x14ac:dyDescent="0.25">
      <c r="A227" s="10"/>
      <c r="B227" s="10"/>
      <c r="C227" s="10"/>
      <c r="D227" s="10"/>
      <c r="E227" s="10"/>
      <c r="F227" s="47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</row>
    <row r="228" spans="1:17" x14ac:dyDescent="0.25">
      <c r="A228" s="10"/>
      <c r="B228" s="10"/>
      <c r="C228" s="10"/>
      <c r="D228" s="10"/>
      <c r="E228" s="10"/>
      <c r="F228" s="47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</row>
    <row r="229" spans="1:17" x14ac:dyDescent="0.25">
      <c r="A229" s="10"/>
      <c r="B229" s="10"/>
      <c r="C229" s="10"/>
      <c r="D229" s="10"/>
      <c r="E229" s="10"/>
      <c r="F229" s="47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</row>
    <row r="230" spans="1:17" x14ac:dyDescent="0.25">
      <c r="A230" s="10"/>
      <c r="B230" s="10"/>
      <c r="C230" s="10"/>
      <c r="D230" s="10"/>
      <c r="E230" s="10"/>
      <c r="F230" s="47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</row>
    <row r="232" spans="1:17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</row>
    <row r="233" spans="1:17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</row>
    <row r="234" spans="1:17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</row>
    <row r="235" spans="1:17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</row>
    <row r="236" spans="1:17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</row>
    <row r="237" spans="1:17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</row>
    <row r="238" spans="1:17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</row>
    <row r="239" spans="1:17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</row>
    <row r="240" spans="1:17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</row>
    <row r="241" spans="1:17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</row>
    <row r="242" spans="1:17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</row>
    <row r="243" spans="1:17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</row>
    <row r="244" spans="1:17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</row>
    <row r="245" spans="1:17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</row>
    <row r="246" spans="1:17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</row>
    <row r="247" spans="1:17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1:17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02"/>
  <sheetViews>
    <sheetView topLeftCell="A76" workbookViewId="0">
      <selection activeCell="N116" sqref="N116"/>
    </sheetView>
  </sheetViews>
  <sheetFormatPr defaultRowHeight="15" x14ac:dyDescent="0.25"/>
  <cols>
    <col min="3" max="3" width="10" style="29" customWidth="1"/>
    <col min="5" max="5" width="19.42578125" customWidth="1"/>
    <col min="6" max="6" width="9.140625" style="29"/>
    <col min="8" max="8" width="18.7109375" customWidth="1"/>
  </cols>
  <sheetData>
    <row r="1" spans="1:17" ht="55.5" x14ac:dyDescent="0.25">
      <c r="A1" s="60" t="s">
        <v>716</v>
      </c>
      <c r="B1" s="60" t="s">
        <v>713</v>
      </c>
      <c r="C1" s="61" t="s">
        <v>714</v>
      </c>
      <c r="D1" s="60" t="s">
        <v>715</v>
      </c>
      <c r="E1" s="51" t="s">
        <v>31</v>
      </c>
      <c r="F1" s="50" t="s">
        <v>722</v>
      </c>
      <c r="G1" s="51" t="s">
        <v>720</v>
      </c>
      <c r="H1" s="51" t="s">
        <v>721</v>
      </c>
      <c r="P1" t="s">
        <v>6</v>
      </c>
      <c r="Q1" s="7" t="s">
        <v>6</v>
      </c>
    </row>
    <row r="2" spans="1:17" ht="24.75" x14ac:dyDescent="0.25">
      <c r="A2" s="52">
        <v>1</v>
      </c>
      <c r="B2" s="53" t="s">
        <v>34</v>
      </c>
      <c r="C2" s="54">
        <v>1</v>
      </c>
      <c r="D2" s="53" t="s">
        <v>709</v>
      </c>
      <c r="E2" s="53" t="s">
        <v>329</v>
      </c>
      <c r="F2" s="54">
        <v>157</v>
      </c>
      <c r="G2" s="57">
        <v>0</v>
      </c>
      <c r="H2" s="55">
        <f>SUM(F2*G2)</f>
        <v>0</v>
      </c>
      <c r="I2" s="48"/>
      <c r="J2" s="20"/>
      <c r="P2" s="21"/>
      <c r="Q2" s="21"/>
    </row>
    <row r="3" spans="1:17" x14ac:dyDescent="0.25">
      <c r="A3" s="52">
        <v>4</v>
      </c>
      <c r="B3" s="53" t="s">
        <v>34</v>
      </c>
      <c r="C3" s="54">
        <v>0.3</v>
      </c>
      <c r="D3" s="53" t="s">
        <v>709</v>
      </c>
      <c r="E3" s="53" t="s">
        <v>331</v>
      </c>
      <c r="F3" s="54">
        <v>6</v>
      </c>
      <c r="G3" s="57">
        <v>0</v>
      </c>
      <c r="H3" s="55">
        <f t="shared" ref="H3:H66" si="0">SUM(F3*G3)</f>
        <v>0</v>
      </c>
      <c r="I3" s="11"/>
    </row>
    <row r="4" spans="1:17" ht="24.75" x14ac:dyDescent="0.25">
      <c r="A4" s="52">
        <v>1</v>
      </c>
      <c r="B4" s="53" t="s">
        <v>34</v>
      </c>
      <c r="C4" s="54">
        <v>0.5</v>
      </c>
      <c r="D4" s="53" t="s">
        <v>709</v>
      </c>
      <c r="E4" s="53" t="s">
        <v>332</v>
      </c>
      <c r="F4" s="54">
        <v>40</v>
      </c>
      <c r="G4" s="57">
        <v>0</v>
      </c>
      <c r="H4" s="55">
        <f t="shared" si="0"/>
        <v>0</v>
      </c>
      <c r="I4" s="11"/>
    </row>
    <row r="5" spans="1:17" ht="24.75" x14ac:dyDescent="0.25">
      <c r="A5" s="52">
        <v>2</v>
      </c>
      <c r="B5" s="53" t="s">
        <v>34</v>
      </c>
      <c r="C5" s="54">
        <v>0.5</v>
      </c>
      <c r="D5" s="53" t="s">
        <v>709</v>
      </c>
      <c r="E5" s="53" t="s">
        <v>332</v>
      </c>
      <c r="F5" s="54">
        <v>20</v>
      </c>
      <c r="G5" s="57">
        <v>0</v>
      </c>
      <c r="H5" s="55">
        <f t="shared" si="0"/>
        <v>0</v>
      </c>
      <c r="I5" s="11"/>
    </row>
    <row r="6" spans="1:17" x14ac:dyDescent="0.25">
      <c r="A6" s="52">
        <v>14</v>
      </c>
      <c r="B6" s="53" t="s">
        <v>47</v>
      </c>
      <c r="C6" s="54">
        <v>1</v>
      </c>
      <c r="D6" s="53" t="s">
        <v>35</v>
      </c>
      <c r="E6" s="53" t="s">
        <v>333</v>
      </c>
      <c r="F6" s="54">
        <v>140</v>
      </c>
      <c r="G6" s="57">
        <v>0</v>
      </c>
      <c r="H6" s="55">
        <f t="shared" si="0"/>
        <v>0</v>
      </c>
      <c r="I6" s="11"/>
    </row>
    <row r="7" spans="1:17" x14ac:dyDescent="0.25">
      <c r="A7" s="52">
        <v>1</v>
      </c>
      <c r="B7" s="53" t="s">
        <v>51</v>
      </c>
      <c r="C7" s="54">
        <v>0.2</v>
      </c>
      <c r="D7" s="53" t="s">
        <v>709</v>
      </c>
      <c r="E7" s="53" t="s">
        <v>334</v>
      </c>
      <c r="F7" s="54">
        <v>5.4</v>
      </c>
      <c r="G7" s="57">
        <v>0</v>
      </c>
      <c r="H7" s="55">
        <f t="shared" si="0"/>
        <v>0</v>
      </c>
      <c r="I7" s="11"/>
    </row>
    <row r="8" spans="1:17" ht="24.75" x14ac:dyDescent="0.25">
      <c r="A8" s="52">
        <v>1</v>
      </c>
      <c r="B8" s="53" t="s">
        <v>710</v>
      </c>
      <c r="C8" s="54">
        <v>0.3</v>
      </c>
      <c r="D8" s="53" t="s">
        <v>709</v>
      </c>
      <c r="E8" s="53" t="s">
        <v>336</v>
      </c>
      <c r="F8" s="54">
        <v>6.6</v>
      </c>
      <c r="G8" s="57">
        <v>0</v>
      </c>
      <c r="H8" s="55">
        <f t="shared" si="0"/>
        <v>0</v>
      </c>
      <c r="I8" s="11"/>
    </row>
    <row r="9" spans="1:17" ht="36.75" x14ac:dyDescent="0.25">
      <c r="A9" s="52">
        <v>1</v>
      </c>
      <c r="B9" s="53" t="s">
        <v>34</v>
      </c>
      <c r="C9" s="54">
        <v>0.5</v>
      </c>
      <c r="D9" s="53" t="s">
        <v>709</v>
      </c>
      <c r="E9" s="53" t="s">
        <v>508</v>
      </c>
      <c r="F9" s="54">
        <v>5.5</v>
      </c>
      <c r="G9" s="57">
        <v>0</v>
      </c>
      <c r="H9" s="55">
        <f t="shared" si="0"/>
        <v>0</v>
      </c>
      <c r="I9" s="11"/>
    </row>
    <row r="10" spans="1:17" x14ac:dyDescent="0.25">
      <c r="A10" s="52">
        <v>1</v>
      </c>
      <c r="B10" s="53" t="s">
        <v>34</v>
      </c>
      <c r="C10" s="54">
        <v>0.08</v>
      </c>
      <c r="D10" s="53" t="s">
        <v>709</v>
      </c>
      <c r="E10" s="53" t="s">
        <v>337</v>
      </c>
      <c r="F10" s="54">
        <v>3</v>
      </c>
      <c r="G10" s="57">
        <v>0</v>
      </c>
      <c r="H10" s="55">
        <f t="shared" si="0"/>
        <v>0</v>
      </c>
      <c r="I10" s="11"/>
    </row>
    <row r="11" spans="1:17" ht="24.75" x14ac:dyDescent="0.25">
      <c r="A11" s="52">
        <v>1</v>
      </c>
      <c r="B11" s="56" t="s">
        <v>34</v>
      </c>
      <c r="C11" s="54">
        <v>1</v>
      </c>
      <c r="D11" s="56" t="s">
        <v>709</v>
      </c>
      <c r="E11" s="56" t="s">
        <v>338</v>
      </c>
      <c r="F11" s="54">
        <v>63</v>
      </c>
      <c r="G11" s="57">
        <v>0</v>
      </c>
      <c r="H11" s="55">
        <f t="shared" si="0"/>
        <v>0</v>
      </c>
      <c r="I11" s="11"/>
    </row>
    <row r="12" spans="1:17" x14ac:dyDescent="0.25">
      <c r="A12" s="52">
        <v>1</v>
      </c>
      <c r="B12" s="53" t="s">
        <v>34</v>
      </c>
      <c r="C12" s="54">
        <v>1</v>
      </c>
      <c r="D12" s="53" t="s">
        <v>709</v>
      </c>
      <c r="E12" s="53" t="s">
        <v>339</v>
      </c>
      <c r="F12" s="54">
        <v>58</v>
      </c>
      <c r="G12" s="57">
        <v>0</v>
      </c>
      <c r="H12" s="55">
        <f t="shared" si="0"/>
        <v>0</v>
      </c>
      <c r="I12" s="11"/>
    </row>
    <row r="13" spans="1:17" x14ac:dyDescent="0.25">
      <c r="A13" s="52">
        <v>1</v>
      </c>
      <c r="B13" s="53" t="s">
        <v>32</v>
      </c>
      <c r="C13" s="54">
        <v>2</v>
      </c>
      <c r="D13" s="53" t="s">
        <v>709</v>
      </c>
      <c r="E13" s="53" t="s">
        <v>340</v>
      </c>
      <c r="F13" s="54">
        <v>9</v>
      </c>
      <c r="G13" s="57">
        <v>0</v>
      </c>
      <c r="H13" s="55">
        <f t="shared" si="0"/>
        <v>0</v>
      </c>
      <c r="I13" s="11"/>
    </row>
    <row r="14" spans="1:17" x14ac:dyDescent="0.25">
      <c r="A14" s="52">
        <v>1</v>
      </c>
      <c r="B14" s="53" t="s">
        <v>38</v>
      </c>
      <c r="C14" s="54">
        <v>0.5</v>
      </c>
      <c r="D14" s="53" t="s">
        <v>709</v>
      </c>
      <c r="E14" s="53" t="s">
        <v>343</v>
      </c>
      <c r="F14" s="54">
        <v>11</v>
      </c>
      <c r="G14" s="57">
        <v>0</v>
      </c>
      <c r="H14" s="55">
        <f t="shared" si="0"/>
        <v>0</v>
      </c>
      <c r="I14" s="11"/>
    </row>
    <row r="15" spans="1:17" x14ac:dyDescent="0.25">
      <c r="A15" s="52">
        <v>1</v>
      </c>
      <c r="B15" s="53" t="s">
        <v>52</v>
      </c>
      <c r="C15" s="54">
        <v>0.27500000000000002</v>
      </c>
      <c r="D15" s="53" t="s">
        <v>709</v>
      </c>
      <c r="E15" s="53" t="s">
        <v>345</v>
      </c>
      <c r="F15" s="54">
        <v>8.25</v>
      </c>
      <c r="G15" s="57">
        <v>0</v>
      </c>
      <c r="H15" s="55">
        <f t="shared" si="0"/>
        <v>0</v>
      </c>
      <c r="I15" s="11"/>
    </row>
    <row r="16" spans="1:17" ht="24.75" x14ac:dyDescent="0.25">
      <c r="A16" s="52">
        <v>1</v>
      </c>
      <c r="B16" s="53" t="s">
        <v>34</v>
      </c>
      <c r="C16" s="54">
        <v>0.25</v>
      </c>
      <c r="D16" s="53" t="s">
        <v>709</v>
      </c>
      <c r="E16" s="53" t="s">
        <v>332</v>
      </c>
      <c r="F16" s="54">
        <v>2.75</v>
      </c>
      <c r="G16" s="57">
        <v>0</v>
      </c>
      <c r="H16" s="55">
        <f t="shared" si="0"/>
        <v>0</v>
      </c>
      <c r="I16" s="11"/>
    </row>
    <row r="17" spans="1:12" ht="24.75" x14ac:dyDescent="0.25">
      <c r="A17" s="52">
        <v>12</v>
      </c>
      <c r="B17" s="53" t="s">
        <v>35</v>
      </c>
      <c r="C17" s="54">
        <v>1</v>
      </c>
      <c r="D17" s="53" t="s">
        <v>712</v>
      </c>
      <c r="E17" s="53" t="s">
        <v>346</v>
      </c>
      <c r="F17" s="54">
        <v>312</v>
      </c>
      <c r="G17" s="57">
        <v>0</v>
      </c>
      <c r="H17" s="55">
        <f t="shared" si="0"/>
        <v>0</v>
      </c>
      <c r="I17" s="11"/>
    </row>
    <row r="18" spans="1:12" ht="24.75" x14ac:dyDescent="0.25">
      <c r="A18" s="52">
        <v>1</v>
      </c>
      <c r="B18" s="53" t="s">
        <v>102</v>
      </c>
      <c r="C18" s="54">
        <v>1</v>
      </c>
      <c r="D18" s="53" t="s">
        <v>709</v>
      </c>
      <c r="E18" s="53" t="s">
        <v>347</v>
      </c>
      <c r="F18" s="54">
        <v>7</v>
      </c>
      <c r="G18" s="57">
        <v>0</v>
      </c>
      <c r="H18" s="55">
        <f t="shared" si="0"/>
        <v>0</v>
      </c>
      <c r="I18" s="11"/>
    </row>
    <row r="19" spans="1:12" ht="24.75" x14ac:dyDescent="0.25">
      <c r="A19" s="52">
        <v>1</v>
      </c>
      <c r="B19" s="53" t="s">
        <v>32</v>
      </c>
      <c r="C19" s="54">
        <v>20</v>
      </c>
      <c r="D19" s="53" t="s">
        <v>712</v>
      </c>
      <c r="E19" s="53" t="s">
        <v>348</v>
      </c>
      <c r="F19" s="54">
        <v>80</v>
      </c>
      <c r="G19" s="57">
        <v>0</v>
      </c>
      <c r="H19" s="55">
        <f t="shared" si="0"/>
        <v>0</v>
      </c>
      <c r="I19" s="11"/>
    </row>
    <row r="20" spans="1:12" x14ac:dyDescent="0.25">
      <c r="A20" s="52">
        <v>1</v>
      </c>
      <c r="B20" s="53" t="s">
        <v>34</v>
      </c>
      <c r="C20" s="54">
        <v>0.5</v>
      </c>
      <c r="D20" s="53" t="s">
        <v>709</v>
      </c>
      <c r="E20" s="53" t="s">
        <v>349</v>
      </c>
      <c r="F20" s="54">
        <v>7.5</v>
      </c>
      <c r="G20" s="57">
        <v>0</v>
      </c>
      <c r="H20" s="55">
        <f t="shared" si="0"/>
        <v>0</v>
      </c>
      <c r="I20" s="11"/>
    </row>
    <row r="21" spans="1:12" ht="24.75" x14ac:dyDescent="0.25">
      <c r="A21" s="52">
        <v>1</v>
      </c>
      <c r="B21" s="53" t="s">
        <v>52</v>
      </c>
      <c r="C21" s="54">
        <v>0.5</v>
      </c>
      <c r="D21" s="53" t="s">
        <v>709</v>
      </c>
      <c r="E21" s="53" t="s">
        <v>350</v>
      </c>
      <c r="F21" s="54">
        <v>10</v>
      </c>
      <c r="G21" s="57">
        <v>0</v>
      </c>
      <c r="H21" s="55">
        <f t="shared" si="0"/>
        <v>0</v>
      </c>
      <c r="I21" s="11"/>
    </row>
    <row r="22" spans="1:12" x14ac:dyDescent="0.25">
      <c r="A22" s="52">
        <v>1</v>
      </c>
      <c r="B22" s="56" t="s">
        <v>38</v>
      </c>
      <c r="C22" s="54">
        <v>0.35</v>
      </c>
      <c r="D22" s="56" t="s">
        <v>709</v>
      </c>
      <c r="E22" s="56" t="s">
        <v>351</v>
      </c>
      <c r="F22" s="54">
        <v>10.5</v>
      </c>
      <c r="G22" s="57">
        <v>0</v>
      </c>
      <c r="H22" s="55">
        <f t="shared" si="0"/>
        <v>0</v>
      </c>
      <c r="I22" s="11"/>
      <c r="J22" s="11"/>
      <c r="K22" s="11"/>
      <c r="L22" s="11"/>
    </row>
    <row r="23" spans="1:12" ht="24.75" x14ac:dyDescent="0.25">
      <c r="A23" s="52">
        <v>1</v>
      </c>
      <c r="B23" s="53" t="s">
        <v>102</v>
      </c>
      <c r="C23" s="54">
        <v>2.5</v>
      </c>
      <c r="D23" s="53" t="s">
        <v>709</v>
      </c>
      <c r="E23" s="53" t="s">
        <v>352</v>
      </c>
      <c r="F23" s="54">
        <v>55</v>
      </c>
      <c r="G23" s="57">
        <v>0</v>
      </c>
      <c r="H23" s="55">
        <f t="shared" si="0"/>
        <v>0</v>
      </c>
      <c r="I23" s="11"/>
    </row>
    <row r="24" spans="1:12" ht="24.75" x14ac:dyDescent="0.25">
      <c r="A24" s="52">
        <v>1</v>
      </c>
      <c r="B24" s="53" t="s">
        <v>34</v>
      </c>
      <c r="C24" s="54">
        <v>10</v>
      </c>
      <c r="D24" s="53" t="s">
        <v>709</v>
      </c>
      <c r="E24" s="53" t="s">
        <v>353</v>
      </c>
      <c r="F24" s="54">
        <v>40</v>
      </c>
      <c r="G24" s="57">
        <v>0</v>
      </c>
      <c r="H24" s="55">
        <f t="shared" si="0"/>
        <v>0</v>
      </c>
      <c r="I24" s="11"/>
      <c r="J24" t="s">
        <v>6</v>
      </c>
    </row>
    <row r="25" spans="1:12" x14ac:dyDescent="0.25">
      <c r="A25" s="52">
        <v>1</v>
      </c>
      <c r="B25" s="56" t="s">
        <v>52</v>
      </c>
      <c r="C25" s="54">
        <v>0.5</v>
      </c>
      <c r="D25" s="56" t="s">
        <v>709</v>
      </c>
      <c r="E25" s="56" t="s">
        <v>355</v>
      </c>
      <c r="F25" s="54">
        <v>22</v>
      </c>
      <c r="G25" s="57">
        <v>0</v>
      </c>
      <c r="H25" s="55">
        <f t="shared" si="0"/>
        <v>0</v>
      </c>
      <c r="I25" s="11"/>
      <c r="K25" t="s">
        <v>6</v>
      </c>
    </row>
    <row r="26" spans="1:12" ht="24.75" x14ac:dyDescent="0.25">
      <c r="A26" s="52">
        <v>1</v>
      </c>
      <c r="B26" s="56" t="s">
        <v>34</v>
      </c>
      <c r="C26" s="54">
        <v>4</v>
      </c>
      <c r="D26" s="56" t="s">
        <v>709</v>
      </c>
      <c r="E26" s="56" t="s">
        <v>356</v>
      </c>
      <c r="F26" s="54">
        <v>48</v>
      </c>
      <c r="G26" s="57">
        <v>0</v>
      </c>
      <c r="H26" s="55">
        <f t="shared" si="0"/>
        <v>0</v>
      </c>
      <c r="I26" s="11"/>
    </row>
    <row r="27" spans="1:12" x14ac:dyDescent="0.25">
      <c r="A27" s="52">
        <v>1</v>
      </c>
      <c r="B27" s="56" t="s">
        <v>34</v>
      </c>
      <c r="C27" s="54">
        <v>0.72499999999999998</v>
      </c>
      <c r="D27" s="56" t="s">
        <v>709</v>
      </c>
      <c r="E27" s="56" t="s">
        <v>357</v>
      </c>
      <c r="F27" s="54">
        <v>44.225000000000001</v>
      </c>
      <c r="G27" s="57">
        <v>0</v>
      </c>
      <c r="H27" s="55">
        <f t="shared" si="0"/>
        <v>0</v>
      </c>
      <c r="I27" s="11"/>
    </row>
    <row r="28" spans="1:12" ht="24.75" x14ac:dyDescent="0.25">
      <c r="A28" s="52">
        <v>1</v>
      </c>
      <c r="B28" s="53" t="s">
        <v>52</v>
      </c>
      <c r="C28" s="54">
        <v>0.05</v>
      </c>
      <c r="D28" s="53" t="s">
        <v>709</v>
      </c>
      <c r="E28" s="53" t="s">
        <v>360</v>
      </c>
      <c r="F28" s="54">
        <v>3.1</v>
      </c>
      <c r="G28" s="57">
        <v>0</v>
      </c>
      <c r="H28" s="55">
        <f t="shared" si="0"/>
        <v>0</v>
      </c>
      <c r="I28" s="11"/>
    </row>
    <row r="29" spans="1:12" ht="24.75" x14ac:dyDescent="0.25">
      <c r="A29" s="52">
        <v>1</v>
      </c>
      <c r="B29" s="53" t="s">
        <v>52</v>
      </c>
      <c r="C29" s="54">
        <v>0.5</v>
      </c>
      <c r="D29" s="53" t="s">
        <v>709</v>
      </c>
      <c r="E29" s="53" t="s">
        <v>361</v>
      </c>
      <c r="F29" s="54">
        <v>15</v>
      </c>
      <c r="G29" s="57">
        <v>0</v>
      </c>
      <c r="H29" s="55">
        <f t="shared" si="0"/>
        <v>0</v>
      </c>
      <c r="I29" s="11"/>
    </row>
    <row r="30" spans="1:12" ht="24.75" x14ac:dyDescent="0.25">
      <c r="A30" s="52">
        <v>1</v>
      </c>
      <c r="B30" s="53" t="s">
        <v>34</v>
      </c>
      <c r="C30" s="54">
        <v>0.5</v>
      </c>
      <c r="D30" s="53" t="s">
        <v>709</v>
      </c>
      <c r="E30" s="53" t="s">
        <v>359</v>
      </c>
      <c r="F30" s="54">
        <v>18</v>
      </c>
      <c r="G30" s="57">
        <v>0</v>
      </c>
      <c r="H30" s="55">
        <f t="shared" si="0"/>
        <v>0</v>
      </c>
      <c r="I30" s="11"/>
    </row>
    <row r="31" spans="1:12" ht="24.75" x14ac:dyDescent="0.25">
      <c r="A31" s="52">
        <v>1</v>
      </c>
      <c r="B31" s="53" t="s">
        <v>102</v>
      </c>
      <c r="C31" s="54">
        <v>2.2999999999999998</v>
      </c>
      <c r="D31" s="53" t="s">
        <v>709</v>
      </c>
      <c r="E31" s="53" t="s">
        <v>362</v>
      </c>
      <c r="F31" s="54">
        <v>98.9</v>
      </c>
      <c r="G31" s="57">
        <v>0</v>
      </c>
      <c r="H31" s="55">
        <f t="shared" si="0"/>
        <v>0</v>
      </c>
      <c r="I31" s="11"/>
    </row>
    <row r="32" spans="1:12" x14ac:dyDescent="0.25">
      <c r="A32" s="52">
        <v>12</v>
      </c>
      <c r="B32" s="53" t="s">
        <v>35</v>
      </c>
      <c r="C32" s="54">
        <v>0.375</v>
      </c>
      <c r="D32" s="53" t="s">
        <v>709</v>
      </c>
      <c r="E32" s="53" t="s">
        <v>363</v>
      </c>
      <c r="F32" s="54">
        <v>580.5</v>
      </c>
      <c r="G32" s="57">
        <v>0</v>
      </c>
      <c r="H32" s="55">
        <f t="shared" si="0"/>
        <v>0</v>
      </c>
      <c r="I32" s="11"/>
    </row>
    <row r="33" spans="1:9" ht="24.75" x14ac:dyDescent="0.25">
      <c r="A33" s="52">
        <v>1</v>
      </c>
      <c r="B33" s="53" t="s">
        <v>34</v>
      </c>
      <c r="C33" s="54">
        <v>1</v>
      </c>
      <c r="D33" s="53" t="s">
        <v>709</v>
      </c>
      <c r="E33" s="53" t="s">
        <v>364</v>
      </c>
      <c r="F33" s="54">
        <v>33</v>
      </c>
      <c r="G33" s="57">
        <v>0</v>
      </c>
      <c r="H33" s="55">
        <f t="shared" si="0"/>
        <v>0</v>
      </c>
      <c r="I33" s="11"/>
    </row>
    <row r="34" spans="1:9" ht="24.75" x14ac:dyDescent="0.25">
      <c r="A34" s="52">
        <v>1</v>
      </c>
      <c r="B34" s="56" t="s">
        <v>48</v>
      </c>
      <c r="C34" s="54">
        <v>3</v>
      </c>
      <c r="D34" s="56" t="s">
        <v>711</v>
      </c>
      <c r="E34" s="56" t="s">
        <v>365</v>
      </c>
      <c r="F34" s="54">
        <v>12</v>
      </c>
      <c r="G34" s="57">
        <v>0</v>
      </c>
      <c r="H34" s="55">
        <f t="shared" si="0"/>
        <v>0</v>
      </c>
      <c r="I34" s="11"/>
    </row>
    <row r="35" spans="1:9" x14ac:dyDescent="0.25">
      <c r="A35" s="52">
        <v>1</v>
      </c>
      <c r="B35" s="53" t="s">
        <v>102</v>
      </c>
      <c r="C35" s="54">
        <v>2.5</v>
      </c>
      <c r="D35" s="53" t="s">
        <v>709</v>
      </c>
      <c r="E35" s="53" t="s">
        <v>366</v>
      </c>
      <c r="F35" s="54">
        <v>17.5</v>
      </c>
      <c r="G35" s="57">
        <v>0</v>
      </c>
      <c r="H35" s="55">
        <f t="shared" si="0"/>
        <v>0</v>
      </c>
      <c r="I35" s="11"/>
    </row>
    <row r="36" spans="1:9" ht="24.75" x14ac:dyDescent="0.25">
      <c r="A36" s="52">
        <v>1</v>
      </c>
      <c r="B36" s="56" t="s">
        <v>102</v>
      </c>
      <c r="C36" s="54">
        <v>2.5</v>
      </c>
      <c r="D36" s="56" t="s">
        <v>709</v>
      </c>
      <c r="E36" s="56" t="s">
        <v>367</v>
      </c>
      <c r="F36" s="54">
        <v>22.5</v>
      </c>
      <c r="G36" s="57">
        <v>0</v>
      </c>
      <c r="H36" s="55">
        <f t="shared" si="0"/>
        <v>0</v>
      </c>
      <c r="I36" s="11"/>
    </row>
    <row r="37" spans="1:9" ht="36.75" x14ac:dyDescent="0.25">
      <c r="A37" s="52">
        <v>1</v>
      </c>
      <c r="B37" s="53" t="s">
        <v>48</v>
      </c>
      <c r="C37" s="54">
        <v>4.7</v>
      </c>
      <c r="D37" s="53" t="s">
        <v>709</v>
      </c>
      <c r="E37" s="53" t="s">
        <v>119</v>
      </c>
      <c r="F37" s="54">
        <v>9.4</v>
      </c>
      <c r="G37" s="57">
        <v>0</v>
      </c>
      <c r="H37" s="55">
        <f t="shared" si="0"/>
        <v>0</v>
      </c>
      <c r="I37" s="11"/>
    </row>
    <row r="38" spans="1:9" ht="36.75" x14ac:dyDescent="0.25">
      <c r="A38" s="52">
        <v>1</v>
      </c>
      <c r="B38" s="53" t="s">
        <v>40</v>
      </c>
      <c r="C38" s="54">
        <v>0.93500000000000005</v>
      </c>
      <c r="D38" s="53" t="s">
        <v>711</v>
      </c>
      <c r="E38" s="53" t="s">
        <v>120</v>
      </c>
      <c r="F38" s="54">
        <v>17.765000000000001</v>
      </c>
      <c r="G38" s="57">
        <v>0</v>
      </c>
      <c r="H38" s="55">
        <f t="shared" si="0"/>
        <v>0</v>
      </c>
      <c r="I38" s="11"/>
    </row>
    <row r="39" spans="1:9" x14ac:dyDescent="0.25">
      <c r="A39" s="52">
        <v>1</v>
      </c>
      <c r="B39" s="56" t="s">
        <v>32</v>
      </c>
      <c r="C39" s="54">
        <v>1</v>
      </c>
      <c r="D39" s="56" t="s">
        <v>709</v>
      </c>
      <c r="E39" s="56" t="s">
        <v>369</v>
      </c>
      <c r="F39" s="54">
        <v>6</v>
      </c>
      <c r="G39" s="57">
        <v>0</v>
      </c>
      <c r="H39" s="55">
        <f t="shared" si="0"/>
        <v>0</v>
      </c>
      <c r="I39" s="11"/>
    </row>
    <row r="40" spans="1:9" ht="24.75" x14ac:dyDescent="0.25">
      <c r="A40" s="52">
        <v>1</v>
      </c>
      <c r="B40" s="56" t="s">
        <v>34</v>
      </c>
      <c r="C40" s="54">
        <v>2.5</v>
      </c>
      <c r="D40" s="56" t="s">
        <v>709</v>
      </c>
      <c r="E40" s="56" t="s">
        <v>370</v>
      </c>
      <c r="F40" s="54">
        <v>50</v>
      </c>
      <c r="G40" s="57">
        <v>0</v>
      </c>
      <c r="H40" s="55">
        <f t="shared" si="0"/>
        <v>0</v>
      </c>
      <c r="I40" s="11"/>
    </row>
    <row r="41" spans="1:9" x14ac:dyDescent="0.25">
      <c r="A41" s="52">
        <v>1</v>
      </c>
      <c r="B41" s="53" t="s">
        <v>32</v>
      </c>
      <c r="C41" s="54">
        <v>5</v>
      </c>
      <c r="D41" s="53" t="s">
        <v>709</v>
      </c>
      <c r="E41" s="53" t="s">
        <v>371</v>
      </c>
      <c r="F41" s="54">
        <v>75</v>
      </c>
      <c r="G41" s="57">
        <v>0</v>
      </c>
      <c r="H41" s="55">
        <f t="shared" si="0"/>
        <v>0</v>
      </c>
      <c r="I41" s="11"/>
    </row>
    <row r="42" spans="1:9" x14ac:dyDescent="0.25">
      <c r="A42" s="52">
        <v>14</v>
      </c>
      <c r="B42" s="53" t="s">
        <v>35</v>
      </c>
      <c r="C42" s="54">
        <v>0.3</v>
      </c>
      <c r="D42" s="53" t="s">
        <v>709</v>
      </c>
      <c r="E42" s="53" t="s">
        <v>372</v>
      </c>
      <c r="F42" s="54">
        <v>12.6</v>
      </c>
      <c r="G42" s="57">
        <v>0</v>
      </c>
      <c r="H42" s="55">
        <f t="shared" si="0"/>
        <v>0</v>
      </c>
      <c r="I42" s="11"/>
    </row>
    <row r="43" spans="1:9" x14ac:dyDescent="0.25">
      <c r="A43" s="52">
        <v>1</v>
      </c>
      <c r="B43" s="56" t="s">
        <v>52</v>
      </c>
      <c r="C43" s="54">
        <v>0.4</v>
      </c>
      <c r="D43" s="56" t="s">
        <v>709</v>
      </c>
      <c r="E43" s="56" t="s">
        <v>373</v>
      </c>
      <c r="F43" s="54">
        <v>10.8</v>
      </c>
      <c r="G43" s="57">
        <v>0</v>
      </c>
      <c r="H43" s="55">
        <f t="shared" si="0"/>
        <v>0</v>
      </c>
      <c r="I43" s="11"/>
    </row>
    <row r="44" spans="1:9" ht="36.75" x14ac:dyDescent="0.25">
      <c r="A44" s="52">
        <v>1</v>
      </c>
      <c r="B44" s="56" t="s">
        <v>34</v>
      </c>
      <c r="C44" s="54">
        <v>5</v>
      </c>
      <c r="D44" s="56" t="s">
        <v>709</v>
      </c>
      <c r="E44" s="56" t="s">
        <v>374</v>
      </c>
      <c r="F44" s="54">
        <v>35</v>
      </c>
      <c r="G44" s="57">
        <v>0</v>
      </c>
      <c r="H44" s="55">
        <f t="shared" si="0"/>
        <v>0</v>
      </c>
      <c r="I44" s="11"/>
    </row>
    <row r="45" spans="1:9" x14ac:dyDescent="0.25">
      <c r="A45" s="52">
        <v>1</v>
      </c>
      <c r="B45" s="53" t="s">
        <v>102</v>
      </c>
      <c r="C45" s="54">
        <v>6</v>
      </c>
      <c r="D45" s="53" t="s">
        <v>709</v>
      </c>
      <c r="E45" s="53" t="s">
        <v>375</v>
      </c>
      <c r="F45" s="54">
        <v>84</v>
      </c>
      <c r="G45" s="57">
        <v>0</v>
      </c>
      <c r="H45" s="55">
        <f t="shared" si="0"/>
        <v>0</v>
      </c>
      <c r="I45" s="11"/>
    </row>
    <row r="46" spans="1:9" ht="24.75" x14ac:dyDescent="0.25">
      <c r="A46" s="52">
        <v>8</v>
      </c>
      <c r="B46" s="53" t="s">
        <v>35</v>
      </c>
      <c r="C46" s="54">
        <v>0.6</v>
      </c>
      <c r="D46" s="53" t="s">
        <v>709</v>
      </c>
      <c r="E46" s="53" t="s">
        <v>376</v>
      </c>
      <c r="F46" s="54">
        <v>9.6</v>
      </c>
      <c r="G46" s="57">
        <v>0</v>
      </c>
      <c r="H46" s="55">
        <f t="shared" si="0"/>
        <v>0</v>
      </c>
      <c r="I46" s="11"/>
    </row>
    <row r="47" spans="1:9" ht="24.75" x14ac:dyDescent="0.25">
      <c r="A47" s="52">
        <v>1</v>
      </c>
      <c r="B47" s="53" t="s">
        <v>34</v>
      </c>
      <c r="C47" s="54">
        <v>1</v>
      </c>
      <c r="D47" s="53" t="s">
        <v>709</v>
      </c>
      <c r="E47" s="53" t="s">
        <v>377</v>
      </c>
      <c r="F47" s="54">
        <v>31</v>
      </c>
      <c r="G47" s="57">
        <v>0</v>
      </c>
      <c r="H47" s="55">
        <f t="shared" si="0"/>
        <v>0</v>
      </c>
      <c r="I47" s="11"/>
    </row>
    <row r="48" spans="1:9" ht="36.75" x14ac:dyDescent="0.25">
      <c r="A48" s="52">
        <v>1</v>
      </c>
      <c r="B48" s="56" t="s">
        <v>40</v>
      </c>
      <c r="C48" s="54">
        <v>2.4</v>
      </c>
      <c r="D48" s="56" t="s">
        <v>711</v>
      </c>
      <c r="E48" s="56" t="s">
        <v>121</v>
      </c>
      <c r="F48" s="54">
        <v>9.6</v>
      </c>
      <c r="G48" s="57">
        <v>0</v>
      </c>
      <c r="H48" s="55">
        <f t="shared" si="0"/>
        <v>0</v>
      </c>
      <c r="I48" s="11"/>
    </row>
    <row r="49" spans="1:12" x14ac:dyDescent="0.25">
      <c r="A49" s="52">
        <v>1</v>
      </c>
      <c r="B49" s="53" t="s">
        <v>35</v>
      </c>
      <c r="C49" s="54">
        <v>0.2</v>
      </c>
      <c r="D49" s="53" t="s">
        <v>709</v>
      </c>
      <c r="E49" s="53" t="s">
        <v>378</v>
      </c>
      <c r="F49" s="54">
        <v>13.2</v>
      </c>
      <c r="G49" s="57">
        <v>0</v>
      </c>
      <c r="H49" s="55">
        <f t="shared" si="0"/>
        <v>0</v>
      </c>
      <c r="I49" s="11"/>
    </row>
    <row r="50" spans="1:12" ht="24.75" x14ac:dyDescent="0.25">
      <c r="A50" s="52">
        <v>1</v>
      </c>
      <c r="B50" s="56" t="s">
        <v>32</v>
      </c>
      <c r="C50" s="54">
        <v>3</v>
      </c>
      <c r="D50" s="56" t="s">
        <v>709</v>
      </c>
      <c r="E50" s="56" t="s">
        <v>379</v>
      </c>
      <c r="F50" s="54">
        <v>60</v>
      </c>
      <c r="G50" s="57">
        <v>0</v>
      </c>
      <c r="H50" s="55">
        <f t="shared" si="0"/>
        <v>0</v>
      </c>
      <c r="I50" s="11"/>
    </row>
    <row r="51" spans="1:12" ht="24.75" x14ac:dyDescent="0.25">
      <c r="A51" s="52">
        <v>20</v>
      </c>
      <c r="B51" s="53" t="s">
        <v>35</v>
      </c>
      <c r="C51" s="54">
        <v>1</v>
      </c>
      <c r="D51" s="53" t="s">
        <v>712</v>
      </c>
      <c r="E51" s="53" t="s">
        <v>380</v>
      </c>
      <c r="F51" s="54">
        <v>320</v>
      </c>
      <c r="G51" s="57">
        <v>0</v>
      </c>
      <c r="H51" s="55">
        <f t="shared" si="0"/>
        <v>0</v>
      </c>
      <c r="I51" s="11"/>
    </row>
    <row r="52" spans="1:12" ht="24.75" x14ac:dyDescent="0.25">
      <c r="A52" s="52">
        <v>16</v>
      </c>
      <c r="B52" s="53" t="s">
        <v>34</v>
      </c>
      <c r="C52" s="54">
        <v>1</v>
      </c>
      <c r="D52" s="53" t="s">
        <v>709</v>
      </c>
      <c r="E52" s="53" t="s">
        <v>381</v>
      </c>
      <c r="F52" s="54">
        <v>6</v>
      </c>
      <c r="G52" s="57">
        <v>0</v>
      </c>
      <c r="H52" s="55">
        <f t="shared" si="0"/>
        <v>0</v>
      </c>
      <c r="I52" s="11"/>
    </row>
    <row r="53" spans="1:12" ht="24.75" x14ac:dyDescent="0.25">
      <c r="A53" s="52">
        <v>1</v>
      </c>
      <c r="B53" s="53" t="s">
        <v>34</v>
      </c>
      <c r="C53" s="54">
        <v>5</v>
      </c>
      <c r="D53" s="53" t="s">
        <v>709</v>
      </c>
      <c r="E53" s="53" t="s">
        <v>382</v>
      </c>
      <c r="F53" s="54">
        <v>45</v>
      </c>
      <c r="G53" s="57">
        <v>0</v>
      </c>
      <c r="H53" s="55">
        <f t="shared" si="0"/>
        <v>0</v>
      </c>
      <c r="I53" s="11"/>
    </row>
    <row r="54" spans="1:12" x14ac:dyDescent="0.25">
      <c r="A54" s="52">
        <v>1</v>
      </c>
      <c r="B54" s="53" t="s">
        <v>34</v>
      </c>
      <c r="C54" s="54">
        <v>7.4999999999999997E-2</v>
      </c>
      <c r="D54" s="53" t="s">
        <v>709</v>
      </c>
      <c r="E54" s="53" t="s">
        <v>335</v>
      </c>
      <c r="F54" s="54">
        <v>4.6500000000000004</v>
      </c>
      <c r="G54" s="57">
        <v>0</v>
      </c>
      <c r="H54" s="55">
        <f t="shared" si="0"/>
        <v>0</v>
      </c>
      <c r="I54" s="11"/>
    </row>
    <row r="55" spans="1:12" ht="36.75" x14ac:dyDescent="0.25">
      <c r="A55" s="52">
        <v>1</v>
      </c>
      <c r="B55" s="53" t="s">
        <v>34</v>
      </c>
      <c r="C55" s="54">
        <v>5</v>
      </c>
      <c r="D55" s="53" t="s">
        <v>709</v>
      </c>
      <c r="E55" s="53" t="s">
        <v>383</v>
      </c>
      <c r="F55" s="54">
        <v>20</v>
      </c>
      <c r="G55" s="57">
        <v>0</v>
      </c>
      <c r="H55" s="55">
        <f t="shared" si="0"/>
        <v>0</v>
      </c>
      <c r="I55" s="11"/>
    </row>
    <row r="56" spans="1:12" x14ac:dyDescent="0.25">
      <c r="A56" s="52">
        <v>8</v>
      </c>
      <c r="B56" s="53" t="s">
        <v>35</v>
      </c>
      <c r="C56" s="54">
        <v>1</v>
      </c>
      <c r="D56" s="53" t="s">
        <v>712</v>
      </c>
      <c r="E56" s="53" t="s">
        <v>385</v>
      </c>
      <c r="F56" s="54">
        <v>49</v>
      </c>
      <c r="G56" s="57">
        <v>0</v>
      </c>
      <c r="H56" s="55">
        <f t="shared" si="0"/>
        <v>0</v>
      </c>
      <c r="I56" s="11"/>
    </row>
    <row r="57" spans="1:12" x14ac:dyDescent="0.25">
      <c r="A57" s="52">
        <v>1</v>
      </c>
      <c r="B57" s="56" t="s">
        <v>52</v>
      </c>
      <c r="C57" s="54">
        <v>0.5</v>
      </c>
      <c r="D57" s="56" t="s">
        <v>709</v>
      </c>
      <c r="E57" s="56" t="s">
        <v>386</v>
      </c>
      <c r="F57" s="54">
        <v>12</v>
      </c>
      <c r="G57" s="57">
        <v>0</v>
      </c>
      <c r="H57" s="55">
        <f t="shared" si="0"/>
        <v>0</v>
      </c>
      <c r="I57" s="11"/>
    </row>
    <row r="58" spans="1:12" x14ac:dyDescent="0.25">
      <c r="A58" s="52">
        <v>1</v>
      </c>
      <c r="B58" s="53" t="s">
        <v>52</v>
      </c>
      <c r="C58" s="54">
        <v>0.1</v>
      </c>
      <c r="D58" s="53" t="s">
        <v>709</v>
      </c>
      <c r="E58" s="53" t="s">
        <v>387</v>
      </c>
      <c r="F58" s="54">
        <v>11</v>
      </c>
      <c r="G58" s="57">
        <v>0</v>
      </c>
      <c r="H58" s="55">
        <f t="shared" si="0"/>
        <v>0</v>
      </c>
      <c r="I58" s="11"/>
      <c r="J58" s="11"/>
      <c r="K58" s="11"/>
      <c r="L58" s="11"/>
    </row>
    <row r="59" spans="1:12" x14ac:dyDescent="0.25">
      <c r="A59" s="52">
        <v>1</v>
      </c>
      <c r="B59" s="53" t="s">
        <v>35</v>
      </c>
      <c r="C59" s="54">
        <v>1</v>
      </c>
      <c r="D59" s="53" t="s">
        <v>712</v>
      </c>
      <c r="E59" s="53" t="s">
        <v>388</v>
      </c>
      <c r="F59" s="54">
        <v>80</v>
      </c>
      <c r="G59" s="57">
        <v>0</v>
      </c>
      <c r="H59" s="55">
        <f t="shared" si="0"/>
        <v>0</v>
      </c>
      <c r="I59" s="11"/>
      <c r="J59" s="11"/>
      <c r="K59" s="11"/>
      <c r="L59" s="11"/>
    </row>
    <row r="60" spans="1:12" x14ac:dyDescent="0.25">
      <c r="A60" s="52">
        <v>1</v>
      </c>
      <c r="B60" s="56" t="s">
        <v>102</v>
      </c>
      <c r="C60" s="54">
        <v>5</v>
      </c>
      <c r="D60" s="56" t="s">
        <v>709</v>
      </c>
      <c r="E60" s="56" t="s">
        <v>389</v>
      </c>
      <c r="F60" s="54">
        <v>30</v>
      </c>
      <c r="G60" s="57">
        <v>0</v>
      </c>
      <c r="H60" s="55">
        <f t="shared" si="0"/>
        <v>0</v>
      </c>
      <c r="I60" s="11"/>
      <c r="J60" s="11"/>
      <c r="K60" s="11"/>
      <c r="L60" s="11"/>
    </row>
    <row r="61" spans="1:12" x14ac:dyDescent="0.25">
      <c r="A61" s="52">
        <v>1</v>
      </c>
      <c r="B61" s="56" t="s">
        <v>32</v>
      </c>
      <c r="C61" s="54">
        <v>6</v>
      </c>
      <c r="D61" s="56" t="s">
        <v>709</v>
      </c>
      <c r="E61" s="56" t="s">
        <v>390</v>
      </c>
      <c r="F61" s="54">
        <v>90</v>
      </c>
      <c r="G61" s="57">
        <v>0</v>
      </c>
      <c r="H61" s="55">
        <f t="shared" si="0"/>
        <v>0</v>
      </c>
      <c r="I61" s="11"/>
    </row>
    <row r="62" spans="1:12" x14ac:dyDescent="0.25">
      <c r="A62" s="52">
        <v>1</v>
      </c>
      <c r="B62" s="56" t="s">
        <v>35</v>
      </c>
      <c r="C62" s="54">
        <v>0.375</v>
      </c>
      <c r="D62" s="56" t="s">
        <v>709</v>
      </c>
      <c r="E62" s="56" t="s">
        <v>391</v>
      </c>
      <c r="F62" s="54">
        <v>61.5</v>
      </c>
      <c r="G62" s="57">
        <v>0</v>
      </c>
      <c r="H62" s="55">
        <f t="shared" si="0"/>
        <v>0</v>
      </c>
      <c r="I62" s="11"/>
    </row>
    <row r="63" spans="1:12" x14ac:dyDescent="0.25">
      <c r="A63" s="52">
        <v>1</v>
      </c>
      <c r="B63" s="53" t="s">
        <v>34</v>
      </c>
      <c r="C63" s="54">
        <v>7.4999999999999997E-2</v>
      </c>
      <c r="D63" s="53" t="s">
        <v>709</v>
      </c>
      <c r="E63" s="53" t="s">
        <v>334</v>
      </c>
      <c r="F63" s="54">
        <v>7.2</v>
      </c>
      <c r="G63" s="57">
        <v>0</v>
      </c>
      <c r="H63" s="55">
        <f t="shared" si="0"/>
        <v>0</v>
      </c>
      <c r="I63" s="11"/>
    </row>
    <row r="64" spans="1:12" x14ac:dyDescent="0.25">
      <c r="A64" s="52">
        <v>1</v>
      </c>
      <c r="B64" s="53" t="s">
        <v>34</v>
      </c>
      <c r="C64" s="54">
        <v>7.4999999999999997E-2</v>
      </c>
      <c r="D64" s="53" t="s">
        <v>709</v>
      </c>
      <c r="E64" s="53" t="s">
        <v>392</v>
      </c>
      <c r="F64" s="54">
        <v>8.625</v>
      </c>
      <c r="G64" s="57">
        <v>0</v>
      </c>
      <c r="H64" s="55">
        <f t="shared" si="0"/>
        <v>0</v>
      </c>
      <c r="I64" s="11"/>
    </row>
    <row r="65" spans="1:9" x14ac:dyDescent="0.25">
      <c r="A65" s="52">
        <v>1</v>
      </c>
      <c r="B65" s="53" t="s">
        <v>52</v>
      </c>
      <c r="C65" s="54">
        <v>0.5</v>
      </c>
      <c r="D65" s="53" t="s">
        <v>709</v>
      </c>
      <c r="E65" s="53" t="s">
        <v>354</v>
      </c>
      <c r="F65" s="54">
        <v>47.5</v>
      </c>
      <c r="G65" s="57">
        <v>0</v>
      </c>
      <c r="H65" s="55">
        <f t="shared" si="0"/>
        <v>0</v>
      </c>
      <c r="I65" s="11"/>
    </row>
    <row r="66" spans="1:9" ht="36.75" x14ac:dyDescent="0.25">
      <c r="A66" s="52">
        <v>1</v>
      </c>
      <c r="B66" s="56" t="s">
        <v>102</v>
      </c>
      <c r="C66" s="54">
        <v>3.5</v>
      </c>
      <c r="D66" s="56" t="s">
        <v>709</v>
      </c>
      <c r="E66" s="56" t="s">
        <v>393</v>
      </c>
      <c r="F66" s="54">
        <v>3.5</v>
      </c>
      <c r="G66" s="57">
        <v>0</v>
      </c>
      <c r="H66" s="55">
        <f t="shared" si="0"/>
        <v>0</v>
      </c>
      <c r="I66" s="11"/>
    </row>
    <row r="67" spans="1:9" ht="24.75" x14ac:dyDescent="0.25">
      <c r="A67" s="52">
        <v>1</v>
      </c>
      <c r="B67" s="56" t="s">
        <v>32</v>
      </c>
      <c r="C67" s="54">
        <v>0.7</v>
      </c>
      <c r="D67" s="56" t="s">
        <v>709</v>
      </c>
      <c r="E67" s="56" t="s">
        <v>394</v>
      </c>
      <c r="F67" s="54">
        <v>4.9000000000000004</v>
      </c>
      <c r="G67" s="57">
        <v>0</v>
      </c>
      <c r="H67" s="55">
        <f t="shared" ref="H67:H99" si="1">SUM(F67*G67)</f>
        <v>0</v>
      </c>
      <c r="I67" s="11"/>
    </row>
    <row r="68" spans="1:9" ht="24.75" x14ac:dyDescent="0.25">
      <c r="A68" s="52">
        <v>1</v>
      </c>
      <c r="B68" s="53" t="s">
        <v>32</v>
      </c>
      <c r="C68" s="54">
        <v>3</v>
      </c>
      <c r="D68" s="53" t="s">
        <v>709</v>
      </c>
      <c r="E68" s="53" t="s">
        <v>395</v>
      </c>
      <c r="F68" s="54">
        <v>57</v>
      </c>
      <c r="G68" s="57">
        <v>0</v>
      </c>
      <c r="H68" s="55">
        <f t="shared" si="1"/>
        <v>0</v>
      </c>
      <c r="I68" s="11"/>
    </row>
    <row r="69" spans="1:9" ht="36.75" x14ac:dyDescent="0.25">
      <c r="A69" s="52">
        <v>1</v>
      </c>
      <c r="B69" s="53" t="s">
        <v>32</v>
      </c>
      <c r="C69" s="54">
        <v>3</v>
      </c>
      <c r="D69" s="53" t="s">
        <v>709</v>
      </c>
      <c r="E69" s="53" t="s">
        <v>396</v>
      </c>
      <c r="F69" s="54">
        <v>48</v>
      </c>
      <c r="G69" s="57">
        <v>0</v>
      </c>
      <c r="H69" s="55">
        <f t="shared" si="1"/>
        <v>0</v>
      </c>
      <c r="I69" s="11"/>
    </row>
    <row r="70" spans="1:9" x14ac:dyDescent="0.25">
      <c r="A70" s="52">
        <v>1</v>
      </c>
      <c r="B70" s="53" t="s">
        <v>102</v>
      </c>
      <c r="C70" s="54">
        <v>10</v>
      </c>
      <c r="D70" s="53" t="s">
        <v>709</v>
      </c>
      <c r="E70" s="53" t="s">
        <v>397</v>
      </c>
      <c r="F70" s="54">
        <v>70</v>
      </c>
      <c r="G70" s="57">
        <v>0</v>
      </c>
      <c r="H70" s="55">
        <f t="shared" si="1"/>
        <v>0</v>
      </c>
      <c r="I70" s="11"/>
    </row>
    <row r="71" spans="1:9" x14ac:dyDescent="0.25">
      <c r="A71" s="52">
        <v>1</v>
      </c>
      <c r="B71" s="53" t="s">
        <v>34</v>
      </c>
      <c r="C71" s="54">
        <v>1</v>
      </c>
      <c r="D71" s="53" t="s">
        <v>709</v>
      </c>
      <c r="E71" s="53" t="s">
        <v>384</v>
      </c>
      <c r="F71" s="54">
        <v>22</v>
      </c>
      <c r="G71" s="57">
        <v>0</v>
      </c>
      <c r="H71" s="55">
        <f t="shared" si="1"/>
        <v>0</v>
      </c>
      <c r="I71" s="11"/>
    </row>
    <row r="72" spans="1:9" x14ac:dyDescent="0.25">
      <c r="A72" s="52">
        <v>1</v>
      </c>
      <c r="B72" s="53" t="s">
        <v>34</v>
      </c>
      <c r="C72" s="54">
        <v>5</v>
      </c>
      <c r="D72" s="53" t="s">
        <v>709</v>
      </c>
      <c r="E72" s="53" t="s">
        <v>509</v>
      </c>
      <c r="F72" s="54">
        <v>15</v>
      </c>
      <c r="G72" s="57">
        <v>0</v>
      </c>
      <c r="H72" s="55">
        <f t="shared" si="1"/>
        <v>0</v>
      </c>
      <c r="I72" s="11"/>
    </row>
    <row r="73" spans="1:9" x14ac:dyDescent="0.25">
      <c r="A73" s="52">
        <v>1</v>
      </c>
      <c r="B73" s="53" t="s">
        <v>52</v>
      </c>
      <c r="C73" s="54">
        <v>0.5</v>
      </c>
      <c r="D73" s="53" t="s">
        <v>709</v>
      </c>
      <c r="E73" s="53" t="s">
        <v>345</v>
      </c>
      <c r="F73" s="54">
        <v>9</v>
      </c>
      <c r="G73" s="57">
        <v>0</v>
      </c>
      <c r="H73" s="55">
        <f t="shared" si="1"/>
        <v>0</v>
      </c>
      <c r="I73" s="11"/>
    </row>
    <row r="74" spans="1:9" x14ac:dyDescent="0.25">
      <c r="A74" s="52">
        <v>1</v>
      </c>
      <c r="B74" s="53" t="s">
        <v>32</v>
      </c>
      <c r="C74" s="54">
        <v>6</v>
      </c>
      <c r="D74" s="53" t="s">
        <v>709</v>
      </c>
      <c r="E74" s="53" t="s">
        <v>398</v>
      </c>
      <c r="F74" s="54">
        <v>660</v>
      </c>
      <c r="G74" s="57">
        <v>0</v>
      </c>
      <c r="H74" s="55">
        <f t="shared" si="1"/>
        <v>0</v>
      </c>
      <c r="I74" s="11"/>
    </row>
    <row r="75" spans="1:9" ht="24.75" x14ac:dyDescent="0.25">
      <c r="A75" s="52">
        <v>1</v>
      </c>
      <c r="B75" s="56" t="s">
        <v>32</v>
      </c>
      <c r="C75" s="54">
        <v>3</v>
      </c>
      <c r="D75" s="56" t="s">
        <v>709</v>
      </c>
      <c r="E75" s="56" t="s">
        <v>399</v>
      </c>
      <c r="F75" s="54">
        <v>21</v>
      </c>
      <c r="G75" s="57">
        <v>0</v>
      </c>
      <c r="H75" s="55">
        <f t="shared" si="1"/>
        <v>0</v>
      </c>
      <c r="I75" s="11"/>
    </row>
    <row r="76" spans="1:9" ht="24.75" x14ac:dyDescent="0.25">
      <c r="A76" s="52">
        <v>1</v>
      </c>
      <c r="B76" s="53" t="s">
        <v>47</v>
      </c>
      <c r="C76" s="54">
        <v>0.42</v>
      </c>
      <c r="D76" s="53" t="s">
        <v>709</v>
      </c>
      <c r="E76" s="53" t="s">
        <v>400</v>
      </c>
      <c r="F76" s="54">
        <v>14.7</v>
      </c>
      <c r="G76" s="57">
        <v>0</v>
      </c>
      <c r="H76" s="55">
        <f t="shared" si="1"/>
        <v>0</v>
      </c>
      <c r="I76" s="11"/>
    </row>
    <row r="77" spans="1:9" x14ac:dyDescent="0.25">
      <c r="A77" s="52">
        <v>1</v>
      </c>
      <c r="B77" s="53" t="s">
        <v>102</v>
      </c>
      <c r="C77" s="54">
        <v>6</v>
      </c>
      <c r="D77" s="53" t="s">
        <v>709</v>
      </c>
      <c r="E77" s="53" t="s">
        <v>341</v>
      </c>
      <c r="F77" s="54">
        <v>201</v>
      </c>
      <c r="G77" s="57">
        <v>0</v>
      </c>
      <c r="H77" s="55">
        <f t="shared" si="1"/>
        <v>0</v>
      </c>
      <c r="I77" s="11"/>
    </row>
    <row r="78" spans="1:9" x14ac:dyDescent="0.25">
      <c r="A78" s="52">
        <v>1</v>
      </c>
      <c r="B78" s="56" t="s">
        <v>34</v>
      </c>
      <c r="C78" s="54">
        <v>5</v>
      </c>
      <c r="D78" s="56" t="s">
        <v>709</v>
      </c>
      <c r="E78" s="56" t="s">
        <v>401</v>
      </c>
      <c r="F78" s="54">
        <v>50</v>
      </c>
      <c r="G78" s="57">
        <v>0</v>
      </c>
      <c r="H78" s="55">
        <f t="shared" si="1"/>
        <v>0</v>
      </c>
      <c r="I78" s="11"/>
    </row>
    <row r="79" spans="1:9" x14ac:dyDescent="0.25">
      <c r="A79" s="52">
        <v>1</v>
      </c>
      <c r="B79" s="53" t="s">
        <v>52</v>
      </c>
      <c r="C79" s="54">
        <v>8</v>
      </c>
      <c r="D79" s="53" t="s">
        <v>712</v>
      </c>
      <c r="E79" s="53" t="s">
        <v>344</v>
      </c>
      <c r="F79" s="54">
        <v>320</v>
      </c>
      <c r="G79" s="57">
        <v>0</v>
      </c>
      <c r="H79" s="55">
        <f t="shared" si="1"/>
        <v>0</v>
      </c>
      <c r="I79" s="11"/>
    </row>
    <row r="80" spans="1:9" x14ac:dyDescent="0.25">
      <c r="A80" s="52">
        <v>1</v>
      </c>
      <c r="B80" s="53" t="s">
        <v>35</v>
      </c>
      <c r="C80" s="54">
        <v>1</v>
      </c>
      <c r="D80" s="53" t="s">
        <v>712</v>
      </c>
      <c r="E80" s="53" t="s">
        <v>368</v>
      </c>
      <c r="F80" s="54">
        <v>53</v>
      </c>
      <c r="G80" s="57">
        <v>0</v>
      </c>
      <c r="H80" s="55">
        <f t="shared" si="1"/>
        <v>0</v>
      </c>
      <c r="I80" s="11"/>
    </row>
    <row r="81" spans="1:9" ht="24.75" x14ac:dyDescent="0.25">
      <c r="A81" s="52">
        <v>1</v>
      </c>
      <c r="B81" s="53" t="s">
        <v>34</v>
      </c>
      <c r="C81" s="54">
        <v>1</v>
      </c>
      <c r="D81" s="53" t="s">
        <v>709</v>
      </c>
      <c r="E81" s="53" t="s">
        <v>402</v>
      </c>
      <c r="F81" s="54">
        <v>41</v>
      </c>
      <c r="G81" s="57">
        <v>0</v>
      </c>
      <c r="H81" s="55">
        <f t="shared" si="1"/>
        <v>0</v>
      </c>
      <c r="I81" s="11"/>
    </row>
    <row r="82" spans="1:9" x14ac:dyDescent="0.25">
      <c r="A82" s="52">
        <v>1</v>
      </c>
      <c r="B82" s="53" t="s">
        <v>403</v>
      </c>
      <c r="C82" s="54">
        <v>0.125</v>
      </c>
      <c r="D82" s="53" t="s">
        <v>709</v>
      </c>
      <c r="E82" s="53" t="s">
        <v>333</v>
      </c>
      <c r="F82" s="54">
        <v>45</v>
      </c>
      <c r="G82" s="57">
        <v>0</v>
      </c>
      <c r="H82" s="55">
        <f t="shared" si="1"/>
        <v>0</v>
      </c>
      <c r="I82" s="11"/>
    </row>
    <row r="83" spans="1:9" x14ac:dyDescent="0.25">
      <c r="A83" s="52">
        <v>1</v>
      </c>
      <c r="B83" s="53" t="s">
        <v>34</v>
      </c>
      <c r="C83" s="54">
        <v>0.5</v>
      </c>
      <c r="D83" s="53" t="s">
        <v>709</v>
      </c>
      <c r="E83" s="53" t="s">
        <v>404</v>
      </c>
      <c r="F83" s="54">
        <v>25.5</v>
      </c>
      <c r="G83" s="57">
        <v>0</v>
      </c>
      <c r="H83" s="55">
        <f t="shared" si="1"/>
        <v>0</v>
      </c>
      <c r="I83" s="11"/>
    </row>
    <row r="84" spans="1:9" ht="24.75" x14ac:dyDescent="0.25">
      <c r="A84" s="52">
        <v>1</v>
      </c>
      <c r="B84" s="53" t="s">
        <v>102</v>
      </c>
      <c r="C84" s="54">
        <v>1</v>
      </c>
      <c r="D84" s="53" t="s">
        <v>709</v>
      </c>
      <c r="E84" s="53" t="s">
        <v>405</v>
      </c>
      <c r="F84" s="54">
        <v>29</v>
      </c>
      <c r="G84" s="57">
        <v>0</v>
      </c>
      <c r="H84" s="55">
        <f t="shared" si="1"/>
        <v>0</v>
      </c>
      <c r="I84" s="11"/>
    </row>
    <row r="85" spans="1:9" x14ac:dyDescent="0.25">
      <c r="A85" s="52">
        <v>1</v>
      </c>
      <c r="B85" s="53" t="s">
        <v>32</v>
      </c>
      <c r="C85" s="54">
        <v>5</v>
      </c>
      <c r="D85" s="53" t="s">
        <v>709</v>
      </c>
      <c r="E85" s="53" t="s">
        <v>406</v>
      </c>
      <c r="F85" s="54">
        <v>70</v>
      </c>
      <c r="G85" s="57">
        <v>0</v>
      </c>
      <c r="H85" s="55">
        <f t="shared" si="1"/>
        <v>0</v>
      </c>
      <c r="I85" s="11"/>
    </row>
    <row r="86" spans="1:9" x14ac:dyDescent="0.25">
      <c r="A86" s="52">
        <v>1</v>
      </c>
      <c r="B86" s="56" t="s">
        <v>52</v>
      </c>
      <c r="C86" s="54">
        <v>0.1</v>
      </c>
      <c r="D86" s="56" t="s">
        <v>709</v>
      </c>
      <c r="E86" s="56" t="s">
        <v>407</v>
      </c>
      <c r="F86" s="54">
        <v>1.1000000000000001</v>
      </c>
      <c r="G86" s="57">
        <v>0</v>
      </c>
      <c r="H86" s="55">
        <f t="shared" si="1"/>
        <v>0</v>
      </c>
      <c r="I86" s="11"/>
    </row>
    <row r="87" spans="1:9" ht="24.75" x14ac:dyDescent="0.25">
      <c r="A87" s="52">
        <v>1</v>
      </c>
      <c r="B87" s="53" t="s">
        <v>34</v>
      </c>
      <c r="C87" s="54">
        <v>1</v>
      </c>
      <c r="D87" s="53" t="s">
        <v>709</v>
      </c>
      <c r="E87" s="53" t="s">
        <v>381</v>
      </c>
      <c r="F87" s="54">
        <v>276</v>
      </c>
      <c r="G87" s="57">
        <v>0</v>
      </c>
      <c r="H87" s="55">
        <f t="shared" si="1"/>
        <v>0</v>
      </c>
      <c r="I87" s="11"/>
    </row>
    <row r="88" spans="1:9" ht="24.75" x14ac:dyDescent="0.25">
      <c r="A88" s="52">
        <v>1</v>
      </c>
      <c r="B88" s="53" t="s">
        <v>207</v>
      </c>
      <c r="C88" s="54">
        <v>7</v>
      </c>
      <c r="D88" s="53" t="s">
        <v>709</v>
      </c>
      <c r="E88" s="53" t="s">
        <v>408</v>
      </c>
      <c r="F88" s="54">
        <v>56</v>
      </c>
      <c r="G88" s="57">
        <v>0</v>
      </c>
      <c r="H88" s="55">
        <f t="shared" si="1"/>
        <v>0</v>
      </c>
      <c r="I88" s="11"/>
    </row>
    <row r="89" spans="1:9" x14ac:dyDescent="0.25">
      <c r="A89" s="52">
        <v>1</v>
      </c>
      <c r="B89" s="53" t="s">
        <v>32</v>
      </c>
      <c r="C89" s="54">
        <v>3</v>
      </c>
      <c r="D89" s="53" t="s">
        <v>709</v>
      </c>
      <c r="E89" s="53" t="s">
        <v>409</v>
      </c>
      <c r="F89" s="54">
        <v>21</v>
      </c>
      <c r="G89" s="57">
        <v>0</v>
      </c>
      <c r="H89" s="55">
        <f t="shared" si="1"/>
        <v>0</v>
      </c>
      <c r="I89" s="11"/>
    </row>
    <row r="90" spans="1:9" x14ac:dyDescent="0.25">
      <c r="A90" s="52">
        <v>1</v>
      </c>
      <c r="B90" s="56" t="s">
        <v>34</v>
      </c>
      <c r="C90" s="54">
        <v>1</v>
      </c>
      <c r="D90" s="56" t="s">
        <v>709</v>
      </c>
      <c r="E90" s="56" t="s">
        <v>414</v>
      </c>
      <c r="F90" s="54">
        <v>70</v>
      </c>
      <c r="G90" s="57">
        <v>0</v>
      </c>
      <c r="H90" s="55">
        <f t="shared" si="1"/>
        <v>0</v>
      </c>
      <c r="I90" s="11"/>
    </row>
    <row r="91" spans="1:9" x14ac:dyDescent="0.25">
      <c r="A91" s="52">
        <v>1</v>
      </c>
      <c r="B91" s="56" t="s">
        <v>207</v>
      </c>
      <c r="C91" s="54">
        <v>5</v>
      </c>
      <c r="D91" s="56" t="s">
        <v>709</v>
      </c>
      <c r="E91" s="56" t="s">
        <v>415</v>
      </c>
      <c r="F91" s="54">
        <v>50</v>
      </c>
      <c r="G91" s="57">
        <v>0</v>
      </c>
      <c r="H91" s="55">
        <f t="shared" si="1"/>
        <v>0</v>
      </c>
      <c r="I91" s="11"/>
    </row>
    <row r="92" spans="1:9" x14ac:dyDescent="0.25">
      <c r="A92" s="52">
        <v>1</v>
      </c>
      <c r="B92" s="53" t="s">
        <v>52</v>
      </c>
      <c r="C92" s="54">
        <v>0.06</v>
      </c>
      <c r="D92" s="53" t="s">
        <v>709</v>
      </c>
      <c r="E92" s="53" t="s">
        <v>416</v>
      </c>
      <c r="F92" s="54">
        <v>6.42</v>
      </c>
      <c r="G92" s="57">
        <v>0</v>
      </c>
      <c r="H92" s="55">
        <f t="shared" si="1"/>
        <v>0</v>
      </c>
      <c r="I92" s="11"/>
    </row>
    <row r="93" spans="1:9" x14ac:dyDescent="0.25">
      <c r="A93" s="52">
        <v>6</v>
      </c>
      <c r="B93" s="56" t="s">
        <v>51</v>
      </c>
      <c r="C93" s="54">
        <v>0.2</v>
      </c>
      <c r="D93" s="56" t="s">
        <v>709</v>
      </c>
      <c r="E93" s="56" t="s">
        <v>342</v>
      </c>
      <c r="F93" s="54">
        <v>6</v>
      </c>
      <c r="G93" s="57">
        <v>0</v>
      </c>
      <c r="H93" s="55">
        <f t="shared" si="1"/>
        <v>0</v>
      </c>
      <c r="I93" s="11"/>
    </row>
    <row r="94" spans="1:9" x14ac:dyDescent="0.25">
      <c r="A94" s="52">
        <v>1</v>
      </c>
      <c r="B94" s="56" t="s">
        <v>34</v>
      </c>
      <c r="C94" s="54">
        <v>2</v>
      </c>
      <c r="D94" s="56" t="s">
        <v>712</v>
      </c>
      <c r="E94" s="56" t="s">
        <v>417</v>
      </c>
      <c r="F94" s="54">
        <v>156</v>
      </c>
      <c r="G94" s="57">
        <v>0</v>
      </c>
      <c r="H94" s="55">
        <f t="shared" si="1"/>
        <v>0</v>
      </c>
      <c r="I94" s="11"/>
    </row>
    <row r="95" spans="1:9" x14ac:dyDescent="0.25">
      <c r="A95" s="52">
        <v>1</v>
      </c>
      <c r="B95" s="56" t="s">
        <v>102</v>
      </c>
      <c r="C95" s="54">
        <v>1</v>
      </c>
      <c r="D95" s="56" t="s">
        <v>709</v>
      </c>
      <c r="E95" s="56" t="s">
        <v>330</v>
      </c>
      <c r="F95" s="54">
        <v>11</v>
      </c>
      <c r="G95" s="57">
        <v>0</v>
      </c>
      <c r="H95" s="55">
        <f t="shared" si="1"/>
        <v>0</v>
      </c>
      <c r="I95" s="11"/>
    </row>
    <row r="96" spans="1:9" ht="24.75" x14ac:dyDescent="0.25">
      <c r="A96" s="52">
        <v>1</v>
      </c>
      <c r="B96" s="56" t="s">
        <v>34</v>
      </c>
      <c r="C96" s="54">
        <v>10</v>
      </c>
      <c r="D96" s="56" t="s">
        <v>709</v>
      </c>
      <c r="E96" s="56" t="s">
        <v>418</v>
      </c>
      <c r="F96" s="54">
        <v>100</v>
      </c>
      <c r="G96" s="57">
        <v>0</v>
      </c>
      <c r="H96" s="55">
        <f t="shared" si="1"/>
        <v>0</v>
      </c>
      <c r="I96" s="11"/>
    </row>
    <row r="97" spans="1:10" ht="24.75" x14ac:dyDescent="0.25">
      <c r="A97" s="52">
        <v>1</v>
      </c>
      <c r="B97" s="56" t="s">
        <v>35</v>
      </c>
      <c r="C97" s="54">
        <v>0.17</v>
      </c>
      <c r="D97" s="56" t="s">
        <v>709</v>
      </c>
      <c r="E97" s="56" t="s">
        <v>419</v>
      </c>
      <c r="F97" s="54">
        <v>14.45</v>
      </c>
      <c r="G97" s="57">
        <v>0</v>
      </c>
      <c r="H97" s="55">
        <f t="shared" si="1"/>
        <v>0</v>
      </c>
      <c r="I97" s="11"/>
    </row>
    <row r="98" spans="1:10" x14ac:dyDescent="0.25">
      <c r="A98" s="52">
        <v>8</v>
      </c>
      <c r="B98" s="53" t="s">
        <v>35</v>
      </c>
      <c r="C98" s="54">
        <v>1</v>
      </c>
      <c r="D98" s="53" t="s">
        <v>712</v>
      </c>
      <c r="E98" s="53" t="s">
        <v>358</v>
      </c>
      <c r="F98" s="54">
        <v>51</v>
      </c>
      <c r="G98" s="57">
        <v>0</v>
      </c>
      <c r="H98" s="55">
        <f t="shared" si="1"/>
        <v>0</v>
      </c>
      <c r="I98" s="11"/>
    </row>
    <row r="99" spans="1:10" ht="24.75" x14ac:dyDescent="0.25">
      <c r="A99" s="52">
        <v>1</v>
      </c>
      <c r="B99" s="56" t="s">
        <v>32</v>
      </c>
      <c r="C99" s="54">
        <v>2</v>
      </c>
      <c r="D99" s="56" t="s">
        <v>709</v>
      </c>
      <c r="E99" s="56" t="s">
        <v>420</v>
      </c>
      <c r="F99" s="54">
        <v>14</v>
      </c>
      <c r="G99" s="57">
        <v>0</v>
      </c>
      <c r="H99" s="55">
        <f t="shared" si="1"/>
        <v>0</v>
      </c>
      <c r="I99" s="11"/>
    </row>
    <row r="100" spans="1:10" x14ac:dyDescent="0.25">
      <c r="A100" s="11"/>
      <c r="B100" s="11"/>
      <c r="C100" s="49"/>
      <c r="D100" s="11"/>
      <c r="E100" s="11"/>
      <c r="F100" s="49"/>
      <c r="G100" s="11"/>
      <c r="H100" s="11"/>
      <c r="I100" s="11"/>
    </row>
    <row r="102" spans="1:10" x14ac:dyDescent="0.25">
      <c r="E102" s="58" t="s">
        <v>726</v>
      </c>
      <c r="H102" s="59">
        <f>SUM(H2:H99)</f>
        <v>0</v>
      </c>
      <c r="J102" t="s">
        <v>727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3"/>
  <sheetViews>
    <sheetView workbookViewId="0">
      <selection activeCell="E26" sqref="E26"/>
    </sheetView>
  </sheetViews>
  <sheetFormatPr defaultRowHeight="15" x14ac:dyDescent="0.25"/>
  <cols>
    <col min="8" max="8" width="18.42578125" customWidth="1"/>
  </cols>
  <sheetData>
    <row r="1" spans="1:16" ht="55.5" x14ac:dyDescent="0.25">
      <c r="A1" s="60" t="s">
        <v>716</v>
      </c>
      <c r="B1" s="60" t="s">
        <v>713</v>
      </c>
      <c r="C1" s="61" t="s">
        <v>714</v>
      </c>
      <c r="D1" s="60" t="s">
        <v>715</v>
      </c>
      <c r="E1" s="51" t="s">
        <v>31</v>
      </c>
      <c r="F1" s="50" t="s">
        <v>722</v>
      </c>
      <c r="G1" s="51" t="s">
        <v>720</v>
      </c>
      <c r="H1" s="51" t="s">
        <v>721</v>
      </c>
    </row>
    <row r="2" spans="1:16" ht="28.5" x14ac:dyDescent="0.25">
      <c r="A2" s="16">
        <v>1</v>
      </c>
      <c r="B2" s="17" t="s">
        <v>34</v>
      </c>
      <c r="C2" s="9">
        <v>5</v>
      </c>
      <c r="D2" s="17" t="s">
        <v>709</v>
      </c>
      <c r="E2" s="23" t="s">
        <v>167</v>
      </c>
      <c r="F2" s="18">
        <v>70</v>
      </c>
      <c r="G2" s="57">
        <v>0</v>
      </c>
      <c r="H2" s="55">
        <f>SUM(F2*G2)</f>
        <v>0</v>
      </c>
      <c r="I2" s="1"/>
      <c r="K2" t="s">
        <v>1</v>
      </c>
      <c r="P2" s="6" t="s">
        <v>584</v>
      </c>
    </row>
    <row r="3" spans="1:16" ht="28.5" x14ac:dyDescent="0.25">
      <c r="A3" s="16">
        <v>1</v>
      </c>
      <c r="B3" s="17" t="s">
        <v>34</v>
      </c>
      <c r="C3" s="9">
        <v>0.5</v>
      </c>
      <c r="D3" s="17" t="s">
        <v>709</v>
      </c>
      <c r="E3" s="23" t="s">
        <v>168</v>
      </c>
      <c r="F3" s="18">
        <v>5</v>
      </c>
      <c r="G3" s="57">
        <v>0</v>
      </c>
      <c r="H3" s="55">
        <f t="shared" ref="H3:H11" si="0">SUM(F3*G3)</f>
        <v>0</v>
      </c>
      <c r="I3" s="1"/>
      <c r="K3" t="s">
        <v>1</v>
      </c>
    </row>
    <row r="4" spans="1:16" ht="37.5" x14ac:dyDescent="0.25">
      <c r="A4" s="16">
        <v>1</v>
      </c>
      <c r="B4" s="17" t="s">
        <v>32</v>
      </c>
      <c r="C4" s="9">
        <v>3</v>
      </c>
      <c r="D4" s="17" t="s">
        <v>709</v>
      </c>
      <c r="E4" s="23" t="s">
        <v>169</v>
      </c>
      <c r="F4" s="18">
        <v>9</v>
      </c>
      <c r="G4" s="57">
        <v>0</v>
      </c>
      <c r="H4" s="55">
        <f t="shared" si="0"/>
        <v>0</v>
      </c>
      <c r="I4" s="1"/>
      <c r="K4" t="s">
        <v>1</v>
      </c>
    </row>
    <row r="5" spans="1:16" ht="46.5" x14ac:dyDescent="0.25">
      <c r="A5" s="13">
        <v>1</v>
      </c>
      <c r="B5" s="14" t="s">
        <v>32</v>
      </c>
      <c r="C5" s="8">
        <v>3</v>
      </c>
      <c r="D5" s="14" t="s">
        <v>709</v>
      </c>
      <c r="E5" s="25" t="s">
        <v>170</v>
      </c>
      <c r="F5" s="15">
        <v>3</v>
      </c>
      <c r="G5" s="57">
        <v>0</v>
      </c>
      <c r="H5" s="55">
        <f t="shared" si="0"/>
        <v>0</v>
      </c>
      <c r="I5" s="1"/>
      <c r="K5" t="s">
        <v>1</v>
      </c>
    </row>
    <row r="6" spans="1:16" ht="28.5" x14ac:dyDescent="0.25">
      <c r="A6" s="16">
        <v>1</v>
      </c>
      <c r="B6" s="17" t="s">
        <v>34</v>
      </c>
      <c r="C6" s="9">
        <v>1</v>
      </c>
      <c r="D6" s="17" t="s">
        <v>709</v>
      </c>
      <c r="E6" s="23" t="s">
        <v>171</v>
      </c>
      <c r="F6" s="18">
        <v>10</v>
      </c>
      <c r="G6" s="57">
        <v>0</v>
      </c>
      <c r="H6" s="55">
        <f t="shared" si="0"/>
        <v>0</v>
      </c>
      <c r="I6" s="1"/>
      <c r="K6" t="s">
        <v>1</v>
      </c>
    </row>
    <row r="7" spans="1:16" ht="46.5" x14ac:dyDescent="0.25">
      <c r="A7" s="13">
        <v>1</v>
      </c>
      <c r="B7" s="14" t="s">
        <v>40</v>
      </c>
      <c r="C7" s="8">
        <v>0.13</v>
      </c>
      <c r="D7" s="14" t="s">
        <v>709</v>
      </c>
      <c r="E7" s="25" t="s">
        <v>122</v>
      </c>
      <c r="F7" s="15">
        <v>1.43</v>
      </c>
      <c r="G7" s="57">
        <v>0</v>
      </c>
      <c r="H7" s="55">
        <f t="shared" si="0"/>
        <v>0</v>
      </c>
      <c r="K7" t="s">
        <v>1</v>
      </c>
    </row>
    <row r="8" spans="1:16" ht="46.5" x14ac:dyDescent="0.25">
      <c r="A8" s="13">
        <v>1</v>
      </c>
      <c r="B8" s="14" t="s">
        <v>40</v>
      </c>
      <c r="C8" s="8">
        <v>0.5</v>
      </c>
      <c r="D8" s="14" t="s">
        <v>709</v>
      </c>
      <c r="E8" s="25" t="s">
        <v>122</v>
      </c>
      <c r="F8" s="15">
        <v>20</v>
      </c>
      <c r="G8" s="57">
        <v>0</v>
      </c>
      <c r="H8" s="55">
        <f t="shared" si="0"/>
        <v>0</v>
      </c>
      <c r="K8" t="s">
        <v>1</v>
      </c>
    </row>
    <row r="9" spans="1:16" ht="37.5" x14ac:dyDescent="0.25">
      <c r="A9" s="13">
        <v>1</v>
      </c>
      <c r="B9" s="14" t="s">
        <v>40</v>
      </c>
      <c r="C9" s="8">
        <v>3.1</v>
      </c>
      <c r="D9" s="14" t="s">
        <v>711</v>
      </c>
      <c r="E9" s="25" t="s">
        <v>123</v>
      </c>
      <c r="F9" s="15">
        <v>37.200000000000003</v>
      </c>
      <c r="G9" s="57">
        <v>0</v>
      </c>
      <c r="H9" s="55">
        <f t="shared" si="0"/>
        <v>0</v>
      </c>
      <c r="K9" t="s">
        <v>1</v>
      </c>
    </row>
    <row r="10" spans="1:16" ht="28.5" x14ac:dyDescent="0.25">
      <c r="A10" s="13">
        <v>1</v>
      </c>
      <c r="B10" s="14" t="s">
        <v>34</v>
      </c>
      <c r="C10" s="8">
        <v>3</v>
      </c>
      <c r="D10" s="14" t="s">
        <v>709</v>
      </c>
      <c r="E10" s="25" t="s">
        <v>171</v>
      </c>
      <c r="F10" s="15">
        <v>18</v>
      </c>
      <c r="G10" s="57">
        <v>0</v>
      </c>
      <c r="H10" s="55">
        <f t="shared" si="0"/>
        <v>0</v>
      </c>
      <c r="K10" t="s">
        <v>1</v>
      </c>
    </row>
    <row r="11" spans="1:16" ht="46.5" x14ac:dyDescent="0.25">
      <c r="A11" s="13">
        <v>1</v>
      </c>
      <c r="B11" s="14" t="s">
        <v>40</v>
      </c>
      <c r="C11" s="8">
        <v>0.5</v>
      </c>
      <c r="D11" s="14" t="s">
        <v>709</v>
      </c>
      <c r="E11" s="25" t="s">
        <v>124</v>
      </c>
      <c r="F11" s="15">
        <v>0.5</v>
      </c>
      <c r="G11" s="57">
        <v>0</v>
      </c>
      <c r="H11" s="55">
        <f t="shared" si="0"/>
        <v>0</v>
      </c>
      <c r="K11" t="s">
        <v>1</v>
      </c>
    </row>
    <row r="12" spans="1:16" x14ac:dyDescent="0.25">
      <c r="A12" s="5"/>
      <c r="B12" s="5"/>
      <c r="C12" s="5"/>
      <c r="D12" s="5"/>
      <c r="E12" s="5"/>
      <c r="F12" s="5"/>
      <c r="G12" s="5"/>
    </row>
    <row r="13" spans="1:16" ht="36.75" x14ac:dyDescent="0.25">
      <c r="C13" s="29"/>
      <c r="E13" s="58" t="s">
        <v>726</v>
      </c>
      <c r="F13" s="29"/>
      <c r="H13" s="59">
        <f>SUM(H2:H11)</f>
        <v>0</v>
      </c>
      <c r="J13" t="s">
        <v>727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8"/>
  <sheetViews>
    <sheetView topLeftCell="A22" workbookViewId="0">
      <selection activeCell="G40" sqref="G40"/>
    </sheetView>
  </sheetViews>
  <sheetFormatPr defaultRowHeight="15" x14ac:dyDescent="0.25"/>
  <cols>
    <col min="8" max="8" width="18.28515625" customWidth="1"/>
  </cols>
  <sheetData>
    <row r="1" spans="1:16" ht="55.5" x14ac:dyDescent="0.25">
      <c r="A1" s="60" t="s">
        <v>716</v>
      </c>
      <c r="B1" s="60" t="s">
        <v>713</v>
      </c>
      <c r="C1" s="61" t="s">
        <v>714</v>
      </c>
      <c r="D1" s="60" t="s">
        <v>715</v>
      </c>
      <c r="E1" s="51" t="s">
        <v>31</v>
      </c>
      <c r="F1" s="50" t="s">
        <v>722</v>
      </c>
      <c r="G1" s="51" t="s">
        <v>720</v>
      </c>
      <c r="H1" s="51" t="s">
        <v>721</v>
      </c>
      <c r="O1" t="s">
        <v>6</v>
      </c>
      <c r="P1" t="s">
        <v>6</v>
      </c>
    </row>
    <row r="2" spans="1:16" ht="19.5" x14ac:dyDescent="0.25">
      <c r="A2" s="16">
        <v>1</v>
      </c>
      <c r="B2" s="17" t="s">
        <v>48</v>
      </c>
      <c r="C2" s="28">
        <v>1</v>
      </c>
      <c r="D2" s="17" t="s">
        <v>709</v>
      </c>
      <c r="E2" s="23" t="s">
        <v>143</v>
      </c>
      <c r="F2" s="30">
        <v>5</v>
      </c>
      <c r="G2" s="57">
        <v>0</v>
      </c>
      <c r="H2" s="55">
        <f t="shared" ref="H2:H26" si="0">SUM(F2*G2)</f>
        <v>0</v>
      </c>
      <c r="K2" s="12" t="s">
        <v>511</v>
      </c>
      <c r="L2" s="5"/>
      <c r="M2" s="5"/>
    </row>
    <row r="3" spans="1:16" ht="37.5" x14ac:dyDescent="0.25">
      <c r="A3" s="13">
        <v>1</v>
      </c>
      <c r="B3" s="14" t="s">
        <v>48</v>
      </c>
      <c r="C3" s="27">
        <v>5.5</v>
      </c>
      <c r="D3" s="14" t="s">
        <v>709</v>
      </c>
      <c r="E3" s="25" t="s">
        <v>144</v>
      </c>
      <c r="F3" s="31">
        <v>5.5</v>
      </c>
      <c r="G3" s="57">
        <v>0</v>
      </c>
      <c r="H3" s="55">
        <f t="shared" si="0"/>
        <v>0</v>
      </c>
      <c r="K3" s="12" t="s">
        <v>511</v>
      </c>
      <c r="L3" s="5"/>
      <c r="M3" s="5"/>
    </row>
    <row r="4" spans="1:16" ht="46.5" x14ac:dyDescent="0.25">
      <c r="A4" s="13">
        <v>1</v>
      </c>
      <c r="B4" s="14" t="s">
        <v>112</v>
      </c>
      <c r="C4" s="27">
        <v>0.8</v>
      </c>
      <c r="D4" s="14" t="s">
        <v>711</v>
      </c>
      <c r="E4" s="25" t="s">
        <v>145</v>
      </c>
      <c r="F4" s="31">
        <v>4.8</v>
      </c>
      <c r="G4" s="57">
        <v>0</v>
      </c>
      <c r="H4" s="55">
        <f t="shared" si="0"/>
        <v>0</v>
      </c>
      <c r="K4" s="12" t="s">
        <v>511</v>
      </c>
      <c r="L4" s="5"/>
      <c r="M4" s="5"/>
    </row>
    <row r="5" spans="1:16" ht="28.5" x14ac:dyDescent="0.25">
      <c r="A5" s="16">
        <v>1</v>
      </c>
      <c r="B5" s="17" t="s">
        <v>48</v>
      </c>
      <c r="C5" s="28">
        <v>2.7</v>
      </c>
      <c r="D5" s="26" t="s">
        <v>711</v>
      </c>
      <c r="E5" s="23" t="s">
        <v>146</v>
      </c>
      <c r="F5" s="30">
        <v>5.4</v>
      </c>
      <c r="G5" s="57">
        <v>0</v>
      </c>
      <c r="H5" s="55">
        <f t="shared" si="0"/>
        <v>0</v>
      </c>
      <c r="K5" s="12" t="s">
        <v>511</v>
      </c>
      <c r="L5" s="5"/>
      <c r="M5" s="5"/>
    </row>
    <row r="6" spans="1:16" ht="28.5" x14ac:dyDescent="0.25">
      <c r="A6" s="13">
        <v>1</v>
      </c>
      <c r="B6" s="14" t="s">
        <v>112</v>
      </c>
      <c r="C6" s="27">
        <v>0.9</v>
      </c>
      <c r="D6" s="14" t="s">
        <v>711</v>
      </c>
      <c r="E6" s="25" t="s">
        <v>147</v>
      </c>
      <c r="F6" s="31">
        <v>54</v>
      </c>
      <c r="G6" s="57">
        <v>0</v>
      </c>
      <c r="H6" s="55">
        <f t="shared" si="0"/>
        <v>0</v>
      </c>
      <c r="K6" s="12" t="s">
        <v>511</v>
      </c>
      <c r="L6" s="5"/>
      <c r="M6" s="5"/>
    </row>
    <row r="7" spans="1:16" ht="28.5" x14ac:dyDescent="0.25">
      <c r="A7" s="13">
        <v>1</v>
      </c>
      <c r="B7" s="14" t="s">
        <v>112</v>
      </c>
      <c r="C7" s="27">
        <v>0.9</v>
      </c>
      <c r="D7" s="14" t="s">
        <v>711</v>
      </c>
      <c r="E7" s="25" t="s">
        <v>148</v>
      </c>
      <c r="F7" s="31">
        <v>26.1</v>
      </c>
      <c r="G7" s="57">
        <v>0</v>
      </c>
      <c r="H7" s="55">
        <f t="shared" si="0"/>
        <v>0</v>
      </c>
      <c r="K7" s="12" t="s">
        <v>511</v>
      </c>
      <c r="L7" s="5"/>
      <c r="M7" s="5"/>
    </row>
    <row r="8" spans="1:16" ht="28.5" x14ac:dyDescent="0.25">
      <c r="A8" s="13">
        <v>1</v>
      </c>
      <c r="B8" s="14" t="s">
        <v>112</v>
      </c>
      <c r="C8" s="27">
        <v>0.9</v>
      </c>
      <c r="D8" s="14" t="s">
        <v>711</v>
      </c>
      <c r="E8" s="25" t="s">
        <v>142</v>
      </c>
      <c r="F8" s="31">
        <v>23.4</v>
      </c>
      <c r="G8" s="57">
        <v>0</v>
      </c>
      <c r="H8" s="55">
        <f t="shared" si="0"/>
        <v>0</v>
      </c>
      <c r="K8" s="12" t="s">
        <v>511</v>
      </c>
      <c r="L8" s="5"/>
      <c r="M8" s="5"/>
    </row>
    <row r="9" spans="1:16" ht="28.5" x14ac:dyDescent="0.25">
      <c r="A9" s="13">
        <v>1</v>
      </c>
      <c r="B9" s="14" t="s">
        <v>45</v>
      </c>
      <c r="C9" s="27">
        <v>0.45</v>
      </c>
      <c r="D9" s="14" t="s">
        <v>711</v>
      </c>
      <c r="E9" s="25" t="s">
        <v>149</v>
      </c>
      <c r="F9" s="31">
        <v>9.9</v>
      </c>
      <c r="G9" s="57">
        <v>0</v>
      </c>
      <c r="H9" s="55">
        <f t="shared" si="0"/>
        <v>0</v>
      </c>
      <c r="K9" s="12" t="s">
        <v>511</v>
      </c>
      <c r="L9" s="5"/>
      <c r="M9" s="5"/>
    </row>
    <row r="10" spans="1:16" ht="28.5" x14ac:dyDescent="0.25">
      <c r="A10" s="13">
        <v>1</v>
      </c>
      <c r="B10" s="14" t="s">
        <v>40</v>
      </c>
      <c r="C10" s="27">
        <v>1</v>
      </c>
      <c r="D10" s="14" t="s">
        <v>709</v>
      </c>
      <c r="E10" s="25" t="s">
        <v>150</v>
      </c>
      <c r="F10" s="31">
        <v>10</v>
      </c>
      <c r="G10" s="57">
        <v>0</v>
      </c>
      <c r="H10" s="55">
        <f t="shared" si="0"/>
        <v>0</v>
      </c>
      <c r="K10" s="12" t="s">
        <v>511</v>
      </c>
      <c r="L10" s="5"/>
      <c r="M10" s="5"/>
    </row>
    <row r="11" spans="1:16" ht="19.5" x14ac:dyDescent="0.25">
      <c r="A11" s="13">
        <v>1</v>
      </c>
      <c r="B11" s="14" t="s">
        <v>48</v>
      </c>
      <c r="C11" s="27">
        <v>2.5</v>
      </c>
      <c r="D11" s="14" t="s">
        <v>711</v>
      </c>
      <c r="E11" s="25" t="s">
        <v>151</v>
      </c>
      <c r="F11" s="31">
        <v>70</v>
      </c>
      <c r="G11" s="57">
        <v>0</v>
      </c>
      <c r="H11" s="55">
        <f t="shared" si="0"/>
        <v>0</v>
      </c>
      <c r="K11" s="12" t="s">
        <v>511</v>
      </c>
      <c r="L11" s="5"/>
      <c r="M11" s="5"/>
    </row>
    <row r="12" spans="1:16" ht="37.5" x14ac:dyDescent="0.25">
      <c r="A12" s="13">
        <v>1</v>
      </c>
      <c r="B12" s="14" t="s">
        <v>48</v>
      </c>
      <c r="C12" s="27">
        <v>10</v>
      </c>
      <c r="D12" s="14" t="s">
        <v>711</v>
      </c>
      <c r="E12" s="25" t="s">
        <v>152</v>
      </c>
      <c r="F12" s="31">
        <v>10</v>
      </c>
      <c r="G12" s="57">
        <v>0</v>
      </c>
      <c r="H12" s="55">
        <f t="shared" si="0"/>
        <v>0</v>
      </c>
      <c r="K12" s="12" t="s">
        <v>511</v>
      </c>
      <c r="L12" s="5"/>
      <c r="M12" s="5"/>
    </row>
    <row r="13" spans="1:16" ht="19.5" x14ac:dyDescent="0.25">
      <c r="A13" s="13">
        <v>1</v>
      </c>
      <c r="B13" s="14" t="s">
        <v>48</v>
      </c>
      <c r="C13" s="27">
        <v>10</v>
      </c>
      <c r="D13" s="14" t="s">
        <v>711</v>
      </c>
      <c r="E13" s="25" t="s">
        <v>151</v>
      </c>
      <c r="F13" s="31">
        <v>160</v>
      </c>
      <c r="G13" s="57">
        <v>0</v>
      </c>
      <c r="H13" s="55">
        <f t="shared" si="0"/>
        <v>0</v>
      </c>
      <c r="K13" s="12" t="s">
        <v>511</v>
      </c>
      <c r="L13" s="5"/>
      <c r="M13" s="5"/>
    </row>
    <row r="14" spans="1:16" ht="28.5" x14ac:dyDescent="0.25">
      <c r="A14" s="13">
        <v>1</v>
      </c>
      <c r="B14" s="14" t="s">
        <v>45</v>
      </c>
      <c r="C14" s="27">
        <v>1</v>
      </c>
      <c r="D14" s="14" t="s">
        <v>711</v>
      </c>
      <c r="E14" s="25" t="s">
        <v>153</v>
      </c>
      <c r="F14" s="31">
        <v>6</v>
      </c>
      <c r="G14" s="57">
        <v>0</v>
      </c>
      <c r="H14" s="55">
        <f t="shared" si="0"/>
        <v>0</v>
      </c>
      <c r="K14" s="12" t="s">
        <v>511</v>
      </c>
      <c r="L14" s="5"/>
      <c r="M14" s="5"/>
    </row>
    <row r="15" spans="1:16" ht="37.5" x14ac:dyDescent="0.25">
      <c r="A15" s="16">
        <v>1</v>
      </c>
      <c r="B15" s="17" t="s">
        <v>45</v>
      </c>
      <c r="C15" s="28">
        <v>0.35</v>
      </c>
      <c r="D15" s="26" t="s">
        <v>711</v>
      </c>
      <c r="E15" s="23" t="s">
        <v>128</v>
      </c>
      <c r="F15" s="30">
        <v>0.7</v>
      </c>
      <c r="G15" s="57">
        <v>0</v>
      </c>
      <c r="H15" s="55">
        <f t="shared" si="0"/>
        <v>0</v>
      </c>
      <c r="K15" s="12" t="s">
        <v>511</v>
      </c>
      <c r="L15" s="5"/>
      <c r="M15" s="5"/>
    </row>
    <row r="16" spans="1:16" ht="28.5" x14ac:dyDescent="0.25">
      <c r="A16" s="13">
        <v>1</v>
      </c>
      <c r="B16" s="14" t="s">
        <v>47</v>
      </c>
      <c r="C16" s="27">
        <v>1.2</v>
      </c>
      <c r="D16" s="14" t="s">
        <v>709</v>
      </c>
      <c r="E16" s="25" t="s">
        <v>129</v>
      </c>
      <c r="F16" s="31">
        <v>1.2</v>
      </c>
      <c r="G16" s="57">
        <v>0</v>
      </c>
      <c r="H16" s="55">
        <f t="shared" si="0"/>
        <v>0</v>
      </c>
      <c r="K16" s="12" t="s">
        <v>511</v>
      </c>
      <c r="L16" s="5"/>
      <c r="M16" s="5"/>
    </row>
    <row r="17" spans="1:13" ht="28.5" x14ac:dyDescent="0.25">
      <c r="A17" s="13">
        <v>1</v>
      </c>
      <c r="B17" s="14" t="s">
        <v>48</v>
      </c>
      <c r="C17" s="27">
        <v>10</v>
      </c>
      <c r="D17" s="14" t="s">
        <v>709</v>
      </c>
      <c r="E17" s="25" t="s">
        <v>127</v>
      </c>
      <c r="F17" s="31">
        <v>10</v>
      </c>
      <c r="G17" s="57">
        <v>0</v>
      </c>
      <c r="H17" s="55">
        <f t="shared" si="0"/>
        <v>0</v>
      </c>
      <c r="K17" s="12" t="s">
        <v>511</v>
      </c>
      <c r="L17" s="5"/>
      <c r="M17" s="5"/>
    </row>
    <row r="18" spans="1:13" ht="46.5" x14ac:dyDescent="0.25">
      <c r="A18" s="16">
        <v>1</v>
      </c>
      <c r="B18" s="17" t="s">
        <v>38</v>
      </c>
      <c r="C18" s="28">
        <v>1</v>
      </c>
      <c r="D18" s="26" t="s">
        <v>711</v>
      </c>
      <c r="E18" s="23" t="s">
        <v>130</v>
      </c>
      <c r="F18" s="30">
        <v>49</v>
      </c>
      <c r="G18" s="57">
        <v>0</v>
      </c>
      <c r="H18" s="55">
        <f t="shared" si="0"/>
        <v>0</v>
      </c>
      <c r="K18" s="12" t="s">
        <v>511</v>
      </c>
      <c r="L18" s="5"/>
      <c r="M18" s="5"/>
    </row>
    <row r="19" spans="1:13" ht="37.5" x14ac:dyDescent="0.25">
      <c r="A19" s="13">
        <v>1</v>
      </c>
      <c r="B19" s="14" t="s">
        <v>45</v>
      </c>
      <c r="C19" s="27">
        <v>0.67</v>
      </c>
      <c r="D19" s="14" t="s">
        <v>711</v>
      </c>
      <c r="E19" s="25" t="s">
        <v>154</v>
      </c>
      <c r="F19" s="31">
        <v>26.8</v>
      </c>
      <c r="G19" s="57">
        <v>0</v>
      </c>
      <c r="H19" s="55">
        <f t="shared" si="0"/>
        <v>0</v>
      </c>
      <c r="K19" s="12" t="s">
        <v>511</v>
      </c>
      <c r="L19" s="5"/>
      <c r="M19" s="5"/>
    </row>
    <row r="20" spans="1:13" ht="37.5" x14ac:dyDescent="0.25">
      <c r="A20" s="13">
        <v>1</v>
      </c>
      <c r="B20" s="14" t="s">
        <v>38</v>
      </c>
      <c r="C20" s="27">
        <v>1</v>
      </c>
      <c r="D20" s="14" t="s">
        <v>711</v>
      </c>
      <c r="E20" s="25" t="s">
        <v>131</v>
      </c>
      <c r="F20" s="31">
        <v>6</v>
      </c>
      <c r="G20" s="57">
        <v>0</v>
      </c>
      <c r="H20" s="55">
        <f t="shared" si="0"/>
        <v>0</v>
      </c>
      <c r="K20" s="12" t="s">
        <v>511</v>
      </c>
      <c r="L20" s="5"/>
      <c r="M20" s="5"/>
    </row>
    <row r="21" spans="1:13" ht="28.5" x14ac:dyDescent="0.25">
      <c r="A21" s="13">
        <v>1</v>
      </c>
      <c r="B21" s="14" t="s">
        <v>112</v>
      </c>
      <c r="C21" s="27">
        <v>0.9</v>
      </c>
      <c r="D21" s="14" t="s">
        <v>711</v>
      </c>
      <c r="E21" s="25" t="s">
        <v>142</v>
      </c>
      <c r="F21" s="31">
        <v>22.4</v>
      </c>
      <c r="G21" s="57">
        <v>0</v>
      </c>
      <c r="H21" s="55">
        <f t="shared" si="0"/>
        <v>0</v>
      </c>
      <c r="K21" s="12" t="s">
        <v>511</v>
      </c>
      <c r="L21" s="5"/>
      <c r="M21" s="5"/>
    </row>
    <row r="22" spans="1:13" ht="28.5" x14ac:dyDescent="0.25">
      <c r="A22" s="13">
        <v>1</v>
      </c>
      <c r="B22" s="14" t="s">
        <v>112</v>
      </c>
      <c r="C22" s="27">
        <v>0.9</v>
      </c>
      <c r="D22" s="14" t="s">
        <v>711</v>
      </c>
      <c r="E22" s="25" t="s">
        <v>147</v>
      </c>
      <c r="F22" s="31">
        <v>52.2</v>
      </c>
      <c r="G22" s="57">
        <v>0</v>
      </c>
      <c r="H22" s="55">
        <f t="shared" si="0"/>
        <v>0</v>
      </c>
      <c r="K22" s="12" t="s">
        <v>511</v>
      </c>
      <c r="L22" s="5"/>
      <c r="M22" s="5"/>
    </row>
    <row r="23" spans="1:13" ht="28.5" x14ac:dyDescent="0.25">
      <c r="A23" s="13">
        <v>1</v>
      </c>
      <c r="B23" s="14" t="s">
        <v>112</v>
      </c>
      <c r="C23" s="27">
        <v>0.9</v>
      </c>
      <c r="D23" s="14" t="s">
        <v>711</v>
      </c>
      <c r="E23" s="25" t="s">
        <v>148</v>
      </c>
      <c r="F23" s="31">
        <v>9</v>
      </c>
      <c r="G23" s="57">
        <v>0</v>
      </c>
      <c r="H23" s="55">
        <f t="shared" si="0"/>
        <v>0</v>
      </c>
      <c r="K23" s="12" t="s">
        <v>511</v>
      </c>
      <c r="L23" s="5"/>
      <c r="M23" s="5"/>
    </row>
    <row r="24" spans="1:13" ht="37.5" x14ac:dyDescent="0.25">
      <c r="A24" s="13">
        <v>1</v>
      </c>
      <c r="B24" s="14" t="s">
        <v>45</v>
      </c>
      <c r="C24" s="27">
        <v>1</v>
      </c>
      <c r="D24" s="14" t="s">
        <v>711</v>
      </c>
      <c r="E24" s="25" t="s">
        <v>125</v>
      </c>
      <c r="F24" s="31">
        <v>46</v>
      </c>
      <c r="G24" s="57">
        <v>0</v>
      </c>
      <c r="H24" s="55">
        <f t="shared" si="0"/>
        <v>0</v>
      </c>
      <c r="K24" s="12" t="s">
        <v>511</v>
      </c>
      <c r="L24" s="5"/>
      <c r="M24" s="5"/>
    </row>
    <row r="25" spans="1:13" ht="28.5" x14ac:dyDescent="0.25">
      <c r="A25" s="13">
        <v>1</v>
      </c>
      <c r="B25" s="14" t="s">
        <v>48</v>
      </c>
      <c r="C25" s="27">
        <v>10</v>
      </c>
      <c r="D25" s="14" t="s">
        <v>711</v>
      </c>
      <c r="E25" s="25" t="s">
        <v>155</v>
      </c>
      <c r="F25" s="31">
        <v>40</v>
      </c>
      <c r="G25" s="57">
        <v>0</v>
      </c>
      <c r="H25" s="55">
        <f t="shared" si="0"/>
        <v>0</v>
      </c>
      <c r="K25" s="12" t="s">
        <v>511</v>
      </c>
      <c r="L25" s="5"/>
      <c r="M25" s="5"/>
    </row>
    <row r="26" spans="1:13" ht="37.5" x14ac:dyDescent="0.25">
      <c r="A26" s="13">
        <v>1</v>
      </c>
      <c r="B26" s="14" t="s">
        <v>45</v>
      </c>
      <c r="C26" s="27">
        <v>0.75</v>
      </c>
      <c r="D26" s="14" t="s">
        <v>711</v>
      </c>
      <c r="E26" s="25" t="s">
        <v>126</v>
      </c>
      <c r="F26" s="31">
        <v>10.5</v>
      </c>
      <c r="G26" s="57">
        <v>0</v>
      </c>
      <c r="H26" s="55">
        <f t="shared" si="0"/>
        <v>0</v>
      </c>
      <c r="K26" s="12" t="s">
        <v>511</v>
      </c>
      <c r="L26" s="5"/>
      <c r="M26" s="5"/>
    </row>
    <row r="27" spans="1:13" x14ac:dyDescent="0.25">
      <c r="A27" s="19"/>
      <c r="B27" s="19"/>
      <c r="C27" s="19"/>
      <c r="D27" s="19"/>
      <c r="E27" s="19"/>
      <c r="F27" s="19"/>
      <c r="G27" s="19"/>
    </row>
    <row r="28" spans="1:13" ht="36.75" x14ac:dyDescent="0.25">
      <c r="C28" s="29"/>
      <c r="E28" s="58" t="s">
        <v>726</v>
      </c>
      <c r="F28" s="29"/>
      <c r="H28" s="59">
        <f>SUM(H2:H26)</f>
        <v>0</v>
      </c>
      <c r="J28" t="s">
        <v>727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5C1AB-BFF2-42FD-B760-0D415B44BAB9}">
  <dimension ref="A1:K14"/>
  <sheetViews>
    <sheetView workbookViewId="0">
      <selection activeCell="H2" sqref="H2"/>
    </sheetView>
  </sheetViews>
  <sheetFormatPr defaultRowHeight="15" x14ac:dyDescent="0.25"/>
  <cols>
    <col min="8" max="8" width="17.7109375" customWidth="1"/>
  </cols>
  <sheetData>
    <row r="1" spans="1:11" ht="55.5" x14ac:dyDescent="0.25">
      <c r="A1" s="60" t="s">
        <v>716</v>
      </c>
      <c r="B1" s="60" t="s">
        <v>713</v>
      </c>
      <c r="C1" s="61" t="s">
        <v>714</v>
      </c>
      <c r="D1" s="60" t="s">
        <v>715</v>
      </c>
      <c r="E1" s="51" t="s">
        <v>31</v>
      </c>
      <c r="F1" s="50" t="s">
        <v>722</v>
      </c>
      <c r="G1" s="51" t="s">
        <v>720</v>
      </c>
      <c r="H1" s="51" t="s">
        <v>721</v>
      </c>
      <c r="J1" t="s">
        <v>6</v>
      </c>
      <c r="K1" t="s">
        <v>6</v>
      </c>
    </row>
    <row r="2" spans="1:11" ht="73.5" x14ac:dyDescent="0.25">
      <c r="A2" s="13">
        <v>1</v>
      </c>
      <c r="B2" s="14" t="s">
        <v>72</v>
      </c>
      <c r="C2" s="27">
        <v>0.157</v>
      </c>
      <c r="D2" s="14" t="s">
        <v>712</v>
      </c>
      <c r="E2" s="14" t="s">
        <v>633</v>
      </c>
      <c r="F2" s="31">
        <v>200</v>
      </c>
      <c r="G2" s="57">
        <v>0</v>
      </c>
      <c r="H2" s="55">
        <f>SUM(F2*G2)</f>
        <v>0</v>
      </c>
      <c r="I2" s="11"/>
    </row>
    <row r="3" spans="1:11" ht="46.5" x14ac:dyDescent="0.25">
      <c r="A3" s="13">
        <v>1</v>
      </c>
      <c r="B3" s="14" t="s">
        <v>72</v>
      </c>
      <c r="C3" s="27">
        <v>0.16</v>
      </c>
      <c r="D3" s="14" t="s">
        <v>712</v>
      </c>
      <c r="E3" s="14" t="s">
        <v>73</v>
      </c>
      <c r="F3" s="31">
        <v>200</v>
      </c>
      <c r="G3" s="57">
        <v>0</v>
      </c>
      <c r="H3" s="55">
        <f t="shared" ref="H3:H8" si="0">SUM(F3*G3)</f>
        <v>0</v>
      </c>
      <c r="I3" s="11"/>
    </row>
    <row r="4" spans="1:11" ht="46.5" x14ac:dyDescent="0.25">
      <c r="A4" s="13">
        <v>1</v>
      </c>
      <c r="B4" s="14" t="s">
        <v>74</v>
      </c>
      <c r="C4" s="27">
        <v>0.16</v>
      </c>
      <c r="D4" s="14" t="s">
        <v>712</v>
      </c>
      <c r="E4" s="14" t="s">
        <v>75</v>
      </c>
      <c r="F4" s="31">
        <v>200</v>
      </c>
      <c r="G4" s="57">
        <v>0</v>
      </c>
      <c r="H4" s="55">
        <f t="shared" si="0"/>
        <v>0</v>
      </c>
      <c r="I4" s="11"/>
    </row>
    <row r="5" spans="1:11" ht="37.5" x14ac:dyDescent="0.25">
      <c r="A5" s="13">
        <v>1</v>
      </c>
      <c r="B5" s="14" t="s">
        <v>74</v>
      </c>
      <c r="C5" s="27">
        <v>0.16</v>
      </c>
      <c r="D5" s="14" t="s">
        <v>712</v>
      </c>
      <c r="E5" s="14" t="s">
        <v>76</v>
      </c>
      <c r="F5" s="31">
        <v>200</v>
      </c>
      <c r="G5" s="57">
        <v>0</v>
      </c>
      <c r="H5" s="55">
        <f t="shared" si="0"/>
        <v>0</v>
      </c>
      <c r="I5" s="11"/>
    </row>
    <row r="6" spans="1:11" ht="55.5" x14ac:dyDescent="0.25">
      <c r="A6" s="13">
        <v>1</v>
      </c>
      <c r="B6" s="14" t="s">
        <v>37</v>
      </c>
      <c r="C6" s="27">
        <v>0.158</v>
      </c>
      <c r="D6" s="14" t="s">
        <v>712</v>
      </c>
      <c r="E6" s="14" t="s">
        <v>77</v>
      </c>
      <c r="F6" s="31">
        <v>200</v>
      </c>
      <c r="G6" s="57">
        <v>0</v>
      </c>
      <c r="H6" s="55">
        <f t="shared" si="0"/>
        <v>0</v>
      </c>
      <c r="I6" s="11"/>
    </row>
    <row r="7" spans="1:11" ht="28.5" x14ac:dyDescent="0.25">
      <c r="A7" s="13">
        <v>1</v>
      </c>
      <c r="B7" s="14" t="s">
        <v>37</v>
      </c>
      <c r="C7" s="27">
        <v>0.16300000000000001</v>
      </c>
      <c r="D7" s="14" t="s">
        <v>712</v>
      </c>
      <c r="E7" s="14" t="s">
        <v>78</v>
      </c>
      <c r="F7" s="31">
        <v>200</v>
      </c>
      <c r="G7" s="57">
        <v>0</v>
      </c>
      <c r="H7" s="55">
        <f t="shared" si="0"/>
        <v>0</v>
      </c>
      <c r="I7" s="11"/>
    </row>
    <row r="8" spans="1:11" ht="19.5" x14ac:dyDescent="0.25">
      <c r="A8" s="13">
        <v>1</v>
      </c>
      <c r="B8" s="14" t="s">
        <v>37</v>
      </c>
      <c r="C8" s="27">
        <v>0.18</v>
      </c>
      <c r="D8" s="14" t="s">
        <v>712</v>
      </c>
      <c r="E8" s="14" t="s">
        <v>79</v>
      </c>
      <c r="F8" s="31">
        <v>200</v>
      </c>
      <c r="G8" s="57">
        <v>0</v>
      </c>
      <c r="H8" s="55">
        <f t="shared" si="0"/>
        <v>0</v>
      </c>
      <c r="I8" s="11"/>
    </row>
    <row r="9" spans="1:11" x14ac:dyDescent="0.25">
      <c r="A9" s="11"/>
      <c r="B9" s="11"/>
      <c r="C9" s="11"/>
      <c r="D9" s="11"/>
      <c r="E9" s="11"/>
      <c r="F9" s="11"/>
      <c r="G9" s="11"/>
      <c r="H9" s="11"/>
      <c r="I9" s="11"/>
    </row>
    <row r="10" spans="1:11" ht="36.75" x14ac:dyDescent="0.25">
      <c r="C10" s="29"/>
      <c r="E10" s="58" t="s">
        <v>726</v>
      </c>
      <c r="F10" s="29"/>
      <c r="H10" s="59">
        <f>SUM(H2:H8)</f>
        <v>0</v>
      </c>
      <c r="J10" t="s">
        <v>727</v>
      </c>
    </row>
    <row r="11" spans="1:11" x14ac:dyDescent="0.25">
      <c r="A11" s="11"/>
      <c r="B11" s="11"/>
      <c r="C11" s="11"/>
      <c r="D11" s="11"/>
      <c r="E11" s="11"/>
      <c r="F11" s="11"/>
      <c r="G11" s="11"/>
      <c r="H11" s="11"/>
      <c r="I11" s="11"/>
    </row>
    <row r="12" spans="1:11" x14ac:dyDescent="0.25">
      <c r="A12" s="11"/>
      <c r="B12" s="11"/>
      <c r="C12" s="11"/>
      <c r="D12" s="11"/>
      <c r="E12" s="11"/>
      <c r="F12" s="11"/>
      <c r="G12" s="11"/>
      <c r="H12" s="11"/>
      <c r="I12" s="11"/>
    </row>
    <row r="13" spans="1:11" x14ac:dyDescent="0.25">
      <c r="A13" s="11"/>
      <c r="B13" s="11"/>
      <c r="C13" s="11"/>
      <c r="D13" s="11"/>
      <c r="E13" s="11"/>
      <c r="F13" s="11" t="s">
        <v>6</v>
      </c>
      <c r="G13" s="11"/>
      <c r="H13" s="11"/>
      <c r="I13" s="11"/>
    </row>
    <row r="14" spans="1:11" x14ac:dyDescent="0.25">
      <c r="D14" t="s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28F55-7819-424C-BB99-843ABBC1FC5A}">
  <dimension ref="A1:K17"/>
  <sheetViews>
    <sheetView workbookViewId="0">
      <selection activeCell="H2" sqref="H2"/>
    </sheetView>
  </sheetViews>
  <sheetFormatPr defaultRowHeight="15" x14ac:dyDescent="0.25"/>
  <cols>
    <col min="8" max="8" width="19.85546875" customWidth="1"/>
  </cols>
  <sheetData>
    <row r="1" spans="1:11" ht="55.5" x14ac:dyDescent="0.25">
      <c r="A1" s="60" t="s">
        <v>716</v>
      </c>
      <c r="B1" s="60" t="s">
        <v>713</v>
      </c>
      <c r="C1" s="61" t="s">
        <v>714</v>
      </c>
      <c r="D1" s="60" t="s">
        <v>715</v>
      </c>
      <c r="E1" s="51" t="s">
        <v>31</v>
      </c>
      <c r="F1" s="50" t="s">
        <v>722</v>
      </c>
      <c r="G1" s="51" t="s">
        <v>720</v>
      </c>
      <c r="H1" s="51" t="s">
        <v>721</v>
      </c>
      <c r="J1" s="11" t="s">
        <v>6</v>
      </c>
      <c r="K1" s="11" t="s">
        <v>6</v>
      </c>
    </row>
    <row r="2" spans="1:11" ht="37.5" x14ac:dyDescent="0.25">
      <c r="A2" s="13">
        <v>1</v>
      </c>
      <c r="B2" s="14" t="s">
        <v>34</v>
      </c>
      <c r="C2" s="27">
        <v>0.8</v>
      </c>
      <c r="D2" s="14" t="s">
        <v>709</v>
      </c>
      <c r="E2" s="14" t="s">
        <v>175</v>
      </c>
      <c r="F2" s="31">
        <v>67.599999999999994</v>
      </c>
      <c r="G2" s="57">
        <v>0</v>
      </c>
      <c r="H2" s="55">
        <f>SUM(F2*G2)</f>
        <v>0</v>
      </c>
      <c r="I2" s="11"/>
      <c r="K2" t="s">
        <v>719</v>
      </c>
    </row>
    <row r="3" spans="1:11" ht="19.5" x14ac:dyDescent="0.25">
      <c r="A3" s="13">
        <v>1</v>
      </c>
      <c r="B3" s="14" t="s">
        <v>48</v>
      </c>
      <c r="C3" s="27">
        <v>1.2</v>
      </c>
      <c r="D3" s="14" t="s">
        <v>709</v>
      </c>
      <c r="E3" s="14" t="s">
        <v>96</v>
      </c>
      <c r="F3" s="31">
        <v>2.4</v>
      </c>
      <c r="G3" s="57">
        <v>0</v>
      </c>
      <c r="H3" s="55">
        <f t="shared" ref="H3:H14" si="0">SUM(F3*G3)</f>
        <v>0</v>
      </c>
      <c r="I3" s="11"/>
      <c r="K3" t="s">
        <v>719</v>
      </c>
    </row>
    <row r="4" spans="1:11" ht="46.5" x14ac:dyDescent="0.25">
      <c r="A4" s="13">
        <v>1</v>
      </c>
      <c r="B4" s="14" t="s">
        <v>48</v>
      </c>
      <c r="C4" s="27">
        <v>1.2</v>
      </c>
      <c r="D4" s="14" t="s">
        <v>709</v>
      </c>
      <c r="E4" s="14" t="s">
        <v>97</v>
      </c>
      <c r="F4" s="31">
        <v>22.8</v>
      </c>
      <c r="G4" s="57">
        <v>0</v>
      </c>
      <c r="H4" s="55">
        <f t="shared" si="0"/>
        <v>0</v>
      </c>
      <c r="I4" s="11"/>
      <c r="K4" t="s">
        <v>719</v>
      </c>
    </row>
    <row r="5" spans="1:11" ht="46.5" x14ac:dyDescent="0.25">
      <c r="A5" s="16">
        <v>1</v>
      </c>
      <c r="B5" s="17" t="s">
        <v>48</v>
      </c>
      <c r="C5" s="28">
        <v>1.1000000000000001</v>
      </c>
      <c r="D5" s="17" t="s">
        <v>709</v>
      </c>
      <c r="E5" s="17" t="s">
        <v>98</v>
      </c>
      <c r="F5" s="30">
        <v>7.7</v>
      </c>
      <c r="G5" s="57">
        <v>0</v>
      </c>
      <c r="H5" s="55">
        <f t="shared" si="0"/>
        <v>0</v>
      </c>
      <c r="I5" s="11"/>
      <c r="K5" t="s">
        <v>719</v>
      </c>
    </row>
    <row r="6" spans="1:11" ht="46.5" x14ac:dyDescent="0.25">
      <c r="A6" s="13">
        <v>1</v>
      </c>
      <c r="B6" s="14" t="s">
        <v>48</v>
      </c>
      <c r="C6" s="27">
        <v>1.1000000000000001</v>
      </c>
      <c r="D6" s="14" t="s">
        <v>709</v>
      </c>
      <c r="E6" s="14" t="s">
        <v>98</v>
      </c>
      <c r="F6" s="31">
        <v>2.2000000000000002</v>
      </c>
      <c r="G6" s="57">
        <v>0</v>
      </c>
      <c r="H6" s="55">
        <f t="shared" si="0"/>
        <v>0</v>
      </c>
      <c r="I6" s="11"/>
      <c r="K6" t="s">
        <v>719</v>
      </c>
    </row>
    <row r="7" spans="1:11" ht="46.5" x14ac:dyDescent="0.25">
      <c r="A7" s="16">
        <v>1</v>
      </c>
      <c r="B7" s="17" t="s">
        <v>48</v>
      </c>
      <c r="C7" s="28">
        <v>1.1000000000000001</v>
      </c>
      <c r="D7" s="17" t="s">
        <v>709</v>
      </c>
      <c r="E7" s="17" t="s">
        <v>98</v>
      </c>
      <c r="F7" s="30">
        <v>2.2000000000000002</v>
      </c>
      <c r="G7" s="57">
        <v>0</v>
      </c>
      <c r="H7" s="55">
        <f t="shared" si="0"/>
        <v>0</v>
      </c>
      <c r="I7" s="11"/>
      <c r="K7" t="s">
        <v>719</v>
      </c>
    </row>
    <row r="8" spans="1:11" ht="46.5" x14ac:dyDescent="0.25">
      <c r="A8" s="16">
        <v>1</v>
      </c>
      <c r="B8" s="17" t="s">
        <v>48</v>
      </c>
      <c r="C8" s="28">
        <v>1.1000000000000001</v>
      </c>
      <c r="D8" s="17" t="s">
        <v>709</v>
      </c>
      <c r="E8" s="17" t="s">
        <v>98</v>
      </c>
      <c r="F8" s="30">
        <v>2</v>
      </c>
      <c r="G8" s="57">
        <v>0</v>
      </c>
      <c r="H8" s="55">
        <f t="shared" si="0"/>
        <v>0</v>
      </c>
      <c r="I8" s="11"/>
      <c r="K8" t="s">
        <v>719</v>
      </c>
    </row>
    <row r="9" spans="1:11" ht="28.5" x14ac:dyDescent="0.25">
      <c r="A9" s="13">
        <v>1</v>
      </c>
      <c r="B9" s="14" t="s">
        <v>48</v>
      </c>
      <c r="C9" s="27">
        <v>1.3</v>
      </c>
      <c r="D9" s="14" t="s">
        <v>709</v>
      </c>
      <c r="E9" s="14" t="s">
        <v>99</v>
      </c>
      <c r="F9" s="31">
        <v>7.8</v>
      </c>
      <c r="G9" s="57">
        <v>0</v>
      </c>
      <c r="H9" s="55">
        <f t="shared" si="0"/>
        <v>0</v>
      </c>
      <c r="I9" s="11"/>
      <c r="K9" t="s">
        <v>719</v>
      </c>
    </row>
    <row r="10" spans="1:11" ht="19.5" x14ac:dyDescent="0.25">
      <c r="A10" s="16">
        <v>1</v>
      </c>
      <c r="B10" s="17" t="s">
        <v>48</v>
      </c>
      <c r="C10" s="28">
        <v>0.95</v>
      </c>
      <c r="D10" s="17" t="s">
        <v>709</v>
      </c>
      <c r="E10" s="17" t="s">
        <v>100</v>
      </c>
      <c r="F10" s="30">
        <v>2.85</v>
      </c>
      <c r="G10" s="57">
        <v>0</v>
      </c>
      <c r="H10" s="55">
        <f t="shared" si="0"/>
        <v>0</v>
      </c>
      <c r="I10" s="11"/>
      <c r="K10" t="s">
        <v>719</v>
      </c>
    </row>
    <row r="11" spans="1:11" ht="19.5" x14ac:dyDescent="0.25">
      <c r="A11" s="13">
        <v>1</v>
      </c>
      <c r="B11" s="14" t="s">
        <v>48</v>
      </c>
      <c r="C11" s="27">
        <v>0.95</v>
      </c>
      <c r="D11" s="14" t="s">
        <v>709</v>
      </c>
      <c r="E11" s="14" t="s">
        <v>101</v>
      </c>
      <c r="F11" s="31">
        <v>8.5500000000000007</v>
      </c>
      <c r="G11" s="57">
        <v>0</v>
      </c>
      <c r="H11" s="55">
        <f t="shared" si="0"/>
        <v>0</v>
      </c>
      <c r="I11" s="11"/>
      <c r="K11" t="s">
        <v>719</v>
      </c>
    </row>
    <row r="12" spans="1:11" ht="28.5" x14ac:dyDescent="0.25">
      <c r="A12" s="13">
        <v>1</v>
      </c>
      <c r="B12" s="14" t="s">
        <v>32</v>
      </c>
      <c r="C12" s="27">
        <v>2.8</v>
      </c>
      <c r="D12" s="14" t="s">
        <v>36</v>
      </c>
      <c r="E12" s="14" t="s">
        <v>699</v>
      </c>
      <c r="F12" s="31">
        <v>5.6</v>
      </c>
      <c r="G12" s="57">
        <v>0</v>
      </c>
      <c r="H12" s="55">
        <f t="shared" si="0"/>
        <v>0</v>
      </c>
      <c r="I12" s="11"/>
      <c r="K12" t="s">
        <v>719</v>
      </c>
    </row>
    <row r="13" spans="1:11" ht="55.5" x14ac:dyDescent="0.25">
      <c r="A13" s="13">
        <v>1</v>
      </c>
      <c r="B13" s="14" t="s">
        <v>34</v>
      </c>
      <c r="C13" s="27">
        <v>0.54</v>
      </c>
      <c r="D13" s="14" t="s">
        <v>709</v>
      </c>
      <c r="E13" s="14" t="s">
        <v>700</v>
      </c>
      <c r="F13" s="31">
        <v>54</v>
      </c>
      <c r="G13" s="57">
        <v>0</v>
      </c>
      <c r="H13" s="55">
        <f t="shared" si="0"/>
        <v>0</v>
      </c>
      <c r="I13" s="11"/>
      <c r="K13" t="s">
        <v>719</v>
      </c>
    </row>
    <row r="14" spans="1:11" ht="46.5" x14ac:dyDescent="0.25">
      <c r="A14" s="13">
        <v>1</v>
      </c>
      <c r="B14" s="14" t="s">
        <v>34</v>
      </c>
      <c r="C14" s="27">
        <v>0.48</v>
      </c>
      <c r="D14" s="14" t="s">
        <v>709</v>
      </c>
      <c r="E14" s="14" t="s">
        <v>701</v>
      </c>
      <c r="F14" s="31">
        <v>18.399999999999999</v>
      </c>
      <c r="G14" s="57">
        <v>0</v>
      </c>
      <c r="H14" s="55">
        <f t="shared" si="0"/>
        <v>0</v>
      </c>
      <c r="I14" s="11"/>
      <c r="K14" t="s">
        <v>719</v>
      </c>
    </row>
    <row r="15" spans="1:11" x14ac:dyDescent="0.25">
      <c r="A15" s="19"/>
      <c r="B15" s="19"/>
      <c r="C15" s="19"/>
      <c r="D15" s="19"/>
      <c r="E15" s="19"/>
      <c r="F15" s="19"/>
      <c r="G15" s="11"/>
      <c r="H15" s="11"/>
      <c r="I15" s="11"/>
    </row>
    <row r="16" spans="1:11" ht="36.75" x14ac:dyDescent="0.25">
      <c r="C16" s="29"/>
      <c r="E16" s="58" t="s">
        <v>726</v>
      </c>
      <c r="F16" s="29"/>
      <c r="H16" s="59">
        <f>SUM(H2:H14)</f>
        <v>0</v>
      </c>
      <c r="J16" t="s">
        <v>727</v>
      </c>
    </row>
    <row r="17" spans="1:9" x14ac:dyDescent="0.25">
      <c r="A17" s="11"/>
      <c r="B17" s="11"/>
      <c r="C17" s="11"/>
      <c r="D17" s="11"/>
      <c r="E17" s="11"/>
      <c r="F17" s="11" t="s">
        <v>6</v>
      </c>
      <c r="G17" s="11"/>
      <c r="H17" s="11"/>
      <c r="I17" s="1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7D61E-5A76-4ABD-877A-81C0C66604B1}">
  <dimension ref="A1:O33"/>
  <sheetViews>
    <sheetView workbookViewId="0">
      <selection activeCell="H14" sqref="H14"/>
    </sheetView>
  </sheetViews>
  <sheetFormatPr defaultRowHeight="15" x14ac:dyDescent="0.25"/>
  <cols>
    <col min="8" max="8" width="18.7109375" customWidth="1"/>
  </cols>
  <sheetData>
    <row r="1" spans="1:15" ht="55.5" x14ac:dyDescent="0.25">
      <c r="A1" s="60" t="s">
        <v>716</v>
      </c>
      <c r="B1" s="60" t="s">
        <v>713</v>
      </c>
      <c r="C1" s="61" t="s">
        <v>714</v>
      </c>
      <c r="D1" s="60" t="s">
        <v>715</v>
      </c>
      <c r="E1" s="51" t="s">
        <v>31</v>
      </c>
      <c r="F1" s="50" t="s">
        <v>722</v>
      </c>
      <c r="G1" s="51" t="s">
        <v>720</v>
      </c>
      <c r="H1" s="51" t="s">
        <v>721</v>
      </c>
      <c r="K1" s="11"/>
      <c r="L1" s="11" t="s">
        <v>6</v>
      </c>
      <c r="M1" s="11" t="s">
        <v>6</v>
      </c>
      <c r="N1" s="11"/>
      <c r="O1" s="11"/>
    </row>
    <row r="2" spans="1:15" ht="28.5" x14ac:dyDescent="0.25">
      <c r="A2" s="13">
        <v>1</v>
      </c>
      <c r="B2" s="14" t="s">
        <v>36</v>
      </c>
      <c r="C2" s="27">
        <v>1</v>
      </c>
      <c r="D2" s="14" t="s">
        <v>712</v>
      </c>
      <c r="E2" s="14" t="s">
        <v>227</v>
      </c>
      <c r="F2" s="31">
        <v>54</v>
      </c>
      <c r="G2" s="57">
        <v>0</v>
      </c>
      <c r="H2" s="55">
        <f t="shared" ref="H2:H21" si="0">SUM(F2*G2)</f>
        <v>0</v>
      </c>
      <c r="I2" s="11"/>
      <c r="J2" s="11"/>
      <c r="K2" s="11"/>
      <c r="L2" t="s">
        <v>718</v>
      </c>
    </row>
    <row r="3" spans="1:15" ht="28.5" x14ac:dyDescent="0.25">
      <c r="A3" s="13">
        <v>1</v>
      </c>
      <c r="B3" s="14" t="s">
        <v>36</v>
      </c>
      <c r="C3" s="27">
        <v>1</v>
      </c>
      <c r="D3" s="14" t="s">
        <v>712</v>
      </c>
      <c r="E3" s="14" t="s">
        <v>228</v>
      </c>
      <c r="F3" s="31">
        <v>6</v>
      </c>
      <c r="G3" s="57">
        <v>0</v>
      </c>
      <c r="H3" s="55">
        <f t="shared" si="0"/>
        <v>0</v>
      </c>
      <c r="I3" s="11"/>
      <c r="J3" s="11"/>
      <c r="K3" s="11"/>
      <c r="L3" t="s">
        <v>718</v>
      </c>
    </row>
    <row r="4" spans="1:15" ht="37.5" x14ac:dyDescent="0.25">
      <c r="A4" s="13">
        <v>1</v>
      </c>
      <c r="B4" s="14" t="s">
        <v>36</v>
      </c>
      <c r="C4" s="27">
        <v>1</v>
      </c>
      <c r="D4" s="14" t="s">
        <v>712</v>
      </c>
      <c r="E4" s="14" t="s">
        <v>229</v>
      </c>
      <c r="F4" s="31">
        <v>7</v>
      </c>
      <c r="G4" s="57">
        <v>0</v>
      </c>
      <c r="H4" s="55">
        <f t="shared" si="0"/>
        <v>0</v>
      </c>
      <c r="I4" s="11"/>
      <c r="J4" s="11"/>
      <c r="K4" s="11"/>
      <c r="L4" t="s">
        <v>718</v>
      </c>
    </row>
    <row r="5" spans="1:15" ht="46.5" x14ac:dyDescent="0.25">
      <c r="A5" s="13">
        <v>1</v>
      </c>
      <c r="B5" s="14" t="s">
        <v>36</v>
      </c>
      <c r="C5" s="27">
        <v>1</v>
      </c>
      <c r="D5" s="14" t="s">
        <v>712</v>
      </c>
      <c r="E5" s="14" t="s">
        <v>230</v>
      </c>
      <c r="F5" s="31">
        <v>64</v>
      </c>
      <c r="G5" s="57">
        <v>0</v>
      </c>
      <c r="H5" s="55">
        <f t="shared" si="0"/>
        <v>0</v>
      </c>
      <c r="I5" s="11"/>
      <c r="J5" s="11"/>
      <c r="K5" s="11"/>
      <c r="L5" t="s">
        <v>718</v>
      </c>
    </row>
    <row r="6" spans="1:15" ht="37.5" x14ac:dyDescent="0.25">
      <c r="A6" s="13">
        <v>1</v>
      </c>
      <c r="B6" s="14" t="s">
        <v>36</v>
      </c>
      <c r="C6" s="27">
        <v>1</v>
      </c>
      <c r="D6" s="14" t="s">
        <v>712</v>
      </c>
      <c r="E6" s="14" t="s">
        <v>231</v>
      </c>
      <c r="F6" s="31">
        <v>65</v>
      </c>
      <c r="G6" s="57">
        <v>0</v>
      </c>
      <c r="H6" s="55">
        <f t="shared" si="0"/>
        <v>0</v>
      </c>
      <c r="I6" s="11"/>
      <c r="J6" s="11"/>
      <c r="K6" s="11"/>
      <c r="L6" t="s">
        <v>718</v>
      </c>
    </row>
    <row r="7" spans="1:15" ht="46.5" x14ac:dyDescent="0.25">
      <c r="A7" s="13">
        <v>1</v>
      </c>
      <c r="B7" s="14" t="s">
        <v>36</v>
      </c>
      <c r="C7" s="27">
        <v>1</v>
      </c>
      <c r="D7" s="14" t="s">
        <v>712</v>
      </c>
      <c r="E7" s="14" t="s">
        <v>232</v>
      </c>
      <c r="F7" s="31">
        <v>42</v>
      </c>
      <c r="G7" s="57">
        <v>0</v>
      </c>
      <c r="H7" s="55">
        <f t="shared" si="0"/>
        <v>0</v>
      </c>
      <c r="I7" s="11"/>
      <c r="J7" s="11"/>
      <c r="K7" s="11"/>
      <c r="L7" t="s">
        <v>718</v>
      </c>
    </row>
    <row r="8" spans="1:15" ht="37.5" x14ac:dyDescent="0.25">
      <c r="A8" s="13">
        <v>1</v>
      </c>
      <c r="B8" s="14" t="s">
        <v>36</v>
      </c>
      <c r="C8" s="27">
        <v>1</v>
      </c>
      <c r="D8" s="14" t="s">
        <v>712</v>
      </c>
      <c r="E8" s="14" t="s">
        <v>233</v>
      </c>
      <c r="F8" s="31">
        <v>5</v>
      </c>
      <c r="G8" s="57">
        <v>0</v>
      </c>
      <c r="H8" s="55">
        <f t="shared" si="0"/>
        <v>0</v>
      </c>
      <c r="I8" s="11"/>
      <c r="J8" s="11"/>
      <c r="K8" s="11"/>
      <c r="L8" t="s">
        <v>718</v>
      </c>
    </row>
    <row r="9" spans="1:15" ht="37.5" x14ac:dyDescent="0.25">
      <c r="A9" s="13">
        <v>1</v>
      </c>
      <c r="B9" s="14" t="s">
        <v>36</v>
      </c>
      <c r="C9" s="27">
        <v>1</v>
      </c>
      <c r="D9" s="14" t="s">
        <v>712</v>
      </c>
      <c r="E9" s="14" t="s">
        <v>234</v>
      </c>
      <c r="F9" s="31">
        <v>90</v>
      </c>
      <c r="G9" s="57">
        <v>0</v>
      </c>
      <c r="H9" s="55">
        <f t="shared" si="0"/>
        <v>0</v>
      </c>
      <c r="I9" s="11"/>
      <c r="J9" s="11"/>
      <c r="K9" s="11"/>
      <c r="L9" t="s">
        <v>718</v>
      </c>
    </row>
    <row r="10" spans="1:15" ht="46.5" x14ac:dyDescent="0.25">
      <c r="A10" s="13">
        <v>8</v>
      </c>
      <c r="B10" s="14" t="s">
        <v>45</v>
      </c>
      <c r="C10" s="27">
        <v>0.25</v>
      </c>
      <c r="D10" s="14" t="s">
        <v>709</v>
      </c>
      <c r="E10" s="14" t="s">
        <v>140</v>
      </c>
      <c r="F10" s="31">
        <v>34</v>
      </c>
      <c r="G10" s="57">
        <v>0</v>
      </c>
      <c r="H10" s="55">
        <f t="shared" si="0"/>
        <v>0</v>
      </c>
      <c r="I10" s="11"/>
      <c r="J10" s="11"/>
      <c r="K10" s="11"/>
      <c r="L10" t="s">
        <v>718</v>
      </c>
    </row>
    <row r="11" spans="1:15" ht="46.5" x14ac:dyDescent="0.25">
      <c r="A11" s="16">
        <v>8</v>
      </c>
      <c r="B11" s="17" t="s">
        <v>45</v>
      </c>
      <c r="C11" s="28">
        <v>0.25</v>
      </c>
      <c r="D11" s="17" t="s">
        <v>709</v>
      </c>
      <c r="E11" s="17" t="s">
        <v>140</v>
      </c>
      <c r="F11" s="30">
        <v>16</v>
      </c>
      <c r="G11" s="57">
        <v>0</v>
      </c>
      <c r="H11" s="55">
        <f t="shared" si="0"/>
        <v>0</v>
      </c>
      <c r="I11" s="11"/>
      <c r="J11" s="11"/>
      <c r="K11" s="11"/>
      <c r="L11" t="s">
        <v>718</v>
      </c>
    </row>
    <row r="12" spans="1:15" ht="28.5" x14ac:dyDescent="0.25">
      <c r="A12" s="13">
        <v>1</v>
      </c>
      <c r="B12" s="14" t="s">
        <v>52</v>
      </c>
      <c r="C12" s="27">
        <v>0.5</v>
      </c>
      <c r="D12" s="14" t="s">
        <v>709</v>
      </c>
      <c r="E12" s="14" t="s">
        <v>235</v>
      </c>
      <c r="F12" s="31">
        <v>32</v>
      </c>
      <c r="G12" s="57">
        <v>0</v>
      </c>
      <c r="H12" s="55">
        <f t="shared" si="0"/>
        <v>0</v>
      </c>
      <c r="I12" s="11"/>
      <c r="J12" s="11"/>
      <c r="K12" s="11"/>
      <c r="L12" t="s">
        <v>718</v>
      </c>
    </row>
    <row r="13" spans="1:15" ht="19.5" x14ac:dyDescent="0.25">
      <c r="A13" s="13">
        <v>6</v>
      </c>
      <c r="B13" s="14" t="s">
        <v>45</v>
      </c>
      <c r="C13" s="27">
        <v>0.25</v>
      </c>
      <c r="D13" s="14" t="s">
        <v>709</v>
      </c>
      <c r="E13" s="14" t="s">
        <v>141</v>
      </c>
      <c r="F13" s="31">
        <v>7.5</v>
      </c>
      <c r="G13" s="57">
        <v>0</v>
      </c>
      <c r="H13" s="55">
        <f t="shared" si="0"/>
        <v>0</v>
      </c>
      <c r="I13" s="11"/>
      <c r="J13" s="11"/>
      <c r="K13" s="11"/>
      <c r="L13" t="s">
        <v>718</v>
      </c>
    </row>
    <row r="14" spans="1:15" ht="46.5" x14ac:dyDescent="0.25">
      <c r="A14" s="13">
        <v>1</v>
      </c>
      <c r="B14" s="14" t="s">
        <v>52</v>
      </c>
      <c r="C14" s="27">
        <v>0.5</v>
      </c>
      <c r="D14" s="14" t="s">
        <v>709</v>
      </c>
      <c r="E14" s="14" t="s">
        <v>236</v>
      </c>
      <c r="F14" s="31">
        <v>6</v>
      </c>
      <c r="G14" s="57">
        <v>0</v>
      </c>
      <c r="H14" s="55">
        <f t="shared" si="0"/>
        <v>0</v>
      </c>
      <c r="I14" s="11"/>
      <c r="J14" s="11"/>
      <c r="K14" s="11"/>
      <c r="L14" t="s">
        <v>718</v>
      </c>
    </row>
    <row r="15" spans="1:15" ht="46.5" x14ac:dyDescent="0.25">
      <c r="A15" s="16">
        <v>1</v>
      </c>
      <c r="B15" s="17" t="s">
        <v>52</v>
      </c>
      <c r="C15" s="28">
        <v>0.5</v>
      </c>
      <c r="D15" s="17" t="s">
        <v>709</v>
      </c>
      <c r="E15" s="17" t="s">
        <v>236</v>
      </c>
      <c r="F15" s="30">
        <v>5</v>
      </c>
      <c r="G15" s="57">
        <v>0</v>
      </c>
      <c r="H15" s="55">
        <f t="shared" si="0"/>
        <v>0</v>
      </c>
      <c r="I15" s="11"/>
      <c r="J15" s="11"/>
      <c r="K15" s="11"/>
      <c r="L15" t="s">
        <v>718</v>
      </c>
    </row>
    <row r="16" spans="1:15" ht="37.5" x14ac:dyDescent="0.25">
      <c r="A16" s="13">
        <v>1</v>
      </c>
      <c r="B16" s="14" t="s">
        <v>38</v>
      </c>
      <c r="C16" s="27">
        <v>1</v>
      </c>
      <c r="D16" s="14" t="s">
        <v>709</v>
      </c>
      <c r="E16" s="14" t="s">
        <v>237</v>
      </c>
      <c r="F16" s="31">
        <v>14</v>
      </c>
      <c r="G16" s="57">
        <v>0</v>
      </c>
      <c r="H16" s="55">
        <f t="shared" si="0"/>
        <v>0</v>
      </c>
      <c r="I16" s="11"/>
      <c r="J16" s="11"/>
      <c r="K16" s="11"/>
      <c r="L16" t="s">
        <v>718</v>
      </c>
    </row>
    <row r="17" spans="1:12" ht="37.5" x14ac:dyDescent="0.25">
      <c r="A17" s="16">
        <v>1</v>
      </c>
      <c r="B17" s="17" t="s">
        <v>38</v>
      </c>
      <c r="C17" s="28">
        <v>1</v>
      </c>
      <c r="D17" s="17" t="s">
        <v>709</v>
      </c>
      <c r="E17" s="17" t="s">
        <v>237</v>
      </c>
      <c r="F17" s="30">
        <v>6</v>
      </c>
      <c r="G17" s="57">
        <v>0</v>
      </c>
      <c r="H17" s="55">
        <f t="shared" si="0"/>
        <v>0</v>
      </c>
      <c r="I17" s="11"/>
      <c r="J17" s="11"/>
      <c r="K17" s="11"/>
      <c r="L17" t="s">
        <v>718</v>
      </c>
    </row>
    <row r="18" spans="1:12" ht="37.5" x14ac:dyDescent="0.25">
      <c r="A18" s="13">
        <v>1</v>
      </c>
      <c r="B18" s="14" t="s">
        <v>52</v>
      </c>
      <c r="C18" s="27">
        <v>0.5</v>
      </c>
      <c r="D18" s="14" t="s">
        <v>709</v>
      </c>
      <c r="E18" s="14" t="s">
        <v>238</v>
      </c>
      <c r="F18" s="31">
        <v>5.5</v>
      </c>
      <c r="G18" s="57">
        <v>0</v>
      </c>
      <c r="H18" s="55">
        <f t="shared" si="0"/>
        <v>0</v>
      </c>
      <c r="I18" s="11"/>
      <c r="J18" s="11"/>
      <c r="K18" s="11"/>
      <c r="L18" t="s">
        <v>718</v>
      </c>
    </row>
    <row r="19" spans="1:12" ht="28.5" x14ac:dyDescent="0.25">
      <c r="A19" s="16">
        <v>1</v>
      </c>
      <c r="B19" s="17" t="s">
        <v>38</v>
      </c>
      <c r="C19" s="28">
        <v>1</v>
      </c>
      <c r="D19" s="17" t="s">
        <v>709</v>
      </c>
      <c r="E19" s="17" t="s">
        <v>239</v>
      </c>
      <c r="F19" s="30">
        <v>8</v>
      </c>
      <c r="G19" s="57">
        <v>0</v>
      </c>
      <c r="H19" s="55">
        <f t="shared" si="0"/>
        <v>0</v>
      </c>
      <c r="I19" s="11"/>
      <c r="J19" s="11"/>
      <c r="K19" s="11"/>
      <c r="L19" t="s">
        <v>718</v>
      </c>
    </row>
    <row r="20" spans="1:12" ht="46.5" x14ac:dyDescent="0.25">
      <c r="A20" s="13">
        <v>1</v>
      </c>
      <c r="B20" s="14" t="s">
        <v>38</v>
      </c>
      <c r="C20" s="27">
        <v>0.5</v>
      </c>
      <c r="D20" s="14" t="s">
        <v>709</v>
      </c>
      <c r="E20" s="14" t="s">
        <v>240</v>
      </c>
      <c r="F20" s="31">
        <v>12.5</v>
      </c>
      <c r="G20" s="57">
        <v>0</v>
      </c>
      <c r="H20" s="55">
        <f t="shared" si="0"/>
        <v>0</v>
      </c>
      <c r="I20" s="11"/>
      <c r="J20" s="11"/>
      <c r="K20" s="11"/>
      <c r="L20" t="s">
        <v>718</v>
      </c>
    </row>
    <row r="21" spans="1:12" ht="37.5" x14ac:dyDescent="0.25">
      <c r="A21" s="16">
        <v>1</v>
      </c>
      <c r="B21" s="17" t="s">
        <v>35</v>
      </c>
      <c r="C21" s="28">
        <v>1</v>
      </c>
      <c r="D21" s="17" t="s">
        <v>709</v>
      </c>
      <c r="E21" s="17" t="s">
        <v>241</v>
      </c>
      <c r="F21" s="30">
        <v>9</v>
      </c>
      <c r="G21" s="57">
        <v>0</v>
      </c>
      <c r="H21" s="55">
        <f t="shared" si="0"/>
        <v>0</v>
      </c>
      <c r="I21" s="11"/>
      <c r="J21" s="11"/>
      <c r="K21" s="11"/>
      <c r="L21" t="s">
        <v>718</v>
      </c>
    </row>
    <row r="22" spans="1:12" x14ac:dyDescent="0.25">
      <c r="A22" s="19"/>
      <c r="B22" s="19"/>
      <c r="C22" s="19"/>
      <c r="D22" s="19"/>
      <c r="E22" s="19"/>
      <c r="F22" s="19"/>
      <c r="G22" s="11"/>
      <c r="H22" s="11"/>
      <c r="I22" s="11"/>
      <c r="J22" s="11"/>
      <c r="K22" s="11"/>
    </row>
    <row r="23" spans="1:12" ht="36.75" x14ac:dyDescent="0.25">
      <c r="C23" s="29"/>
      <c r="E23" s="58" t="s">
        <v>726</v>
      </c>
      <c r="F23" s="29"/>
      <c r="H23" s="59">
        <f>SUM(H3:H21)</f>
        <v>0</v>
      </c>
      <c r="J23" t="s">
        <v>727</v>
      </c>
    </row>
    <row r="24" spans="1:12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2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2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2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2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2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2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2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2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93D6B-F87B-4BE4-BDE4-C96A8767BAC9}">
  <dimension ref="A1:Q80"/>
  <sheetViews>
    <sheetView workbookViewId="0">
      <selection activeCell="H16" sqref="H16"/>
    </sheetView>
  </sheetViews>
  <sheetFormatPr defaultRowHeight="15" x14ac:dyDescent="0.25"/>
  <cols>
    <col min="8" max="8" width="19.140625" customWidth="1"/>
  </cols>
  <sheetData>
    <row r="1" spans="1:17" ht="55.5" x14ac:dyDescent="0.25">
      <c r="A1" s="60" t="s">
        <v>716</v>
      </c>
      <c r="B1" s="60" t="s">
        <v>713</v>
      </c>
      <c r="C1" s="61" t="s">
        <v>714</v>
      </c>
      <c r="D1" s="60" t="s">
        <v>715</v>
      </c>
      <c r="E1" s="51" t="s">
        <v>31</v>
      </c>
      <c r="F1" s="50" t="s">
        <v>722</v>
      </c>
      <c r="G1" s="51" t="s">
        <v>720</v>
      </c>
      <c r="H1" s="51" t="s">
        <v>721</v>
      </c>
      <c r="I1" s="5"/>
      <c r="J1" s="5"/>
      <c r="K1" s="2" t="s">
        <v>6</v>
      </c>
      <c r="L1" s="5"/>
      <c r="P1" t="s">
        <v>6</v>
      </c>
      <c r="Q1" t="s">
        <v>6</v>
      </c>
    </row>
    <row r="2" spans="1:17" ht="37.5" x14ac:dyDescent="0.25">
      <c r="A2" s="13">
        <v>1</v>
      </c>
      <c r="B2" s="14" t="s">
        <v>32</v>
      </c>
      <c r="C2" s="34">
        <v>1.26</v>
      </c>
      <c r="D2" s="14" t="s">
        <v>709</v>
      </c>
      <c r="E2" s="14" t="s">
        <v>274</v>
      </c>
      <c r="F2" s="32">
        <v>51.66</v>
      </c>
      <c r="G2" s="57">
        <v>0</v>
      </c>
      <c r="H2" s="55">
        <f>SUM(G2*F2)</f>
        <v>0</v>
      </c>
      <c r="I2" s="19"/>
      <c r="J2" s="19"/>
      <c r="K2" s="19" t="s">
        <v>10</v>
      </c>
      <c r="L2" s="19"/>
      <c r="M2" s="11"/>
    </row>
    <row r="3" spans="1:17" ht="28.5" x14ac:dyDescent="0.25">
      <c r="A3" s="13">
        <v>1</v>
      </c>
      <c r="B3" s="14" t="s">
        <v>32</v>
      </c>
      <c r="C3" s="34">
        <v>0.86399999999999999</v>
      </c>
      <c r="D3" s="14" t="s">
        <v>709</v>
      </c>
      <c r="E3" s="14" t="s">
        <v>275</v>
      </c>
      <c r="F3" s="32">
        <v>7.7759999999999998</v>
      </c>
      <c r="G3" s="57">
        <v>0</v>
      </c>
      <c r="H3" s="55">
        <f t="shared" ref="H3:H16" si="0">SUM(G3*F3)</f>
        <v>0</v>
      </c>
      <c r="I3" s="19"/>
      <c r="J3" s="19"/>
      <c r="K3" s="19" t="s">
        <v>10</v>
      </c>
      <c r="L3" s="19"/>
      <c r="M3" s="11"/>
    </row>
    <row r="4" spans="1:17" ht="28.5" x14ac:dyDescent="0.25">
      <c r="A4" s="16">
        <v>1</v>
      </c>
      <c r="B4" s="17" t="s">
        <v>52</v>
      </c>
      <c r="C4" s="35">
        <v>1.5</v>
      </c>
      <c r="D4" s="14" t="s">
        <v>709</v>
      </c>
      <c r="E4" s="17" t="s">
        <v>276</v>
      </c>
      <c r="F4" s="33">
        <v>4.5</v>
      </c>
      <c r="G4" s="57">
        <v>0</v>
      </c>
      <c r="H4" s="55">
        <f t="shared" si="0"/>
        <v>0</v>
      </c>
      <c r="I4" s="19"/>
      <c r="J4" s="19"/>
      <c r="K4" s="12" t="s">
        <v>10</v>
      </c>
      <c r="L4" s="19"/>
      <c r="M4" s="11"/>
    </row>
    <row r="5" spans="1:17" ht="46.5" x14ac:dyDescent="0.25">
      <c r="A5" s="13">
        <v>1</v>
      </c>
      <c r="B5" s="14" t="s">
        <v>32</v>
      </c>
      <c r="C5" s="34">
        <v>2</v>
      </c>
      <c r="D5" s="14" t="s">
        <v>709</v>
      </c>
      <c r="E5" s="14" t="s">
        <v>277</v>
      </c>
      <c r="F5" s="32">
        <v>4</v>
      </c>
      <c r="G5" s="57">
        <v>0</v>
      </c>
      <c r="H5" s="55">
        <f t="shared" si="0"/>
        <v>0</v>
      </c>
      <c r="I5" s="19"/>
      <c r="J5" s="19"/>
      <c r="K5" s="12" t="s">
        <v>10</v>
      </c>
      <c r="L5" s="19"/>
      <c r="M5" s="11"/>
    </row>
    <row r="6" spans="1:17" ht="19.5" x14ac:dyDescent="0.25">
      <c r="A6" s="13">
        <v>1</v>
      </c>
      <c r="B6" s="14" t="s">
        <v>32</v>
      </c>
      <c r="C6" s="34">
        <v>1.35</v>
      </c>
      <c r="D6" s="14" t="s">
        <v>709</v>
      </c>
      <c r="E6" s="14" t="s">
        <v>278</v>
      </c>
      <c r="F6" s="32">
        <v>17.55</v>
      </c>
      <c r="G6" s="57">
        <v>0</v>
      </c>
      <c r="H6" s="55">
        <f t="shared" si="0"/>
        <v>0</v>
      </c>
      <c r="I6" s="19"/>
      <c r="J6" s="19"/>
      <c r="K6" s="12" t="s">
        <v>10</v>
      </c>
      <c r="L6" s="19"/>
      <c r="M6" s="11"/>
    </row>
    <row r="7" spans="1:17" ht="37.5" x14ac:dyDescent="0.25">
      <c r="A7" s="13">
        <v>1</v>
      </c>
      <c r="B7" s="14" t="s">
        <v>32</v>
      </c>
      <c r="C7" s="34">
        <v>1</v>
      </c>
      <c r="D7" s="14" t="s">
        <v>709</v>
      </c>
      <c r="E7" s="14" t="s">
        <v>279</v>
      </c>
      <c r="F7" s="32">
        <v>8</v>
      </c>
      <c r="G7" s="57">
        <v>0</v>
      </c>
      <c r="H7" s="55">
        <f t="shared" si="0"/>
        <v>0</v>
      </c>
      <c r="I7" s="19"/>
      <c r="J7" s="19"/>
      <c r="K7" s="12" t="s">
        <v>10</v>
      </c>
      <c r="L7" s="19"/>
      <c r="M7" s="11"/>
    </row>
    <row r="8" spans="1:17" ht="55.5" x14ac:dyDescent="0.25">
      <c r="A8" s="13">
        <v>32</v>
      </c>
      <c r="B8" s="14" t="s">
        <v>35</v>
      </c>
      <c r="C8" s="34">
        <v>0.03</v>
      </c>
      <c r="D8" s="14" t="s">
        <v>709</v>
      </c>
      <c r="E8" s="14" t="s">
        <v>280</v>
      </c>
      <c r="F8" s="32">
        <v>28.8</v>
      </c>
      <c r="G8" s="57">
        <v>0</v>
      </c>
      <c r="H8" s="55">
        <f t="shared" si="0"/>
        <v>0</v>
      </c>
      <c r="I8" s="19"/>
      <c r="J8" s="19"/>
      <c r="K8" s="12" t="s">
        <v>10</v>
      </c>
      <c r="L8" s="19"/>
      <c r="M8" s="11"/>
    </row>
    <row r="9" spans="1:17" ht="46.5" x14ac:dyDescent="0.25">
      <c r="A9" s="16">
        <v>32</v>
      </c>
      <c r="B9" s="17" t="s">
        <v>35</v>
      </c>
      <c r="C9" s="35">
        <v>0.03</v>
      </c>
      <c r="D9" s="14" t="s">
        <v>709</v>
      </c>
      <c r="E9" s="17" t="s">
        <v>281</v>
      </c>
      <c r="F9" s="33">
        <v>8.64</v>
      </c>
      <c r="G9" s="57">
        <v>0</v>
      </c>
      <c r="H9" s="55">
        <f t="shared" si="0"/>
        <v>0</v>
      </c>
      <c r="I9" s="19"/>
      <c r="J9" s="19"/>
      <c r="K9" s="12" t="s">
        <v>10</v>
      </c>
      <c r="L9" s="19"/>
      <c r="M9" s="11"/>
    </row>
    <row r="10" spans="1:17" ht="37.5" x14ac:dyDescent="0.25">
      <c r="A10" s="13">
        <v>1</v>
      </c>
      <c r="B10" s="14" t="s">
        <v>32</v>
      </c>
      <c r="C10" s="34">
        <v>1</v>
      </c>
      <c r="D10" s="14" t="s">
        <v>709</v>
      </c>
      <c r="E10" s="14" t="s">
        <v>282</v>
      </c>
      <c r="F10" s="32">
        <v>64</v>
      </c>
      <c r="G10" s="57">
        <v>0</v>
      </c>
      <c r="H10" s="55">
        <f t="shared" si="0"/>
        <v>0</v>
      </c>
      <c r="I10" s="19"/>
      <c r="J10" s="19"/>
      <c r="K10" s="12" t="s">
        <v>10</v>
      </c>
      <c r="L10" s="19"/>
      <c r="M10" s="11"/>
    </row>
    <row r="11" spans="1:17" ht="28.5" x14ac:dyDescent="0.25">
      <c r="A11" s="13">
        <v>1</v>
      </c>
      <c r="B11" s="14" t="s">
        <v>32</v>
      </c>
      <c r="C11" s="34">
        <v>2.4</v>
      </c>
      <c r="D11" s="14" t="s">
        <v>709</v>
      </c>
      <c r="E11" s="14" t="s">
        <v>283</v>
      </c>
      <c r="F11" s="32">
        <v>21.6</v>
      </c>
      <c r="G11" s="57">
        <v>0</v>
      </c>
      <c r="H11" s="55">
        <f t="shared" si="0"/>
        <v>0</v>
      </c>
      <c r="I11" s="19"/>
      <c r="J11" s="19"/>
      <c r="K11" s="12" t="s">
        <v>10</v>
      </c>
      <c r="L11" s="19"/>
      <c r="M11" s="11"/>
    </row>
    <row r="12" spans="1:17" ht="28.5" x14ac:dyDescent="0.25">
      <c r="A12" s="13">
        <v>1</v>
      </c>
      <c r="B12" s="14" t="s">
        <v>32</v>
      </c>
      <c r="C12" s="34">
        <v>2.5</v>
      </c>
      <c r="D12" s="14" t="s">
        <v>709</v>
      </c>
      <c r="E12" s="14" t="s">
        <v>284</v>
      </c>
      <c r="F12" s="32">
        <v>32.5</v>
      </c>
      <c r="G12" s="57">
        <v>0</v>
      </c>
      <c r="H12" s="55">
        <f t="shared" si="0"/>
        <v>0</v>
      </c>
      <c r="I12" s="19"/>
      <c r="J12" s="19"/>
      <c r="K12" s="12" t="s">
        <v>10</v>
      </c>
      <c r="L12" s="19"/>
      <c r="M12" s="11"/>
    </row>
    <row r="13" spans="1:17" ht="55.5" x14ac:dyDescent="0.25">
      <c r="A13" s="13">
        <v>1</v>
      </c>
      <c r="B13" s="14" t="s">
        <v>32</v>
      </c>
      <c r="C13" s="34">
        <v>0.96</v>
      </c>
      <c r="D13" s="14" t="s">
        <v>709</v>
      </c>
      <c r="E13" s="14" t="s">
        <v>285</v>
      </c>
      <c r="F13" s="32">
        <v>13.44</v>
      </c>
      <c r="G13" s="57">
        <v>0</v>
      </c>
      <c r="H13" s="55">
        <f t="shared" si="0"/>
        <v>0</v>
      </c>
      <c r="I13" s="19"/>
      <c r="J13" s="19"/>
      <c r="K13" s="12" t="s">
        <v>10</v>
      </c>
      <c r="L13" s="19"/>
      <c r="M13" s="11"/>
    </row>
    <row r="14" spans="1:17" ht="55.5" x14ac:dyDescent="0.25">
      <c r="A14" s="16">
        <v>1</v>
      </c>
      <c r="B14" s="17" t="s">
        <v>32</v>
      </c>
      <c r="C14" s="35">
        <v>0.96</v>
      </c>
      <c r="D14" s="14" t="s">
        <v>709</v>
      </c>
      <c r="E14" s="17" t="s">
        <v>285</v>
      </c>
      <c r="F14" s="33">
        <v>4.8</v>
      </c>
      <c r="G14" s="57">
        <v>0</v>
      </c>
      <c r="H14" s="55">
        <f t="shared" si="0"/>
        <v>0</v>
      </c>
      <c r="I14" s="19"/>
      <c r="J14" s="19"/>
      <c r="K14" s="12" t="s">
        <v>10</v>
      </c>
      <c r="L14" s="19"/>
      <c r="M14" s="11"/>
    </row>
    <row r="15" spans="1:17" ht="28.5" x14ac:dyDescent="0.25">
      <c r="A15" s="13">
        <v>20</v>
      </c>
      <c r="B15" s="14" t="s">
        <v>34</v>
      </c>
      <c r="C15" s="34">
        <v>0.04</v>
      </c>
      <c r="D15" s="14" t="s">
        <v>709</v>
      </c>
      <c r="E15" s="14" t="s">
        <v>93</v>
      </c>
      <c r="F15" s="32">
        <v>10.4</v>
      </c>
      <c r="G15" s="57">
        <v>0</v>
      </c>
      <c r="H15" s="55">
        <f t="shared" si="0"/>
        <v>0</v>
      </c>
      <c r="I15" s="19"/>
      <c r="J15" s="19"/>
      <c r="K15" s="12" t="s">
        <v>10</v>
      </c>
      <c r="L15" s="19"/>
      <c r="M15" s="11"/>
    </row>
    <row r="16" spans="1:17" ht="28.5" x14ac:dyDescent="0.25">
      <c r="A16" s="13">
        <v>20</v>
      </c>
      <c r="B16" s="14" t="s">
        <v>34</v>
      </c>
      <c r="C16" s="34">
        <v>0.04</v>
      </c>
      <c r="D16" s="14" t="s">
        <v>709</v>
      </c>
      <c r="E16" s="14" t="s">
        <v>94</v>
      </c>
      <c r="F16" s="32">
        <v>8.8000000000000007</v>
      </c>
      <c r="G16" s="57">
        <v>0</v>
      </c>
      <c r="H16" s="55">
        <f t="shared" si="0"/>
        <v>0</v>
      </c>
      <c r="I16" s="19"/>
      <c r="J16" s="19"/>
      <c r="K16" s="12" t="s">
        <v>10</v>
      </c>
      <c r="L16" s="19"/>
      <c r="M16" s="11"/>
    </row>
    <row r="17" spans="3:12" x14ac:dyDescent="0.25">
      <c r="I17" s="5"/>
      <c r="J17" s="5"/>
      <c r="K17" s="5"/>
      <c r="L17" s="5"/>
    </row>
    <row r="18" spans="3:12" ht="36.75" x14ac:dyDescent="0.25">
      <c r="C18" s="29"/>
      <c r="E18" s="58" t="s">
        <v>726</v>
      </c>
      <c r="F18" s="29"/>
      <c r="H18" s="59">
        <f>SUM(H2:H16)</f>
        <v>0</v>
      </c>
      <c r="J18" t="s">
        <v>727</v>
      </c>
    </row>
    <row r="19" spans="3:12" x14ac:dyDescent="0.25">
      <c r="I19" s="5"/>
      <c r="J19" s="5"/>
      <c r="K19" s="5"/>
      <c r="L19" s="5"/>
    </row>
    <row r="20" spans="3:12" x14ac:dyDescent="0.25">
      <c r="I20" s="5"/>
      <c r="J20" s="5"/>
      <c r="K20" s="5"/>
      <c r="L20" s="5"/>
    </row>
    <row r="21" spans="3:12" x14ac:dyDescent="0.25">
      <c r="I21" s="5"/>
      <c r="J21" s="5"/>
      <c r="K21" s="5"/>
      <c r="L21" s="5"/>
    </row>
    <row r="22" spans="3:12" x14ac:dyDescent="0.25">
      <c r="I22" s="5"/>
      <c r="J22" s="5"/>
      <c r="K22" s="5"/>
      <c r="L22" s="5"/>
    </row>
    <row r="23" spans="3:12" x14ac:dyDescent="0.25">
      <c r="I23" s="5"/>
      <c r="J23" s="5"/>
      <c r="K23" s="5"/>
      <c r="L23" s="5"/>
    </row>
    <row r="24" spans="3:12" x14ac:dyDescent="0.25">
      <c r="I24" s="5"/>
      <c r="J24" s="5"/>
      <c r="K24" s="5"/>
      <c r="L24" s="5"/>
    </row>
    <row r="25" spans="3:12" x14ac:dyDescent="0.25">
      <c r="I25" s="5"/>
      <c r="J25" s="5"/>
      <c r="K25" s="5"/>
      <c r="L25" s="5"/>
    </row>
    <row r="26" spans="3:12" x14ac:dyDescent="0.25">
      <c r="I26" s="5"/>
      <c r="J26" s="5"/>
      <c r="K26" s="5"/>
      <c r="L26" s="5"/>
    </row>
    <row r="27" spans="3:12" x14ac:dyDescent="0.25">
      <c r="I27" s="5"/>
      <c r="J27" s="5"/>
      <c r="K27" s="5"/>
      <c r="L27" s="5"/>
    </row>
    <row r="28" spans="3:12" x14ac:dyDescent="0.25">
      <c r="I28" s="5"/>
      <c r="J28" s="5"/>
      <c r="K28" s="5"/>
      <c r="L28" s="5"/>
    </row>
    <row r="29" spans="3:12" x14ac:dyDescent="0.25">
      <c r="I29" s="5"/>
      <c r="J29" s="5"/>
      <c r="K29" s="5"/>
      <c r="L29" s="5"/>
    </row>
    <row r="30" spans="3:12" x14ac:dyDescent="0.25">
      <c r="I30" s="5"/>
      <c r="J30" s="5"/>
      <c r="K30" s="5"/>
      <c r="L30" s="5"/>
    </row>
    <row r="31" spans="3:12" x14ac:dyDescent="0.25">
      <c r="I31" s="5"/>
      <c r="J31" s="5"/>
      <c r="K31" s="5"/>
      <c r="L31" s="5"/>
    </row>
    <row r="32" spans="3:12" x14ac:dyDescent="0.25">
      <c r="I32" s="5"/>
      <c r="J32" s="5"/>
      <c r="K32" s="5"/>
      <c r="L32" s="5"/>
    </row>
    <row r="33" spans="9:12" x14ac:dyDescent="0.25">
      <c r="I33" s="5"/>
      <c r="J33" s="5"/>
      <c r="K33" s="5"/>
      <c r="L33" s="5"/>
    </row>
    <row r="34" spans="9:12" x14ac:dyDescent="0.25">
      <c r="I34" s="5"/>
      <c r="J34" s="5"/>
      <c r="K34" s="5"/>
      <c r="L34" s="5"/>
    </row>
    <row r="35" spans="9:12" x14ac:dyDescent="0.25">
      <c r="I35" s="5"/>
      <c r="J35" s="5"/>
      <c r="K35" s="5"/>
      <c r="L35" s="5"/>
    </row>
    <row r="36" spans="9:12" x14ac:dyDescent="0.25">
      <c r="I36" s="5"/>
      <c r="J36" s="5"/>
      <c r="K36" s="5"/>
      <c r="L36" s="5"/>
    </row>
    <row r="37" spans="9:12" x14ac:dyDescent="0.25">
      <c r="I37" s="5"/>
      <c r="J37" s="5"/>
      <c r="K37" s="5"/>
      <c r="L37" s="5"/>
    </row>
    <row r="38" spans="9:12" x14ac:dyDescent="0.25">
      <c r="I38" s="5"/>
      <c r="J38" s="5"/>
      <c r="K38" s="5"/>
      <c r="L38" s="5"/>
    </row>
    <row r="39" spans="9:12" x14ac:dyDescent="0.25">
      <c r="I39" s="5"/>
      <c r="J39" s="5"/>
      <c r="K39" s="5"/>
      <c r="L39" s="5"/>
    </row>
    <row r="40" spans="9:12" x14ac:dyDescent="0.25">
      <c r="I40" s="5"/>
      <c r="J40" s="5"/>
      <c r="K40" s="5"/>
      <c r="L40" s="5"/>
    </row>
    <row r="41" spans="9:12" x14ac:dyDescent="0.25">
      <c r="I41" s="5"/>
      <c r="J41" s="5"/>
      <c r="K41" s="5"/>
      <c r="L41" s="5"/>
    </row>
    <row r="42" spans="9:12" x14ac:dyDescent="0.25">
      <c r="I42" s="5"/>
      <c r="J42" s="5"/>
      <c r="K42" s="5"/>
      <c r="L42" s="5"/>
    </row>
    <row r="43" spans="9:12" x14ac:dyDescent="0.25">
      <c r="I43" s="5"/>
      <c r="J43" s="5"/>
      <c r="K43" s="5"/>
      <c r="L43" s="5"/>
    </row>
    <row r="44" spans="9:12" x14ac:dyDescent="0.25">
      <c r="I44" s="5"/>
      <c r="J44" s="5"/>
      <c r="K44" s="5"/>
      <c r="L44" s="5"/>
    </row>
    <row r="45" spans="9:12" x14ac:dyDescent="0.25">
      <c r="I45" s="5"/>
      <c r="J45" s="5"/>
      <c r="K45" s="5"/>
      <c r="L45" s="5"/>
    </row>
    <row r="46" spans="9:12" x14ac:dyDescent="0.25">
      <c r="I46" s="5"/>
      <c r="J46" s="5"/>
      <c r="K46" s="5"/>
      <c r="L46" s="5"/>
    </row>
    <row r="47" spans="9:12" x14ac:dyDescent="0.25">
      <c r="I47" s="5"/>
      <c r="J47" s="5"/>
      <c r="K47" s="5"/>
      <c r="L47" s="5"/>
    </row>
    <row r="48" spans="9:12" x14ac:dyDescent="0.25">
      <c r="I48" s="5"/>
      <c r="J48" s="5"/>
      <c r="K48" s="5"/>
      <c r="L48" s="5"/>
    </row>
    <row r="49" spans="9:12" x14ac:dyDescent="0.25">
      <c r="I49" s="5"/>
      <c r="J49" s="5"/>
      <c r="K49" s="5"/>
      <c r="L49" s="5"/>
    </row>
    <row r="50" spans="9:12" x14ac:dyDescent="0.25">
      <c r="I50" s="5"/>
      <c r="J50" s="5"/>
      <c r="K50" s="5"/>
      <c r="L50" s="5"/>
    </row>
    <row r="51" spans="9:12" x14ac:dyDescent="0.25">
      <c r="I51" s="5"/>
      <c r="J51" s="5"/>
      <c r="K51" s="5"/>
      <c r="L51" s="5"/>
    </row>
    <row r="52" spans="9:12" x14ac:dyDescent="0.25">
      <c r="I52" s="5"/>
      <c r="J52" s="5"/>
      <c r="K52" s="5"/>
      <c r="L52" s="5"/>
    </row>
    <row r="53" spans="9:12" x14ac:dyDescent="0.25">
      <c r="I53" s="5"/>
      <c r="J53" s="5"/>
      <c r="K53" s="5"/>
      <c r="L53" s="5"/>
    </row>
    <row r="54" spans="9:12" x14ac:dyDescent="0.25">
      <c r="I54" s="5"/>
      <c r="J54" s="5"/>
      <c r="K54" s="5"/>
      <c r="L54" s="5"/>
    </row>
    <row r="55" spans="9:12" x14ac:dyDescent="0.25">
      <c r="I55" s="5"/>
      <c r="J55" s="5"/>
      <c r="K55" s="5"/>
      <c r="L55" s="5"/>
    </row>
    <row r="56" spans="9:12" x14ac:dyDescent="0.25">
      <c r="I56" s="5"/>
      <c r="J56" s="5"/>
      <c r="K56" s="5"/>
      <c r="L56" s="5"/>
    </row>
    <row r="57" spans="9:12" x14ac:dyDescent="0.25">
      <c r="I57" s="5"/>
      <c r="J57" s="5"/>
      <c r="K57" s="5"/>
      <c r="L57" s="5"/>
    </row>
    <row r="58" spans="9:12" x14ac:dyDescent="0.25">
      <c r="I58" s="5"/>
      <c r="J58" s="5"/>
      <c r="K58" s="5"/>
      <c r="L58" s="5"/>
    </row>
    <row r="59" spans="9:12" x14ac:dyDescent="0.25">
      <c r="I59" s="5"/>
      <c r="J59" s="5"/>
      <c r="K59" s="5"/>
      <c r="L59" s="5"/>
    </row>
    <row r="60" spans="9:12" x14ac:dyDescent="0.25">
      <c r="I60" s="5"/>
      <c r="J60" s="5"/>
      <c r="K60" s="5"/>
      <c r="L60" s="5"/>
    </row>
    <row r="61" spans="9:12" x14ac:dyDescent="0.25">
      <c r="I61" s="5"/>
      <c r="J61" s="5"/>
      <c r="K61" s="5"/>
      <c r="L61" s="5"/>
    </row>
    <row r="62" spans="9:12" x14ac:dyDescent="0.25">
      <c r="I62" s="5"/>
      <c r="J62" s="5"/>
      <c r="K62" s="5"/>
      <c r="L62" s="5"/>
    </row>
    <row r="63" spans="9:12" x14ac:dyDescent="0.25">
      <c r="I63" s="5"/>
      <c r="J63" s="5"/>
      <c r="K63" s="5"/>
      <c r="L63" s="5"/>
    </row>
    <row r="64" spans="9:12" x14ac:dyDescent="0.25">
      <c r="I64" s="5"/>
      <c r="J64" s="5"/>
      <c r="K64" s="5"/>
      <c r="L64" s="5"/>
    </row>
    <row r="65" spans="9:12" x14ac:dyDescent="0.25">
      <c r="I65" s="5"/>
      <c r="J65" s="5"/>
      <c r="K65" s="5"/>
      <c r="L65" s="5"/>
    </row>
    <row r="66" spans="9:12" x14ac:dyDescent="0.25">
      <c r="I66" s="5"/>
      <c r="J66" s="5"/>
      <c r="K66" s="5"/>
      <c r="L66" s="5"/>
    </row>
    <row r="67" spans="9:12" x14ac:dyDescent="0.25">
      <c r="I67" s="5"/>
      <c r="J67" s="5"/>
      <c r="K67" s="5"/>
      <c r="L67" s="5"/>
    </row>
    <row r="68" spans="9:12" x14ac:dyDescent="0.25">
      <c r="I68" s="5"/>
      <c r="J68" s="5"/>
      <c r="K68" s="5"/>
      <c r="L68" s="5"/>
    </row>
    <row r="69" spans="9:12" x14ac:dyDescent="0.25">
      <c r="I69" s="5"/>
      <c r="J69" s="5"/>
      <c r="K69" s="5"/>
      <c r="L69" s="5"/>
    </row>
    <row r="70" spans="9:12" x14ac:dyDescent="0.25">
      <c r="I70" s="5"/>
      <c r="J70" s="5"/>
      <c r="K70" s="5"/>
      <c r="L70" s="5"/>
    </row>
    <row r="71" spans="9:12" x14ac:dyDescent="0.25">
      <c r="I71" s="5"/>
      <c r="J71" s="5"/>
      <c r="K71" s="5"/>
      <c r="L71" s="5"/>
    </row>
    <row r="72" spans="9:12" x14ac:dyDescent="0.25">
      <c r="I72" s="5"/>
      <c r="J72" s="5"/>
      <c r="K72" s="5"/>
      <c r="L72" s="5"/>
    </row>
    <row r="73" spans="9:12" x14ac:dyDescent="0.25">
      <c r="I73" s="5"/>
      <c r="J73" s="5"/>
      <c r="K73" s="5"/>
      <c r="L73" s="5"/>
    </row>
    <row r="74" spans="9:12" x14ac:dyDescent="0.25">
      <c r="I74" s="5"/>
      <c r="J74" s="5"/>
      <c r="K74" s="5"/>
      <c r="L74" s="5"/>
    </row>
    <row r="75" spans="9:12" x14ac:dyDescent="0.25">
      <c r="I75" s="5"/>
      <c r="J75" s="5"/>
      <c r="K75" s="5"/>
      <c r="L75" s="5"/>
    </row>
    <row r="76" spans="9:12" x14ac:dyDescent="0.25">
      <c r="I76" s="5"/>
      <c r="J76" s="5"/>
      <c r="K76" s="5"/>
      <c r="L76" s="5"/>
    </row>
    <row r="77" spans="9:12" x14ac:dyDescent="0.25">
      <c r="I77" s="5"/>
      <c r="J77" s="5"/>
      <c r="K77" s="5"/>
      <c r="L77" s="5"/>
    </row>
    <row r="78" spans="9:12" x14ac:dyDescent="0.25">
      <c r="I78" s="5"/>
      <c r="J78" s="5"/>
      <c r="K78" s="5"/>
      <c r="L78" s="5"/>
    </row>
    <row r="79" spans="9:12" x14ac:dyDescent="0.25">
      <c r="I79" s="5"/>
      <c r="J79" s="5"/>
      <c r="K79" s="5"/>
      <c r="L79" s="5"/>
    </row>
    <row r="80" spans="9:12" x14ac:dyDescent="0.25">
      <c r="I80" s="5"/>
      <c r="J80" s="5"/>
      <c r="K80" s="5"/>
      <c r="L80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04813-A718-465A-B5AD-DF4630A56875}">
  <dimension ref="A1:T112"/>
  <sheetViews>
    <sheetView topLeftCell="A97" workbookViewId="0">
      <selection activeCell="H20" sqref="H20"/>
    </sheetView>
  </sheetViews>
  <sheetFormatPr defaultRowHeight="15" x14ac:dyDescent="0.25"/>
  <cols>
    <col min="6" max="6" width="10.7109375" customWidth="1"/>
    <col min="8" max="8" width="18.7109375" customWidth="1"/>
  </cols>
  <sheetData>
    <row r="1" spans="1:20" ht="55.5" x14ac:dyDescent="0.25">
      <c r="A1" s="60" t="s">
        <v>716</v>
      </c>
      <c r="B1" s="60" t="s">
        <v>713</v>
      </c>
      <c r="C1" s="61" t="s">
        <v>714</v>
      </c>
      <c r="D1" s="60" t="s">
        <v>715</v>
      </c>
      <c r="E1" s="51" t="s">
        <v>31</v>
      </c>
      <c r="F1" s="50" t="s">
        <v>722</v>
      </c>
      <c r="G1" s="51" t="s">
        <v>720</v>
      </c>
      <c r="H1" s="51" t="s">
        <v>721</v>
      </c>
      <c r="K1" s="2" t="s">
        <v>584</v>
      </c>
      <c r="R1" t="s">
        <v>6</v>
      </c>
      <c r="S1" t="s">
        <v>6</v>
      </c>
      <c r="T1" s="7" t="s">
        <v>6</v>
      </c>
    </row>
    <row r="2" spans="1:20" ht="37.5" x14ac:dyDescent="0.25">
      <c r="A2" s="13">
        <v>1</v>
      </c>
      <c r="B2" s="14" t="s">
        <v>32</v>
      </c>
      <c r="C2" s="34">
        <v>6.3</v>
      </c>
      <c r="D2" s="14" t="s">
        <v>709</v>
      </c>
      <c r="E2" s="14" t="s">
        <v>424</v>
      </c>
      <c r="F2" s="32">
        <v>270.89999999999998</v>
      </c>
      <c r="G2" s="57">
        <v>0</v>
      </c>
      <c r="H2" s="55">
        <f>SUM(G2*F2)</f>
        <v>0</v>
      </c>
      <c r="I2" s="11"/>
      <c r="J2" s="11"/>
      <c r="K2" s="12" t="s">
        <v>12</v>
      </c>
      <c r="L2" s="11"/>
      <c r="M2" s="11"/>
      <c r="N2" s="11"/>
      <c r="O2" s="11"/>
      <c r="P2" s="11"/>
      <c r="Q2" s="11"/>
    </row>
    <row r="3" spans="1:20" ht="37.5" x14ac:dyDescent="0.25">
      <c r="A3" s="13">
        <v>1</v>
      </c>
      <c r="B3" s="14" t="s">
        <v>32</v>
      </c>
      <c r="C3" s="34">
        <v>3</v>
      </c>
      <c r="D3" s="14" t="s">
        <v>709</v>
      </c>
      <c r="E3" s="14" t="s">
        <v>425</v>
      </c>
      <c r="F3" s="32">
        <v>681</v>
      </c>
      <c r="G3" s="57">
        <v>0</v>
      </c>
      <c r="H3" s="55">
        <f t="shared" ref="H3:H66" si="0">SUM(G3*F3)</f>
        <v>0</v>
      </c>
      <c r="I3" s="11"/>
      <c r="J3" s="11"/>
      <c r="K3" s="12" t="s">
        <v>12</v>
      </c>
      <c r="L3" s="11"/>
      <c r="M3" s="11"/>
      <c r="N3" s="11"/>
      <c r="O3" s="11"/>
      <c r="P3" s="11"/>
      <c r="Q3" s="11"/>
    </row>
    <row r="4" spans="1:20" ht="37.5" x14ac:dyDescent="0.25">
      <c r="A4" s="13">
        <v>1</v>
      </c>
      <c r="B4" s="14" t="s">
        <v>32</v>
      </c>
      <c r="C4" s="34">
        <v>7.27</v>
      </c>
      <c r="D4" s="14" t="s">
        <v>709</v>
      </c>
      <c r="E4" s="14" t="s">
        <v>426</v>
      </c>
      <c r="F4" s="32">
        <v>152.66999999999999</v>
      </c>
      <c r="G4" s="57">
        <v>0</v>
      </c>
      <c r="H4" s="55">
        <f t="shared" si="0"/>
        <v>0</v>
      </c>
      <c r="I4" s="11"/>
      <c r="J4" s="11"/>
      <c r="K4" s="12" t="s">
        <v>12</v>
      </c>
      <c r="L4" s="11"/>
      <c r="M4" s="11"/>
      <c r="N4" s="11"/>
      <c r="O4" s="11"/>
      <c r="P4" s="11"/>
      <c r="Q4" s="11"/>
    </row>
    <row r="5" spans="1:20" ht="37.5" x14ac:dyDescent="0.25">
      <c r="A5" s="13">
        <v>1</v>
      </c>
      <c r="B5" s="14" t="s">
        <v>32</v>
      </c>
      <c r="C5" s="34">
        <v>5.72</v>
      </c>
      <c r="D5" s="14" t="s">
        <v>709</v>
      </c>
      <c r="E5" s="14" t="s">
        <v>427</v>
      </c>
      <c r="F5" s="32">
        <v>154.44</v>
      </c>
      <c r="G5" s="57">
        <v>0</v>
      </c>
      <c r="H5" s="55">
        <f t="shared" si="0"/>
        <v>0</v>
      </c>
      <c r="I5" s="11"/>
      <c r="J5" s="11"/>
      <c r="K5" s="12" t="s">
        <v>12</v>
      </c>
      <c r="L5" s="11"/>
      <c r="M5" s="11"/>
      <c r="N5" s="11"/>
      <c r="O5" s="11"/>
      <c r="P5" s="11"/>
      <c r="Q5" s="11"/>
    </row>
    <row r="6" spans="1:20" ht="37.5" x14ac:dyDescent="0.25">
      <c r="A6" s="16">
        <v>1</v>
      </c>
      <c r="B6" s="17" t="s">
        <v>32</v>
      </c>
      <c r="C6" s="35">
        <v>3.2</v>
      </c>
      <c r="D6" s="17" t="s">
        <v>709</v>
      </c>
      <c r="E6" s="17" t="s">
        <v>428</v>
      </c>
      <c r="F6" s="33">
        <v>425.6</v>
      </c>
      <c r="G6" s="57">
        <v>0</v>
      </c>
      <c r="H6" s="55">
        <f t="shared" si="0"/>
        <v>0</v>
      </c>
      <c r="I6" s="11"/>
      <c r="J6" s="11"/>
      <c r="K6" s="12" t="s">
        <v>12</v>
      </c>
      <c r="L6" s="11"/>
      <c r="M6" s="11"/>
      <c r="N6" s="11"/>
      <c r="O6" s="11"/>
      <c r="P6" s="11"/>
      <c r="Q6" s="11"/>
    </row>
    <row r="7" spans="1:20" ht="46.5" x14ac:dyDescent="0.25">
      <c r="A7" s="16">
        <v>1</v>
      </c>
      <c r="B7" s="17" t="s">
        <v>32</v>
      </c>
      <c r="C7" s="35">
        <v>3.2</v>
      </c>
      <c r="D7" s="17" t="s">
        <v>709</v>
      </c>
      <c r="E7" s="17" t="s">
        <v>429</v>
      </c>
      <c r="F7" s="33">
        <v>230.4</v>
      </c>
      <c r="G7" s="57">
        <v>0</v>
      </c>
      <c r="H7" s="55">
        <f t="shared" si="0"/>
        <v>0</v>
      </c>
      <c r="I7" s="11"/>
      <c r="J7" s="11"/>
      <c r="K7" s="12" t="s">
        <v>12</v>
      </c>
      <c r="L7" s="11"/>
      <c r="M7" s="11"/>
      <c r="N7" s="11"/>
      <c r="O7" s="11"/>
      <c r="P7" s="11"/>
      <c r="Q7" s="11"/>
    </row>
    <row r="8" spans="1:20" ht="46.5" x14ac:dyDescent="0.25">
      <c r="A8" s="13">
        <v>1</v>
      </c>
      <c r="B8" s="14" t="s">
        <v>32</v>
      </c>
      <c r="C8" s="34">
        <v>2.7</v>
      </c>
      <c r="D8" s="14" t="s">
        <v>709</v>
      </c>
      <c r="E8" s="14" t="s">
        <v>430</v>
      </c>
      <c r="F8" s="32">
        <v>48.6</v>
      </c>
      <c r="G8" s="57">
        <v>0</v>
      </c>
      <c r="H8" s="55">
        <f t="shared" si="0"/>
        <v>0</v>
      </c>
      <c r="I8" s="11"/>
      <c r="J8" s="11"/>
      <c r="K8" s="12" t="s">
        <v>12</v>
      </c>
      <c r="L8" s="11"/>
      <c r="M8" s="11"/>
      <c r="N8" s="11"/>
      <c r="O8" s="11"/>
      <c r="P8" s="11"/>
      <c r="Q8" s="11"/>
    </row>
    <row r="9" spans="1:20" ht="46.5" x14ac:dyDescent="0.25">
      <c r="A9" s="13">
        <v>1</v>
      </c>
      <c r="B9" s="14" t="s">
        <v>32</v>
      </c>
      <c r="C9" s="34">
        <v>2.7</v>
      </c>
      <c r="D9" s="14" t="s">
        <v>709</v>
      </c>
      <c r="E9" s="14" t="s">
        <v>431</v>
      </c>
      <c r="F9" s="32">
        <v>45.9</v>
      </c>
      <c r="G9" s="57">
        <v>0</v>
      </c>
      <c r="H9" s="55">
        <f t="shared" si="0"/>
        <v>0</v>
      </c>
      <c r="I9" s="11"/>
      <c r="J9" s="11"/>
      <c r="K9" s="12" t="s">
        <v>12</v>
      </c>
      <c r="L9" s="11"/>
      <c r="M9" s="11"/>
      <c r="N9" s="11"/>
      <c r="O9" s="11"/>
      <c r="P9" s="11"/>
      <c r="Q9" s="11"/>
    </row>
    <row r="10" spans="1:20" ht="46.5" x14ac:dyDescent="0.25">
      <c r="A10" s="13">
        <v>1</v>
      </c>
      <c r="B10" s="14" t="s">
        <v>32</v>
      </c>
      <c r="C10" s="34">
        <v>2.56</v>
      </c>
      <c r="D10" s="14" t="s">
        <v>709</v>
      </c>
      <c r="E10" s="14" t="s">
        <v>432</v>
      </c>
      <c r="F10" s="32">
        <v>209.92</v>
      </c>
      <c r="G10" s="57">
        <v>0</v>
      </c>
      <c r="H10" s="55">
        <f t="shared" si="0"/>
        <v>0</v>
      </c>
      <c r="I10" s="11"/>
      <c r="J10" s="11"/>
      <c r="K10" s="12" t="s">
        <v>12</v>
      </c>
      <c r="L10" s="11"/>
      <c r="M10" s="11"/>
      <c r="N10" s="11"/>
      <c r="O10" s="11"/>
      <c r="P10" s="11"/>
      <c r="Q10" s="11"/>
    </row>
    <row r="11" spans="1:20" ht="37.5" x14ac:dyDescent="0.25">
      <c r="A11" s="13">
        <v>48</v>
      </c>
      <c r="B11" s="14" t="s">
        <v>35</v>
      </c>
      <c r="C11" s="34">
        <v>0.12</v>
      </c>
      <c r="D11" s="14" t="s">
        <v>709</v>
      </c>
      <c r="E11" s="14" t="s">
        <v>433</v>
      </c>
      <c r="F11" s="32">
        <v>172.8</v>
      </c>
      <c r="G11" s="57">
        <v>0</v>
      </c>
      <c r="H11" s="55">
        <f t="shared" si="0"/>
        <v>0</v>
      </c>
      <c r="I11" s="11"/>
      <c r="J11" s="11"/>
      <c r="K11" s="12" t="s">
        <v>12</v>
      </c>
      <c r="L11" s="11"/>
      <c r="M11" s="11"/>
      <c r="N11" s="11"/>
      <c r="O11" s="11"/>
      <c r="P11" s="11"/>
      <c r="Q11" s="11"/>
    </row>
    <row r="12" spans="1:20" ht="37.5" x14ac:dyDescent="0.25">
      <c r="A12" s="13">
        <v>1</v>
      </c>
      <c r="B12" s="14" t="s">
        <v>32</v>
      </c>
      <c r="C12" s="34">
        <v>3</v>
      </c>
      <c r="D12" s="14" t="s">
        <v>709</v>
      </c>
      <c r="E12" s="14" t="s">
        <v>434</v>
      </c>
      <c r="F12" s="32">
        <v>72</v>
      </c>
      <c r="G12" s="57">
        <v>0</v>
      </c>
      <c r="H12" s="55">
        <f t="shared" si="0"/>
        <v>0</v>
      </c>
      <c r="I12" s="11"/>
      <c r="J12" s="11"/>
      <c r="K12" s="12" t="s">
        <v>12</v>
      </c>
      <c r="L12" s="11"/>
      <c r="M12" s="11"/>
      <c r="N12" s="11"/>
      <c r="O12" s="11"/>
      <c r="P12" s="11"/>
      <c r="Q12" s="11"/>
    </row>
    <row r="13" spans="1:20" ht="46.5" x14ac:dyDescent="0.25">
      <c r="A13" s="13">
        <v>1</v>
      </c>
      <c r="B13" s="14" t="s">
        <v>32</v>
      </c>
      <c r="C13" s="34">
        <v>3</v>
      </c>
      <c r="D13" s="14" t="s">
        <v>709</v>
      </c>
      <c r="E13" s="14" t="s">
        <v>435</v>
      </c>
      <c r="F13" s="32">
        <v>102</v>
      </c>
      <c r="G13" s="57">
        <v>0</v>
      </c>
      <c r="H13" s="55">
        <f t="shared" si="0"/>
        <v>0</v>
      </c>
      <c r="I13" s="11"/>
      <c r="J13" s="11"/>
      <c r="K13" s="12" t="s">
        <v>12</v>
      </c>
      <c r="L13" s="11"/>
      <c r="M13" s="11"/>
      <c r="N13" s="11"/>
      <c r="O13" s="11"/>
      <c r="P13" s="11"/>
      <c r="Q13" s="11"/>
    </row>
    <row r="14" spans="1:20" ht="46.5" x14ac:dyDescent="0.25">
      <c r="A14" s="13">
        <v>1</v>
      </c>
      <c r="B14" s="14" t="s">
        <v>32</v>
      </c>
      <c r="C14" s="34">
        <v>3</v>
      </c>
      <c r="D14" s="14" t="s">
        <v>709</v>
      </c>
      <c r="E14" s="14" t="s">
        <v>436</v>
      </c>
      <c r="F14" s="32">
        <v>60</v>
      </c>
      <c r="G14" s="57">
        <v>0</v>
      </c>
      <c r="H14" s="55">
        <f t="shared" si="0"/>
        <v>0</v>
      </c>
      <c r="I14" s="11"/>
      <c r="J14" s="11"/>
      <c r="K14" s="12" t="s">
        <v>12</v>
      </c>
      <c r="L14" s="11"/>
      <c r="M14" s="11"/>
      <c r="N14" s="11"/>
      <c r="O14" s="11"/>
      <c r="P14" s="11"/>
      <c r="Q14" s="11"/>
    </row>
    <row r="15" spans="1:20" ht="46.5" x14ac:dyDescent="0.25">
      <c r="A15" s="13">
        <v>1</v>
      </c>
      <c r="B15" s="14" t="s">
        <v>32</v>
      </c>
      <c r="C15" s="34">
        <v>3.68</v>
      </c>
      <c r="D15" s="14" t="s">
        <v>709</v>
      </c>
      <c r="E15" s="14" t="s">
        <v>437</v>
      </c>
      <c r="F15" s="32">
        <v>110.4</v>
      </c>
      <c r="G15" s="57">
        <v>0</v>
      </c>
      <c r="H15" s="55">
        <f t="shared" si="0"/>
        <v>0</v>
      </c>
      <c r="I15" s="11"/>
      <c r="J15" s="11"/>
      <c r="K15" s="12" t="s">
        <v>12</v>
      </c>
      <c r="L15" s="11"/>
      <c r="M15" s="11"/>
      <c r="N15" s="11"/>
      <c r="O15" s="11"/>
      <c r="P15" s="11"/>
      <c r="Q15" s="11"/>
    </row>
    <row r="16" spans="1:20" ht="37.5" x14ac:dyDescent="0.25">
      <c r="A16" s="13">
        <v>1</v>
      </c>
      <c r="B16" s="14" t="s">
        <v>32</v>
      </c>
      <c r="C16" s="34">
        <v>3</v>
      </c>
      <c r="D16" s="14" t="s">
        <v>709</v>
      </c>
      <c r="E16" s="14" t="s">
        <v>438</v>
      </c>
      <c r="F16" s="32">
        <v>255</v>
      </c>
      <c r="G16" s="57">
        <v>0</v>
      </c>
      <c r="H16" s="55">
        <f t="shared" si="0"/>
        <v>0</v>
      </c>
      <c r="I16" s="11"/>
      <c r="J16" s="11"/>
      <c r="K16" s="12" t="s">
        <v>12</v>
      </c>
      <c r="L16" s="11"/>
      <c r="M16" s="11"/>
      <c r="N16" s="11"/>
      <c r="O16" s="11"/>
      <c r="P16" s="11"/>
      <c r="Q16" s="11"/>
    </row>
    <row r="17" spans="1:17" ht="28.5" x14ac:dyDescent="0.25">
      <c r="A17" s="13">
        <v>1</v>
      </c>
      <c r="B17" s="14" t="s">
        <v>32</v>
      </c>
      <c r="C17" s="34">
        <v>3</v>
      </c>
      <c r="D17" s="14" t="s">
        <v>709</v>
      </c>
      <c r="E17" s="14" t="s">
        <v>439</v>
      </c>
      <c r="F17" s="32">
        <v>351</v>
      </c>
      <c r="G17" s="57">
        <v>0</v>
      </c>
      <c r="H17" s="55">
        <f t="shared" si="0"/>
        <v>0</v>
      </c>
      <c r="I17" s="11"/>
      <c r="J17" s="11"/>
      <c r="K17" s="12" t="s">
        <v>12</v>
      </c>
      <c r="L17" s="11"/>
      <c r="M17" s="11"/>
      <c r="N17" s="11"/>
      <c r="O17" s="11"/>
      <c r="P17" s="11"/>
      <c r="Q17" s="11"/>
    </row>
    <row r="18" spans="1:17" ht="28.5" x14ac:dyDescent="0.25">
      <c r="A18" s="13">
        <v>1</v>
      </c>
      <c r="B18" s="14" t="s">
        <v>32</v>
      </c>
      <c r="C18" s="34">
        <v>2.8</v>
      </c>
      <c r="D18" s="14" t="s">
        <v>709</v>
      </c>
      <c r="E18" s="14" t="s">
        <v>440</v>
      </c>
      <c r="F18" s="32">
        <v>336</v>
      </c>
      <c r="G18" s="57">
        <v>0</v>
      </c>
      <c r="H18" s="55">
        <f t="shared" si="0"/>
        <v>0</v>
      </c>
      <c r="I18" s="11"/>
      <c r="J18" s="11"/>
      <c r="K18" s="12" t="s">
        <v>12</v>
      </c>
      <c r="L18" s="11"/>
      <c r="M18" s="11"/>
      <c r="N18" s="11"/>
      <c r="O18" s="11"/>
      <c r="P18" s="11"/>
      <c r="Q18" s="11"/>
    </row>
    <row r="19" spans="1:17" ht="46.5" x14ac:dyDescent="0.25">
      <c r="A19" s="13">
        <v>1</v>
      </c>
      <c r="B19" s="14" t="s">
        <v>32</v>
      </c>
      <c r="C19" s="34">
        <v>3</v>
      </c>
      <c r="D19" s="14" t="s">
        <v>709</v>
      </c>
      <c r="E19" s="14" t="s">
        <v>441</v>
      </c>
      <c r="F19" s="32">
        <v>198</v>
      </c>
      <c r="G19" s="57">
        <v>0</v>
      </c>
      <c r="H19" s="55">
        <f t="shared" si="0"/>
        <v>0</v>
      </c>
      <c r="I19" s="11"/>
      <c r="J19" s="11"/>
      <c r="K19" s="12" t="s">
        <v>12</v>
      </c>
      <c r="L19" s="11"/>
      <c r="M19" s="11"/>
      <c r="N19" s="11"/>
      <c r="O19" s="11"/>
      <c r="P19" s="11"/>
      <c r="Q19" s="11"/>
    </row>
    <row r="20" spans="1:17" ht="28.5" x14ac:dyDescent="0.25">
      <c r="A20" s="13">
        <v>35</v>
      </c>
      <c r="B20" s="14" t="s">
        <v>35</v>
      </c>
      <c r="C20" s="34">
        <v>0.1</v>
      </c>
      <c r="D20" s="14" t="s">
        <v>709</v>
      </c>
      <c r="E20" s="14" t="s">
        <v>423</v>
      </c>
      <c r="F20" s="32">
        <v>5.0999999999999996</v>
      </c>
      <c r="G20" s="57">
        <v>0</v>
      </c>
      <c r="H20" s="55">
        <f t="shared" si="0"/>
        <v>0</v>
      </c>
      <c r="I20" s="11"/>
      <c r="J20" s="11"/>
      <c r="K20" s="12" t="s">
        <v>12</v>
      </c>
      <c r="L20" s="11"/>
      <c r="M20" s="11"/>
      <c r="N20" s="11"/>
      <c r="O20" s="11"/>
      <c r="P20" s="11"/>
      <c r="Q20" s="11"/>
    </row>
    <row r="21" spans="1:17" ht="46.5" x14ac:dyDescent="0.25">
      <c r="A21" s="13">
        <v>1</v>
      </c>
      <c r="B21" s="14" t="s">
        <v>32</v>
      </c>
      <c r="C21" s="34">
        <v>7.15</v>
      </c>
      <c r="D21" s="14" t="s">
        <v>709</v>
      </c>
      <c r="E21" s="14" t="s">
        <v>442</v>
      </c>
      <c r="F21" s="32">
        <v>2030.6</v>
      </c>
      <c r="G21" s="57">
        <v>0</v>
      </c>
      <c r="H21" s="55">
        <f t="shared" si="0"/>
        <v>0</v>
      </c>
      <c r="I21" s="11"/>
      <c r="J21" s="11"/>
      <c r="K21" s="12" t="s">
        <v>12</v>
      </c>
      <c r="L21" s="11"/>
      <c r="M21" s="11"/>
      <c r="N21" s="11"/>
      <c r="O21" s="11"/>
      <c r="P21" s="11"/>
      <c r="Q21" s="11"/>
    </row>
    <row r="22" spans="1:17" ht="37.5" x14ac:dyDescent="0.25">
      <c r="A22" s="13">
        <v>1</v>
      </c>
      <c r="B22" s="14" t="s">
        <v>32</v>
      </c>
      <c r="C22" s="34">
        <v>6.8</v>
      </c>
      <c r="D22" s="14" t="s">
        <v>709</v>
      </c>
      <c r="E22" s="14" t="s">
        <v>443</v>
      </c>
      <c r="F22" s="32">
        <v>714</v>
      </c>
      <c r="G22" s="57">
        <v>0</v>
      </c>
      <c r="H22" s="55">
        <f t="shared" si="0"/>
        <v>0</v>
      </c>
      <c r="I22" s="11"/>
      <c r="J22" s="11"/>
      <c r="K22" s="12" t="s">
        <v>12</v>
      </c>
      <c r="L22" s="11"/>
      <c r="M22" s="11"/>
      <c r="N22" s="11"/>
      <c r="O22" s="11"/>
      <c r="P22" s="11"/>
      <c r="Q22" s="11"/>
    </row>
    <row r="23" spans="1:17" ht="37.5" x14ac:dyDescent="0.25">
      <c r="A23" s="13">
        <v>1</v>
      </c>
      <c r="B23" s="14" t="s">
        <v>32</v>
      </c>
      <c r="C23" s="34">
        <v>6.8</v>
      </c>
      <c r="D23" s="14" t="s">
        <v>709</v>
      </c>
      <c r="E23" s="14" t="s">
        <v>444</v>
      </c>
      <c r="F23" s="32">
        <v>734.4</v>
      </c>
      <c r="G23" s="57">
        <v>0</v>
      </c>
      <c r="H23" s="55">
        <f t="shared" si="0"/>
        <v>0</v>
      </c>
      <c r="I23" s="11"/>
      <c r="J23" s="11"/>
      <c r="K23" s="12" t="s">
        <v>12</v>
      </c>
      <c r="L23" s="11"/>
      <c r="M23" s="11"/>
      <c r="N23" s="11"/>
      <c r="O23" s="11"/>
      <c r="P23" s="11"/>
      <c r="Q23" s="11"/>
    </row>
    <row r="24" spans="1:17" ht="37.5" x14ac:dyDescent="0.25">
      <c r="A24" s="13">
        <v>1</v>
      </c>
      <c r="B24" s="14" t="s">
        <v>32</v>
      </c>
      <c r="C24" s="34">
        <v>1.75</v>
      </c>
      <c r="D24" s="14" t="s">
        <v>709</v>
      </c>
      <c r="E24" s="14" t="s">
        <v>286</v>
      </c>
      <c r="F24" s="32">
        <v>3.5</v>
      </c>
      <c r="G24" s="57">
        <v>0</v>
      </c>
      <c r="H24" s="55">
        <f t="shared" si="0"/>
        <v>0</v>
      </c>
      <c r="I24" s="11"/>
      <c r="J24" s="11"/>
      <c r="K24" s="12" t="s">
        <v>13</v>
      </c>
      <c r="L24" s="11"/>
      <c r="M24" s="11"/>
      <c r="N24" s="11"/>
      <c r="O24" s="11"/>
      <c r="P24" s="11"/>
      <c r="Q24" s="11"/>
    </row>
    <row r="25" spans="1:17" ht="37.5" x14ac:dyDescent="0.25">
      <c r="A25" s="16">
        <v>1</v>
      </c>
      <c r="B25" s="17" t="s">
        <v>32</v>
      </c>
      <c r="C25" s="35">
        <v>1.75</v>
      </c>
      <c r="D25" s="17" t="s">
        <v>709</v>
      </c>
      <c r="E25" s="17" t="s">
        <v>286</v>
      </c>
      <c r="F25" s="33">
        <v>3.5</v>
      </c>
      <c r="G25" s="57">
        <v>0</v>
      </c>
      <c r="H25" s="55">
        <f t="shared" si="0"/>
        <v>0</v>
      </c>
      <c r="I25" s="11"/>
      <c r="J25" s="11"/>
      <c r="K25" s="12" t="s">
        <v>13</v>
      </c>
      <c r="L25" s="11"/>
      <c r="M25" s="11"/>
      <c r="N25" s="11"/>
      <c r="O25" s="11"/>
      <c r="P25" s="11"/>
      <c r="Q25" s="11"/>
    </row>
    <row r="26" spans="1:17" ht="37.5" x14ac:dyDescent="0.25">
      <c r="A26" s="13">
        <v>1</v>
      </c>
      <c r="B26" s="14" t="s">
        <v>32</v>
      </c>
      <c r="C26" s="34">
        <v>3</v>
      </c>
      <c r="D26" s="14" t="s">
        <v>709</v>
      </c>
      <c r="E26" s="14" t="s">
        <v>287</v>
      </c>
      <c r="F26" s="32">
        <v>18</v>
      </c>
      <c r="G26" s="57">
        <v>0</v>
      </c>
      <c r="H26" s="55">
        <f t="shared" si="0"/>
        <v>0</v>
      </c>
      <c r="I26" s="11"/>
      <c r="J26" s="11"/>
      <c r="K26" s="12" t="s">
        <v>13</v>
      </c>
      <c r="L26" s="11"/>
      <c r="M26" s="11"/>
      <c r="N26" s="11"/>
      <c r="O26" s="11"/>
      <c r="P26" s="11"/>
      <c r="Q26" s="11"/>
    </row>
    <row r="27" spans="1:17" ht="37.5" x14ac:dyDescent="0.25">
      <c r="A27" s="16">
        <v>1</v>
      </c>
      <c r="B27" s="17" t="s">
        <v>32</v>
      </c>
      <c r="C27" s="35">
        <v>3</v>
      </c>
      <c r="D27" s="17" t="s">
        <v>709</v>
      </c>
      <c r="E27" s="17" t="s">
        <v>287</v>
      </c>
      <c r="F27" s="33">
        <v>9</v>
      </c>
      <c r="G27" s="57">
        <v>0</v>
      </c>
      <c r="H27" s="55">
        <f t="shared" si="0"/>
        <v>0</v>
      </c>
      <c r="I27" s="11"/>
      <c r="J27" s="11"/>
      <c r="K27" s="12" t="s">
        <v>13</v>
      </c>
      <c r="L27" s="11"/>
      <c r="M27" s="11"/>
      <c r="N27" s="11"/>
      <c r="O27" s="11"/>
      <c r="P27" s="11"/>
      <c r="Q27" s="11"/>
    </row>
    <row r="28" spans="1:17" ht="28.5" x14ac:dyDescent="0.25">
      <c r="A28" s="13">
        <v>1</v>
      </c>
      <c r="B28" s="14" t="s">
        <v>32</v>
      </c>
      <c r="C28" s="34">
        <v>2</v>
      </c>
      <c r="D28" s="14" t="s">
        <v>709</v>
      </c>
      <c r="E28" s="14" t="s">
        <v>288</v>
      </c>
      <c r="F28" s="32">
        <v>4</v>
      </c>
      <c r="G28" s="57">
        <v>0</v>
      </c>
      <c r="H28" s="55">
        <f t="shared" si="0"/>
        <v>0</v>
      </c>
      <c r="I28" s="11"/>
      <c r="J28" s="11"/>
      <c r="K28" s="12" t="s">
        <v>13</v>
      </c>
      <c r="L28" s="11"/>
      <c r="M28" s="11"/>
      <c r="N28" s="11"/>
      <c r="O28" s="11"/>
      <c r="P28" s="11"/>
      <c r="Q28" s="11"/>
    </row>
    <row r="29" spans="1:17" ht="46.5" x14ac:dyDescent="0.25">
      <c r="A29" s="13">
        <v>1</v>
      </c>
      <c r="B29" s="14" t="s">
        <v>32</v>
      </c>
      <c r="C29" s="34">
        <v>2</v>
      </c>
      <c r="D29" s="14" t="s">
        <v>709</v>
      </c>
      <c r="E29" s="14" t="s">
        <v>289</v>
      </c>
      <c r="F29" s="32">
        <v>4</v>
      </c>
      <c r="G29" s="57">
        <v>0</v>
      </c>
      <c r="H29" s="55">
        <f t="shared" si="0"/>
        <v>0</v>
      </c>
      <c r="I29" s="11"/>
      <c r="J29" s="11"/>
      <c r="K29" s="12" t="s">
        <v>13</v>
      </c>
      <c r="L29" s="11"/>
      <c r="M29" s="11"/>
      <c r="N29" s="11"/>
      <c r="O29" s="11"/>
      <c r="P29" s="11"/>
      <c r="Q29" s="11"/>
    </row>
    <row r="30" spans="1:17" ht="46.5" x14ac:dyDescent="0.25">
      <c r="A30" s="16">
        <v>1</v>
      </c>
      <c r="B30" s="17" t="s">
        <v>32</v>
      </c>
      <c r="C30" s="35">
        <v>2.4</v>
      </c>
      <c r="D30" s="17" t="s">
        <v>709</v>
      </c>
      <c r="E30" s="17" t="s">
        <v>290</v>
      </c>
      <c r="F30" s="33">
        <v>2.4</v>
      </c>
      <c r="G30" s="57">
        <v>0</v>
      </c>
      <c r="H30" s="55">
        <f t="shared" si="0"/>
        <v>0</v>
      </c>
      <c r="I30" s="11"/>
      <c r="J30" s="11"/>
      <c r="K30" s="12" t="s">
        <v>13</v>
      </c>
      <c r="L30" s="11"/>
      <c r="M30" s="11"/>
      <c r="N30" s="11"/>
      <c r="O30" s="11"/>
      <c r="P30" s="11"/>
      <c r="Q30" s="11"/>
    </row>
    <row r="31" spans="1:17" ht="37.5" x14ac:dyDescent="0.25">
      <c r="A31" s="13">
        <v>32</v>
      </c>
      <c r="B31" s="14" t="s">
        <v>35</v>
      </c>
      <c r="C31" s="34">
        <v>7.0000000000000007E-2</v>
      </c>
      <c r="D31" s="14" t="s">
        <v>709</v>
      </c>
      <c r="E31" s="14" t="s">
        <v>291</v>
      </c>
      <c r="F31" s="32">
        <v>17.920000000000002</v>
      </c>
      <c r="G31" s="57">
        <v>0</v>
      </c>
      <c r="H31" s="55">
        <f t="shared" si="0"/>
        <v>0</v>
      </c>
      <c r="I31" s="11"/>
      <c r="J31" s="11"/>
      <c r="K31" s="12" t="s">
        <v>13</v>
      </c>
      <c r="L31" s="11"/>
      <c r="M31" s="11"/>
      <c r="N31" s="11"/>
      <c r="O31" s="11"/>
      <c r="P31" s="11"/>
      <c r="Q31" s="11"/>
    </row>
    <row r="32" spans="1:17" ht="28.5" x14ac:dyDescent="0.25">
      <c r="A32" s="13">
        <v>1</v>
      </c>
      <c r="B32" s="14" t="s">
        <v>32</v>
      </c>
      <c r="C32" s="34">
        <v>3</v>
      </c>
      <c r="D32" s="14" t="s">
        <v>709</v>
      </c>
      <c r="E32" s="14" t="s">
        <v>292</v>
      </c>
      <c r="F32" s="32">
        <v>9</v>
      </c>
      <c r="G32" s="57">
        <v>0</v>
      </c>
      <c r="H32" s="55">
        <f t="shared" si="0"/>
        <v>0</v>
      </c>
      <c r="I32" s="11"/>
      <c r="J32" s="11"/>
      <c r="K32" s="12" t="s">
        <v>13</v>
      </c>
      <c r="L32" s="11"/>
      <c r="M32" s="11"/>
      <c r="N32" s="11"/>
      <c r="O32" s="11"/>
      <c r="P32" s="11"/>
      <c r="Q32" s="11"/>
    </row>
    <row r="33" spans="1:14" ht="46.5" x14ac:dyDescent="0.25">
      <c r="A33" s="13">
        <v>1</v>
      </c>
      <c r="B33" s="14" t="s">
        <v>32</v>
      </c>
      <c r="C33" s="34">
        <v>2</v>
      </c>
      <c r="D33" s="14" t="s">
        <v>709</v>
      </c>
      <c r="E33" s="14" t="s">
        <v>293</v>
      </c>
      <c r="F33" s="32">
        <v>102</v>
      </c>
      <c r="G33" s="57">
        <v>0</v>
      </c>
      <c r="H33" s="55">
        <f t="shared" si="0"/>
        <v>0</v>
      </c>
      <c r="I33" s="11"/>
      <c r="J33" s="11"/>
      <c r="K33" s="12" t="s">
        <v>13</v>
      </c>
      <c r="L33" s="11"/>
      <c r="M33" s="11"/>
    </row>
    <row r="34" spans="1:14" ht="55.5" x14ac:dyDescent="0.25">
      <c r="A34" s="13">
        <v>50</v>
      </c>
      <c r="B34" s="14" t="s">
        <v>35</v>
      </c>
      <c r="C34" s="34">
        <v>1</v>
      </c>
      <c r="D34" s="14" t="s">
        <v>709</v>
      </c>
      <c r="E34" s="14" t="s">
        <v>294</v>
      </c>
      <c r="F34" s="32">
        <v>7</v>
      </c>
      <c r="G34" s="57">
        <v>0</v>
      </c>
      <c r="H34" s="55">
        <f t="shared" si="0"/>
        <v>0</v>
      </c>
      <c r="I34" s="11"/>
      <c r="J34" s="11"/>
      <c r="K34" s="12" t="s">
        <v>13</v>
      </c>
      <c r="L34" s="11"/>
      <c r="M34" s="11"/>
    </row>
    <row r="35" spans="1:14" ht="46.5" x14ac:dyDescent="0.25">
      <c r="A35" s="13">
        <v>1</v>
      </c>
      <c r="B35" s="14" t="s">
        <v>32</v>
      </c>
      <c r="C35" s="34">
        <v>2</v>
      </c>
      <c r="D35" s="14" t="s">
        <v>709</v>
      </c>
      <c r="E35" s="14" t="s">
        <v>295</v>
      </c>
      <c r="F35" s="32">
        <v>4</v>
      </c>
      <c r="G35" s="57">
        <v>0</v>
      </c>
      <c r="H35" s="55">
        <f t="shared" si="0"/>
        <v>0</v>
      </c>
      <c r="I35" s="11"/>
      <c r="J35" s="11"/>
      <c r="K35" s="12" t="s">
        <v>13</v>
      </c>
      <c r="L35" s="11"/>
      <c r="M35" s="11"/>
    </row>
    <row r="36" spans="1:14" ht="55.5" x14ac:dyDescent="0.25">
      <c r="A36" s="13">
        <v>1</v>
      </c>
      <c r="B36" s="14" t="s">
        <v>34</v>
      </c>
      <c r="C36" s="34">
        <v>1</v>
      </c>
      <c r="D36" s="14" t="s">
        <v>709</v>
      </c>
      <c r="E36" s="14" t="s">
        <v>702</v>
      </c>
      <c r="F36" s="32">
        <v>18</v>
      </c>
      <c r="G36" s="57">
        <v>0</v>
      </c>
      <c r="H36" s="55">
        <f t="shared" si="0"/>
        <v>0</v>
      </c>
      <c r="I36" s="11"/>
      <c r="J36" s="11"/>
      <c r="K36" s="12" t="s">
        <v>14</v>
      </c>
      <c r="L36" s="11"/>
    </row>
    <row r="37" spans="1:14" ht="55.5" x14ac:dyDescent="0.25">
      <c r="A37" s="16">
        <v>1</v>
      </c>
      <c r="B37" s="17" t="s">
        <v>34</v>
      </c>
      <c r="C37" s="35">
        <v>1</v>
      </c>
      <c r="D37" s="17" t="s">
        <v>709</v>
      </c>
      <c r="E37" s="17" t="s">
        <v>702</v>
      </c>
      <c r="F37" s="33">
        <v>5</v>
      </c>
      <c r="G37" s="57">
        <v>0</v>
      </c>
      <c r="H37" s="55">
        <f t="shared" si="0"/>
        <v>0</v>
      </c>
      <c r="I37" s="11"/>
      <c r="J37" s="11"/>
      <c r="K37" s="12" t="s">
        <v>14</v>
      </c>
      <c r="L37" s="11"/>
    </row>
    <row r="38" spans="1:14" ht="46.5" x14ac:dyDescent="0.25">
      <c r="A38" s="16">
        <v>1</v>
      </c>
      <c r="B38" s="17" t="s">
        <v>34</v>
      </c>
      <c r="C38" s="35">
        <v>1</v>
      </c>
      <c r="D38" s="17" t="s">
        <v>709</v>
      </c>
      <c r="E38" s="17" t="s">
        <v>703</v>
      </c>
      <c r="F38" s="33">
        <v>7</v>
      </c>
      <c r="G38" s="57">
        <v>0</v>
      </c>
      <c r="H38" s="55">
        <f t="shared" si="0"/>
        <v>0</v>
      </c>
      <c r="I38" s="11"/>
      <c r="J38" s="11"/>
      <c r="K38" s="12" t="s">
        <v>14</v>
      </c>
      <c r="L38" s="11"/>
    </row>
    <row r="39" spans="1:14" ht="55.5" x14ac:dyDescent="0.25">
      <c r="A39" s="16">
        <v>1</v>
      </c>
      <c r="B39" s="17" t="s">
        <v>32</v>
      </c>
      <c r="C39" s="35">
        <v>0.4</v>
      </c>
      <c r="D39" s="17" t="s">
        <v>709</v>
      </c>
      <c r="E39" s="17" t="s">
        <v>704</v>
      </c>
      <c r="F39" s="33">
        <v>2.8</v>
      </c>
      <c r="G39" s="57">
        <v>0</v>
      </c>
      <c r="H39" s="55">
        <f t="shared" si="0"/>
        <v>0</v>
      </c>
      <c r="I39" s="11"/>
      <c r="J39" s="11"/>
      <c r="K39" s="12" t="s">
        <v>14</v>
      </c>
      <c r="L39" s="11"/>
    </row>
    <row r="40" spans="1:14" ht="37.5" x14ac:dyDescent="0.25">
      <c r="A40" s="13">
        <v>1</v>
      </c>
      <c r="B40" s="14" t="s">
        <v>34</v>
      </c>
      <c r="C40" s="34">
        <v>1</v>
      </c>
      <c r="D40" s="14" t="s">
        <v>709</v>
      </c>
      <c r="E40" s="14" t="s">
        <v>705</v>
      </c>
      <c r="F40" s="32">
        <v>3</v>
      </c>
      <c r="G40" s="57">
        <v>0</v>
      </c>
      <c r="H40" s="55">
        <f t="shared" si="0"/>
        <v>0</v>
      </c>
      <c r="I40" s="11"/>
      <c r="J40" s="11"/>
      <c r="K40" s="12" t="s">
        <v>14</v>
      </c>
      <c r="L40" s="11"/>
    </row>
    <row r="41" spans="1:14" ht="46.5" x14ac:dyDescent="0.25">
      <c r="A41" s="13">
        <v>1</v>
      </c>
      <c r="B41" s="14" t="s">
        <v>34</v>
      </c>
      <c r="C41" s="34">
        <v>1</v>
      </c>
      <c r="D41" s="14" t="s">
        <v>709</v>
      </c>
      <c r="E41" s="14" t="s">
        <v>421</v>
      </c>
      <c r="F41" s="32">
        <v>9</v>
      </c>
      <c r="G41" s="57">
        <v>0</v>
      </c>
      <c r="H41" s="55">
        <f t="shared" si="0"/>
        <v>0</v>
      </c>
      <c r="I41" s="11"/>
      <c r="J41" s="11"/>
      <c r="K41" s="12" t="s">
        <v>14</v>
      </c>
      <c r="L41" s="11"/>
    </row>
    <row r="42" spans="1:14" ht="37.5" x14ac:dyDescent="0.25">
      <c r="A42" s="13">
        <v>1</v>
      </c>
      <c r="B42" s="14" t="s">
        <v>34</v>
      </c>
      <c r="C42" s="34">
        <v>1</v>
      </c>
      <c r="D42" s="14" t="s">
        <v>709</v>
      </c>
      <c r="E42" s="14" t="s">
        <v>706</v>
      </c>
      <c r="F42" s="32">
        <v>268</v>
      </c>
      <c r="G42" s="57">
        <v>0</v>
      </c>
      <c r="H42" s="55">
        <f t="shared" si="0"/>
        <v>0</v>
      </c>
      <c r="I42" s="11"/>
      <c r="J42" s="11"/>
      <c r="K42" s="12" t="s">
        <v>14</v>
      </c>
      <c r="L42" s="11"/>
    </row>
    <row r="43" spans="1:14" ht="37.5" x14ac:dyDescent="0.25">
      <c r="A43" s="16">
        <v>1</v>
      </c>
      <c r="B43" s="17" t="s">
        <v>34</v>
      </c>
      <c r="C43" s="35">
        <v>1</v>
      </c>
      <c r="D43" s="17" t="s">
        <v>709</v>
      </c>
      <c r="E43" s="17" t="s">
        <v>707</v>
      </c>
      <c r="F43" s="33">
        <v>4</v>
      </c>
      <c r="G43" s="57">
        <v>0</v>
      </c>
      <c r="H43" s="55">
        <f t="shared" si="0"/>
        <v>0</v>
      </c>
      <c r="I43" s="11"/>
      <c r="J43" s="11"/>
      <c r="K43" s="12" t="s">
        <v>14</v>
      </c>
      <c r="L43" s="11"/>
    </row>
    <row r="44" spans="1:14" ht="37.5" x14ac:dyDescent="0.25">
      <c r="A44" s="13">
        <v>1</v>
      </c>
      <c r="B44" s="14" t="s">
        <v>32</v>
      </c>
      <c r="C44" s="34">
        <v>5</v>
      </c>
      <c r="D44" s="14" t="s">
        <v>709</v>
      </c>
      <c r="E44" s="14" t="s">
        <v>708</v>
      </c>
      <c r="F44" s="32">
        <v>6</v>
      </c>
      <c r="G44" s="57">
        <v>0</v>
      </c>
      <c r="H44" s="55">
        <f t="shared" si="0"/>
        <v>0</v>
      </c>
      <c r="I44" s="11"/>
      <c r="J44" s="11"/>
      <c r="K44" s="12" t="s">
        <v>14</v>
      </c>
      <c r="L44" s="11"/>
    </row>
    <row r="45" spans="1:14" ht="46.5" x14ac:dyDescent="0.25">
      <c r="A45" s="13">
        <v>1</v>
      </c>
      <c r="B45" s="14" t="s">
        <v>34</v>
      </c>
      <c r="C45" s="34">
        <v>1</v>
      </c>
      <c r="D45" s="14" t="s">
        <v>709</v>
      </c>
      <c r="E45" s="14" t="s">
        <v>422</v>
      </c>
      <c r="F45" s="32">
        <v>14</v>
      </c>
      <c r="G45" s="57">
        <v>0</v>
      </c>
      <c r="H45" s="55">
        <f t="shared" si="0"/>
        <v>0</v>
      </c>
      <c r="I45" s="11"/>
      <c r="J45" s="11"/>
      <c r="K45" s="12" t="s">
        <v>14</v>
      </c>
      <c r="L45" s="11"/>
    </row>
    <row r="46" spans="1:14" ht="64.5" x14ac:dyDescent="0.25">
      <c r="A46" s="13">
        <v>1</v>
      </c>
      <c r="B46" s="14" t="s">
        <v>36</v>
      </c>
      <c r="C46" s="34">
        <v>1</v>
      </c>
      <c r="D46" s="14" t="s">
        <v>712</v>
      </c>
      <c r="E46" s="14" t="s">
        <v>677</v>
      </c>
      <c r="F46" s="32">
        <v>8</v>
      </c>
      <c r="G46" s="57">
        <v>0</v>
      </c>
      <c r="H46" s="55">
        <f t="shared" si="0"/>
        <v>0</v>
      </c>
      <c r="I46" s="11"/>
      <c r="J46" s="11"/>
      <c r="K46" s="12" t="s">
        <v>15</v>
      </c>
      <c r="L46" s="11"/>
      <c r="M46" s="11"/>
      <c r="N46" s="11"/>
    </row>
    <row r="47" spans="1:14" ht="46.5" x14ac:dyDescent="0.25">
      <c r="A47" s="16">
        <v>1</v>
      </c>
      <c r="B47" s="17" t="s">
        <v>36</v>
      </c>
      <c r="C47" s="35">
        <v>3</v>
      </c>
      <c r="D47" s="14" t="s">
        <v>709</v>
      </c>
      <c r="E47" s="17" t="s">
        <v>678</v>
      </c>
      <c r="F47" s="33">
        <v>12</v>
      </c>
      <c r="G47" s="57">
        <v>0</v>
      </c>
      <c r="H47" s="55">
        <f t="shared" si="0"/>
        <v>0</v>
      </c>
      <c r="I47" s="11"/>
      <c r="J47" s="11"/>
      <c r="K47" s="12" t="s">
        <v>15</v>
      </c>
      <c r="L47" s="11"/>
      <c r="M47" s="11"/>
      <c r="N47" s="11"/>
    </row>
    <row r="48" spans="1:14" ht="37.5" x14ac:dyDescent="0.25">
      <c r="A48" s="16">
        <v>1</v>
      </c>
      <c r="B48" s="17" t="s">
        <v>36</v>
      </c>
      <c r="C48" s="35">
        <v>3</v>
      </c>
      <c r="D48" s="14" t="s">
        <v>709</v>
      </c>
      <c r="E48" s="17" t="s">
        <v>679</v>
      </c>
      <c r="F48" s="33">
        <v>10</v>
      </c>
      <c r="G48" s="57">
        <v>0</v>
      </c>
      <c r="H48" s="55">
        <f t="shared" si="0"/>
        <v>0</v>
      </c>
      <c r="I48" s="11"/>
      <c r="J48" s="11"/>
      <c r="K48" s="12" t="s">
        <v>15</v>
      </c>
      <c r="L48" s="11"/>
      <c r="M48" s="11"/>
      <c r="N48" s="11"/>
    </row>
    <row r="49" spans="1:14" ht="46.5" x14ac:dyDescent="0.25">
      <c r="A49" s="16">
        <v>1</v>
      </c>
      <c r="B49" s="17" t="s">
        <v>36</v>
      </c>
      <c r="C49" s="35">
        <v>3</v>
      </c>
      <c r="D49" s="14" t="s">
        <v>709</v>
      </c>
      <c r="E49" s="17" t="s">
        <v>680</v>
      </c>
      <c r="F49" s="33">
        <v>24</v>
      </c>
      <c r="G49" s="57">
        <v>0</v>
      </c>
      <c r="H49" s="55">
        <f t="shared" si="0"/>
        <v>0</v>
      </c>
      <c r="I49" s="11"/>
      <c r="J49" s="11"/>
      <c r="K49" s="12" t="s">
        <v>15</v>
      </c>
      <c r="L49" s="11"/>
      <c r="M49" s="11"/>
      <c r="N49" s="11"/>
    </row>
    <row r="50" spans="1:14" ht="28.5" x14ac:dyDescent="0.25">
      <c r="A50" s="16">
        <v>1</v>
      </c>
      <c r="B50" s="17" t="s">
        <v>36</v>
      </c>
      <c r="C50" s="35">
        <v>1</v>
      </c>
      <c r="D50" s="14" t="s">
        <v>712</v>
      </c>
      <c r="E50" s="17" t="s">
        <v>681</v>
      </c>
      <c r="F50" s="33">
        <v>51</v>
      </c>
      <c r="G50" s="57">
        <v>0</v>
      </c>
      <c r="H50" s="55">
        <f t="shared" si="0"/>
        <v>0</v>
      </c>
      <c r="I50" s="11"/>
      <c r="J50" s="11"/>
      <c r="K50" s="12" t="s">
        <v>15</v>
      </c>
      <c r="L50" s="11"/>
      <c r="M50" s="11"/>
      <c r="N50" s="11"/>
    </row>
    <row r="51" spans="1:14" ht="55.5" x14ac:dyDescent="0.25">
      <c r="A51" s="13">
        <v>1</v>
      </c>
      <c r="B51" s="14" t="s">
        <v>36</v>
      </c>
      <c r="C51" s="34">
        <v>1</v>
      </c>
      <c r="D51" s="14" t="s">
        <v>712</v>
      </c>
      <c r="E51" s="14" t="s">
        <v>682</v>
      </c>
      <c r="F51" s="32">
        <v>4</v>
      </c>
      <c r="G51" s="57">
        <v>0</v>
      </c>
      <c r="H51" s="55">
        <f t="shared" si="0"/>
        <v>0</v>
      </c>
      <c r="I51" s="11"/>
      <c r="J51" s="11"/>
      <c r="K51" s="12" t="s">
        <v>15</v>
      </c>
      <c r="L51" s="11"/>
      <c r="M51" s="11"/>
      <c r="N51" s="11"/>
    </row>
    <row r="52" spans="1:14" ht="55.5" x14ac:dyDescent="0.25">
      <c r="A52" s="16">
        <v>1</v>
      </c>
      <c r="B52" s="17" t="s">
        <v>36</v>
      </c>
      <c r="C52" s="35">
        <v>1</v>
      </c>
      <c r="D52" s="14" t="s">
        <v>712</v>
      </c>
      <c r="E52" s="17" t="s">
        <v>682</v>
      </c>
      <c r="F52" s="33">
        <v>3</v>
      </c>
      <c r="G52" s="57">
        <v>0</v>
      </c>
      <c r="H52" s="55">
        <f t="shared" si="0"/>
        <v>0</v>
      </c>
      <c r="I52" s="11"/>
      <c r="J52" s="11"/>
      <c r="K52" s="12" t="s">
        <v>15</v>
      </c>
      <c r="L52" s="11"/>
      <c r="M52" s="11"/>
      <c r="N52" s="11"/>
    </row>
    <row r="53" spans="1:14" ht="64.5" x14ac:dyDescent="0.25">
      <c r="A53" s="13">
        <v>1</v>
      </c>
      <c r="B53" s="14" t="s">
        <v>36</v>
      </c>
      <c r="C53" s="34">
        <v>1</v>
      </c>
      <c r="D53" s="14" t="s">
        <v>712</v>
      </c>
      <c r="E53" s="14" t="s">
        <v>683</v>
      </c>
      <c r="F53" s="32">
        <v>40</v>
      </c>
      <c r="G53" s="57">
        <v>0</v>
      </c>
      <c r="H53" s="55">
        <f t="shared" si="0"/>
        <v>0</v>
      </c>
      <c r="I53" s="11"/>
      <c r="J53" s="11"/>
      <c r="K53" s="12" t="s">
        <v>15</v>
      </c>
      <c r="L53" s="11"/>
      <c r="M53" s="11"/>
      <c r="N53" s="11"/>
    </row>
    <row r="54" spans="1:14" ht="64.5" x14ac:dyDescent="0.25">
      <c r="A54" s="16">
        <v>1</v>
      </c>
      <c r="B54" s="17" t="s">
        <v>36</v>
      </c>
      <c r="C54" s="35">
        <v>1</v>
      </c>
      <c r="D54" s="14" t="s">
        <v>712</v>
      </c>
      <c r="E54" s="17" t="s">
        <v>684</v>
      </c>
      <c r="F54" s="33">
        <v>14</v>
      </c>
      <c r="G54" s="57">
        <v>0</v>
      </c>
      <c r="H54" s="55">
        <f t="shared" si="0"/>
        <v>0</v>
      </c>
      <c r="I54" s="11"/>
      <c r="J54" s="11"/>
      <c r="K54" s="12" t="s">
        <v>15</v>
      </c>
      <c r="L54" s="11"/>
      <c r="M54" s="11"/>
      <c r="N54" s="11"/>
    </row>
    <row r="55" spans="1:14" ht="55.5" x14ac:dyDescent="0.25">
      <c r="A55" s="13">
        <v>1</v>
      </c>
      <c r="B55" s="14" t="s">
        <v>32</v>
      </c>
      <c r="C55" s="34">
        <v>3</v>
      </c>
      <c r="D55" s="14" t="s">
        <v>709</v>
      </c>
      <c r="E55" s="14" t="s">
        <v>685</v>
      </c>
      <c r="F55" s="32">
        <v>18</v>
      </c>
      <c r="G55" s="57">
        <v>0</v>
      </c>
      <c r="H55" s="55">
        <f t="shared" si="0"/>
        <v>0</v>
      </c>
      <c r="I55" s="11"/>
      <c r="J55" s="11"/>
      <c r="K55" s="12" t="s">
        <v>15</v>
      </c>
      <c r="L55" s="11"/>
      <c r="M55" s="11"/>
      <c r="N55" s="11"/>
    </row>
    <row r="56" spans="1:14" ht="28.5" x14ac:dyDescent="0.25">
      <c r="A56" s="13">
        <v>1</v>
      </c>
      <c r="B56" s="14" t="s">
        <v>34</v>
      </c>
      <c r="C56" s="34">
        <v>1</v>
      </c>
      <c r="D56" s="14" t="s">
        <v>709</v>
      </c>
      <c r="E56" s="14" t="s">
        <v>302</v>
      </c>
      <c r="F56" s="32">
        <v>8</v>
      </c>
      <c r="G56" s="57">
        <v>0</v>
      </c>
      <c r="H56" s="55">
        <f t="shared" si="0"/>
        <v>0</v>
      </c>
      <c r="I56" s="11"/>
      <c r="J56" s="11"/>
      <c r="K56" s="12" t="s">
        <v>15</v>
      </c>
      <c r="L56" s="11"/>
      <c r="M56" s="11"/>
      <c r="N56" s="11"/>
    </row>
    <row r="57" spans="1:14" ht="28.5" x14ac:dyDescent="0.25">
      <c r="A57" s="16">
        <v>1</v>
      </c>
      <c r="B57" s="17" t="s">
        <v>34</v>
      </c>
      <c r="C57" s="35">
        <v>1</v>
      </c>
      <c r="D57" s="17" t="s">
        <v>709</v>
      </c>
      <c r="E57" s="17" t="s">
        <v>303</v>
      </c>
      <c r="F57" s="33">
        <v>15</v>
      </c>
      <c r="G57" s="57">
        <v>0</v>
      </c>
      <c r="H57" s="55">
        <f t="shared" si="0"/>
        <v>0</v>
      </c>
      <c r="I57" s="11"/>
      <c r="J57" s="11"/>
      <c r="K57" s="12" t="s">
        <v>15</v>
      </c>
      <c r="L57" s="11"/>
      <c r="M57" s="11"/>
      <c r="N57" s="11"/>
    </row>
    <row r="58" spans="1:14" ht="37.5" x14ac:dyDescent="0.25">
      <c r="A58" s="16">
        <v>1</v>
      </c>
      <c r="B58" s="17" t="s">
        <v>34</v>
      </c>
      <c r="C58" s="35">
        <v>2.5</v>
      </c>
      <c r="D58" s="17" t="s">
        <v>709</v>
      </c>
      <c r="E58" s="17" t="s">
        <v>300</v>
      </c>
      <c r="F58" s="33">
        <v>82.5</v>
      </c>
      <c r="G58" s="57">
        <v>0</v>
      </c>
      <c r="H58" s="55">
        <f t="shared" si="0"/>
        <v>0</v>
      </c>
      <c r="I58" s="11"/>
      <c r="J58" s="11"/>
      <c r="K58" s="12" t="s">
        <v>15</v>
      </c>
      <c r="L58" s="11"/>
      <c r="M58" s="11"/>
      <c r="N58" s="11"/>
    </row>
    <row r="59" spans="1:14" ht="46.5" x14ac:dyDescent="0.25">
      <c r="A59" s="16">
        <v>1</v>
      </c>
      <c r="B59" s="17" t="s">
        <v>52</v>
      </c>
      <c r="C59" s="35">
        <v>2.5</v>
      </c>
      <c r="D59" s="17" t="s">
        <v>711</v>
      </c>
      <c r="E59" s="17" t="s">
        <v>296</v>
      </c>
      <c r="F59" s="33">
        <v>7.5</v>
      </c>
      <c r="G59" s="57">
        <v>0</v>
      </c>
      <c r="H59" s="55">
        <f t="shared" si="0"/>
        <v>0</v>
      </c>
      <c r="I59" s="11"/>
      <c r="J59" s="11"/>
      <c r="K59" s="12" t="s">
        <v>15</v>
      </c>
      <c r="L59" s="11"/>
      <c r="M59" s="11"/>
      <c r="N59" s="11"/>
    </row>
    <row r="60" spans="1:14" ht="37.5" x14ac:dyDescent="0.25">
      <c r="A60" s="16">
        <v>1</v>
      </c>
      <c r="B60" s="17" t="s">
        <v>52</v>
      </c>
      <c r="C60" s="35">
        <v>1</v>
      </c>
      <c r="D60" s="17" t="s">
        <v>709</v>
      </c>
      <c r="E60" s="17" t="s">
        <v>304</v>
      </c>
      <c r="F60" s="33">
        <v>6</v>
      </c>
      <c r="G60" s="57">
        <v>0</v>
      </c>
      <c r="H60" s="55">
        <f t="shared" si="0"/>
        <v>0</v>
      </c>
      <c r="I60" s="11"/>
      <c r="J60" s="11"/>
      <c r="K60" s="12" t="s">
        <v>15</v>
      </c>
      <c r="L60" s="11"/>
      <c r="M60" s="11"/>
      <c r="N60" s="11"/>
    </row>
    <row r="61" spans="1:14" ht="28.5" x14ac:dyDescent="0.25">
      <c r="A61" s="16">
        <v>1</v>
      </c>
      <c r="B61" s="17" t="s">
        <v>34</v>
      </c>
      <c r="C61" s="35">
        <v>2.5</v>
      </c>
      <c r="D61" s="17" t="s">
        <v>709</v>
      </c>
      <c r="E61" s="17" t="s">
        <v>305</v>
      </c>
      <c r="F61" s="33">
        <v>10</v>
      </c>
      <c r="G61" s="57">
        <v>0</v>
      </c>
      <c r="H61" s="55">
        <f t="shared" si="0"/>
        <v>0</v>
      </c>
      <c r="I61" s="11"/>
      <c r="J61" s="11"/>
      <c r="K61" s="12" t="s">
        <v>15</v>
      </c>
      <c r="L61" s="11"/>
      <c r="M61" s="11"/>
      <c r="N61" s="11"/>
    </row>
    <row r="62" spans="1:14" ht="28.5" x14ac:dyDescent="0.25">
      <c r="A62" s="13">
        <v>1</v>
      </c>
      <c r="B62" s="14" t="s">
        <v>34</v>
      </c>
      <c r="C62" s="34">
        <v>2.5</v>
      </c>
      <c r="D62" s="14" t="s">
        <v>709</v>
      </c>
      <c r="E62" s="14" t="s">
        <v>306</v>
      </c>
      <c r="F62" s="32">
        <v>117.5</v>
      </c>
      <c r="G62" s="57">
        <v>0</v>
      </c>
      <c r="H62" s="55">
        <f t="shared" si="0"/>
        <v>0</v>
      </c>
      <c r="I62" s="11"/>
      <c r="J62" s="11"/>
      <c r="K62" s="12" t="s">
        <v>15</v>
      </c>
      <c r="L62" s="11"/>
      <c r="M62" s="11"/>
      <c r="N62" s="11"/>
    </row>
    <row r="63" spans="1:14" ht="28.5" x14ac:dyDescent="0.25">
      <c r="A63" s="16">
        <v>1</v>
      </c>
      <c r="B63" s="17" t="s">
        <v>34</v>
      </c>
      <c r="C63" s="35">
        <v>2.5</v>
      </c>
      <c r="D63" s="17" t="s">
        <v>36</v>
      </c>
      <c r="E63" s="17" t="s">
        <v>306</v>
      </c>
      <c r="F63" s="33">
        <v>35</v>
      </c>
      <c r="G63" s="57">
        <v>0</v>
      </c>
      <c r="H63" s="55">
        <f t="shared" si="0"/>
        <v>0</v>
      </c>
      <c r="I63" s="11"/>
      <c r="J63" s="11"/>
      <c r="K63" s="12" t="s">
        <v>15</v>
      </c>
      <c r="L63" s="11"/>
      <c r="M63" s="11"/>
      <c r="N63" s="11"/>
    </row>
    <row r="64" spans="1:14" ht="37.5" x14ac:dyDescent="0.25">
      <c r="A64" s="13">
        <v>1</v>
      </c>
      <c r="B64" s="14" t="s">
        <v>32</v>
      </c>
      <c r="C64" s="34">
        <v>3</v>
      </c>
      <c r="D64" s="14" t="s">
        <v>709</v>
      </c>
      <c r="E64" s="14" t="s">
        <v>242</v>
      </c>
      <c r="F64" s="32">
        <v>15</v>
      </c>
      <c r="G64" s="57">
        <v>0</v>
      </c>
      <c r="H64" s="55">
        <f t="shared" si="0"/>
        <v>0</v>
      </c>
      <c r="I64" s="11"/>
      <c r="J64" s="11"/>
      <c r="K64" s="12" t="s">
        <v>15</v>
      </c>
      <c r="L64" s="11"/>
      <c r="M64" s="11"/>
      <c r="N64" s="11"/>
    </row>
    <row r="65" spans="1:14" ht="28.5" x14ac:dyDescent="0.25">
      <c r="A65" s="16">
        <v>1</v>
      </c>
      <c r="B65" s="17" t="s">
        <v>32</v>
      </c>
      <c r="C65" s="35">
        <v>0.4</v>
      </c>
      <c r="D65" s="17" t="s">
        <v>709</v>
      </c>
      <c r="E65" s="17" t="s">
        <v>221</v>
      </c>
      <c r="F65" s="33">
        <v>7.2</v>
      </c>
      <c r="G65" s="57">
        <v>0</v>
      </c>
      <c r="H65" s="55">
        <f t="shared" si="0"/>
        <v>0</v>
      </c>
      <c r="I65" s="11"/>
      <c r="J65" s="11"/>
      <c r="K65" s="12" t="s">
        <v>15</v>
      </c>
      <c r="L65" s="11"/>
      <c r="M65" s="11"/>
      <c r="N65" s="11"/>
    </row>
    <row r="66" spans="1:14" ht="28.5" x14ac:dyDescent="0.25">
      <c r="A66" s="16">
        <v>1</v>
      </c>
      <c r="B66" s="17" t="s">
        <v>32</v>
      </c>
      <c r="C66" s="35">
        <v>0.44500000000000001</v>
      </c>
      <c r="D66" s="17" t="s">
        <v>709</v>
      </c>
      <c r="E66" s="17" t="s">
        <v>222</v>
      </c>
      <c r="F66" s="33">
        <v>8.4499999999999993</v>
      </c>
      <c r="G66" s="57">
        <v>0</v>
      </c>
      <c r="H66" s="55">
        <f t="shared" si="0"/>
        <v>0</v>
      </c>
      <c r="I66" s="11"/>
      <c r="J66" s="11"/>
      <c r="K66" s="12" t="s">
        <v>15</v>
      </c>
      <c r="L66" s="11"/>
      <c r="M66" s="11"/>
      <c r="N66" s="11"/>
    </row>
    <row r="67" spans="1:14" ht="28.5" x14ac:dyDescent="0.25">
      <c r="A67" s="16">
        <v>1</v>
      </c>
      <c r="B67" s="17" t="s">
        <v>32</v>
      </c>
      <c r="C67" s="35">
        <v>0.43</v>
      </c>
      <c r="D67" s="17" t="s">
        <v>709</v>
      </c>
      <c r="E67" s="17" t="s">
        <v>223</v>
      </c>
      <c r="F67" s="33">
        <v>6.88</v>
      </c>
      <c r="G67" s="57">
        <v>0</v>
      </c>
      <c r="H67" s="55">
        <f t="shared" ref="H67:H110" si="1">SUM(G67*F67)</f>
        <v>0</v>
      </c>
      <c r="I67" s="11"/>
      <c r="J67" s="11"/>
      <c r="K67" s="12" t="s">
        <v>15</v>
      </c>
      <c r="L67" s="11"/>
      <c r="M67" s="11"/>
      <c r="N67" s="11"/>
    </row>
    <row r="68" spans="1:14" ht="28.5" x14ac:dyDescent="0.25">
      <c r="A68" s="16">
        <v>1</v>
      </c>
      <c r="B68" s="17" t="s">
        <v>34</v>
      </c>
      <c r="C68" s="35">
        <v>1</v>
      </c>
      <c r="D68" s="17" t="s">
        <v>709</v>
      </c>
      <c r="E68" s="17" t="s">
        <v>307</v>
      </c>
      <c r="F68" s="33">
        <v>25</v>
      </c>
      <c r="G68" s="57">
        <v>0</v>
      </c>
      <c r="H68" s="55">
        <f t="shared" si="1"/>
        <v>0</v>
      </c>
      <c r="I68" s="11"/>
      <c r="J68" s="11"/>
      <c r="K68" s="12" t="s">
        <v>15</v>
      </c>
      <c r="L68" s="11"/>
      <c r="M68" s="11"/>
      <c r="N68" s="11"/>
    </row>
    <row r="69" spans="1:14" ht="28.5" x14ac:dyDescent="0.25">
      <c r="A69" s="13">
        <v>1</v>
      </c>
      <c r="B69" s="14" t="s">
        <v>34</v>
      </c>
      <c r="C69" s="34">
        <v>1</v>
      </c>
      <c r="D69" s="14" t="s">
        <v>709</v>
      </c>
      <c r="E69" s="14" t="s">
        <v>307</v>
      </c>
      <c r="F69" s="32">
        <v>13</v>
      </c>
      <c r="G69" s="57">
        <v>0</v>
      </c>
      <c r="H69" s="55">
        <f t="shared" si="1"/>
        <v>0</v>
      </c>
      <c r="I69" s="11"/>
      <c r="J69" s="11"/>
      <c r="K69" s="12" t="s">
        <v>15</v>
      </c>
      <c r="L69" s="11"/>
      <c r="M69" s="11"/>
      <c r="N69" s="11"/>
    </row>
    <row r="70" spans="1:14" ht="28.5" x14ac:dyDescent="0.25">
      <c r="A70" s="16">
        <v>1</v>
      </c>
      <c r="B70" s="17" t="s">
        <v>34</v>
      </c>
      <c r="C70" s="35">
        <v>1</v>
      </c>
      <c r="D70" s="17" t="s">
        <v>709</v>
      </c>
      <c r="E70" s="17" t="s">
        <v>307</v>
      </c>
      <c r="F70" s="33">
        <v>8</v>
      </c>
      <c r="G70" s="57">
        <v>0</v>
      </c>
      <c r="H70" s="55">
        <f t="shared" si="1"/>
        <v>0</v>
      </c>
      <c r="I70" s="11"/>
      <c r="J70" s="11"/>
      <c r="K70" s="12" t="s">
        <v>15</v>
      </c>
      <c r="L70" s="11"/>
      <c r="M70" s="11"/>
      <c r="N70" s="11"/>
    </row>
    <row r="71" spans="1:14" ht="28.5" x14ac:dyDescent="0.25">
      <c r="A71" s="16">
        <v>1</v>
      </c>
      <c r="B71" s="17" t="s">
        <v>34</v>
      </c>
      <c r="C71" s="35">
        <v>1</v>
      </c>
      <c r="D71" s="17" t="s">
        <v>709</v>
      </c>
      <c r="E71" s="17" t="s">
        <v>307</v>
      </c>
      <c r="F71" s="33">
        <v>6</v>
      </c>
      <c r="G71" s="57">
        <v>0</v>
      </c>
      <c r="H71" s="55">
        <f t="shared" si="1"/>
        <v>0</v>
      </c>
      <c r="I71" s="11"/>
      <c r="J71" s="11"/>
      <c r="K71" s="12" t="s">
        <v>15</v>
      </c>
      <c r="L71" s="11"/>
      <c r="M71" s="11"/>
      <c r="N71" s="11"/>
    </row>
    <row r="72" spans="1:14" ht="37.5" x14ac:dyDescent="0.25">
      <c r="A72" s="16">
        <v>1</v>
      </c>
      <c r="B72" s="17" t="s">
        <v>34</v>
      </c>
      <c r="C72" s="35">
        <v>2.5</v>
      </c>
      <c r="D72" s="17" t="s">
        <v>709</v>
      </c>
      <c r="E72" s="17" t="s">
        <v>308</v>
      </c>
      <c r="F72" s="33">
        <v>12.5</v>
      </c>
      <c r="G72" s="57">
        <v>0</v>
      </c>
      <c r="H72" s="55">
        <f t="shared" si="1"/>
        <v>0</v>
      </c>
      <c r="I72" s="11"/>
      <c r="J72" s="11"/>
      <c r="K72" s="12" t="s">
        <v>15</v>
      </c>
      <c r="L72" s="11"/>
      <c r="M72" s="11"/>
      <c r="N72" s="11"/>
    </row>
    <row r="73" spans="1:14" ht="28.5" x14ac:dyDescent="0.25">
      <c r="A73" s="13">
        <v>1</v>
      </c>
      <c r="B73" s="14" t="s">
        <v>34</v>
      </c>
      <c r="C73" s="34">
        <v>2.5</v>
      </c>
      <c r="D73" s="14" t="s">
        <v>709</v>
      </c>
      <c r="E73" s="14" t="s">
        <v>309</v>
      </c>
      <c r="F73" s="32">
        <v>47.5</v>
      </c>
      <c r="G73" s="57">
        <v>0</v>
      </c>
      <c r="H73" s="55">
        <f t="shared" si="1"/>
        <v>0</v>
      </c>
      <c r="I73" s="11"/>
      <c r="J73" s="11"/>
      <c r="K73" s="12" t="s">
        <v>15</v>
      </c>
      <c r="L73" s="11"/>
      <c r="M73" s="11"/>
      <c r="N73" s="11"/>
    </row>
    <row r="74" spans="1:14" ht="28.5" x14ac:dyDescent="0.25">
      <c r="A74" s="16">
        <v>1</v>
      </c>
      <c r="B74" s="17" t="s">
        <v>34</v>
      </c>
      <c r="C74" s="35">
        <v>2.5</v>
      </c>
      <c r="D74" s="17" t="s">
        <v>709</v>
      </c>
      <c r="E74" s="17" t="s">
        <v>309</v>
      </c>
      <c r="F74" s="33">
        <v>27.5</v>
      </c>
      <c r="G74" s="57">
        <v>0</v>
      </c>
      <c r="H74" s="55">
        <f t="shared" si="1"/>
        <v>0</v>
      </c>
      <c r="I74" s="11"/>
      <c r="J74" s="11"/>
      <c r="K74" s="12" t="s">
        <v>15</v>
      </c>
      <c r="L74" s="11"/>
      <c r="M74" s="11"/>
      <c r="N74" s="11"/>
    </row>
    <row r="75" spans="1:14" ht="37.5" x14ac:dyDescent="0.25">
      <c r="A75" s="16">
        <v>1</v>
      </c>
      <c r="B75" s="17" t="s">
        <v>34</v>
      </c>
      <c r="C75" s="35">
        <v>2.5</v>
      </c>
      <c r="D75" s="17" t="s">
        <v>709</v>
      </c>
      <c r="E75" s="17" t="s">
        <v>301</v>
      </c>
      <c r="F75" s="33">
        <v>32.5</v>
      </c>
      <c r="G75" s="57">
        <v>0</v>
      </c>
      <c r="H75" s="55">
        <f t="shared" si="1"/>
        <v>0</v>
      </c>
      <c r="I75" s="11"/>
      <c r="J75" s="11"/>
      <c r="K75" s="12" t="s">
        <v>15</v>
      </c>
      <c r="L75" s="11"/>
      <c r="M75" s="11"/>
      <c r="N75" s="11"/>
    </row>
    <row r="76" spans="1:14" ht="28.5" x14ac:dyDescent="0.25">
      <c r="A76" s="16">
        <v>24</v>
      </c>
      <c r="B76" s="17" t="s">
        <v>35</v>
      </c>
      <c r="C76" s="35">
        <v>0.1</v>
      </c>
      <c r="D76" s="17" t="s">
        <v>711</v>
      </c>
      <c r="E76" s="17" t="s">
        <v>297</v>
      </c>
      <c r="F76" s="33">
        <v>16.8</v>
      </c>
      <c r="G76" s="57">
        <v>0</v>
      </c>
      <c r="H76" s="55">
        <f t="shared" si="1"/>
        <v>0</v>
      </c>
      <c r="I76" s="11"/>
      <c r="J76" s="11"/>
      <c r="K76" s="12" t="s">
        <v>15</v>
      </c>
      <c r="L76" s="11"/>
      <c r="M76" s="11"/>
      <c r="N76" s="11"/>
    </row>
    <row r="77" spans="1:14" x14ac:dyDescent="0.25">
      <c r="A77" s="13">
        <v>54</v>
      </c>
      <c r="B77" s="14" t="s">
        <v>35</v>
      </c>
      <c r="C77" s="34">
        <v>5.4999999999999997E-3</v>
      </c>
      <c r="D77" s="14" t="s">
        <v>711</v>
      </c>
      <c r="E77" s="14" t="s">
        <v>298</v>
      </c>
      <c r="F77" s="32">
        <v>2.88</v>
      </c>
      <c r="G77" s="57">
        <v>0</v>
      </c>
      <c r="H77" s="55">
        <f t="shared" si="1"/>
        <v>0</v>
      </c>
      <c r="I77" s="11"/>
      <c r="J77" s="11"/>
      <c r="K77" s="12" t="s">
        <v>15</v>
      </c>
      <c r="L77" s="11"/>
      <c r="M77" s="11"/>
      <c r="N77" s="11"/>
    </row>
    <row r="78" spans="1:14" ht="37.5" x14ac:dyDescent="0.25">
      <c r="A78" s="13">
        <v>1</v>
      </c>
      <c r="B78" s="14" t="s">
        <v>34</v>
      </c>
      <c r="C78" s="34">
        <v>2.5</v>
      </c>
      <c r="D78" s="14" t="s">
        <v>709</v>
      </c>
      <c r="E78" s="14" t="s">
        <v>310</v>
      </c>
      <c r="F78" s="32">
        <v>70</v>
      </c>
      <c r="G78" s="57">
        <v>0</v>
      </c>
      <c r="H78" s="55">
        <f t="shared" si="1"/>
        <v>0</v>
      </c>
      <c r="I78" s="11"/>
      <c r="J78" s="11"/>
      <c r="K78" s="12" t="s">
        <v>15</v>
      </c>
      <c r="L78" s="11"/>
      <c r="M78" s="11"/>
      <c r="N78" s="11"/>
    </row>
    <row r="79" spans="1:14" ht="19.5" x14ac:dyDescent="0.25">
      <c r="A79" s="13">
        <v>1</v>
      </c>
      <c r="B79" s="14" t="s">
        <v>34</v>
      </c>
      <c r="C79" s="34">
        <v>2.5</v>
      </c>
      <c r="D79" s="14" t="s">
        <v>709</v>
      </c>
      <c r="E79" s="14" t="s">
        <v>311</v>
      </c>
      <c r="F79" s="32">
        <v>57.5</v>
      </c>
      <c r="G79" s="57">
        <v>0</v>
      </c>
      <c r="H79" s="55">
        <f t="shared" si="1"/>
        <v>0</v>
      </c>
      <c r="I79" s="11"/>
      <c r="J79" s="11"/>
      <c r="K79" s="12" t="s">
        <v>15</v>
      </c>
      <c r="L79" s="11"/>
      <c r="M79" s="11"/>
      <c r="N79" s="11"/>
    </row>
    <row r="80" spans="1:14" ht="28.5" x14ac:dyDescent="0.25">
      <c r="A80" s="13">
        <v>1</v>
      </c>
      <c r="B80" s="14" t="s">
        <v>34</v>
      </c>
      <c r="C80" s="34">
        <v>2.5</v>
      </c>
      <c r="D80" s="14" t="s">
        <v>709</v>
      </c>
      <c r="E80" s="14" t="s">
        <v>312</v>
      </c>
      <c r="F80" s="32">
        <v>40</v>
      </c>
      <c r="G80" s="57">
        <v>0</v>
      </c>
      <c r="H80" s="55">
        <f t="shared" si="1"/>
        <v>0</v>
      </c>
      <c r="I80" s="11"/>
      <c r="J80" s="11"/>
      <c r="K80" s="12" t="s">
        <v>15</v>
      </c>
      <c r="L80" s="11"/>
      <c r="M80" s="11"/>
      <c r="N80" s="11"/>
    </row>
    <row r="81" spans="1:14" ht="28.5" x14ac:dyDescent="0.25">
      <c r="A81" s="16">
        <v>1</v>
      </c>
      <c r="B81" s="17" t="s">
        <v>34</v>
      </c>
      <c r="C81" s="35">
        <v>2.5</v>
      </c>
      <c r="D81" s="17" t="s">
        <v>709</v>
      </c>
      <c r="E81" s="17" t="s">
        <v>312</v>
      </c>
      <c r="F81" s="33">
        <v>42.5</v>
      </c>
      <c r="G81" s="57">
        <v>0</v>
      </c>
      <c r="H81" s="55">
        <f t="shared" si="1"/>
        <v>0</v>
      </c>
      <c r="I81" s="11"/>
      <c r="J81" s="11"/>
      <c r="K81" s="12" t="s">
        <v>15</v>
      </c>
      <c r="L81" s="11"/>
      <c r="M81" s="11"/>
      <c r="N81" s="11"/>
    </row>
    <row r="82" spans="1:14" ht="37.5" x14ac:dyDescent="0.25">
      <c r="A82" s="13">
        <v>1</v>
      </c>
      <c r="B82" s="14" t="s">
        <v>32</v>
      </c>
      <c r="C82" s="34">
        <v>2.7</v>
      </c>
      <c r="D82" s="14" t="s">
        <v>709</v>
      </c>
      <c r="E82" s="14" t="s">
        <v>243</v>
      </c>
      <c r="F82" s="32">
        <v>5.4</v>
      </c>
      <c r="G82" s="57">
        <v>0</v>
      </c>
      <c r="H82" s="55">
        <f t="shared" si="1"/>
        <v>0</v>
      </c>
      <c r="I82" s="11"/>
      <c r="J82" s="11"/>
      <c r="K82" s="12" t="s">
        <v>15</v>
      </c>
      <c r="L82" s="11"/>
      <c r="M82" s="11"/>
      <c r="N82" s="11"/>
    </row>
    <row r="83" spans="1:14" ht="37.5" x14ac:dyDescent="0.25">
      <c r="A83" s="16">
        <v>1</v>
      </c>
      <c r="B83" s="17" t="s">
        <v>34</v>
      </c>
      <c r="C83" s="35">
        <v>2.5</v>
      </c>
      <c r="D83" s="17" t="s">
        <v>709</v>
      </c>
      <c r="E83" s="17" t="s">
        <v>313</v>
      </c>
      <c r="F83" s="33">
        <v>120</v>
      </c>
      <c r="G83" s="57">
        <v>0</v>
      </c>
      <c r="H83" s="55">
        <f t="shared" si="1"/>
        <v>0</v>
      </c>
      <c r="I83" s="11"/>
      <c r="J83" s="11"/>
      <c r="K83" s="12" t="s">
        <v>15</v>
      </c>
      <c r="L83" s="11"/>
      <c r="M83" s="11"/>
      <c r="N83" s="11"/>
    </row>
    <row r="84" spans="1:14" ht="37.5" x14ac:dyDescent="0.25">
      <c r="A84" s="13">
        <v>1</v>
      </c>
      <c r="B84" s="14" t="s">
        <v>34</v>
      </c>
      <c r="C84" s="34">
        <v>2.5</v>
      </c>
      <c r="D84" s="14" t="s">
        <v>709</v>
      </c>
      <c r="E84" s="14" t="s">
        <v>313</v>
      </c>
      <c r="F84" s="32">
        <v>52.5</v>
      </c>
      <c r="G84" s="57">
        <v>0</v>
      </c>
      <c r="H84" s="55">
        <f t="shared" si="1"/>
        <v>0</v>
      </c>
      <c r="I84" s="11"/>
      <c r="J84" s="11"/>
      <c r="K84" s="12" t="s">
        <v>15</v>
      </c>
      <c r="L84" s="11"/>
      <c r="M84" s="11"/>
      <c r="N84" s="11"/>
    </row>
    <row r="85" spans="1:14" ht="37.5" x14ac:dyDescent="0.25">
      <c r="A85" s="16">
        <v>1</v>
      </c>
      <c r="B85" s="17" t="s">
        <v>34</v>
      </c>
      <c r="C85" s="35">
        <v>2.5</v>
      </c>
      <c r="D85" s="17" t="s">
        <v>709</v>
      </c>
      <c r="E85" s="17" t="s">
        <v>313</v>
      </c>
      <c r="F85" s="33">
        <v>27.5</v>
      </c>
      <c r="G85" s="57">
        <v>0</v>
      </c>
      <c r="H85" s="55">
        <f t="shared" si="1"/>
        <v>0</v>
      </c>
      <c r="I85" s="11"/>
      <c r="J85" s="11"/>
      <c r="K85" s="12" t="s">
        <v>15</v>
      </c>
      <c r="L85" s="11"/>
      <c r="M85" s="11"/>
      <c r="N85" s="11"/>
    </row>
    <row r="86" spans="1:14" ht="28.5" x14ac:dyDescent="0.25">
      <c r="A86" s="16">
        <v>1</v>
      </c>
      <c r="B86" s="17" t="s">
        <v>34</v>
      </c>
      <c r="C86" s="35">
        <v>2.5</v>
      </c>
      <c r="D86" s="17" t="s">
        <v>709</v>
      </c>
      <c r="E86" s="17" t="s">
        <v>314</v>
      </c>
      <c r="F86" s="33">
        <v>47.5</v>
      </c>
      <c r="G86" s="57">
        <v>0</v>
      </c>
      <c r="H86" s="55">
        <f t="shared" si="1"/>
        <v>0</v>
      </c>
      <c r="I86" s="11"/>
      <c r="J86" s="11"/>
      <c r="K86" s="12" t="s">
        <v>15</v>
      </c>
      <c r="L86" s="11"/>
      <c r="M86" s="11"/>
      <c r="N86" s="11"/>
    </row>
    <row r="87" spans="1:14" ht="37.5" x14ac:dyDescent="0.25">
      <c r="A87" s="13">
        <v>1</v>
      </c>
      <c r="B87" s="14" t="s">
        <v>34</v>
      </c>
      <c r="C87" s="34">
        <v>2.5</v>
      </c>
      <c r="D87" s="14" t="s">
        <v>709</v>
      </c>
      <c r="E87" s="14" t="s">
        <v>315</v>
      </c>
      <c r="F87" s="32">
        <v>97.5</v>
      </c>
      <c r="G87" s="57">
        <v>0</v>
      </c>
      <c r="H87" s="55">
        <f t="shared" si="1"/>
        <v>0</v>
      </c>
      <c r="I87" s="11"/>
      <c r="J87" s="11"/>
      <c r="K87" s="12" t="s">
        <v>15</v>
      </c>
      <c r="L87" s="11"/>
      <c r="M87" s="11"/>
      <c r="N87" s="11"/>
    </row>
    <row r="88" spans="1:14" ht="46.5" x14ac:dyDescent="0.25">
      <c r="A88" s="13">
        <v>1</v>
      </c>
      <c r="B88" s="14" t="s">
        <v>34</v>
      </c>
      <c r="C88" s="34">
        <v>2.5</v>
      </c>
      <c r="D88" s="14" t="s">
        <v>709</v>
      </c>
      <c r="E88" s="14" t="s">
        <v>316</v>
      </c>
      <c r="F88" s="32">
        <v>125</v>
      </c>
      <c r="G88" s="57">
        <v>0</v>
      </c>
      <c r="H88" s="55">
        <f t="shared" si="1"/>
        <v>0</v>
      </c>
      <c r="I88" s="11"/>
      <c r="J88" s="11"/>
      <c r="K88" s="12" t="s">
        <v>15</v>
      </c>
      <c r="L88" s="11"/>
      <c r="M88" s="11"/>
      <c r="N88" s="11"/>
    </row>
    <row r="89" spans="1:14" ht="46.5" x14ac:dyDescent="0.25">
      <c r="A89" s="13">
        <v>1</v>
      </c>
      <c r="B89" s="14" t="s">
        <v>34</v>
      </c>
      <c r="C89" s="34">
        <v>1</v>
      </c>
      <c r="D89" s="14" t="s">
        <v>709</v>
      </c>
      <c r="E89" s="14" t="s">
        <v>317</v>
      </c>
      <c r="F89" s="32">
        <v>6</v>
      </c>
      <c r="G89" s="57">
        <v>0</v>
      </c>
      <c r="H89" s="55">
        <f t="shared" si="1"/>
        <v>0</v>
      </c>
      <c r="I89" s="11"/>
      <c r="J89" s="11"/>
      <c r="K89" s="12" t="s">
        <v>15</v>
      </c>
      <c r="L89" s="11"/>
      <c r="M89" s="11"/>
      <c r="N89" s="11"/>
    </row>
    <row r="90" spans="1:14" ht="37.5" x14ac:dyDescent="0.25">
      <c r="A90" s="13">
        <v>1</v>
      </c>
      <c r="B90" s="14" t="s">
        <v>34</v>
      </c>
      <c r="C90" s="34">
        <v>2.5</v>
      </c>
      <c r="D90" s="14" t="s">
        <v>709</v>
      </c>
      <c r="E90" s="14" t="s">
        <v>318</v>
      </c>
      <c r="F90" s="32">
        <v>50</v>
      </c>
      <c r="G90" s="57">
        <v>0</v>
      </c>
      <c r="H90" s="55">
        <f t="shared" si="1"/>
        <v>0</v>
      </c>
      <c r="I90" s="11"/>
      <c r="J90" s="11"/>
      <c r="K90" s="12" t="s">
        <v>15</v>
      </c>
      <c r="L90" s="11"/>
      <c r="M90" s="11"/>
      <c r="N90" s="11"/>
    </row>
    <row r="91" spans="1:14" ht="19.5" x14ac:dyDescent="0.25">
      <c r="A91" s="16">
        <v>1</v>
      </c>
      <c r="B91" s="17" t="s">
        <v>34</v>
      </c>
      <c r="C91" s="35">
        <v>2.5</v>
      </c>
      <c r="D91" s="17" t="s">
        <v>709</v>
      </c>
      <c r="E91" s="17" t="s">
        <v>319</v>
      </c>
      <c r="F91" s="33">
        <v>45</v>
      </c>
      <c r="G91" s="57">
        <v>0</v>
      </c>
      <c r="H91" s="55">
        <f t="shared" si="1"/>
        <v>0</v>
      </c>
      <c r="I91" s="11"/>
      <c r="J91" s="11"/>
      <c r="K91" s="12" t="s">
        <v>15</v>
      </c>
      <c r="L91" s="11"/>
      <c r="M91" s="11"/>
      <c r="N91" s="11"/>
    </row>
    <row r="92" spans="1:14" ht="19.5" x14ac:dyDescent="0.25">
      <c r="A92" s="13">
        <v>1</v>
      </c>
      <c r="B92" s="14" t="s">
        <v>34</v>
      </c>
      <c r="C92" s="34">
        <v>2.5</v>
      </c>
      <c r="D92" s="14" t="s">
        <v>709</v>
      </c>
      <c r="E92" s="14" t="s">
        <v>319</v>
      </c>
      <c r="F92" s="32">
        <v>37.5</v>
      </c>
      <c r="G92" s="57">
        <v>0</v>
      </c>
      <c r="H92" s="55">
        <f t="shared" si="1"/>
        <v>0</v>
      </c>
      <c r="I92" s="11"/>
      <c r="J92" s="11"/>
      <c r="K92" s="12" t="s">
        <v>15</v>
      </c>
      <c r="L92" s="11"/>
      <c r="M92" s="11"/>
      <c r="N92" s="11"/>
    </row>
    <row r="93" spans="1:14" ht="37.5" x14ac:dyDescent="0.25">
      <c r="A93" s="13">
        <v>1</v>
      </c>
      <c r="B93" s="14" t="s">
        <v>34</v>
      </c>
      <c r="C93" s="34">
        <v>2.5</v>
      </c>
      <c r="D93" s="14" t="s">
        <v>709</v>
      </c>
      <c r="E93" s="14" t="s">
        <v>320</v>
      </c>
      <c r="F93" s="32">
        <v>97.5</v>
      </c>
      <c r="G93" s="57">
        <v>0</v>
      </c>
      <c r="H93" s="55">
        <f t="shared" si="1"/>
        <v>0</v>
      </c>
      <c r="I93" s="11"/>
      <c r="J93" s="11"/>
      <c r="K93" s="12" t="s">
        <v>15</v>
      </c>
      <c r="L93" s="11"/>
      <c r="M93" s="11"/>
      <c r="N93" s="11"/>
    </row>
    <row r="94" spans="1:14" ht="28.5" x14ac:dyDescent="0.25">
      <c r="A94" s="16">
        <v>1</v>
      </c>
      <c r="B94" s="17" t="s">
        <v>52</v>
      </c>
      <c r="C94" s="35">
        <v>1</v>
      </c>
      <c r="D94" s="17" t="s">
        <v>709</v>
      </c>
      <c r="E94" s="17" t="s">
        <v>321</v>
      </c>
      <c r="F94" s="33">
        <v>7</v>
      </c>
      <c r="G94" s="57">
        <v>0</v>
      </c>
      <c r="H94" s="55">
        <f t="shared" si="1"/>
        <v>0</v>
      </c>
      <c r="I94" s="11"/>
      <c r="J94" s="11"/>
      <c r="K94" s="12" t="s">
        <v>15</v>
      </c>
      <c r="L94" s="11"/>
      <c r="M94" s="11"/>
      <c r="N94" s="11"/>
    </row>
    <row r="95" spans="1:14" ht="28.5" x14ac:dyDescent="0.25">
      <c r="A95" s="16">
        <v>1</v>
      </c>
      <c r="B95" s="17" t="s">
        <v>34</v>
      </c>
      <c r="C95" s="35">
        <v>2.5</v>
      </c>
      <c r="D95" s="17" t="s">
        <v>709</v>
      </c>
      <c r="E95" s="17" t="s">
        <v>322</v>
      </c>
      <c r="F95" s="33">
        <v>25</v>
      </c>
      <c r="G95" s="57">
        <v>0</v>
      </c>
      <c r="H95" s="55">
        <f t="shared" si="1"/>
        <v>0</v>
      </c>
      <c r="I95" s="11"/>
      <c r="J95" s="11"/>
      <c r="K95" s="12" t="s">
        <v>15</v>
      </c>
      <c r="L95" s="11"/>
      <c r="M95" s="11"/>
      <c r="N95" s="11"/>
    </row>
    <row r="96" spans="1:14" ht="28.5" x14ac:dyDescent="0.25">
      <c r="A96" s="13">
        <v>1</v>
      </c>
      <c r="B96" s="14" t="s">
        <v>34</v>
      </c>
      <c r="C96" s="34">
        <v>1</v>
      </c>
      <c r="D96" s="14" t="s">
        <v>709</v>
      </c>
      <c r="E96" s="14" t="s">
        <v>323</v>
      </c>
      <c r="F96" s="32">
        <v>4</v>
      </c>
      <c r="G96" s="57">
        <v>0</v>
      </c>
      <c r="H96" s="55">
        <f t="shared" si="1"/>
        <v>0</v>
      </c>
      <c r="I96" s="11"/>
      <c r="J96" s="11"/>
      <c r="K96" s="12" t="s">
        <v>15</v>
      </c>
      <c r="L96" s="11"/>
      <c r="M96" s="11"/>
      <c r="N96" s="11"/>
    </row>
    <row r="97" spans="1:14" ht="28.5" x14ac:dyDescent="0.25">
      <c r="A97" s="13">
        <v>1</v>
      </c>
      <c r="B97" s="14" t="s">
        <v>45</v>
      </c>
      <c r="C97" s="34">
        <v>0.05</v>
      </c>
      <c r="D97" s="14" t="s">
        <v>711</v>
      </c>
      <c r="E97" s="14" t="s">
        <v>114</v>
      </c>
      <c r="F97" s="32">
        <v>6</v>
      </c>
      <c r="G97" s="57">
        <v>0</v>
      </c>
      <c r="H97" s="55">
        <f t="shared" si="1"/>
        <v>0</v>
      </c>
      <c r="I97" s="11"/>
      <c r="J97" s="11"/>
      <c r="K97" s="12" t="s">
        <v>15</v>
      </c>
      <c r="L97" s="11"/>
      <c r="M97" s="11"/>
      <c r="N97" s="11"/>
    </row>
    <row r="98" spans="1:14" ht="46.5" x14ac:dyDescent="0.25">
      <c r="A98" s="16">
        <v>1</v>
      </c>
      <c r="B98" s="17" t="s">
        <v>52</v>
      </c>
      <c r="C98" s="35">
        <v>2.5</v>
      </c>
      <c r="D98" s="17" t="s">
        <v>711</v>
      </c>
      <c r="E98" s="17" t="s">
        <v>299</v>
      </c>
      <c r="F98" s="33">
        <v>7.5</v>
      </c>
      <c r="G98" s="57">
        <v>0</v>
      </c>
      <c r="H98" s="55">
        <f t="shared" si="1"/>
        <v>0</v>
      </c>
      <c r="I98" s="11"/>
      <c r="J98" s="11"/>
      <c r="K98" s="12" t="s">
        <v>15</v>
      </c>
      <c r="L98" s="11"/>
      <c r="M98" s="11"/>
      <c r="N98" s="11"/>
    </row>
    <row r="99" spans="1:14" ht="46.5" x14ac:dyDescent="0.25">
      <c r="A99" s="13">
        <v>1</v>
      </c>
      <c r="B99" s="14" t="s">
        <v>52</v>
      </c>
      <c r="C99" s="34">
        <v>2.5</v>
      </c>
      <c r="D99" s="14" t="s">
        <v>711</v>
      </c>
      <c r="E99" s="14" t="s">
        <v>296</v>
      </c>
      <c r="F99" s="32">
        <v>10</v>
      </c>
      <c r="G99" s="57">
        <v>0</v>
      </c>
      <c r="H99" s="55">
        <f t="shared" si="1"/>
        <v>0</v>
      </c>
      <c r="I99" s="11"/>
      <c r="J99" s="11"/>
      <c r="K99" s="12" t="s">
        <v>15</v>
      </c>
      <c r="L99" s="11"/>
      <c r="M99" s="11"/>
      <c r="N99" s="11"/>
    </row>
    <row r="100" spans="1:14" ht="28.5" x14ac:dyDescent="0.25">
      <c r="A100" s="13">
        <v>1</v>
      </c>
      <c r="B100" s="14" t="s">
        <v>34</v>
      </c>
      <c r="C100" s="34">
        <v>1</v>
      </c>
      <c r="D100" s="14" t="s">
        <v>709</v>
      </c>
      <c r="E100" s="14" t="s">
        <v>324</v>
      </c>
      <c r="F100" s="32">
        <v>46</v>
      </c>
      <c r="G100" s="57">
        <v>0</v>
      </c>
      <c r="H100" s="55">
        <f t="shared" si="1"/>
        <v>0</v>
      </c>
      <c r="I100" s="11"/>
      <c r="J100" s="11"/>
      <c r="K100" s="12" t="s">
        <v>15</v>
      </c>
      <c r="L100" s="11"/>
      <c r="M100" s="11"/>
      <c r="N100" s="11"/>
    </row>
    <row r="101" spans="1:14" ht="19.5" x14ac:dyDescent="0.25">
      <c r="A101" s="13">
        <v>1</v>
      </c>
      <c r="B101" s="14" t="s">
        <v>34</v>
      </c>
      <c r="C101" s="34">
        <v>2.5</v>
      </c>
      <c r="D101" s="14" t="s">
        <v>709</v>
      </c>
      <c r="E101" s="14" t="s">
        <v>325</v>
      </c>
      <c r="F101" s="32">
        <v>35</v>
      </c>
      <c r="G101" s="57">
        <v>0</v>
      </c>
      <c r="H101" s="55">
        <f t="shared" si="1"/>
        <v>0</v>
      </c>
      <c r="I101" s="11"/>
      <c r="J101" s="11"/>
      <c r="K101" s="12" t="s">
        <v>15</v>
      </c>
      <c r="L101" s="11"/>
      <c r="M101" s="11"/>
      <c r="N101" s="11"/>
    </row>
    <row r="102" spans="1:14" ht="46.5" x14ac:dyDescent="0.25">
      <c r="A102" s="13">
        <v>1</v>
      </c>
      <c r="B102" s="14" t="s">
        <v>32</v>
      </c>
      <c r="C102" s="34">
        <v>2.4</v>
      </c>
      <c r="D102" s="14" t="s">
        <v>709</v>
      </c>
      <c r="E102" s="14" t="s">
        <v>224</v>
      </c>
      <c r="F102" s="32">
        <v>4.8</v>
      </c>
      <c r="G102" s="57">
        <v>0</v>
      </c>
      <c r="H102" s="55">
        <f t="shared" si="1"/>
        <v>0</v>
      </c>
      <c r="I102" s="11"/>
      <c r="J102" s="11"/>
      <c r="K102" s="12" t="s">
        <v>15</v>
      </c>
      <c r="L102" s="11"/>
      <c r="M102" s="11"/>
      <c r="N102" s="11"/>
    </row>
    <row r="103" spans="1:14" ht="46.5" x14ac:dyDescent="0.25">
      <c r="A103" s="13">
        <v>1</v>
      </c>
      <c r="B103" s="14" t="s">
        <v>32</v>
      </c>
      <c r="C103" s="34">
        <v>2.4</v>
      </c>
      <c r="D103" s="14" t="s">
        <v>709</v>
      </c>
      <c r="E103" s="14" t="s">
        <v>225</v>
      </c>
      <c r="F103" s="32">
        <v>4.8</v>
      </c>
      <c r="G103" s="57">
        <v>0</v>
      </c>
      <c r="H103" s="55">
        <f t="shared" si="1"/>
        <v>0</v>
      </c>
      <c r="I103" s="11"/>
      <c r="J103" s="11"/>
      <c r="K103" s="12" t="s">
        <v>15</v>
      </c>
      <c r="L103" s="11"/>
      <c r="M103" s="11"/>
      <c r="N103" s="11"/>
    </row>
    <row r="104" spans="1:14" ht="46.5" x14ac:dyDescent="0.25">
      <c r="A104" s="13">
        <v>1</v>
      </c>
      <c r="B104" s="14" t="s">
        <v>32</v>
      </c>
      <c r="C104" s="34">
        <v>2.4</v>
      </c>
      <c r="D104" s="14" t="s">
        <v>709</v>
      </c>
      <c r="E104" s="14" t="s">
        <v>226</v>
      </c>
      <c r="F104" s="32">
        <v>4.8</v>
      </c>
      <c r="G104" s="57">
        <v>0</v>
      </c>
      <c r="H104" s="55">
        <f t="shared" si="1"/>
        <v>0</v>
      </c>
      <c r="I104" s="11"/>
      <c r="J104" s="11"/>
      <c r="K104" s="12" t="s">
        <v>15</v>
      </c>
      <c r="L104" s="11"/>
      <c r="M104" s="11"/>
      <c r="N104" s="11"/>
    </row>
    <row r="105" spans="1:14" ht="46.5" x14ac:dyDescent="0.25">
      <c r="A105" s="16">
        <v>1</v>
      </c>
      <c r="B105" s="17" t="s">
        <v>34</v>
      </c>
      <c r="C105" s="35">
        <v>2.5</v>
      </c>
      <c r="D105" s="17" t="s">
        <v>709</v>
      </c>
      <c r="E105" s="17" t="s">
        <v>326</v>
      </c>
      <c r="F105" s="33">
        <v>27.5</v>
      </c>
      <c r="G105" s="57">
        <v>0</v>
      </c>
      <c r="H105" s="55">
        <f t="shared" si="1"/>
        <v>0</v>
      </c>
      <c r="I105" s="11"/>
      <c r="J105" s="11"/>
      <c r="K105" s="12" t="s">
        <v>15</v>
      </c>
      <c r="L105" s="11"/>
      <c r="M105" s="11"/>
      <c r="N105" s="11"/>
    </row>
    <row r="106" spans="1:14" ht="28.5" x14ac:dyDescent="0.25">
      <c r="A106" s="13">
        <v>1</v>
      </c>
      <c r="B106" s="14" t="s">
        <v>34</v>
      </c>
      <c r="C106" s="34">
        <v>1</v>
      </c>
      <c r="D106" s="14" t="s">
        <v>709</v>
      </c>
      <c r="E106" s="14" t="s">
        <v>327</v>
      </c>
      <c r="F106" s="32">
        <v>72</v>
      </c>
      <c r="G106" s="57">
        <v>0</v>
      </c>
      <c r="H106" s="55">
        <f t="shared" si="1"/>
        <v>0</v>
      </c>
      <c r="I106" s="11"/>
      <c r="J106" s="11"/>
      <c r="K106" s="12" t="s">
        <v>15</v>
      </c>
      <c r="L106" s="11"/>
      <c r="M106" s="11"/>
      <c r="N106" s="11"/>
    </row>
    <row r="107" spans="1:14" ht="37.5" x14ac:dyDescent="0.25">
      <c r="A107" s="13">
        <v>1</v>
      </c>
      <c r="B107" s="14" t="s">
        <v>34</v>
      </c>
      <c r="C107" s="34">
        <v>2.5</v>
      </c>
      <c r="D107" s="14" t="s">
        <v>709</v>
      </c>
      <c r="E107" s="14" t="s">
        <v>328</v>
      </c>
      <c r="F107" s="32">
        <v>72.5</v>
      </c>
      <c r="G107" s="57">
        <v>0</v>
      </c>
      <c r="H107" s="55">
        <f t="shared" si="1"/>
        <v>0</v>
      </c>
      <c r="I107" s="11"/>
      <c r="J107" s="11"/>
      <c r="K107" s="12" t="s">
        <v>15</v>
      </c>
      <c r="L107" s="11"/>
      <c r="M107" s="11"/>
      <c r="N107" s="11"/>
    </row>
    <row r="108" spans="1:14" ht="55.5" x14ac:dyDescent="0.25">
      <c r="A108" s="13">
        <v>1</v>
      </c>
      <c r="B108" s="14" t="s">
        <v>32</v>
      </c>
      <c r="C108" s="34">
        <v>3</v>
      </c>
      <c r="D108" s="14" t="s">
        <v>709</v>
      </c>
      <c r="E108" s="14" t="s">
        <v>676</v>
      </c>
      <c r="F108" s="32">
        <v>9</v>
      </c>
      <c r="G108" s="57">
        <v>0</v>
      </c>
      <c r="H108" s="55">
        <f t="shared" si="1"/>
        <v>0</v>
      </c>
      <c r="I108" s="11"/>
      <c r="J108" s="11"/>
      <c r="K108" s="12" t="s">
        <v>15</v>
      </c>
      <c r="L108" s="11"/>
      <c r="M108" s="11"/>
      <c r="N108" s="11"/>
    </row>
    <row r="109" spans="1:14" ht="28.5" x14ac:dyDescent="0.25">
      <c r="A109" s="13">
        <v>1</v>
      </c>
      <c r="B109" s="14" t="s">
        <v>32</v>
      </c>
      <c r="C109" s="34">
        <v>3</v>
      </c>
      <c r="D109" s="14" t="s">
        <v>709</v>
      </c>
      <c r="E109" s="14" t="s">
        <v>675</v>
      </c>
      <c r="F109" s="32">
        <v>9</v>
      </c>
      <c r="G109" s="57">
        <v>0</v>
      </c>
      <c r="H109" s="55">
        <f t="shared" si="1"/>
        <v>0</v>
      </c>
      <c r="I109" s="11"/>
      <c r="J109" s="11"/>
      <c r="K109" s="12" t="s">
        <v>15</v>
      </c>
      <c r="L109" s="11"/>
      <c r="M109" s="11"/>
      <c r="N109" s="11"/>
    </row>
    <row r="110" spans="1:14" ht="37.5" x14ac:dyDescent="0.25">
      <c r="A110" s="16">
        <v>1</v>
      </c>
      <c r="B110" s="17" t="s">
        <v>32</v>
      </c>
      <c r="C110" s="35">
        <v>3</v>
      </c>
      <c r="D110" s="17" t="s">
        <v>709</v>
      </c>
      <c r="E110" s="17" t="s">
        <v>674</v>
      </c>
      <c r="F110" s="33">
        <v>6</v>
      </c>
      <c r="G110" s="57">
        <v>0</v>
      </c>
      <c r="H110" s="55">
        <f t="shared" si="1"/>
        <v>0</v>
      </c>
      <c r="I110" s="11"/>
      <c r="J110" s="11"/>
      <c r="K110" s="12" t="s">
        <v>15</v>
      </c>
      <c r="L110" s="11"/>
      <c r="M110" s="11"/>
      <c r="N110" s="11"/>
    </row>
    <row r="112" spans="1:14" ht="36.75" x14ac:dyDescent="0.25">
      <c r="C112" s="29"/>
      <c r="E112" s="58" t="s">
        <v>726</v>
      </c>
      <c r="F112" s="29"/>
      <c r="H112" s="59">
        <f>SUM(H2:H110)</f>
        <v>0</v>
      </c>
      <c r="J112" t="s">
        <v>727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19</vt:i4>
      </vt:variant>
    </vt:vector>
  </HeadingPairs>
  <TitlesOfParts>
    <vt:vector size="19" baseType="lpstr">
      <vt:lpstr>Verzamelblad perceel 1</vt:lpstr>
      <vt:lpstr>aardappelen groenten en fruit</vt:lpstr>
      <vt:lpstr>(anti)pasta's inclusief sauzen</vt:lpstr>
      <vt:lpstr>azijn,dressings,sauzen</vt:lpstr>
      <vt:lpstr>belegde broodjes</vt:lpstr>
      <vt:lpstr>brood</vt:lpstr>
      <vt:lpstr>broodbeleg</vt:lpstr>
      <vt:lpstr>chips en snacks</vt:lpstr>
      <vt:lpstr>diepvries</vt:lpstr>
      <vt:lpstr>dranken</vt:lpstr>
      <vt:lpstr>groenteconserveren en peulvruch</vt:lpstr>
      <vt:lpstr>koep en snoep</vt:lpstr>
      <vt:lpstr>koffie en thee</vt:lpstr>
      <vt:lpstr>kruidenierswaren</vt:lpstr>
      <vt:lpstr>oosterse keuken</vt:lpstr>
      <vt:lpstr>overig</vt:lpstr>
      <vt:lpstr>poelier</vt:lpstr>
      <vt:lpstr>vis en vlees</vt:lpstr>
      <vt:lpstr>zuivel- en z.pro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1003071</dc:creator>
  <cp:lastModifiedBy>Nederhand, Lex</cp:lastModifiedBy>
  <dcterms:created xsi:type="dcterms:W3CDTF">2020-11-03T13:48:51Z</dcterms:created>
  <dcterms:modified xsi:type="dcterms:W3CDTF">2021-01-14T09:25:47Z</dcterms:modified>
</cp:coreProperties>
</file>