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C:\Users\azan\OneDrive - Veiligheidsregio Midden- en West-Brabant\Thuis\Andre inkoopadviesbureau\Veiligheidsregio Zeeland\Microsoft licenties\"/>
    </mc:Choice>
  </mc:AlternateContent>
  <xr:revisionPtr revIDLastSave="0" documentId="8_{C30DAC67-BC12-4939-82F1-184247F4EC5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crosoft Prijzen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2" l="1"/>
  <c r="L6" i="2"/>
  <c r="M6" i="2"/>
  <c r="N6" i="2"/>
  <c r="K7" i="2"/>
  <c r="L7" i="2"/>
  <c r="M7" i="2"/>
  <c r="N7" i="2"/>
  <c r="K8" i="2"/>
  <c r="L8" i="2"/>
  <c r="M8" i="2"/>
  <c r="N8" i="2"/>
  <c r="K9" i="2"/>
  <c r="L9" i="2"/>
  <c r="M9" i="2"/>
  <c r="N9" i="2"/>
  <c r="K10" i="2"/>
  <c r="L10" i="2"/>
  <c r="M10" i="2"/>
  <c r="N10" i="2"/>
  <c r="K11" i="2"/>
  <c r="L11" i="2"/>
  <c r="M11" i="2"/>
  <c r="N11" i="2"/>
  <c r="K12" i="2"/>
  <c r="L12" i="2"/>
  <c r="M12" i="2"/>
  <c r="N12" i="2"/>
  <c r="K13" i="2"/>
  <c r="L13" i="2"/>
  <c r="M13" i="2"/>
  <c r="N13" i="2"/>
  <c r="K14" i="2"/>
  <c r="L14" i="2"/>
  <c r="M14" i="2"/>
  <c r="N14" i="2"/>
  <c r="K15" i="2"/>
  <c r="L15" i="2"/>
  <c r="M15" i="2"/>
  <c r="N15" i="2"/>
  <c r="K16" i="2"/>
  <c r="L16" i="2"/>
  <c r="M16" i="2"/>
  <c r="N16" i="2"/>
  <c r="K17" i="2"/>
  <c r="L17" i="2"/>
  <c r="M17" i="2"/>
  <c r="N17" i="2"/>
  <c r="N20" i="2" l="1"/>
  <c r="M20" i="2"/>
  <c r="L20" i="2"/>
  <c r="K20" i="2"/>
  <c r="L5" i="2" l="1"/>
  <c r="N5" i="2" l="1"/>
  <c r="M5" i="2"/>
  <c r="K5" i="2"/>
  <c r="M22" i="2" l="1"/>
  <c r="L22" i="2"/>
  <c r="N22" i="2"/>
  <c r="L23" i="2" l="1"/>
</calcChain>
</file>

<file path=xl/sharedStrings.xml><?xml version="1.0" encoding="utf-8"?>
<sst xmlns="http://schemas.openxmlformats.org/spreadsheetml/2006/main" count="81" uniqueCount="54">
  <si>
    <t>Artikel nummer</t>
  </si>
  <si>
    <r>
      <t xml:space="preserve">Netto prijs per stuk exclusief BTW
</t>
    </r>
    <r>
      <rPr>
        <b/>
        <i/>
        <sz val="11"/>
        <color theme="1"/>
        <rFont val="Calibri"/>
        <family val="2"/>
        <scheme val="minor"/>
      </rPr>
      <t>(zelf afronden op 2 decimalen)</t>
    </r>
  </si>
  <si>
    <t>Productomschrijving</t>
  </si>
  <si>
    <t xml:space="preserve">Type contract*
</t>
  </si>
  <si>
    <t>Gewenste licenties (verwachte aantallen )</t>
  </si>
  <si>
    <t>Naam ondergetekende</t>
  </si>
  <si>
    <t>Functie</t>
  </si>
  <si>
    <t>Plaats en datum</t>
  </si>
  <si>
    <t>Handtekening</t>
  </si>
  <si>
    <t>Naam Opdrachtnemer</t>
  </si>
  <si>
    <t>Start datum</t>
  </si>
  <si>
    <t>Eind datum</t>
  </si>
  <si>
    <t>Aantal jaar 1</t>
  </si>
  <si>
    <t>Aantal jaar 2</t>
  </si>
  <si>
    <t>Aantal jaar 3</t>
  </si>
  <si>
    <t>Totaal 
jaar 1 
exclusief 
BTW</t>
  </si>
  <si>
    <t>Totaal 
jaar 2 
exclusief 
BTW</t>
  </si>
  <si>
    <t>Totaal inclusief opslag</t>
  </si>
  <si>
    <t>Totaal 
jaar 3
exclusief 
BTW</t>
  </si>
  <si>
    <t xml:space="preserve">Netto prijs per stuk exclusief BTW inclusief Opslag   percentage
</t>
  </si>
  <si>
    <t xml:space="preserve">- </t>
  </si>
  <si>
    <r>
      <rPr>
        <b/>
        <sz val="11"/>
        <color rgb="FFFF0000"/>
        <rFont val="Calibri"/>
        <family val="2"/>
        <scheme val="minor"/>
      </rPr>
      <t xml:space="preserve">Opslagper-centage in % 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1"/>
        <rFont val="Calibri"/>
        <family val="2"/>
        <scheme val="minor"/>
      </rPr>
      <t>(zelf afronden op 2 decimalen)</t>
    </r>
  </si>
  <si>
    <t>Azure Services - Pay-As-You-Go - jaarlijks indicatie bedrag (geen commitment om dit bedrag af te nemen)</t>
  </si>
  <si>
    <t>PwrBIPremEM1 ShrdSvr ALNG SubsVL MVL</t>
  </si>
  <si>
    <t xml:space="preserve">Enterprise Agreement Subscription (EAS) </t>
  </si>
  <si>
    <t>Totaal generaal (jaar 1+2+3) exclusief BTW</t>
  </si>
  <si>
    <t>Microsoft 365 F1</t>
  </si>
  <si>
    <t>Microsoft 365 F3</t>
  </si>
  <si>
    <t>Microsoft Defender for Office 365 (Plan 1) </t>
  </si>
  <si>
    <t>VisioPlan 1</t>
  </si>
  <si>
    <t>Exchange Online (Plan 1)</t>
  </si>
  <si>
    <t xml:space="preserve">*Type contract: </t>
  </si>
  <si>
    <t>Project Plan1 Per User</t>
  </si>
  <si>
    <r>
      <rPr>
        <b/>
        <sz val="16"/>
        <color theme="1"/>
        <rFont val="Calibri"/>
        <family val="2"/>
        <scheme val="minor"/>
      </rPr>
      <t xml:space="preserve">Invulbijlage </t>
    </r>
    <r>
      <rPr>
        <b/>
        <sz val="16"/>
        <color rgb="FFFF0000"/>
        <rFont val="Calibri"/>
        <family val="2"/>
        <scheme val="minor"/>
      </rPr>
      <t>&lt;nr&gt;</t>
    </r>
    <r>
      <rPr>
        <b/>
        <sz val="16"/>
        <color theme="1"/>
        <rFont val="Calibri"/>
        <family val="2"/>
        <scheme val="minor"/>
      </rPr>
      <t xml:space="preserve"> Licenties -</t>
    </r>
    <r>
      <rPr>
        <b/>
        <sz val="16"/>
        <color rgb="FFFF0000"/>
        <rFont val="Calibri"/>
        <family val="2"/>
        <scheme val="minor"/>
      </rPr>
      <t xml:space="preserve"> Microsoft Prijsformulier</t>
    </r>
    <r>
      <rPr>
        <sz val="16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Vul de paarse vakken in (partnummer indien deze afwijkt, prijs per stuk &amp; opslagpercentage). 
Opslagpercentage mag negatief zijn. 
Verder instructies staan vermeld in paragraaf </t>
    </r>
    <r>
      <rPr>
        <sz val="12"/>
        <color rgb="FFFF0000"/>
        <rFont val="Calibri"/>
        <family val="2"/>
        <scheme val="minor"/>
      </rPr>
      <t xml:space="preserve">&lt;&gt; </t>
    </r>
    <r>
      <rPr>
        <sz val="12"/>
        <rFont val="Calibri"/>
        <family val="2"/>
        <scheme val="minor"/>
      </rPr>
      <t>Beschrijvend D</t>
    </r>
    <r>
      <rPr>
        <sz val="12"/>
        <color theme="1"/>
        <rFont val="Calibri"/>
        <family val="2"/>
        <scheme val="minor"/>
      </rPr>
      <t>ocument.
Enterprise subscription agreement dient als stuksprijs per jaar ingevuld te worden.
Sommige velden bevatten formules.</t>
    </r>
  </si>
  <si>
    <t>Aantallen zijn indicatief, geen afname verplichting. Gedurende de looptijd kunnen nieuwe roducten toegevoegd worden.</t>
  </si>
  <si>
    <t>AAA-10756</t>
  </si>
  <si>
    <t>M365 E3 ShrdSvr ALNG SubsVL MVL PerUsr (Original)</t>
  </si>
  <si>
    <t>AAA-28605</t>
  </si>
  <si>
    <t>NK4-00002</t>
  </si>
  <si>
    <t>PwrBIPro ShrdSvr ALNG SubsVL MVL PerUsr</t>
  </si>
  <si>
    <t>GTQ-00002</t>
  </si>
  <si>
    <t>7LS-00002</t>
  </si>
  <si>
    <t>Project Plan3 Shared All Lng Subs VL MVL Per User</t>
  </si>
  <si>
    <t>N9U-00002</t>
  </si>
  <si>
    <t>VisioPlan2 ShrdSvr ALNG SubsVL MVL PerUsr</t>
  </si>
  <si>
    <t>Artikelnummer</t>
  </si>
  <si>
    <t>1PI-00001</t>
  </si>
  <si>
    <t>JFX-00003</t>
  </si>
  <si>
    <t>KF5-00002</t>
  </si>
  <si>
    <t>TRS-00002</t>
  </si>
  <si>
    <t>TRA-00047</t>
  </si>
  <si>
    <t>HWN-00002</t>
  </si>
  <si>
    <t>EAS</t>
  </si>
  <si>
    <t>M365 E5 ShrdSvr ALNG SubsVL MVL PerUsr (Original)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</si>
</sst>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* #,##0.00_-;\-* #,##0.00_-;_-* &quot;-&quot;??_-;_-@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[$-10413]d\-m\-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9"/>
      <color theme="1"/>
      <name val="Verdana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rgb="FFDDE3EA"/>
      </patternFill>
    </fill>
  </fills>
  <borders count="8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/>
    <xf numFmtId="0" fontId="17" fillId="0" borderId="0"/>
    <xf numFmtId="0" fontId="14" fillId="0" borderId="0"/>
    <xf numFmtId="0" fontId="15" fillId="0" borderId="0"/>
    <xf numFmtId="44" fontId="1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7" borderId="12" applyNumberFormat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6" applyNumberFormat="0" applyAlignment="0" applyProtection="0"/>
    <xf numFmtId="166" fontId="15" fillId="0" borderId="0" applyFont="0" applyFill="0" applyBorder="0" applyAlignment="0" applyProtection="0"/>
    <xf numFmtId="0" fontId="18" fillId="9" borderId="17" applyNumberFormat="0" applyFont="0" applyAlignment="0" applyProtection="0"/>
    <xf numFmtId="0" fontId="27" fillId="10" borderId="18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5" fontId="15" fillId="0" borderId="0" applyFill="0" applyBorder="0" applyAlignment="0" applyProtection="0"/>
    <xf numFmtId="0" fontId="15" fillId="0" borderId="0"/>
    <xf numFmtId="0" fontId="18" fillId="0" borderId="0"/>
    <xf numFmtId="166" fontId="18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8" fillId="0" borderId="0" applyFont="0" applyFill="0" applyBorder="0" applyAlignment="0" applyProtection="0"/>
    <xf numFmtId="0" fontId="18" fillId="0" borderId="0"/>
    <xf numFmtId="44" fontId="1" fillId="0" borderId="0" applyFont="0" applyFill="0" applyBorder="0" applyAlignment="0" applyProtection="0"/>
    <xf numFmtId="0" fontId="31" fillId="0" borderId="0"/>
    <xf numFmtId="44" fontId="1" fillId="0" borderId="0" applyFont="0" applyFill="0" applyBorder="0" applyAlignment="0" applyProtection="0"/>
    <xf numFmtId="0" fontId="18" fillId="9" borderId="76" applyNumberFormat="0" applyFont="0" applyAlignment="0" applyProtection="0"/>
    <xf numFmtId="0" fontId="26" fillId="8" borderId="71" applyNumberFormat="0" applyAlignment="0" applyProtection="0"/>
    <xf numFmtId="44" fontId="1" fillId="0" borderId="0" applyFont="0" applyFill="0" applyBorder="0" applyAlignment="0" applyProtection="0"/>
    <xf numFmtId="0" fontId="18" fillId="9" borderId="68" applyNumberFormat="0" applyFont="0" applyAlignment="0" applyProtection="0"/>
    <xf numFmtId="0" fontId="26" fillId="8" borderId="75" applyNumberFormat="0" applyAlignment="0" applyProtection="0"/>
    <xf numFmtId="0" fontId="26" fillId="8" borderId="83" applyNumberFormat="0" applyAlignment="0" applyProtection="0"/>
    <xf numFmtId="0" fontId="27" fillId="10" borderId="81" applyNumberFormat="0" applyAlignment="0" applyProtection="0"/>
    <xf numFmtId="0" fontId="26" fillId="8" borderId="67" applyNumberFormat="0" applyAlignment="0" applyProtection="0"/>
    <xf numFmtId="0" fontId="27" fillId="10" borderId="73" applyNumberFormat="0" applyAlignment="0" applyProtection="0"/>
    <xf numFmtId="0" fontId="26" fillId="8" borderId="64" applyNumberFormat="0" applyAlignment="0" applyProtection="0"/>
    <xf numFmtId="0" fontId="27" fillId="10" borderId="77" applyNumberFormat="0" applyAlignment="0" applyProtection="0"/>
    <xf numFmtId="0" fontId="18" fillId="9" borderId="65" applyNumberFormat="0" applyFont="0" applyAlignment="0" applyProtection="0"/>
    <xf numFmtId="0" fontId="27" fillId="10" borderId="66" applyNumberFormat="0" applyAlignment="0" applyProtection="0"/>
    <xf numFmtId="0" fontId="26" fillId="8" borderId="79" applyNumberFormat="0" applyAlignment="0" applyProtection="0"/>
    <xf numFmtId="0" fontId="27" fillId="10" borderId="69" applyNumberFormat="0" applyAlignment="0" applyProtection="0"/>
    <xf numFmtId="44" fontId="1" fillId="0" borderId="0" applyFont="0" applyFill="0" applyBorder="0" applyAlignment="0" applyProtection="0"/>
    <xf numFmtId="0" fontId="18" fillId="9" borderId="72" applyNumberFormat="0" applyFont="0" applyAlignment="0" applyProtection="0"/>
    <xf numFmtId="0" fontId="27" fillId="10" borderId="85" applyNumberFormat="0" applyAlignment="0" applyProtection="0"/>
    <xf numFmtId="0" fontId="18" fillId="9" borderId="80" applyNumberFormat="0" applyFont="0" applyAlignment="0" applyProtection="0"/>
    <xf numFmtId="0" fontId="18" fillId="9" borderId="84" applyNumberFormat="0" applyFont="0" applyAlignment="0" applyProtection="0"/>
  </cellStyleXfs>
  <cellXfs count="127">
    <xf numFmtId="0" fontId="0" fillId="0" borderId="0" xfId="0"/>
    <xf numFmtId="0" fontId="0" fillId="0" borderId="8" xfId="0" applyBorder="1"/>
    <xf numFmtId="0" fontId="0" fillId="0" borderId="0" xfId="0" applyAlignment="1">
      <alignment wrapText="1"/>
    </xf>
    <xf numFmtId="4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44" fontId="10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9" fillId="0" borderId="0" xfId="0" applyFont="1"/>
    <xf numFmtId="167" fontId="30" fillId="14" borderId="3" xfId="61" applyNumberFormat="1" applyFont="1" applyFill="1" applyBorder="1" applyAlignment="1">
      <alignment horizontal="left" vertical="center" wrapText="1" readingOrder="1"/>
    </xf>
    <xf numFmtId="0" fontId="0" fillId="0" borderId="8" xfId="0" applyBorder="1" applyAlignment="1">
      <alignment wrapText="1"/>
    </xf>
    <xf numFmtId="2" fontId="10" fillId="0" borderId="8" xfId="0" applyNumberFormat="1" applyFont="1" applyBorder="1" applyAlignment="1">
      <alignment horizontal="right" vertical="center"/>
    </xf>
    <xf numFmtId="44" fontId="2" fillId="0" borderId="36" xfId="0" applyNumberFormat="1" applyFont="1" applyBorder="1" applyAlignment="1">
      <alignment vertical="center"/>
    </xf>
    <xf numFmtId="44" fontId="8" fillId="4" borderId="11" xfId="1" applyFont="1" applyFill="1" applyBorder="1" applyAlignment="1">
      <alignment horizontal="left" vertical="top"/>
    </xf>
    <xf numFmtId="0" fontId="2" fillId="2" borderId="23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0" fontId="28" fillId="11" borderId="19" xfId="0" applyFont="1" applyFill="1" applyBorder="1" applyAlignment="1">
      <alignment horizontal="justify" vertical="top" wrapText="1"/>
    </xf>
    <xf numFmtId="0" fontId="28" fillId="11" borderId="29" xfId="0" applyFont="1" applyFill="1" applyBorder="1" applyAlignment="1">
      <alignment horizontal="justify" vertical="top" wrapText="1"/>
    </xf>
    <xf numFmtId="0" fontId="28" fillId="11" borderId="30" xfId="0" applyFont="1" applyFill="1" applyBorder="1" applyAlignment="1">
      <alignment horizontal="justify" vertical="top" wrapText="1"/>
    </xf>
    <xf numFmtId="44" fontId="7" fillId="13" borderId="9" xfId="1" applyFont="1" applyFill="1" applyBorder="1" applyAlignment="1" applyProtection="1">
      <alignment horizontal="left" vertical="center"/>
      <protection locked="0"/>
    </xf>
    <xf numFmtId="44" fontId="8" fillId="4" borderId="39" xfId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12" borderId="31" xfId="0" applyFont="1" applyFill="1" applyBorder="1" applyAlignment="1">
      <alignment horizontal="left" vertical="center" wrapText="1"/>
    </xf>
    <xf numFmtId="44" fontId="7" fillId="12" borderId="24" xfId="1" applyFont="1" applyFill="1" applyBorder="1" applyAlignment="1" applyProtection="1">
      <alignment horizontal="left" vertical="center"/>
      <protection locked="0"/>
    </xf>
    <xf numFmtId="9" fontId="7" fillId="12" borderId="23" xfId="2" applyFont="1" applyFill="1" applyBorder="1" applyAlignment="1" applyProtection="1">
      <alignment horizontal="center" vertical="center"/>
      <protection locked="0"/>
    </xf>
    <xf numFmtId="44" fontId="8" fillId="12" borderId="38" xfId="1" applyFont="1" applyFill="1" applyBorder="1" applyAlignment="1">
      <alignment horizontal="left" vertical="center"/>
    </xf>
    <xf numFmtId="44" fontId="8" fillId="12" borderId="41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164" fontId="0" fillId="0" borderId="0" xfId="0" applyNumberFormat="1"/>
    <xf numFmtId="2" fontId="10" fillId="0" borderId="43" xfId="0" applyNumberFormat="1" applyFont="1" applyBorder="1" applyAlignment="1">
      <alignment horizontal="right" vertical="center"/>
    </xf>
    <xf numFmtId="0" fontId="2" fillId="2" borderId="42" xfId="0" applyFont="1" applyFill="1" applyBorder="1" applyAlignment="1">
      <alignment horizontal="center" vertical="top" wrapText="1"/>
    </xf>
    <xf numFmtId="9" fontId="7" fillId="12" borderId="34" xfId="2" applyFont="1" applyFill="1" applyBorder="1" applyAlignment="1" applyProtection="1">
      <alignment horizontal="center" vertical="center"/>
      <protection locked="0"/>
    </xf>
    <xf numFmtId="0" fontId="9" fillId="0" borderId="42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8" fillId="12" borderId="30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0" fillId="0" borderId="10" xfId="0" applyBorder="1" applyAlignment="1"/>
    <xf numFmtId="0" fontId="0" fillId="0" borderId="0" xfId="0" applyAlignment="1"/>
    <xf numFmtId="0" fontId="0" fillId="0" borderId="7" xfId="0" applyBorder="1" applyAlignment="1">
      <alignment wrapText="1"/>
    </xf>
    <xf numFmtId="0" fontId="2" fillId="0" borderId="0" xfId="0" applyFont="1" applyAlignment="1"/>
    <xf numFmtId="0" fontId="29" fillId="0" borderId="0" xfId="0" applyFont="1" applyAlignment="1"/>
    <xf numFmtId="167" fontId="30" fillId="14" borderId="19" xfId="61" applyNumberFormat="1" applyFont="1" applyFill="1" applyBorder="1" applyAlignment="1">
      <alignment horizontal="left" vertical="center" wrapText="1" readingOrder="1"/>
    </xf>
    <xf numFmtId="167" fontId="30" fillId="14" borderId="47" xfId="61" applyNumberFormat="1" applyFont="1" applyFill="1" applyBorder="1" applyAlignment="1">
      <alignment horizontal="left" vertical="center" wrapText="1" readingOrder="1"/>
    </xf>
    <xf numFmtId="167" fontId="30" fillId="14" borderId="48" xfId="61" applyNumberFormat="1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top" wrapText="1"/>
    </xf>
    <xf numFmtId="0" fontId="2" fillId="2" borderId="46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7" fillId="12" borderId="30" xfId="0" applyFont="1" applyFill="1" applyBorder="1" applyAlignment="1">
      <alignment horizontal="left" vertical="center" wrapText="1"/>
    </xf>
    <xf numFmtId="0" fontId="2" fillId="2" borderId="49" xfId="0" applyFont="1" applyFill="1" applyBorder="1" applyAlignment="1">
      <alignment vertical="top" wrapText="1"/>
    </xf>
    <xf numFmtId="0" fontId="2" fillId="2" borderId="50" xfId="0" applyFont="1" applyFill="1" applyBorder="1" applyAlignment="1">
      <alignment vertical="top" wrapText="1"/>
    </xf>
    <xf numFmtId="0" fontId="2" fillId="2" borderId="51" xfId="0" applyFont="1" applyFill="1" applyBorder="1" applyAlignment="1">
      <alignment vertical="top" wrapText="1"/>
    </xf>
    <xf numFmtId="0" fontId="2" fillId="2" borderId="49" xfId="0" applyFont="1" applyFill="1" applyBorder="1" applyAlignment="1">
      <alignment horizontal="left" vertical="top" wrapText="1"/>
    </xf>
    <xf numFmtId="0" fontId="2" fillId="2" borderId="53" xfId="0" applyFont="1" applyFill="1" applyBorder="1" applyAlignment="1">
      <alignment horizontal="left" vertical="top" wrapText="1"/>
    </xf>
    <xf numFmtId="0" fontId="7" fillId="12" borderId="30" xfId="0" applyFont="1" applyFill="1" applyBorder="1" applyAlignment="1">
      <alignment horizontal="left" vertical="center"/>
    </xf>
    <xf numFmtId="0" fontId="32" fillId="0" borderId="19" xfId="0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47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55" xfId="0" applyFont="1" applyBorder="1" applyAlignment="1">
      <alignment horizontal="center" vertical="center"/>
    </xf>
    <xf numFmtId="0" fontId="32" fillId="0" borderId="56" xfId="0" applyFont="1" applyBorder="1" applyAlignment="1">
      <alignment vertical="center" wrapText="1"/>
    </xf>
    <xf numFmtId="44" fontId="7" fillId="13" borderId="19" xfId="1" applyFont="1" applyFill="1" applyBorder="1" applyAlignment="1" applyProtection="1">
      <alignment horizontal="left" vertical="center"/>
      <protection locked="0"/>
    </xf>
    <xf numFmtId="10" fontId="7" fillId="13" borderId="3" xfId="2" applyNumberFormat="1" applyFont="1" applyFill="1" applyBorder="1" applyAlignment="1" applyProtection="1">
      <alignment horizontal="center" vertical="center"/>
      <protection locked="0"/>
    </xf>
    <xf numFmtId="0" fontId="7" fillId="14" borderId="57" xfId="61" applyFont="1" applyFill="1" applyBorder="1" applyAlignment="1">
      <alignment horizontal="center" vertical="center" wrapText="1"/>
    </xf>
    <xf numFmtId="0" fontId="7" fillId="14" borderId="58" xfId="61" applyFont="1" applyFill="1" applyBorder="1" applyAlignment="1">
      <alignment horizontal="center" vertical="center" wrapText="1"/>
    </xf>
    <xf numFmtId="0" fontId="32" fillId="0" borderId="56" xfId="0" applyFont="1" applyBorder="1" applyAlignment="1">
      <alignment horizontal="center" vertical="center"/>
    </xf>
    <xf numFmtId="0" fontId="8" fillId="12" borderId="31" xfId="0" applyFont="1" applyFill="1" applyBorder="1" applyAlignment="1">
      <alignment vertical="center" wrapText="1"/>
    </xf>
    <xf numFmtId="0" fontId="7" fillId="12" borderId="34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/>
    </xf>
    <xf numFmtId="0" fontId="32" fillId="12" borderId="50" xfId="0" applyFont="1" applyFill="1" applyBorder="1" applyAlignment="1">
      <alignment horizontal="center" vertical="center"/>
    </xf>
    <xf numFmtId="0" fontId="32" fillId="12" borderId="53" xfId="0" applyFont="1" applyFill="1" applyBorder="1" applyAlignment="1">
      <alignment horizontal="center" vertical="center"/>
    </xf>
    <xf numFmtId="0" fontId="32" fillId="12" borderId="49" xfId="0" applyFont="1" applyFill="1" applyBorder="1" applyAlignment="1">
      <alignment vertical="center"/>
    </xf>
    <xf numFmtId="0" fontId="32" fillId="12" borderId="53" xfId="0" applyFont="1" applyFill="1" applyBorder="1" applyAlignment="1">
      <alignment vertical="center"/>
    </xf>
    <xf numFmtId="44" fontId="7" fillId="12" borderId="9" xfId="1" applyFont="1" applyFill="1" applyBorder="1" applyAlignment="1" applyProtection="1">
      <alignment horizontal="left" vertical="center"/>
      <protection locked="0"/>
    </xf>
    <xf numFmtId="9" fontId="7" fillId="12" borderId="6" xfId="2" applyFont="1" applyFill="1" applyBorder="1" applyAlignment="1" applyProtection="1">
      <alignment horizontal="center" vertical="center"/>
      <protection locked="0"/>
    </xf>
    <xf numFmtId="44" fontId="8" fillId="12" borderId="44" xfId="1" applyFont="1" applyFill="1" applyBorder="1" applyAlignment="1">
      <alignment horizontal="left" vertical="center"/>
    </xf>
    <xf numFmtId="44" fontId="8" fillId="12" borderId="39" xfId="1" applyFont="1" applyFill="1" applyBorder="1" applyAlignment="1">
      <alignment horizontal="left" vertical="center"/>
    </xf>
    <xf numFmtId="44" fontId="8" fillId="13" borderId="40" xfId="1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center" vertical="top" wrapText="1"/>
    </xf>
    <xf numFmtId="0" fontId="2" fillId="2" borderId="60" xfId="0" applyFont="1" applyFill="1" applyBorder="1" applyAlignment="1">
      <alignment horizontal="center" vertical="top" wrapText="1"/>
    </xf>
    <xf numFmtId="10" fontId="7" fillId="13" borderId="59" xfId="2" applyNumberFormat="1" applyFont="1" applyFill="1" applyBorder="1" applyAlignment="1" applyProtection="1">
      <alignment horizontal="center" vertical="center"/>
      <protection locked="0"/>
    </xf>
    <xf numFmtId="0" fontId="32" fillId="0" borderId="3" xfId="0" applyFont="1" applyBorder="1" applyAlignment="1">
      <alignment vertical="center" wrapText="1"/>
    </xf>
    <xf numFmtId="0" fontId="32" fillId="0" borderId="59" xfId="0" applyFont="1" applyBorder="1" applyAlignment="1">
      <alignment vertical="center" wrapText="1"/>
    </xf>
    <xf numFmtId="0" fontId="7" fillId="14" borderId="61" xfId="61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top" wrapText="1"/>
    </xf>
    <xf numFmtId="44" fontId="35" fillId="4" borderId="34" xfId="0" applyNumberFormat="1" applyFont="1" applyFill="1" applyBorder="1" applyAlignment="1">
      <alignment vertical="center"/>
    </xf>
    <xf numFmtId="0" fontId="2" fillId="3" borderId="42" xfId="0" applyFont="1" applyFill="1" applyBorder="1" applyAlignment="1">
      <alignment horizontal="center" vertical="center" wrapText="1"/>
    </xf>
    <xf numFmtId="44" fontId="8" fillId="4" borderId="44" xfId="1" applyFont="1" applyFill="1" applyBorder="1" applyAlignment="1">
      <alignment horizontal="left" vertical="center"/>
    </xf>
    <xf numFmtId="44" fontId="8" fillId="12" borderId="34" xfId="1" applyFont="1" applyFill="1" applyBorder="1" applyAlignment="1">
      <alignment horizontal="left" vertical="center"/>
    </xf>
    <xf numFmtId="44" fontId="8" fillId="4" borderId="42" xfId="1" applyFont="1" applyFill="1" applyBorder="1" applyAlignment="1">
      <alignment horizontal="left" vertical="top"/>
    </xf>
    <xf numFmtId="44" fontId="2" fillId="0" borderId="63" xfId="0" applyNumberFormat="1" applyFont="1" applyBorder="1" applyAlignment="1">
      <alignment vertical="center"/>
    </xf>
    <xf numFmtId="0" fontId="32" fillId="13" borderId="54" xfId="0" quotePrefix="1" applyFont="1" applyFill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3" xfId="0" applyFont="1" applyBorder="1" applyAlignment="1">
      <alignment vertical="center" wrapText="1"/>
    </xf>
    <xf numFmtId="0" fontId="32" fillId="0" borderId="70" xfId="0" applyFont="1" applyBorder="1" applyAlignment="1">
      <alignment vertical="center" wrapText="1"/>
    </xf>
    <xf numFmtId="0" fontId="32" fillId="0" borderId="70" xfId="0" applyFont="1" applyBorder="1" applyAlignment="1">
      <alignment vertical="center" wrapText="1"/>
    </xf>
    <xf numFmtId="0" fontId="34" fillId="0" borderId="74" xfId="0" applyFont="1" applyBorder="1" applyAlignment="1">
      <alignment vertical="center" wrapText="1"/>
    </xf>
    <xf numFmtId="0" fontId="32" fillId="0" borderId="78" xfId="0" applyFont="1" applyBorder="1" applyAlignment="1">
      <alignment vertical="center" wrapText="1"/>
    </xf>
    <xf numFmtId="0" fontId="32" fillId="0" borderId="82" xfId="0" applyFont="1" applyBorder="1" applyAlignment="1">
      <alignment vertical="center" wrapText="1"/>
    </xf>
    <xf numFmtId="0" fontId="32" fillId="0" borderId="19" xfId="0" applyFont="1" applyBorder="1" applyAlignment="1">
      <alignment vertical="center"/>
    </xf>
    <xf numFmtId="0" fontId="32" fillId="0" borderId="3" xfId="0" applyFont="1" applyBorder="1" applyAlignment="1">
      <alignment vertical="center" wrapText="1"/>
    </xf>
    <xf numFmtId="0" fontId="15" fillId="5" borderId="28" xfId="26" applyFill="1" applyBorder="1" applyAlignment="1" applyProtection="1">
      <alignment horizontal="center" vertical="top"/>
      <protection locked="0"/>
    </xf>
    <xf numFmtId="0" fontId="15" fillId="5" borderId="25" xfId="26" applyFill="1" applyBorder="1" applyAlignment="1" applyProtection="1">
      <alignment horizontal="center" vertical="top"/>
      <protection locked="0"/>
    </xf>
    <xf numFmtId="0" fontId="15" fillId="5" borderId="32" xfId="26" applyFill="1" applyBorder="1" applyAlignment="1" applyProtection="1">
      <alignment horizontal="center" vertical="top"/>
      <protection locked="0"/>
    </xf>
    <xf numFmtId="0" fontId="15" fillId="5" borderId="5" xfId="26" applyFill="1" applyBorder="1" applyAlignment="1" applyProtection="1">
      <alignment horizontal="center" vertical="top"/>
      <protection locked="0"/>
    </xf>
    <xf numFmtId="0" fontId="15" fillId="5" borderId="27" xfId="26" applyFill="1" applyBorder="1" applyAlignment="1" applyProtection="1">
      <alignment horizontal="center" vertical="top"/>
      <protection locked="0"/>
    </xf>
    <xf numFmtId="0" fontId="15" fillId="5" borderId="33" xfId="26" applyFill="1" applyBorder="1" applyAlignment="1" applyProtection="1">
      <alignment horizontal="center" vertical="top"/>
      <protection locked="0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9" fillId="0" borderId="0" xfId="0" applyFont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15" fillId="5" borderId="22" xfId="26" applyFill="1" applyBorder="1" applyAlignment="1" applyProtection="1">
      <alignment horizontal="center" vertical="top"/>
      <protection locked="0"/>
    </xf>
    <xf numFmtId="0" fontId="15" fillId="5" borderId="26" xfId="26" applyFill="1" applyBorder="1" applyAlignment="1" applyProtection="1">
      <alignment horizontal="center" vertical="top"/>
      <protection locked="0"/>
    </xf>
    <xf numFmtId="0" fontId="15" fillId="5" borderId="21" xfId="26" applyFill="1" applyBorder="1" applyAlignment="1" applyProtection="1">
      <alignment horizontal="center" vertical="top"/>
      <protection locked="0"/>
    </xf>
  </cellXfs>
  <cellStyles count="83">
    <cellStyle name="_x000d__x000a_JournalTemplate=C:\COMFO\CTALK\JOURSTD.TPL_x000d__x000a_LbStateAddress=3 3 0 251 1 89 2 311_x000d__x000a_LbStateJou" xfId="8" xr:uid="{00000000-0005-0000-0000-000000000000}"/>
    <cellStyle name="_x000d__x000a_JournalTemplate=C:\COMFO\CTALK\JOURSTD.TPL_x000d__x000a_LbStateAddress=3 3 0 251 1 89 2 311_x000d__x000a_LbStateJou 2" xfId="9" xr:uid="{00000000-0005-0000-0000-000001000000}"/>
    <cellStyle name="Bad 2" xfId="29" xr:uid="{00000000-0005-0000-0000-000002000000}"/>
    <cellStyle name="Check Cell 2" xfId="30" xr:uid="{00000000-0005-0000-0000-000003000000}"/>
    <cellStyle name="Comma 2" xfId="46" xr:uid="{00000000-0005-0000-0000-000004000000}"/>
    <cellStyle name="Currency 2" xfId="12" xr:uid="{00000000-0005-0000-0000-000006000000}"/>
    <cellStyle name="Currency 2 2" xfId="65" xr:uid="{00000000-0005-0000-0000-000007000000}"/>
    <cellStyle name="Currency 3" xfId="60" xr:uid="{00000000-0005-0000-0000-000008000000}"/>
    <cellStyle name="Currency 3 2" xfId="78" xr:uid="{00000000-0005-0000-0000-000009000000}"/>
    <cellStyle name="Euro" xfId="14" xr:uid="{00000000-0005-0000-0000-00000A000000}"/>
    <cellStyle name="Euro 2" xfId="15" xr:uid="{00000000-0005-0000-0000-00000B000000}"/>
    <cellStyle name="Euro 2 2" xfId="47" xr:uid="{00000000-0005-0000-0000-00000C000000}"/>
    <cellStyle name="Euro 3" xfId="28" xr:uid="{00000000-0005-0000-0000-00000D000000}"/>
    <cellStyle name="Excel Built-in Normal" xfId="31" xr:uid="{00000000-0005-0000-0000-00000E000000}"/>
    <cellStyle name="Explanatory Text 2" xfId="32" xr:uid="{00000000-0005-0000-0000-00000F000000}"/>
    <cellStyle name="Heading 1 2" xfId="33" xr:uid="{00000000-0005-0000-0000-000010000000}"/>
    <cellStyle name="Heading 2 2" xfId="34" xr:uid="{00000000-0005-0000-0000-000011000000}"/>
    <cellStyle name="Heading 3 2" xfId="35" xr:uid="{00000000-0005-0000-0000-000012000000}"/>
    <cellStyle name="Heading 4 2" xfId="36" xr:uid="{00000000-0005-0000-0000-000013000000}"/>
    <cellStyle name="Hyperlink 2" xfId="5" xr:uid="{00000000-0005-0000-0000-000014000000}"/>
    <cellStyle name="Input 2" xfId="37" xr:uid="{00000000-0005-0000-0000-000015000000}"/>
    <cellStyle name="Input 2 2" xfId="72" xr:uid="{00000000-0005-0000-0000-000016000000}"/>
    <cellStyle name="Input 2 3" xfId="70" xr:uid="{00000000-0005-0000-0000-000017000000}"/>
    <cellStyle name="Input 2 4" xfId="64" xr:uid="{00000000-0005-0000-0000-000018000000}"/>
    <cellStyle name="Input 2 5" xfId="67" xr:uid="{00000000-0005-0000-0000-000019000000}"/>
    <cellStyle name="Input 2 6" xfId="76" xr:uid="{00000000-0005-0000-0000-00001A000000}"/>
    <cellStyle name="Input 2 7" xfId="68" xr:uid="{00000000-0005-0000-0000-00001B000000}"/>
    <cellStyle name="Komma 2" xfId="27" xr:uid="{00000000-0005-0000-0000-00001C000000}"/>
    <cellStyle name="Komma 2 2" xfId="48" xr:uid="{00000000-0005-0000-0000-00001D000000}"/>
    <cellStyle name="Komma 3" xfId="38" xr:uid="{00000000-0005-0000-0000-00001E000000}"/>
    <cellStyle name="Normal 2" xfId="6" xr:uid="{00000000-0005-0000-0000-000020000000}"/>
    <cellStyle name="Normal 2 2" xfId="11" xr:uid="{00000000-0005-0000-0000-000021000000}"/>
    <cellStyle name="Normal 2 2 2" xfId="44" xr:uid="{00000000-0005-0000-0000-000022000000}"/>
    <cellStyle name="Normal 2 3" xfId="16" xr:uid="{00000000-0005-0000-0000-000023000000}"/>
    <cellStyle name="Normal 2 3 2" xfId="49" xr:uid="{00000000-0005-0000-0000-000024000000}"/>
    <cellStyle name="Normal 2 4" xfId="17" xr:uid="{00000000-0005-0000-0000-000025000000}"/>
    <cellStyle name="Normal 2 4 2" xfId="50" xr:uid="{00000000-0005-0000-0000-000026000000}"/>
    <cellStyle name="Normal 2 5" xfId="18" xr:uid="{00000000-0005-0000-0000-000027000000}"/>
    <cellStyle name="Normal 2 5 2" xfId="51" xr:uid="{00000000-0005-0000-0000-000028000000}"/>
    <cellStyle name="Normal 2 6" xfId="19" xr:uid="{00000000-0005-0000-0000-000029000000}"/>
    <cellStyle name="Normal 2 6 2" xfId="52" xr:uid="{00000000-0005-0000-0000-00002A000000}"/>
    <cellStyle name="Normal 2 7" xfId="61" xr:uid="{00000000-0005-0000-0000-00002B000000}"/>
    <cellStyle name="Normal 3" xfId="4" xr:uid="{00000000-0005-0000-0000-00002C000000}"/>
    <cellStyle name="Normal 3 2" xfId="53" xr:uid="{00000000-0005-0000-0000-00002D000000}"/>
    <cellStyle name="Normal 4" xfId="20" xr:uid="{00000000-0005-0000-0000-00002E000000}"/>
    <cellStyle name="Normal 4 2" xfId="54" xr:uid="{00000000-0005-0000-0000-00002F000000}"/>
    <cellStyle name="Normal 5" xfId="21" xr:uid="{00000000-0005-0000-0000-000030000000}"/>
    <cellStyle name="Normal 5 2" xfId="55" xr:uid="{00000000-0005-0000-0000-000031000000}"/>
    <cellStyle name="Normal 6" xfId="22" xr:uid="{00000000-0005-0000-0000-000032000000}"/>
    <cellStyle name="Normal 6 2" xfId="56" xr:uid="{00000000-0005-0000-0000-000033000000}"/>
    <cellStyle name="Normal 7" xfId="23" xr:uid="{00000000-0005-0000-0000-000034000000}"/>
    <cellStyle name="Normal 7 2" xfId="57" xr:uid="{00000000-0005-0000-0000-000035000000}"/>
    <cellStyle name="Note 2" xfId="39" xr:uid="{00000000-0005-0000-0000-000036000000}"/>
    <cellStyle name="Note 2 2" xfId="74" xr:uid="{00000000-0005-0000-0000-000037000000}"/>
    <cellStyle name="Note 2 3" xfId="66" xr:uid="{00000000-0005-0000-0000-000038000000}"/>
    <cellStyle name="Note 2 4" xfId="79" xr:uid="{00000000-0005-0000-0000-000039000000}"/>
    <cellStyle name="Note 2 5" xfId="63" xr:uid="{00000000-0005-0000-0000-00003A000000}"/>
    <cellStyle name="Note 2 6" xfId="81" xr:uid="{00000000-0005-0000-0000-00003B000000}"/>
    <cellStyle name="Note 2 7" xfId="82" xr:uid="{00000000-0005-0000-0000-00003C000000}"/>
    <cellStyle name="Output 2" xfId="40" xr:uid="{00000000-0005-0000-0000-00003D000000}"/>
    <cellStyle name="Output 2 2" xfId="75" xr:uid="{00000000-0005-0000-0000-00003E000000}"/>
    <cellStyle name="Output 2 3" xfId="77" xr:uid="{00000000-0005-0000-0000-00003F000000}"/>
    <cellStyle name="Output 2 4" xfId="71" xr:uid="{00000000-0005-0000-0000-000040000000}"/>
    <cellStyle name="Output 2 5" xfId="73" xr:uid="{00000000-0005-0000-0000-000041000000}"/>
    <cellStyle name="Output 2 6" xfId="69" xr:uid="{00000000-0005-0000-0000-000042000000}"/>
    <cellStyle name="Output 2 7" xfId="80" xr:uid="{00000000-0005-0000-0000-000043000000}"/>
    <cellStyle name="Percent 2" xfId="58" xr:uid="{00000000-0005-0000-0000-000045000000}"/>
    <cellStyle name="Procent" xfId="2" builtinId="5"/>
    <cellStyle name="Procent 2" xfId="41" xr:uid="{00000000-0005-0000-0000-000046000000}"/>
    <cellStyle name="Procent 3" xfId="42" xr:uid="{00000000-0005-0000-0000-000047000000}"/>
    <cellStyle name="Standaard" xfId="0" builtinId="0"/>
    <cellStyle name="Standaard 2" xfId="3" xr:uid="{00000000-0005-0000-0000-000048000000}"/>
    <cellStyle name="Standaard 2 2" xfId="26" xr:uid="{00000000-0005-0000-0000-000049000000}"/>
    <cellStyle name="Standaard 3" xfId="7" xr:uid="{00000000-0005-0000-0000-00004A000000}"/>
    <cellStyle name="Standaard 3 2" xfId="13" xr:uid="{00000000-0005-0000-0000-00004B000000}"/>
    <cellStyle name="Standaard 3 2 2" xfId="59" xr:uid="{00000000-0005-0000-0000-00004C000000}"/>
    <cellStyle name="Standaard 3 3" xfId="24" xr:uid="{00000000-0005-0000-0000-00004D000000}"/>
    <cellStyle name="Standaard 4" xfId="10" xr:uid="{00000000-0005-0000-0000-00004E000000}"/>
    <cellStyle name="Standaard 4 2" xfId="25" xr:uid="{00000000-0005-0000-0000-00004F000000}"/>
    <cellStyle name="Standaard 5" xfId="45" xr:uid="{00000000-0005-0000-0000-000050000000}"/>
    <cellStyle name="Valuta" xfId="1" builtinId="4"/>
    <cellStyle name="Valuta 2" xfId="43" xr:uid="{00000000-0005-0000-0000-000051000000}"/>
    <cellStyle name="Valuta 3" xfId="62" xr:uid="{00000000-0005-0000-0000-000052000000}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N32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5" sqref="I5"/>
    </sheetView>
  </sheetViews>
  <sheetFormatPr defaultRowHeight="14.4" x14ac:dyDescent="0.3"/>
  <cols>
    <col min="1" max="2" width="7.109375" style="42" customWidth="1"/>
    <col min="3" max="3" width="8.6640625" style="42" customWidth="1"/>
    <col min="4" max="4" width="20.109375" customWidth="1"/>
    <col min="5" max="5" width="43.5546875" style="2" customWidth="1"/>
    <col min="6" max="6" width="8.109375" style="31" customWidth="1"/>
    <col min="7" max="7" width="9.88671875" bestFit="1" customWidth="1"/>
    <col min="8" max="8" width="10.88671875" bestFit="1" customWidth="1"/>
    <col min="9" max="9" width="14.44140625" bestFit="1" customWidth="1"/>
    <col min="10" max="10" width="11.6640625" bestFit="1" customWidth="1"/>
    <col min="11" max="11" width="18.44140625" bestFit="1" customWidth="1"/>
    <col min="12" max="14" width="16.88671875" customWidth="1"/>
  </cols>
  <sheetData>
    <row r="1" spans="1:14" ht="101.25" customHeight="1" thickBot="1" x14ac:dyDescent="0.35">
      <c r="A1" s="114" t="s">
        <v>33</v>
      </c>
      <c r="B1" s="115"/>
      <c r="C1" s="115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ht="16.5" customHeight="1" thickBot="1" x14ac:dyDescent="0.35">
      <c r="A2" s="38"/>
      <c r="B2" s="38"/>
      <c r="C2" s="38"/>
      <c r="D2" s="8"/>
      <c r="E2" s="8"/>
      <c r="F2" s="49"/>
      <c r="G2" s="8"/>
      <c r="H2" s="8"/>
      <c r="I2" s="7"/>
      <c r="J2" s="7"/>
      <c r="K2" s="7"/>
      <c r="L2" s="7"/>
      <c r="M2" s="7"/>
      <c r="N2" s="7"/>
    </row>
    <row r="3" spans="1:14" ht="16.5" customHeight="1" thickBot="1" x14ac:dyDescent="0.35">
      <c r="A3" s="117" t="s">
        <v>4</v>
      </c>
      <c r="B3" s="118"/>
      <c r="C3" s="118"/>
      <c r="D3" s="119"/>
      <c r="E3" s="119"/>
      <c r="F3" s="120"/>
      <c r="G3" s="120"/>
      <c r="H3" s="120"/>
      <c r="I3" s="120"/>
      <c r="J3" s="120"/>
      <c r="K3" s="119"/>
      <c r="L3" s="119"/>
      <c r="M3" s="119"/>
      <c r="N3" s="119"/>
    </row>
    <row r="4" spans="1:14" ht="93.75" customHeight="1" thickBot="1" x14ac:dyDescent="0.35">
      <c r="A4" s="53" t="s">
        <v>12</v>
      </c>
      <c r="B4" s="54" t="s">
        <v>13</v>
      </c>
      <c r="C4" s="55" t="s">
        <v>14</v>
      </c>
      <c r="D4" s="56" t="s">
        <v>45</v>
      </c>
      <c r="E4" s="57" t="s">
        <v>2</v>
      </c>
      <c r="F4" s="50" t="s">
        <v>3</v>
      </c>
      <c r="G4" s="16" t="s">
        <v>10</v>
      </c>
      <c r="H4" s="15" t="s">
        <v>11</v>
      </c>
      <c r="I4" s="85" t="s">
        <v>1</v>
      </c>
      <c r="J4" s="86" t="s">
        <v>21</v>
      </c>
      <c r="K4" s="35" t="s">
        <v>19</v>
      </c>
      <c r="L4" s="18" t="s">
        <v>15</v>
      </c>
      <c r="M4" s="18" t="s">
        <v>16</v>
      </c>
      <c r="N4" s="93" t="s">
        <v>18</v>
      </c>
    </row>
    <row r="5" spans="1:14" s="25" customFormat="1" ht="27" thickBot="1" x14ac:dyDescent="0.35">
      <c r="A5" s="59">
        <v>275</v>
      </c>
      <c r="B5" s="60">
        <v>275</v>
      </c>
      <c r="C5" s="61">
        <v>275</v>
      </c>
      <c r="D5" s="99" t="s">
        <v>35</v>
      </c>
      <c r="E5" s="100" t="s">
        <v>36</v>
      </c>
      <c r="F5" s="90" t="s">
        <v>52</v>
      </c>
      <c r="G5" s="47">
        <v>44378</v>
      </c>
      <c r="H5" s="48">
        <v>45473</v>
      </c>
      <c r="I5" s="68">
        <v>0</v>
      </c>
      <c r="J5" s="69">
        <v>0</v>
      </c>
      <c r="K5" s="84">
        <f>I5*(J5+100%)</f>
        <v>0</v>
      </c>
      <c r="L5" s="24">
        <f>(A5*I5*(J5+100%))</f>
        <v>0</v>
      </c>
      <c r="M5" s="24">
        <f>(B5*I5*(J5+100%))</f>
        <v>0</v>
      </c>
      <c r="N5" s="94">
        <f>(C5*I5*(J5+100%))</f>
        <v>0</v>
      </c>
    </row>
    <row r="6" spans="1:14" s="25" customFormat="1" ht="27" thickBot="1" x14ac:dyDescent="0.35">
      <c r="A6" s="62">
        <v>1</v>
      </c>
      <c r="B6" s="63">
        <v>1</v>
      </c>
      <c r="C6" s="64">
        <v>1</v>
      </c>
      <c r="D6" s="106" t="s">
        <v>37</v>
      </c>
      <c r="E6" s="101" t="s">
        <v>53</v>
      </c>
      <c r="F6" s="90" t="s">
        <v>52</v>
      </c>
      <c r="G6" s="47">
        <v>44378</v>
      </c>
      <c r="H6" s="48">
        <v>45473</v>
      </c>
      <c r="I6" s="68">
        <v>0</v>
      </c>
      <c r="J6" s="69">
        <v>0</v>
      </c>
      <c r="K6" s="84">
        <f t="shared" ref="K6:K17" si="0">I6*(J6+100%)</f>
        <v>0</v>
      </c>
      <c r="L6" s="24">
        <f t="shared" ref="L6:L17" si="1">(A6*I6*(J6+100%))</f>
        <v>0</v>
      </c>
      <c r="M6" s="24">
        <f t="shared" ref="M6:M17" si="2">(B6*I6*(J6+100%))</f>
        <v>0</v>
      </c>
      <c r="N6" s="94">
        <f t="shared" ref="N6:N17" si="3">(C6*I6*(J6+100%))</f>
        <v>0</v>
      </c>
    </row>
    <row r="7" spans="1:14" s="25" customFormat="1" ht="27" thickBot="1" x14ac:dyDescent="0.35">
      <c r="A7" s="62">
        <v>1</v>
      </c>
      <c r="B7" s="63">
        <v>1</v>
      </c>
      <c r="C7" s="64">
        <v>1</v>
      </c>
      <c r="D7" s="106" t="s">
        <v>35</v>
      </c>
      <c r="E7" s="107" t="s">
        <v>36</v>
      </c>
      <c r="F7" s="90" t="s">
        <v>52</v>
      </c>
      <c r="G7" s="47">
        <v>44378</v>
      </c>
      <c r="H7" s="48">
        <v>45473</v>
      </c>
      <c r="I7" s="68">
        <v>0</v>
      </c>
      <c r="J7" s="69">
        <v>0</v>
      </c>
      <c r="K7" s="84">
        <f t="shared" si="0"/>
        <v>0</v>
      </c>
      <c r="L7" s="24">
        <f t="shared" si="1"/>
        <v>0</v>
      </c>
      <c r="M7" s="24">
        <f t="shared" si="2"/>
        <v>0</v>
      </c>
      <c r="N7" s="94">
        <f t="shared" si="3"/>
        <v>0</v>
      </c>
    </row>
    <row r="8" spans="1:14" s="25" customFormat="1" thickBot="1" x14ac:dyDescent="0.35">
      <c r="A8" s="62">
        <v>1</v>
      </c>
      <c r="B8" s="63">
        <v>1</v>
      </c>
      <c r="C8" s="64">
        <v>1</v>
      </c>
      <c r="D8" s="106" t="s">
        <v>46</v>
      </c>
      <c r="E8" s="88" t="s">
        <v>26</v>
      </c>
      <c r="F8" s="90" t="s">
        <v>52</v>
      </c>
      <c r="G8" s="47">
        <v>44378</v>
      </c>
      <c r="H8" s="48">
        <v>45473</v>
      </c>
      <c r="I8" s="68">
        <v>0</v>
      </c>
      <c r="J8" s="69">
        <v>0</v>
      </c>
      <c r="K8" s="84">
        <f t="shared" si="0"/>
        <v>0</v>
      </c>
      <c r="L8" s="24">
        <f t="shared" si="1"/>
        <v>0</v>
      </c>
      <c r="M8" s="24">
        <f t="shared" si="2"/>
        <v>0</v>
      </c>
      <c r="N8" s="94">
        <f t="shared" si="3"/>
        <v>0</v>
      </c>
    </row>
    <row r="9" spans="1:14" s="25" customFormat="1" thickBot="1" x14ac:dyDescent="0.35">
      <c r="A9" s="62">
        <v>1</v>
      </c>
      <c r="B9" s="63">
        <v>1</v>
      </c>
      <c r="C9" s="64">
        <v>1</v>
      </c>
      <c r="D9" s="106" t="s">
        <v>47</v>
      </c>
      <c r="E9" s="88" t="s">
        <v>27</v>
      </c>
      <c r="F9" s="90" t="s">
        <v>52</v>
      </c>
      <c r="G9" s="47">
        <v>44378</v>
      </c>
      <c r="H9" s="48">
        <v>45473</v>
      </c>
      <c r="I9" s="68">
        <v>0</v>
      </c>
      <c r="J9" s="69">
        <v>0</v>
      </c>
      <c r="K9" s="84">
        <f t="shared" si="0"/>
        <v>0</v>
      </c>
      <c r="L9" s="24">
        <f t="shared" si="1"/>
        <v>0</v>
      </c>
      <c r="M9" s="24">
        <f t="shared" si="2"/>
        <v>0</v>
      </c>
      <c r="N9" s="94">
        <f t="shared" si="3"/>
        <v>0</v>
      </c>
    </row>
    <row r="10" spans="1:14" s="25" customFormat="1" thickBot="1" x14ac:dyDescent="0.35">
      <c r="A10" s="62">
        <v>275</v>
      </c>
      <c r="B10" s="62">
        <v>275</v>
      </c>
      <c r="C10" s="62">
        <v>275</v>
      </c>
      <c r="D10" s="106" t="s">
        <v>48</v>
      </c>
      <c r="E10" s="89" t="s">
        <v>28</v>
      </c>
      <c r="F10" s="90" t="s">
        <v>52</v>
      </c>
      <c r="G10" s="47">
        <v>44378</v>
      </c>
      <c r="H10" s="48">
        <v>45473</v>
      </c>
      <c r="I10" s="68">
        <v>0</v>
      </c>
      <c r="J10" s="69">
        <v>0</v>
      </c>
      <c r="K10" s="84">
        <f t="shared" si="0"/>
        <v>0</v>
      </c>
      <c r="L10" s="24">
        <f t="shared" si="1"/>
        <v>0</v>
      </c>
      <c r="M10" s="24">
        <f t="shared" si="2"/>
        <v>0</v>
      </c>
      <c r="N10" s="94">
        <f t="shared" si="3"/>
        <v>0</v>
      </c>
    </row>
    <row r="11" spans="1:14" s="25" customFormat="1" thickBot="1" x14ac:dyDescent="0.35">
      <c r="A11" s="62">
        <v>50</v>
      </c>
      <c r="B11" s="63">
        <v>50</v>
      </c>
      <c r="C11" s="64">
        <v>50</v>
      </c>
      <c r="D11" s="106" t="s">
        <v>38</v>
      </c>
      <c r="E11" s="102" t="s">
        <v>39</v>
      </c>
      <c r="F11" s="90" t="s">
        <v>52</v>
      </c>
      <c r="G11" s="47">
        <v>44378</v>
      </c>
      <c r="H11" s="48">
        <v>45473</v>
      </c>
      <c r="I11" s="68">
        <v>0</v>
      </c>
      <c r="J11" s="69">
        <v>0</v>
      </c>
      <c r="K11" s="84">
        <f t="shared" si="0"/>
        <v>0</v>
      </c>
      <c r="L11" s="24">
        <f t="shared" si="1"/>
        <v>0</v>
      </c>
      <c r="M11" s="24">
        <f t="shared" si="2"/>
        <v>0</v>
      </c>
      <c r="N11" s="94">
        <f t="shared" si="3"/>
        <v>0</v>
      </c>
    </row>
    <row r="12" spans="1:14" s="25" customFormat="1" thickBot="1" x14ac:dyDescent="0.35">
      <c r="A12" s="62">
        <v>1</v>
      </c>
      <c r="B12" s="63">
        <v>1</v>
      </c>
      <c r="C12" s="64">
        <v>1</v>
      </c>
      <c r="D12" s="106" t="s">
        <v>40</v>
      </c>
      <c r="E12" s="103" t="s">
        <v>23</v>
      </c>
      <c r="F12" s="90" t="s">
        <v>52</v>
      </c>
      <c r="G12" s="47">
        <v>44378</v>
      </c>
      <c r="H12" s="48">
        <v>45473</v>
      </c>
      <c r="I12" s="68">
        <v>0</v>
      </c>
      <c r="J12" s="69">
        <v>0</v>
      </c>
      <c r="K12" s="84">
        <f t="shared" si="0"/>
        <v>0</v>
      </c>
      <c r="L12" s="24">
        <f t="shared" si="1"/>
        <v>0</v>
      </c>
      <c r="M12" s="24">
        <f t="shared" si="2"/>
        <v>0</v>
      </c>
      <c r="N12" s="94">
        <f t="shared" si="3"/>
        <v>0</v>
      </c>
    </row>
    <row r="13" spans="1:14" s="25" customFormat="1" ht="27" thickBot="1" x14ac:dyDescent="0.35">
      <c r="A13" s="62">
        <v>4</v>
      </c>
      <c r="B13" s="63">
        <v>4</v>
      </c>
      <c r="C13" s="64">
        <v>4</v>
      </c>
      <c r="D13" s="106" t="s">
        <v>41</v>
      </c>
      <c r="E13" s="104" t="s">
        <v>42</v>
      </c>
      <c r="F13" s="90" t="s">
        <v>52</v>
      </c>
      <c r="G13" s="47">
        <v>44378</v>
      </c>
      <c r="H13" s="48">
        <v>45473</v>
      </c>
      <c r="I13" s="68">
        <v>0</v>
      </c>
      <c r="J13" s="69">
        <v>0</v>
      </c>
      <c r="K13" s="84">
        <f t="shared" si="0"/>
        <v>0</v>
      </c>
      <c r="L13" s="24">
        <f t="shared" si="1"/>
        <v>0</v>
      </c>
      <c r="M13" s="24">
        <f t="shared" si="2"/>
        <v>0</v>
      </c>
      <c r="N13" s="94">
        <f t="shared" si="3"/>
        <v>0</v>
      </c>
    </row>
    <row r="14" spans="1:14" s="25" customFormat="1" thickBot="1" x14ac:dyDescent="0.35">
      <c r="A14" s="62">
        <v>4</v>
      </c>
      <c r="B14" s="63">
        <v>4</v>
      </c>
      <c r="C14" s="64">
        <v>4</v>
      </c>
      <c r="D14" s="106" t="s">
        <v>49</v>
      </c>
      <c r="E14" s="89" t="s">
        <v>32</v>
      </c>
      <c r="F14" s="90" t="s">
        <v>52</v>
      </c>
      <c r="G14" s="47">
        <v>44378</v>
      </c>
      <c r="H14" s="48">
        <v>45473</v>
      </c>
      <c r="I14" s="68">
        <v>0</v>
      </c>
      <c r="J14" s="69">
        <v>0</v>
      </c>
      <c r="K14" s="84">
        <f t="shared" si="0"/>
        <v>0</v>
      </c>
      <c r="L14" s="24">
        <f t="shared" si="1"/>
        <v>0</v>
      </c>
      <c r="M14" s="24">
        <f t="shared" si="2"/>
        <v>0</v>
      </c>
      <c r="N14" s="94">
        <f t="shared" si="3"/>
        <v>0</v>
      </c>
    </row>
    <row r="15" spans="1:14" s="25" customFormat="1" thickBot="1" x14ac:dyDescent="0.35">
      <c r="A15" s="62">
        <v>10</v>
      </c>
      <c r="B15" s="62">
        <v>10</v>
      </c>
      <c r="C15" s="62">
        <v>10</v>
      </c>
      <c r="D15" s="106" t="s">
        <v>50</v>
      </c>
      <c r="E15" s="89" t="s">
        <v>30</v>
      </c>
      <c r="F15" s="90" t="s">
        <v>52</v>
      </c>
      <c r="G15" s="47">
        <v>44378</v>
      </c>
      <c r="H15" s="48">
        <v>45473</v>
      </c>
      <c r="I15" s="68">
        <v>0</v>
      </c>
      <c r="J15" s="69">
        <v>0</v>
      </c>
      <c r="K15" s="84">
        <f t="shared" si="0"/>
        <v>0</v>
      </c>
      <c r="L15" s="24">
        <f t="shared" si="1"/>
        <v>0</v>
      </c>
      <c r="M15" s="24">
        <f t="shared" si="2"/>
        <v>0</v>
      </c>
      <c r="N15" s="94">
        <f t="shared" si="3"/>
        <v>0</v>
      </c>
    </row>
    <row r="16" spans="1:14" s="25" customFormat="1" thickBot="1" x14ac:dyDescent="0.35">
      <c r="A16" s="62">
        <v>10</v>
      </c>
      <c r="B16" s="62">
        <v>10</v>
      </c>
      <c r="C16" s="62">
        <v>10</v>
      </c>
      <c r="D16" s="106" t="s">
        <v>51</v>
      </c>
      <c r="E16" s="89" t="s">
        <v>29</v>
      </c>
      <c r="F16" s="90" t="s">
        <v>52</v>
      </c>
      <c r="G16" s="47">
        <v>44378</v>
      </c>
      <c r="H16" s="48">
        <v>45473</v>
      </c>
      <c r="I16" s="68">
        <v>0</v>
      </c>
      <c r="J16" s="69">
        <v>0</v>
      </c>
      <c r="K16" s="84">
        <f t="shared" si="0"/>
        <v>0</v>
      </c>
      <c r="L16" s="24">
        <f t="shared" si="1"/>
        <v>0</v>
      </c>
      <c r="M16" s="24">
        <f t="shared" si="2"/>
        <v>0</v>
      </c>
      <c r="N16" s="94">
        <f t="shared" si="3"/>
        <v>0</v>
      </c>
    </row>
    <row r="17" spans="1:14" s="25" customFormat="1" thickBot="1" x14ac:dyDescent="0.35">
      <c r="A17" s="62">
        <v>5</v>
      </c>
      <c r="B17" s="62">
        <v>5</v>
      </c>
      <c r="C17" s="62">
        <v>5</v>
      </c>
      <c r="D17" s="106" t="s">
        <v>43</v>
      </c>
      <c r="E17" s="105" t="s">
        <v>44</v>
      </c>
      <c r="F17" s="90" t="s">
        <v>52</v>
      </c>
      <c r="G17" s="47">
        <v>44378</v>
      </c>
      <c r="H17" s="48">
        <v>45473</v>
      </c>
      <c r="I17" s="68">
        <v>0</v>
      </c>
      <c r="J17" s="69">
        <v>0</v>
      </c>
      <c r="K17" s="84">
        <f t="shared" si="0"/>
        <v>0</v>
      </c>
      <c r="L17" s="24">
        <f t="shared" si="1"/>
        <v>0</v>
      </c>
      <c r="M17" s="24">
        <f t="shared" si="2"/>
        <v>0</v>
      </c>
      <c r="N17" s="94">
        <f t="shared" si="3"/>
        <v>0</v>
      </c>
    </row>
    <row r="18" spans="1:14" ht="93.75" customHeight="1" thickBot="1" x14ac:dyDescent="0.35">
      <c r="A18" s="53" t="s">
        <v>12</v>
      </c>
      <c r="B18" s="54" t="s">
        <v>13</v>
      </c>
      <c r="C18" s="55" t="s">
        <v>14</v>
      </c>
      <c r="D18" s="16" t="s">
        <v>0</v>
      </c>
      <c r="E18" s="15" t="s">
        <v>2</v>
      </c>
      <c r="F18" s="50" t="s">
        <v>3</v>
      </c>
      <c r="G18" s="16" t="s">
        <v>10</v>
      </c>
      <c r="H18" s="15" t="s">
        <v>11</v>
      </c>
      <c r="I18" s="17" t="s">
        <v>1</v>
      </c>
      <c r="J18" s="91" t="s">
        <v>21</v>
      </c>
      <c r="K18" s="35" t="s">
        <v>19</v>
      </c>
      <c r="L18" s="18" t="s">
        <v>15</v>
      </c>
      <c r="M18" s="18" t="s">
        <v>16</v>
      </c>
      <c r="N18" s="93" t="s">
        <v>18</v>
      </c>
    </row>
    <row r="19" spans="1:14" ht="10.5" customHeight="1" x14ac:dyDescent="0.3">
      <c r="A19" s="75"/>
      <c r="B19" s="76"/>
      <c r="C19" s="77"/>
      <c r="D19" s="78"/>
      <c r="E19" s="79"/>
      <c r="F19" s="70"/>
      <c r="G19" s="46"/>
      <c r="H19" s="10"/>
      <c r="I19" s="80"/>
      <c r="J19" s="81"/>
      <c r="K19" s="82"/>
      <c r="L19" s="83"/>
      <c r="M19" s="83"/>
      <c r="N19" s="82"/>
    </row>
    <row r="20" spans="1:14" s="25" customFormat="1" ht="45" customHeight="1" x14ac:dyDescent="0.3">
      <c r="A20" s="65">
        <v>1</v>
      </c>
      <c r="B20" s="66">
        <v>1</v>
      </c>
      <c r="C20" s="72">
        <v>1</v>
      </c>
      <c r="D20" s="98" t="s">
        <v>20</v>
      </c>
      <c r="E20" s="67" t="s">
        <v>22</v>
      </c>
      <c r="F20" s="71"/>
      <c r="G20" s="47">
        <v>44378</v>
      </c>
      <c r="H20" s="48">
        <v>45473</v>
      </c>
      <c r="I20" s="23">
        <v>75000</v>
      </c>
      <c r="J20" s="87">
        <v>0</v>
      </c>
      <c r="K20" s="84">
        <f t="shared" ref="K20" si="4">I20*(J20+100%)</f>
        <v>75000</v>
      </c>
      <c r="L20" s="24">
        <f t="shared" ref="L20" si="5">(A20*I20*(J20+100%))</f>
        <v>75000</v>
      </c>
      <c r="M20" s="24">
        <f t="shared" ref="M20" si="6">(B20*I20*(J20+100%))</f>
        <v>75000</v>
      </c>
      <c r="N20" s="94">
        <f t="shared" ref="N20" si="7">(C20*I20*(J20+100%))</f>
        <v>75000</v>
      </c>
    </row>
    <row r="21" spans="1:14" ht="10.5" customHeight="1" thickBot="1" x14ac:dyDescent="0.35">
      <c r="A21" s="39"/>
      <c r="B21" s="40"/>
      <c r="C21" s="73"/>
      <c r="D21" s="58"/>
      <c r="E21" s="26"/>
      <c r="F21" s="74"/>
      <c r="G21" s="52"/>
      <c r="H21" s="26"/>
      <c r="I21" s="27"/>
      <c r="J21" s="28"/>
      <c r="K21" s="36"/>
      <c r="L21" s="29"/>
      <c r="M21" s="30"/>
      <c r="N21" s="95"/>
    </row>
    <row r="22" spans="1:14" ht="15" thickBot="1" x14ac:dyDescent="0.35">
      <c r="A22" s="41"/>
      <c r="D22" s="6"/>
      <c r="E22" s="121" t="s">
        <v>17</v>
      </c>
      <c r="F22" s="121"/>
      <c r="G22" s="121"/>
      <c r="H22" s="121"/>
      <c r="I22" s="122"/>
      <c r="J22" s="123"/>
      <c r="K22" s="37"/>
      <c r="L22" s="14">
        <f>SUM(L5:L21)</f>
        <v>75000</v>
      </c>
      <c r="M22" s="14">
        <f>SUM(M5:M21)</f>
        <v>75000</v>
      </c>
      <c r="N22" s="96">
        <f>SUM(N5:N21)</f>
        <v>75000</v>
      </c>
    </row>
    <row r="23" spans="1:14" ht="18" thickBot="1" x14ac:dyDescent="0.35">
      <c r="A23" s="43"/>
      <c r="B23" s="11"/>
      <c r="C23" s="11"/>
      <c r="D23" s="1"/>
      <c r="E23" s="11"/>
      <c r="F23" s="51"/>
      <c r="G23" s="1"/>
      <c r="H23" s="1"/>
      <c r="I23" s="1"/>
      <c r="J23" s="12" t="s">
        <v>25</v>
      </c>
      <c r="K23" s="34"/>
      <c r="L23" s="92">
        <f>L22+M22+N22</f>
        <v>225000</v>
      </c>
      <c r="M23" s="13"/>
      <c r="N23" s="97"/>
    </row>
    <row r="24" spans="1:14" ht="17.399999999999999" x14ac:dyDescent="0.3">
      <c r="A24" s="2"/>
      <c r="B24" s="2"/>
      <c r="C24" s="2"/>
      <c r="J24" s="4"/>
      <c r="K24" s="4"/>
      <c r="L24" s="5"/>
      <c r="M24" s="3"/>
      <c r="N24" s="3"/>
    </row>
    <row r="25" spans="1:14" x14ac:dyDescent="0.3">
      <c r="A25" s="31"/>
      <c r="B25"/>
      <c r="C25"/>
      <c r="D25" s="44" t="s">
        <v>31</v>
      </c>
      <c r="E25" s="44"/>
      <c r="F25" s="44"/>
      <c r="H25" s="2"/>
    </row>
    <row r="26" spans="1:14" x14ac:dyDescent="0.3">
      <c r="A26" s="32"/>
      <c r="B26" s="9"/>
      <c r="C26" s="9"/>
      <c r="D26" s="45" t="s">
        <v>24</v>
      </c>
      <c r="E26" s="45"/>
      <c r="F26" s="45"/>
      <c r="G26" s="9"/>
      <c r="H26" s="19"/>
    </row>
    <row r="27" spans="1:14" ht="15" thickBot="1" x14ac:dyDescent="0.35">
      <c r="D27" s="9" t="s">
        <v>34</v>
      </c>
      <c r="L27" s="33"/>
    </row>
    <row r="28" spans="1:14" x14ac:dyDescent="0.3">
      <c r="D28" s="20" t="s">
        <v>9</v>
      </c>
      <c r="E28" s="124"/>
      <c r="F28" s="125"/>
      <c r="G28" s="125"/>
      <c r="H28" s="126"/>
    </row>
    <row r="29" spans="1:14" x14ac:dyDescent="0.3">
      <c r="D29" s="21" t="s">
        <v>5</v>
      </c>
      <c r="E29" s="108"/>
      <c r="F29" s="109"/>
      <c r="G29" s="109"/>
      <c r="H29" s="110"/>
    </row>
    <row r="30" spans="1:14" x14ac:dyDescent="0.3">
      <c r="D30" s="21" t="s">
        <v>6</v>
      </c>
      <c r="E30" s="108"/>
      <c r="F30" s="109"/>
      <c r="G30" s="109"/>
      <c r="H30" s="110"/>
    </row>
    <row r="31" spans="1:14" x14ac:dyDescent="0.3">
      <c r="D31" s="21" t="s">
        <v>7</v>
      </c>
      <c r="E31" s="108"/>
      <c r="F31" s="109"/>
      <c r="G31" s="109"/>
      <c r="H31" s="110"/>
    </row>
    <row r="32" spans="1:14" ht="37.5" customHeight="1" thickBot="1" x14ac:dyDescent="0.35">
      <c r="D32" s="22" t="s">
        <v>8</v>
      </c>
      <c r="E32" s="111"/>
      <c r="F32" s="112"/>
      <c r="G32" s="112"/>
      <c r="H32" s="113"/>
    </row>
  </sheetData>
  <mergeCells count="8">
    <mergeCell ref="E31:H31"/>
    <mergeCell ref="E32:H32"/>
    <mergeCell ref="A1:N1"/>
    <mergeCell ref="A3:N3"/>
    <mergeCell ref="E22:J22"/>
    <mergeCell ref="E28:H28"/>
    <mergeCell ref="E29:H29"/>
    <mergeCell ref="E30:H30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ad7f23d9-d788-4e1a-a217-eb98dcfb56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5AA2D0EC2FB84A9185646E944E02F7" ma:contentTypeVersion="16" ma:contentTypeDescription="Create a new document." ma:contentTypeScope="" ma:versionID="848438f7dab6241361b72b1111e792af">
  <xsd:schema xmlns:xsd="http://www.w3.org/2001/XMLSchema" xmlns:xs="http://www.w3.org/2001/XMLSchema" xmlns:p="http://schemas.microsoft.com/office/2006/metadata/properties" xmlns:ns2="84eb3316-87bb-4c1f-8914-10744cbcf6d3" xmlns:ns3="7967cb5f-0364-457d-8d7c-c9c6f0ea8ac8" xmlns:ns4="ad7f23d9-d788-4e1a-a217-eb98dcfb56fa" targetNamespace="http://schemas.microsoft.com/office/2006/metadata/properties" ma:root="true" ma:fieldsID="a02834b6f1d31c4492f6426f7b9eb520" ns2:_="" ns3:_="" ns4:_="">
    <xsd:import namespace="84eb3316-87bb-4c1f-8914-10744cbcf6d3"/>
    <xsd:import namespace="7967cb5f-0364-457d-8d7c-c9c6f0ea8ac8"/>
    <xsd:import namespace="ad7f23d9-d788-4e1a-a217-eb98dcfb56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Datum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b3316-87bb-4c1f-8914-10744cbcf6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7cb5f-0364-457d-8d7c-c9c6f0ea8ac8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f23d9-d788-4e1a-a217-eb98dcfb5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Datum" ma:index="18" nillable="true" ma:displayName="Datum" ma:format="DateOnly" ma:internalName="Datum">
      <xsd:simpleType>
        <xsd:restriction base="dms:DateTime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DFD8A6-FDF0-4C54-84C8-0CE1DD57FE06}">
  <ds:schemaRefs>
    <ds:schemaRef ds:uri="http://schemas.openxmlformats.org/package/2006/metadata/core-properties"/>
    <ds:schemaRef ds:uri="7967cb5f-0364-457d-8d7c-c9c6f0ea8ac8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84eb3316-87bb-4c1f-8914-10744cbcf6d3"/>
    <ds:schemaRef ds:uri="http://www.w3.org/XML/1998/namespace"/>
    <ds:schemaRef ds:uri="http://schemas.microsoft.com/office/infopath/2007/PartnerControls"/>
    <ds:schemaRef ds:uri="ad7f23d9-d788-4e1a-a217-eb98dcfb56f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465A2E-81B7-42A0-9C58-D8A043357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64B17-3BB1-4EBC-A5A4-A39C0BC99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b3316-87bb-4c1f-8914-10744cbcf6d3"/>
    <ds:schemaRef ds:uri="7967cb5f-0364-457d-8d7c-c9c6f0ea8ac8"/>
    <ds:schemaRef ds:uri="ad7f23d9-d788-4e1a-a217-eb98dcfb5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Microsoft Prijzensheet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te Rietmolen</dc:creator>
  <cp:lastModifiedBy>Zanden, Andre van der</cp:lastModifiedBy>
  <cp:lastPrinted>2018-10-09T11:47:59Z</cp:lastPrinted>
  <dcterms:created xsi:type="dcterms:W3CDTF">2017-03-22T08:17:28Z</dcterms:created>
  <dcterms:modified xsi:type="dcterms:W3CDTF">2021-04-02T12:58:23Z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0x0101001F5AA2D0EC2FB84A9185646E944E02F7</vt:lpwstr>
  </property>
  <property fmtid="{D5CDD505-2E9C-101B-9397-08002B2CF9AE}" pid="3" name="AuthorIds_UIVersion_3072">
    <vt:lpwstr>57</vt:lpwstr>
  </property>
</Properties>
</file>