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05" yWindow="7275" windowWidth="16605" windowHeight="7365"/>
  </bookViews>
  <sheets>
    <sheet name="Format Prijzenblad" sheetId="2" r:id="rId1"/>
  </sheets>
  <calcPr calcId="162913"/>
</workbook>
</file>

<file path=xl/calcChain.xml><?xml version="1.0" encoding="utf-8"?>
<calcChain xmlns="http://schemas.openxmlformats.org/spreadsheetml/2006/main">
  <c r="H32" i="2" l="1"/>
  <c r="H33" i="2"/>
  <c r="H27" i="2"/>
  <c r="H26" i="2"/>
  <c r="H24" i="2"/>
  <c r="H23" i="2"/>
  <c r="H22" i="2"/>
  <c r="H25" i="2"/>
  <c r="H28" i="2" l="1"/>
  <c r="F31" i="2" s="1"/>
  <c r="H31" i="2" s="1"/>
  <c r="H34" i="2" s="1"/>
  <c r="H36" i="2" s="1"/>
</calcChain>
</file>

<file path=xl/sharedStrings.xml><?xml version="1.0" encoding="utf-8"?>
<sst xmlns="http://schemas.openxmlformats.org/spreadsheetml/2006/main" count="54" uniqueCount="49">
  <si>
    <t>Door indiening en ondertekening van het UEA verklaart Inschrijver dat deze prijsopgave rechtsgeldig is.</t>
  </si>
  <si>
    <t>Uitgangspunten:</t>
  </si>
  <si>
    <t>Door inschrijving verklaart Inschrijver, dat zijn ingediende, ingevulde Format Prijzenblad voldoet aan alle voorwaarden voor inschrijving op de onderhavige opdracht, zoals deze zijn opgenomen in de inschrijfleidraad paragraaf 5.4.</t>
  </si>
  <si>
    <t>Europese Aanbesteding Job marketing en doelgroep targeting, TenderNed kenmerk 315705</t>
  </si>
  <si>
    <t>Subtotaal</t>
  </si>
  <si>
    <t>Eenheidsprijs</t>
  </si>
  <si>
    <t>BIJLAGE 2 FORMAT PRIJZENBLAD - V2</t>
  </si>
  <si>
    <t>Specificatie</t>
  </si>
  <si>
    <t>Looptijd</t>
  </si>
  <si>
    <t>Brutoprijs</t>
  </si>
  <si>
    <t>Nettoprijs</t>
  </si>
  <si>
    <t>60 dagen</t>
  </si>
  <si>
    <t>Mediakanaal</t>
  </si>
  <si>
    <t>&gt; Online vacatureplaatsing
&gt; Vermeldt op de homepage van een relevant vakgebied
&gt; Statistieken over de vacature</t>
  </si>
  <si>
    <t>45 dagen</t>
  </si>
  <si>
    <t>&gt; Vacature datajobs + premium
&gt; Binnen 2 uur online
&gt; Label Topvacature</t>
  </si>
  <si>
    <t>&gt; Premium vacature
&gt; Uitgelicht op homepage en bovenaan de vacaturelijst
&gt; Solliciteren via button / email  /externe sollicitatielink toegestaan
&gt; Vermelding in maandelijkse nieuwsbrief</t>
  </si>
  <si>
    <t>35 dagen</t>
  </si>
  <si>
    <t>Inkoopjobs</t>
  </si>
  <si>
    <t>&gt; Standaard vacatureplaatsing
&gt; Vacature wordt getoond op inkoopjobs.nl
&gt; Vacature wordt getoond in inkoopjobs app
&gt; Vacature in eerstvolgende nieuwsbrief (e-news of e-jobs)</t>
  </si>
  <si>
    <t>Max. 30 dagen
(vacaturebank)</t>
  </si>
  <si>
    <t>Gemiddelde netto prijs per advertentie</t>
  </si>
  <si>
    <t>Inschrijfprijs onderdeel</t>
  </si>
  <si>
    <t>Advertentiekosten</t>
  </si>
  <si>
    <t>Aantal per vacature</t>
  </si>
  <si>
    <t>Kosten inhoudelijk advies</t>
  </si>
  <si>
    <t>Totaalkosten per vacature</t>
  </si>
  <si>
    <t>U offreert een Inschrijfprijs op basis van de casus vacatures en de meest voorkomende mediakanalen all-in, ex btw. De Inschrijfprijs omvat alle kosten van alle minimumeisen plus hetgeen Inschrijver heeft aangeboden op de kwalitatieve gunningscriteria G1 en G2 in haar Inschrijving.</t>
  </si>
  <si>
    <r>
      <rPr>
        <u/>
        <sz val="10"/>
        <color theme="1"/>
        <rFont val="Corbel"/>
        <family val="2"/>
      </rPr>
      <t>Kosten inhoudelijk advies</t>
    </r>
    <r>
      <rPr>
        <sz val="10"/>
        <color theme="1"/>
        <rFont val="Corbel"/>
        <family val="2"/>
      </rPr>
      <t>: Omvat alle kosten voor het uitbrengen van het advies voor één vacature (al dan niet binnen een Campagne).</t>
    </r>
  </si>
  <si>
    <r>
      <rPr>
        <u/>
        <sz val="10"/>
        <color theme="1"/>
        <rFont val="Corbel"/>
        <family val="2"/>
      </rPr>
      <t>Plaatsingskosten</t>
    </r>
    <r>
      <rPr>
        <sz val="10"/>
        <color theme="1"/>
        <rFont val="Corbel"/>
        <family val="2"/>
      </rPr>
      <t>: Alle kosten voor het plaatsen van de advertentie, monitoren, doorvoeren van aanpassingen en verwijderen van de advertentie, exclusief de kosten van de advertentieruimte zelf.</t>
    </r>
  </si>
  <si>
    <r>
      <rPr>
        <u/>
        <sz val="10"/>
        <color theme="1"/>
        <rFont val="Corbel"/>
        <family val="2"/>
      </rPr>
      <t>Advertentiekosten:</t>
    </r>
    <r>
      <rPr>
        <sz val="10"/>
        <color theme="1"/>
        <rFont val="Corbel"/>
        <family val="2"/>
      </rPr>
      <t xml:space="preserve"> Omvat alle kosten die Inschrijver rekent voor de advertentieruimte zelf.</t>
    </r>
  </si>
  <si>
    <t>A.u.b. het door u ingevulde en ondertekende Format Prijzenblad bestand separaat indienen in de kluis op TenderNed, in map Prijs, 1x MS Excel + 1x .pdf</t>
  </si>
  <si>
    <r>
      <t>Totaalkosten bij 30 vacatures per jaar =</t>
    </r>
    <r>
      <rPr>
        <i/>
        <sz val="12"/>
        <color theme="1"/>
        <rFont val="Corbel"/>
        <family val="2"/>
      </rPr>
      <t xml:space="preserve"> </t>
    </r>
    <r>
      <rPr>
        <b/>
        <i/>
        <sz val="12"/>
        <color theme="1"/>
        <rFont val="Corbel"/>
        <family val="2"/>
      </rPr>
      <t>Inschrijfprijs:</t>
    </r>
  </si>
  <si>
    <t>Korting</t>
  </si>
  <si>
    <t>Binnenlandsbestuur</t>
  </si>
  <si>
    <t>Intermediair</t>
  </si>
  <si>
    <t>Vacaturesbijdeoverheid</t>
  </si>
  <si>
    <t>Datajobs</t>
  </si>
  <si>
    <t>Greenjobs</t>
  </si>
  <si>
    <t>Naam Inschrijver</t>
  </si>
  <si>
    <t>…………………………</t>
  </si>
  <si>
    <t>Naam rechtsbevoegd functionaris</t>
  </si>
  <si>
    <t>Datum</t>
  </si>
  <si>
    <t>Handtekening</t>
  </si>
  <si>
    <r>
      <t xml:space="preserve">De oranje gekleurde vakken zijn per vacature in te vullen door Inschrijver. De groen gekleurde velden worden automatisch berekend.
</t>
    </r>
    <r>
      <rPr>
        <b/>
        <u/>
        <sz val="10"/>
        <color rgb="FFFF0000"/>
        <rFont val="Corbel"/>
        <family val="2"/>
      </rPr>
      <t>LET OP</t>
    </r>
    <r>
      <rPr>
        <sz val="10"/>
        <color rgb="FFFF0000"/>
        <rFont val="Corbel"/>
        <family val="2"/>
      </rPr>
      <t>: Enkel de oranje gekleurde velden mogen door Inschrijver worden ingevuld. Het niet, niet volledig invullen of wijzigen van het Format Prijzenblad leidt tot uitsluiting van de Inschrijving.</t>
    </r>
  </si>
  <si>
    <t>Plaatsingskosten (per advertentiekanaal)</t>
  </si>
  <si>
    <t>&gt; Topbaan vacature
&gt; Dagelijks in vacature alerts naar kandidaten
&gt; Logo in kleur zichtbaar in zoekresultaten
&gt; Vacature bovenaan uitgelicht in zoekresultaten</t>
  </si>
  <si>
    <t>&gt; Vacature plaatsing + Top vacature positie
&gt; Doorplaatsing is de rubriek topvacatures
&gt; Reposting op social media
&gt; Programmatic job advertising op meerdere cpc kanalen en freemiums</t>
  </si>
  <si>
    <t>n.v.t.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</si>
</sst>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7" x14ac:knownFonts="1">
    <font>
      <sz val="10"/>
      <color theme="1"/>
      <name val="Arial"/>
      <family val="2"/>
    </font>
    <font>
      <b/>
      <sz val="10"/>
      <color theme="1"/>
      <name val="Corbel"/>
      <family val="2"/>
    </font>
    <font>
      <sz val="10"/>
      <color theme="1"/>
      <name val="Corbel"/>
      <family val="2"/>
    </font>
    <font>
      <b/>
      <sz val="11"/>
      <color theme="1"/>
      <name val="Corbel"/>
      <family val="2"/>
    </font>
    <font>
      <sz val="9"/>
      <color theme="1"/>
      <name val="Corbel"/>
      <family val="2"/>
    </font>
    <font>
      <sz val="11"/>
      <color theme="1"/>
      <name val="Corbel"/>
      <family val="2"/>
    </font>
    <font>
      <sz val="12"/>
      <color theme="1"/>
      <name val="Corbel"/>
      <family val="2"/>
    </font>
    <font>
      <u/>
      <sz val="10"/>
      <color theme="1"/>
      <name val="Corbel"/>
      <family val="2"/>
    </font>
    <font>
      <b/>
      <u/>
      <sz val="10"/>
      <color rgb="FFFF0000"/>
      <name val="Corbel"/>
      <family val="2"/>
    </font>
    <font>
      <sz val="10"/>
      <color rgb="FFFF0000"/>
      <name val="Corbel"/>
      <family val="2"/>
    </font>
    <font>
      <sz val="10"/>
      <color theme="1"/>
      <name val="Arial"/>
      <family val="2"/>
    </font>
    <font>
      <b/>
      <i/>
      <sz val="12"/>
      <color theme="1"/>
      <name val="Corbel"/>
      <family val="2"/>
    </font>
    <font>
      <i/>
      <sz val="10"/>
      <color theme="1"/>
      <name val="Corbel"/>
      <family val="2"/>
    </font>
    <font>
      <i/>
      <sz val="12"/>
      <color theme="1"/>
      <name val="Corbe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0"/>
      <color indexed="5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9CC8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 applyBorder="1"/>
    <xf numFmtId="0" fontId="5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3" borderId="4" xfId="0" applyFont="1" applyFill="1" applyBorder="1" applyAlignment="1">
      <alignment horizontal="center"/>
    </xf>
    <xf numFmtId="164" fontId="2" fillId="4" borderId="4" xfId="0" applyNumberFormat="1" applyFont="1" applyFill="1" applyBorder="1"/>
    <xf numFmtId="164" fontId="1" fillId="4" borderId="4" xfId="0" applyNumberFormat="1" applyFont="1" applyFill="1" applyBorder="1"/>
    <xf numFmtId="164" fontId="2" fillId="2" borderId="4" xfId="0" applyNumberFormat="1" applyFont="1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2" fillId="3" borderId="11" xfId="0" applyFont="1" applyFill="1" applyBorder="1"/>
    <xf numFmtId="0" fontId="2" fillId="0" borderId="12" xfId="0" applyFont="1" applyBorder="1"/>
    <xf numFmtId="164" fontId="11" fillId="4" borderId="13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/>
    </xf>
    <xf numFmtId="10" fontId="2" fillId="2" borderId="4" xfId="1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0" xfId="0" applyFont="1"/>
    <xf numFmtId="0" fontId="14" fillId="5" borderId="5" xfId="0" applyFont="1" applyFill="1" applyBorder="1" applyAlignment="1">
      <alignment vertical="top"/>
    </xf>
    <xf numFmtId="0" fontId="14" fillId="5" borderId="6" xfId="0" applyFont="1" applyFill="1" applyBorder="1" applyAlignment="1">
      <alignment vertical="top"/>
    </xf>
    <xf numFmtId="0" fontId="15" fillId="5" borderId="6" xfId="0" applyFont="1" applyFill="1" applyBorder="1" applyAlignment="1">
      <alignment vertical="top"/>
    </xf>
    <xf numFmtId="0" fontId="14" fillId="5" borderId="7" xfId="0" applyFont="1" applyFill="1" applyBorder="1" applyAlignment="1">
      <alignment vertical="top"/>
    </xf>
    <xf numFmtId="0" fontId="16" fillId="0" borderId="0" xfId="0" applyFont="1"/>
    <xf numFmtId="0" fontId="14" fillId="5" borderId="14" xfId="0" applyFont="1" applyFill="1" applyBorder="1" applyAlignment="1">
      <alignment vertical="top"/>
    </xf>
    <xf numFmtId="0" fontId="14" fillId="5" borderId="0" xfId="0" applyFont="1" applyFill="1" applyBorder="1" applyAlignment="1">
      <alignment vertical="top"/>
    </xf>
    <xf numFmtId="0" fontId="15" fillId="5" borderId="0" xfId="0" applyFont="1" applyFill="1" applyBorder="1" applyAlignment="1">
      <alignment vertical="top"/>
    </xf>
    <xf numFmtId="0" fontId="14" fillId="5" borderId="15" xfId="0" applyFont="1" applyFill="1" applyBorder="1" applyAlignment="1">
      <alignment vertical="top"/>
    </xf>
    <xf numFmtId="0" fontId="14" fillId="5" borderId="8" xfId="0" applyFont="1" applyFill="1" applyBorder="1" applyAlignment="1">
      <alignment vertical="top"/>
    </xf>
    <xf numFmtId="0" fontId="14" fillId="5" borderId="9" xfId="0" applyFont="1" applyFill="1" applyBorder="1" applyAlignment="1">
      <alignment vertical="top"/>
    </xf>
    <xf numFmtId="0" fontId="14" fillId="5" borderId="10" xfId="0" applyFont="1" applyFill="1" applyBorder="1" applyAlignment="1">
      <alignment vertical="top"/>
    </xf>
    <xf numFmtId="0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" fillId="3" borderId="4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3</xdr:col>
      <xdr:colOff>2530475</xdr:colOff>
      <xdr:row>5</xdr:row>
      <xdr:rowOff>88900</xdr:rowOff>
    </xdr:to>
    <xdr:pic>
      <xdr:nvPicPr>
        <xdr:cNvPr id="3" name="Afbeelding 2" descr="PNH_RGB_po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8100"/>
          <a:ext cx="4178300" cy="860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S45"/>
  <sheetViews>
    <sheetView showGridLines="0" tabSelected="1" zoomScaleNormal="100" workbookViewId="0"/>
  </sheetViews>
  <sheetFormatPr defaultColWidth="9.140625" defaultRowHeight="12.75" x14ac:dyDescent="0.2"/>
  <cols>
    <col min="1" max="1" width="3.5703125" style="2" customWidth="1"/>
    <col min="2" max="2" width="6" style="2" customWidth="1"/>
    <col min="3" max="3" width="18.7109375" style="2" customWidth="1"/>
    <col min="4" max="4" width="52.28515625" style="2" customWidth="1"/>
    <col min="5" max="5" width="13.5703125" style="2" customWidth="1"/>
    <col min="6" max="6" width="12.28515625" style="2" customWidth="1"/>
    <col min="7" max="7" width="13.7109375" style="2" customWidth="1"/>
    <col min="8" max="8" width="14.5703125" style="2" bestFit="1" customWidth="1"/>
    <col min="9" max="15" width="9.140625" style="2"/>
    <col min="16" max="16" width="51" style="2" customWidth="1"/>
    <col min="17" max="16384" width="9.140625" style="2"/>
  </cols>
  <sheetData>
    <row r="7" spans="2:8" x14ac:dyDescent="0.2">
      <c r="B7" s="1" t="s">
        <v>3</v>
      </c>
    </row>
    <row r="8" spans="2:8" ht="16.5" customHeight="1" x14ac:dyDescent="0.25">
      <c r="B8" s="2" t="s">
        <v>6</v>
      </c>
      <c r="C8" s="5"/>
      <c r="D8" s="5"/>
      <c r="E8" s="5"/>
      <c r="F8" s="5"/>
    </row>
    <row r="9" spans="2:8" x14ac:dyDescent="0.2">
      <c r="B9" s="1"/>
    </row>
    <row r="10" spans="2:8" ht="15" customHeight="1" x14ac:dyDescent="0.25">
      <c r="B10" s="2" t="s">
        <v>1</v>
      </c>
      <c r="C10" s="7"/>
      <c r="D10" s="7"/>
      <c r="E10" s="7"/>
      <c r="F10" s="7"/>
      <c r="G10" s="7"/>
    </row>
    <row r="11" spans="2:8" ht="28.5" customHeight="1" x14ac:dyDescent="0.2">
      <c r="B11" s="8">
        <v>1</v>
      </c>
      <c r="C11" s="40" t="s">
        <v>27</v>
      </c>
      <c r="D11" s="40"/>
      <c r="E11" s="40"/>
      <c r="F11" s="40"/>
      <c r="G11" s="40"/>
      <c r="H11" s="40"/>
    </row>
    <row r="12" spans="2:8" ht="12.75" customHeight="1" x14ac:dyDescent="0.2">
      <c r="B12" s="8">
        <v>2</v>
      </c>
      <c r="C12" s="40" t="s">
        <v>28</v>
      </c>
      <c r="D12" s="40"/>
      <c r="E12" s="40"/>
      <c r="F12" s="40"/>
      <c r="G12" s="40"/>
      <c r="H12" s="40"/>
    </row>
    <row r="13" spans="2:8" ht="28.5" customHeight="1" x14ac:dyDescent="0.2">
      <c r="B13" s="8">
        <v>3</v>
      </c>
      <c r="C13" s="40" t="s">
        <v>29</v>
      </c>
      <c r="D13" s="40"/>
      <c r="E13" s="40"/>
      <c r="F13" s="40"/>
      <c r="G13" s="40"/>
      <c r="H13" s="40"/>
    </row>
    <row r="14" spans="2:8" ht="12.75" customHeight="1" x14ac:dyDescent="0.2">
      <c r="B14" s="8">
        <v>4</v>
      </c>
      <c r="C14" s="40" t="s">
        <v>30</v>
      </c>
      <c r="D14" s="40"/>
      <c r="E14" s="40"/>
      <c r="F14" s="40"/>
      <c r="G14" s="40"/>
      <c r="H14" s="40"/>
    </row>
    <row r="15" spans="2:8" ht="45" customHeight="1" x14ac:dyDescent="0.2">
      <c r="B15" s="8">
        <v>2</v>
      </c>
      <c r="C15" s="40" t="s">
        <v>44</v>
      </c>
      <c r="D15" s="40"/>
      <c r="E15" s="40"/>
      <c r="F15" s="40"/>
      <c r="G15" s="40"/>
      <c r="H15" s="40"/>
    </row>
    <row r="16" spans="2:8" ht="28.5" customHeight="1" x14ac:dyDescent="0.2">
      <c r="B16" s="8">
        <v>3</v>
      </c>
      <c r="C16" s="40" t="s">
        <v>2</v>
      </c>
      <c r="D16" s="40"/>
      <c r="E16" s="40"/>
      <c r="F16" s="40"/>
      <c r="G16" s="40"/>
      <c r="H16" s="40"/>
    </row>
    <row r="17" spans="2:19" ht="12.75" customHeight="1" x14ac:dyDescent="0.2">
      <c r="B17" s="8">
        <v>4</v>
      </c>
      <c r="C17" s="40" t="s">
        <v>0</v>
      </c>
      <c r="D17" s="40"/>
      <c r="E17" s="40"/>
      <c r="F17" s="40"/>
      <c r="G17" s="40"/>
      <c r="H17" s="40"/>
    </row>
    <row r="18" spans="2:19" ht="12.75" customHeight="1" x14ac:dyDescent="0.2">
      <c r="B18" s="8">
        <v>5</v>
      </c>
      <c r="C18" s="40" t="s">
        <v>31</v>
      </c>
      <c r="D18" s="40"/>
      <c r="E18" s="40"/>
      <c r="F18" s="40"/>
      <c r="G18" s="40"/>
      <c r="H18" s="40"/>
    </row>
    <row r="19" spans="2:19" ht="15" x14ac:dyDescent="0.25">
      <c r="B19" s="3"/>
    </row>
    <row r="20" spans="2:19" ht="15" x14ac:dyDescent="0.25">
      <c r="B20" s="3"/>
      <c r="C20" s="46" t="s">
        <v>23</v>
      </c>
      <c r="D20" s="46"/>
      <c r="E20" s="46"/>
      <c r="F20" s="46"/>
      <c r="G20" s="46"/>
      <c r="H20" s="46"/>
    </row>
    <row r="21" spans="2:19" x14ac:dyDescent="0.2">
      <c r="B21" s="6"/>
      <c r="C21" s="11" t="s">
        <v>12</v>
      </c>
      <c r="D21" s="11" t="s">
        <v>7</v>
      </c>
      <c r="E21" s="11" t="s">
        <v>8</v>
      </c>
      <c r="F21" s="11" t="s">
        <v>9</v>
      </c>
      <c r="G21" s="11" t="s">
        <v>33</v>
      </c>
      <c r="H21" s="11" t="s">
        <v>10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2:19" ht="38.25" x14ac:dyDescent="0.2">
      <c r="B22" s="6"/>
      <c r="C22" s="25" t="s">
        <v>34</v>
      </c>
      <c r="D22" s="9" t="s">
        <v>13</v>
      </c>
      <c r="E22" s="21" t="s">
        <v>20</v>
      </c>
      <c r="F22" s="22">
        <v>620</v>
      </c>
      <c r="G22" s="23"/>
      <c r="H22" s="24">
        <f t="shared" ref="H22:H27" si="0">F22-(F22*G22)</f>
        <v>620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2:19" ht="51" x14ac:dyDescent="0.2">
      <c r="C23" s="25" t="s">
        <v>35</v>
      </c>
      <c r="D23" s="9" t="s">
        <v>46</v>
      </c>
      <c r="E23" s="25" t="s">
        <v>11</v>
      </c>
      <c r="F23" s="22">
        <v>884</v>
      </c>
      <c r="G23" s="23"/>
      <c r="H23" s="24">
        <f t="shared" si="0"/>
        <v>884</v>
      </c>
    </row>
    <row r="24" spans="2:19" ht="63.75" x14ac:dyDescent="0.2">
      <c r="C24" s="25" t="s">
        <v>36</v>
      </c>
      <c r="D24" s="9" t="s">
        <v>47</v>
      </c>
      <c r="E24" s="25" t="s">
        <v>14</v>
      </c>
      <c r="F24" s="22">
        <v>525</v>
      </c>
      <c r="G24" s="23"/>
      <c r="H24" s="24">
        <f t="shared" si="0"/>
        <v>525</v>
      </c>
    </row>
    <row r="25" spans="2:19" ht="38.25" x14ac:dyDescent="0.2">
      <c r="C25" s="25" t="s">
        <v>37</v>
      </c>
      <c r="D25" s="9" t="s">
        <v>15</v>
      </c>
      <c r="E25" s="25" t="s">
        <v>11</v>
      </c>
      <c r="F25" s="22">
        <v>600</v>
      </c>
      <c r="G25" s="23"/>
      <c r="H25" s="24">
        <f t="shared" si="0"/>
        <v>600</v>
      </c>
    </row>
    <row r="26" spans="2:19" ht="51" customHeight="1" x14ac:dyDescent="0.2">
      <c r="C26" s="25" t="s">
        <v>38</v>
      </c>
      <c r="D26" s="9" t="s">
        <v>16</v>
      </c>
      <c r="E26" s="25" t="s">
        <v>17</v>
      </c>
      <c r="F26" s="22">
        <v>250</v>
      </c>
      <c r="G26" s="23"/>
      <c r="H26" s="24">
        <f t="shared" si="0"/>
        <v>250</v>
      </c>
    </row>
    <row r="27" spans="2:19" ht="51" x14ac:dyDescent="0.2">
      <c r="C27" s="25" t="s">
        <v>18</v>
      </c>
      <c r="D27" s="10" t="s">
        <v>19</v>
      </c>
      <c r="E27" s="25" t="s">
        <v>48</v>
      </c>
      <c r="F27" s="22">
        <v>129</v>
      </c>
      <c r="G27" s="23"/>
      <c r="H27" s="24">
        <f t="shared" si="0"/>
        <v>129</v>
      </c>
    </row>
    <row r="28" spans="2:19" x14ac:dyDescent="0.2">
      <c r="C28" s="42" t="s">
        <v>21</v>
      </c>
      <c r="D28" s="42"/>
      <c r="E28" s="42"/>
      <c r="F28" s="42"/>
      <c r="G28" s="42"/>
      <c r="H28" s="13">
        <f>AVERAGE(H22:H27)</f>
        <v>501.33333333333331</v>
      </c>
    </row>
    <row r="30" spans="2:19" ht="25.5" x14ac:dyDescent="0.2">
      <c r="D30" s="47" t="s">
        <v>22</v>
      </c>
      <c r="E30" s="47"/>
      <c r="F30" s="15" t="s">
        <v>5</v>
      </c>
      <c r="G30" s="16" t="s">
        <v>24</v>
      </c>
      <c r="H30" s="15" t="s">
        <v>4</v>
      </c>
    </row>
    <row r="31" spans="2:19" x14ac:dyDescent="0.2">
      <c r="D31" s="41" t="s">
        <v>23</v>
      </c>
      <c r="E31" s="41"/>
      <c r="F31" s="12">
        <f>H28</f>
        <v>501.33333333333331</v>
      </c>
      <c r="G31" s="39">
        <v>7</v>
      </c>
      <c r="H31" s="12">
        <f>F31*G31</f>
        <v>3509.333333333333</v>
      </c>
    </row>
    <row r="32" spans="2:19" x14ac:dyDescent="0.2">
      <c r="D32" s="41" t="s">
        <v>25</v>
      </c>
      <c r="E32" s="41"/>
      <c r="F32" s="14"/>
      <c r="G32" s="20">
        <v>1</v>
      </c>
      <c r="H32" s="12">
        <f>F32*G32</f>
        <v>0</v>
      </c>
    </row>
    <row r="33" spans="1:9" x14ac:dyDescent="0.2">
      <c r="D33" s="41" t="s">
        <v>45</v>
      </c>
      <c r="E33" s="41"/>
      <c r="F33" s="14"/>
      <c r="G33" s="39">
        <v>7</v>
      </c>
      <c r="H33" s="12">
        <f>F33*G33</f>
        <v>0</v>
      </c>
    </row>
    <row r="34" spans="1:9" x14ac:dyDescent="0.2">
      <c r="D34" s="43" t="s">
        <v>26</v>
      </c>
      <c r="E34" s="44"/>
      <c r="F34" s="44"/>
      <c r="G34" s="45"/>
      <c r="H34" s="13">
        <f>SUM(H31:H33)</f>
        <v>3509.333333333333</v>
      </c>
    </row>
    <row r="35" spans="1:9" ht="13.5" thickBot="1" x14ac:dyDescent="0.25"/>
    <row r="36" spans="1:9" ht="21" customHeight="1" thickBot="1" x14ac:dyDescent="0.3">
      <c r="D36" s="17" t="s">
        <v>32</v>
      </c>
      <c r="E36" s="18"/>
      <c r="F36" s="18"/>
      <c r="G36" s="18"/>
      <c r="H36" s="19">
        <f>H34*30</f>
        <v>105279.99999999999</v>
      </c>
    </row>
    <row r="37" spans="1:9" ht="13.5" thickBot="1" x14ac:dyDescent="0.25"/>
    <row r="38" spans="1:9" customFormat="1" ht="14.65" customHeight="1" x14ac:dyDescent="0.2">
      <c r="A38" s="26"/>
      <c r="B38" s="2"/>
      <c r="C38" s="2"/>
      <c r="D38" s="27" t="s">
        <v>39</v>
      </c>
      <c r="E38" s="28"/>
      <c r="F38" s="29" t="s">
        <v>40</v>
      </c>
      <c r="G38" s="29"/>
      <c r="H38" s="30"/>
      <c r="I38" s="31"/>
    </row>
    <row r="39" spans="1:9" customFormat="1" ht="18.399999999999999" customHeight="1" x14ac:dyDescent="0.2">
      <c r="A39" s="26"/>
      <c r="B39" s="2"/>
      <c r="C39" s="2"/>
      <c r="D39" s="32" t="s">
        <v>41</v>
      </c>
      <c r="E39" s="33"/>
      <c r="F39" s="34" t="s">
        <v>40</v>
      </c>
      <c r="G39" s="34"/>
      <c r="H39" s="35"/>
    </row>
    <row r="40" spans="1:9" customFormat="1" ht="20.65" customHeight="1" x14ac:dyDescent="0.2">
      <c r="A40" s="26"/>
      <c r="B40" s="2"/>
      <c r="C40" s="2"/>
      <c r="D40" s="32" t="s">
        <v>42</v>
      </c>
      <c r="E40" s="33"/>
      <c r="F40" s="34" t="s">
        <v>40</v>
      </c>
      <c r="G40" s="34"/>
      <c r="H40" s="35"/>
    </row>
    <row r="41" spans="1:9" customFormat="1" ht="13.15" customHeight="1" x14ac:dyDescent="0.2">
      <c r="A41" s="26"/>
      <c r="B41" s="2"/>
      <c r="C41" s="2"/>
      <c r="D41" s="32"/>
      <c r="E41" s="33"/>
      <c r="F41" s="34"/>
      <c r="G41" s="34"/>
      <c r="H41" s="35"/>
    </row>
    <row r="42" spans="1:9" customFormat="1" ht="13.15" customHeight="1" x14ac:dyDescent="0.2">
      <c r="A42" s="26"/>
      <c r="B42" s="2"/>
      <c r="C42" s="2"/>
      <c r="D42" s="32"/>
      <c r="E42" s="33"/>
      <c r="F42" s="34"/>
      <c r="G42" s="34"/>
      <c r="H42" s="35"/>
    </row>
    <row r="43" spans="1:9" customFormat="1" ht="14.65" customHeight="1" x14ac:dyDescent="0.2">
      <c r="A43" s="26"/>
      <c r="B43" s="2"/>
      <c r="C43" s="2"/>
      <c r="D43" s="32" t="s">
        <v>43</v>
      </c>
      <c r="E43" s="33"/>
      <c r="F43" s="34" t="s">
        <v>40</v>
      </c>
      <c r="G43" s="34"/>
      <c r="H43" s="35"/>
    </row>
    <row r="44" spans="1:9" customFormat="1" ht="15.75" customHeight="1" thickBot="1" x14ac:dyDescent="0.25">
      <c r="A44" s="26"/>
      <c r="B44" s="2"/>
      <c r="C44" s="2"/>
      <c r="D44" s="36"/>
      <c r="E44" s="37"/>
      <c r="F44" s="37"/>
      <c r="G44" s="37"/>
      <c r="H44" s="38"/>
    </row>
    <row r="45" spans="1:9" customFormat="1" ht="13.15" customHeight="1" x14ac:dyDescent="0.2">
      <c r="B45" s="2"/>
      <c r="C45" s="2"/>
    </row>
  </sheetData>
  <mergeCells count="15">
    <mergeCell ref="D33:E33"/>
    <mergeCell ref="C28:G28"/>
    <mergeCell ref="D34:G34"/>
    <mergeCell ref="C18:H18"/>
    <mergeCell ref="C20:H20"/>
    <mergeCell ref="D30:E30"/>
    <mergeCell ref="D31:E31"/>
    <mergeCell ref="D32:E32"/>
    <mergeCell ref="C16:H16"/>
    <mergeCell ref="C17:H17"/>
    <mergeCell ref="C11:H11"/>
    <mergeCell ref="C12:H12"/>
    <mergeCell ref="C13:H13"/>
    <mergeCell ref="C14:H14"/>
    <mergeCell ref="C15:H15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9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Maurits Driesen</cp:lastModifiedBy>
  <cp:lastPrinted>2021-09-08T13:16:10Z</cp:lastPrinted>
  <dcterms:created xsi:type="dcterms:W3CDTF">2016-11-15T12:24:01Z</dcterms:created>
  <dcterms:modified xsi:type="dcterms:W3CDTF">2021-09-08T13:16:14Z</dcterms:modified>
</cp:coreProperties>
</file>