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Beheer Waterkeringen\Regulier beheer\Regionale waterkeringen\Veiligheidstoetsing\Toetsing2024\02 Opdrachten\2020\Grondonderzoek\review_20210127\"/>
    </mc:Choice>
  </mc:AlternateContent>
  <bookViews>
    <workbookView xWindow="0" yWindow="0" windowWidth="28800" windowHeight="11835" tabRatio="829"/>
  </bookViews>
  <sheets>
    <sheet name="Dbase" sheetId="2" r:id="rId1"/>
    <sheet name="Dbase_velden_versie4_2" sheetId="1" r:id="rId2"/>
  </sheets>
  <definedNames>
    <definedName name="_xlnm._FilterDatabase" localSheetId="1" hidden="1">Dbase_velden_versie4_2!$A$1:$M$461</definedName>
    <definedName name="_xlnm.Print_Area" localSheetId="1">Dbase_velden_versie4_2!$A$2:$D$461</definedName>
    <definedName name="_xlnm.Print_Titles" localSheetId="1">Dbase_velden_versie4_2!$1:$1</definedName>
    <definedName name="Z_7BCCCC49_904B_4B68_BD0E_6625CEA49AE4_.wvu.Cols" localSheetId="1" hidden="1">Dbase_velden_versie4_2!#REF!</definedName>
    <definedName name="Z_7BCCCC49_904B_4B68_BD0E_6625CEA49AE4_.wvu.FilterData" localSheetId="1" hidden="1">Dbase_velden_versie4_2!$B$1:$C$410</definedName>
    <definedName name="Z_7BCCCC49_904B_4B68_BD0E_6625CEA49AE4_.wvu.PrintArea" localSheetId="1" hidden="1">Dbase_velden_versie4_2!$A$2:$D$461</definedName>
    <definedName name="Z_7BCCCC49_904B_4B68_BD0E_6625CEA49AE4_.wvu.PrintTitles" localSheetId="1" hidden="1">Dbase_velden_versie4_2!$1:$1</definedName>
    <definedName name="Z_AC1C79AF_07C1_45A7_A020_1ED797ED10E7_.wvu.Cols" localSheetId="1" hidden="1">Dbase_velden_versie4_2!#REF!</definedName>
    <definedName name="Z_AC1C79AF_07C1_45A7_A020_1ED797ED10E7_.wvu.FilterData" localSheetId="1" hidden="1">Dbase_velden_versie4_2!$B$1:$C$410</definedName>
    <definedName name="Z_AC1C79AF_07C1_45A7_A020_1ED797ED10E7_.wvu.PrintArea" localSheetId="1" hidden="1">Dbase_velden_versie4_2!$A$2:$H$461</definedName>
    <definedName name="Z_AC1C79AF_07C1_45A7_A020_1ED797ED10E7_.wvu.PrintTitles" localSheetId="1" hidden="1">Dbase_velden_versie4_2!$1:$1</definedName>
  </definedNames>
  <calcPr calcId="162913"/>
  <customWorkbookViews>
    <customWorkbookView name="Ponsteen, W.B. Wim - Persoonlijke weergave" guid="{AC1C79AF-07C1-45A7-A020-1ED797ED10E7}" mergeInterval="0" personalView="1" maximized="1" windowWidth="1676" windowHeight="825" tabRatio="829" activeSheetId="1"/>
    <customWorkbookView name="Kapinga, Sander - Persoonlijke weergave" guid="{7BCCCC49-904B-4B68-BD0E-6625CEA49AE4}" mergeInterval="0" personalView="1" xWindow="5" yWindow="24" windowWidth="1910" windowHeight="392" tabRatio="829" activeSheetId="1" showComments="commIndAndComment"/>
  </customWorkbookViews>
</workbook>
</file>

<file path=xl/calcChain.xml><?xml version="1.0" encoding="utf-8"?>
<calcChain xmlns="http://schemas.openxmlformats.org/spreadsheetml/2006/main">
  <c r="H458" i="1" l="1"/>
  <c r="H456" i="1"/>
  <c r="H454" i="1"/>
  <c r="H450" i="1"/>
  <c r="H448" i="1"/>
  <c r="H446" i="1"/>
  <c r="H442" i="1"/>
  <c r="H440" i="1"/>
  <c r="H438" i="1"/>
  <c r="H434" i="1"/>
  <c r="H432" i="1"/>
  <c r="H430" i="1"/>
  <c r="H426" i="1"/>
  <c r="H424" i="1"/>
  <c r="H422" i="1"/>
  <c r="H418" i="1"/>
  <c r="H416" i="1"/>
  <c r="H414" i="1"/>
  <c r="H410" i="1"/>
  <c r="H408" i="1"/>
  <c r="H406" i="1"/>
  <c r="H402" i="1"/>
  <c r="H400" i="1"/>
  <c r="H398" i="1"/>
  <c r="H394" i="1"/>
  <c r="H392" i="1"/>
  <c r="H390" i="1"/>
  <c r="H386" i="1"/>
  <c r="H384" i="1"/>
  <c r="H382" i="1"/>
  <c r="H378" i="1"/>
  <c r="H376" i="1"/>
  <c r="H374" i="1"/>
  <c r="H370" i="1"/>
  <c r="H368" i="1"/>
  <c r="H366" i="1"/>
  <c r="H362" i="1"/>
  <c r="H360" i="1"/>
  <c r="H358" i="1"/>
  <c r="H354" i="1"/>
  <c r="H352" i="1"/>
  <c r="H350" i="1"/>
  <c r="H346" i="1"/>
  <c r="H344" i="1"/>
  <c r="H342" i="1"/>
  <c r="H339" i="1"/>
  <c r="H335" i="1"/>
  <c r="H331" i="1"/>
  <c r="H330" i="1"/>
  <c r="H328" i="1"/>
  <c r="H327" i="1"/>
  <c r="H326" i="1"/>
  <c r="H323" i="1"/>
  <c r="H322" i="1"/>
  <c r="H319" i="1"/>
  <c r="H318" i="1"/>
  <c r="H315" i="1"/>
  <c r="H314" i="1"/>
  <c r="H312" i="1"/>
  <c r="H311" i="1"/>
  <c r="H310" i="1"/>
  <c r="H307" i="1"/>
  <c r="H303" i="1"/>
  <c r="H299" i="1"/>
  <c r="H298" i="1"/>
  <c r="H296" i="1"/>
  <c r="H295" i="1"/>
  <c r="H294" i="1"/>
  <c r="H291" i="1"/>
  <c r="H290" i="1"/>
  <c r="H287" i="1"/>
  <c r="H286" i="1"/>
  <c r="H283" i="1"/>
  <c r="H282" i="1"/>
  <c r="H280" i="1"/>
  <c r="H279" i="1"/>
  <c r="H278" i="1"/>
  <c r="H275" i="1"/>
  <c r="H271" i="1"/>
  <c r="H267" i="1"/>
  <c r="H266" i="1"/>
  <c r="H264" i="1"/>
  <c r="H263" i="1"/>
  <c r="H262" i="1"/>
  <c r="H259" i="1"/>
  <c r="H258" i="1"/>
  <c r="H255" i="1"/>
  <c r="H254" i="1"/>
  <c r="H251" i="1"/>
  <c r="H250" i="1"/>
  <c r="H248" i="1"/>
  <c r="H247" i="1"/>
  <c r="H246" i="1"/>
  <c r="H243" i="1"/>
  <c r="H239" i="1"/>
  <c r="H235" i="1"/>
  <c r="H234" i="1"/>
  <c r="H232" i="1"/>
  <c r="H231" i="1"/>
  <c r="H230" i="1"/>
  <c r="H227" i="1"/>
  <c r="H226" i="1"/>
  <c r="H223" i="1"/>
  <c r="H222" i="1"/>
  <c r="H219" i="1"/>
  <c r="H218" i="1"/>
  <c r="H216" i="1"/>
  <c r="H215" i="1"/>
  <c r="H214" i="1"/>
  <c r="H211" i="1"/>
  <c r="H207" i="1"/>
  <c r="H203" i="1"/>
  <c r="H202" i="1"/>
  <c r="H200" i="1"/>
  <c r="H199" i="1"/>
  <c r="H198" i="1"/>
  <c r="H195" i="1"/>
  <c r="H194" i="1"/>
  <c r="H191" i="1"/>
  <c r="H190" i="1"/>
  <c r="H187" i="1"/>
  <c r="H186" i="1"/>
  <c r="H184" i="1"/>
  <c r="H183" i="1"/>
  <c r="H182" i="1"/>
  <c r="H179" i="1"/>
  <c r="H175" i="1"/>
  <c r="H171" i="1"/>
  <c r="H170" i="1"/>
  <c r="H168" i="1"/>
  <c r="H167" i="1"/>
  <c r="H166" i="1"/>
  <c r="H163" i="1"/>
  <c r="H162" i="1"/>
  <c r="H159" i="1"/>
  <c r="H158" i="1"/>
  <c r="H155" i="1"/>
  <c r="H154" i="1"/>
  <c r="H152" i="1"/>
  <c r="H151" i="1"/>
  <c r="H150" i="1"/>
  <c r="H147" i="1"/>
  <c r="H143" i="1"/>
  <c r="H139" i="1"/>
  <c r="H138" i="1"/>
  <c r="H136" i="1"/>
  <c r="H135" i="1"/>
  <c r="H134" i="1"/>
  <c r="H131" i="1"/>
  <c r="H130" i="1"/>
  <c r="H127" i="1"/>
  <c r="H126" i="1"/>
  <c r="H123" i="1"/>
  <c r="H122" i="1"/>
  <c r="H120" i="1"/>
  <c r="H119" i="1"/>
  <c r="H118" i="1"/>
  <c r="H115" i="1"/>
  <c r="H111" i="1"/>
  <c r="H107" i="1"/>
  <c r="H106" i="1"/>
  <c r="H104" i="1"/>
  <c r="H103" i="1"/>
  <c r="H102" i="1"/>
  <c r="H99" i="1"/>
  <c r="H98" i="1"/>
  <c r="H95" i="1"/>
  <c r="H94" i="1"/>
  <c r="H91" i="1"/>
  <c r="H90" i="1"/>
  <c r="H88" i="1"/>
  <c r="H87" i="1"/>
  <c r="H86" i="1"/>
  <c r="H83" i="1"/>
  <c r="H79" i="1"/>
  <c r="H75" i="1"/>
  <c r="H74" i="1"/>
  <c r="H72" i="1"/>
  <c r="H71" i="1"/>
  <c r="H70" i="1"/>
  <c r="H67" i="1"/>
  <c r="H66" i="1"/>
  <c r="H63" i="1"/>
  <c r="H62" i="1"/>
  <c r="H59" i="1"/>
  <c r="H58" i="1"/>
  <c r="H56" i="1"/>
  <c r="H55" i="1"/>
  <c r="H54" i="1"/>
  <c r="H51" i="1"/>
  <c r="H47" i="1"/>
  <c r="H43" i="1"/>
  <c r="H42" i="1"/>
  <c r="H40" i="1"/>
  <c r="H39" i="1"/>
  <c r="H38" i="1"/>
  <c r="H35" i="1"/>
  <c r="H34" i="1"/>
  <c r="H31" i="1"/>
  <c r="H30" i="1"/>
  <c r="H27" i="1"/>
  <c r="H26" i="1"/>
  <c r="H24" i="1"/>
  <c r="H23" i="1"/>
  <c r="H22" i="1"/>
  <c r="H19" i="1"/>
  <c r="H15" i="1"/>
  <c r="H11" i="1"/>
  <c r="H10" i="1"/>
  <c r="H8" i="1"/>
  <c r="H7" i="1"/>
  <c r="H6" i="1"/>
  <c r="H3" i="1"/>
  <c r="H2" i="1"/>
  <c r="G2" i="1"/>
  <c r="G3" i="1"/>
  <c r="G4" i="1"/>
  <c r="H4" i="1"/>
  <c r="G5" i="1"/>
  <c r="H5" i="1"/>
  <c r="G6" i="1"/>
  <c r="G7" i="1"/>
  <c r="G8" i="1"/>
  <c r="G9" i="1"/>
  <c r="H9" i="1"/>
  <c r="G10" i="1"/>
  <c r="G11" i="1"/>
  <c r="G12" i="1"/>
  <c r="H12" i="1"/>
  <c r="G13" i="1"/>
  <c r="H13" i="1"/>
  <c r="G14" i="1"/>
  <c r="H14" i="1"/>
  <c r="G15" i="1"/>
  <c r="G16" i="1"/>
  <c r="H16" i="1"/>
  <c r="G17" i="1"/>
  <c r="H17" i="1"/>
  <c r="G18" i="1"/>
  <c r="H18" i="1"/>
  <c r="G19" i="1"/>
  <c r="G20" i="1"/>
  <c r="H20" i="1"/>
  <c r="G21" i="1"/>
  <c r="H21" i="1"/>
  <c r="G22" i="1"/>
  <c r="G23" i="1"/>
  <c r="G24" i="1"/>
  <c r="G25" i="1"/>
  <c r="H25" i="1"/>
  <c r="G26" i="1"/>
  <c r="G27" i="1"/>
  <c r="G28" i="1"/>
  <c r="H28" i="1"/>
  <c r="G29" i="1"/>
  <c r="H29" i="1"/>
  <c r="G30" i="1"/>
  <c r="G31" i="1"/>
  <c r="G32" i="1"/>
  <c r="H32" i="1"/>
  <c r="G33" i="1"/>
  <c r="H33" i="1"/>
  <c r="G34" i="1"/>
  <c r="G35" i="1"/>
  <c r="G36" i="1"/>
  <c r="H36" i="1"/>
  <c r="G37" i="1"/>
  <c r="H37" i="1"/>
  <c r="G38" i="1"/>
  <c r="G39" i="1"/>
  <c r="G40" i="1"/>
  <c r="G41" i="1"/>
  <c r="H41" i="1"/>
  <c r="G42" i="1"/>
  <c r="G43" i="1"/>
  <c r="G44" i="1"/>
  <c r="H44" i="1"/>
  <c r="G45" i="1"/>
  <c r="H45" i="1"/>
  <c r="G46" i="1"/>
  <c r="H46" i="1"/>
  <c r="G47" i="1"/>
  <c r="G48" i="1"/>
  <c r="H48" i="1"/>
  <c r="G49" i="1"/>
  <c r="H49" i="1"/>
  <c r="G50" i="1"/>
  <c r="H50" i="1"/>
  <c r="G51" i="1"/>
  <c r="G52" i="1"/>
  <c r="H52" i="1"/>
  <c r="G53" i="1"/>
  <c r="H53" i="1"/>
  <c r="G54" i="1"/>
  <c r="G55" i="1"/>
  <c r="G56" i="1"/>
  <c r="G57" i="1"/>
  <c r="H57" i="1"/>
  <c r="G58" i="1"/>
  <c r="G59" i="1"/>
  <c r="G60" i="1"/>
  <c r="H60" i="1"/>
  <c r="G61" i="1"/>
  <c r="H61" i="1"/>
  <c r="G62" i="1"/>
  <c r="G63" i="1"/>
  <c r="G64" i="1"/>
  <c r="H64" i="1"/>
  <c r="G65" i="1"/>
  <c r="H65" i="1"/>
  <c r="G66" i="1"/>
  <c r="G67" i="1"/>
  <c r="G68" i="1"/>
  <c r="H68" i="1"/>
  <c r="G69" i="1"/>
  <c r="H69" i="1"/>
  <c r="G70" i="1"/>
  <c r="G71" i="1"/>
  <c r="G72" i="1"/>
  <c r="G73" i="1"/>
  <c r="H73" i="1"/>
  <c r="G74" i="1"/>
  <c r="G75" i="1"/>
  <c r="G76" i="1"/>
  <c r="H76" i="1"/>
  <c r="G77" i="1"/>
  <c r="H77" i="1"/>
  <c r="G78" i="1"/>
  <c r="H78" i="1"/>
  <c r="G79" i="1"/>
  <c r="G80" i="1"/>
  <c r="H80" i="1"/>
  <c r="G81" i="1"/>
  <c r="H81" i="1"/>
  <c r="G82" i="1"/>
  <c r="H82" i="1"/>
  <c r="G83" i="1"/>
  <c r="G84" i="1"/>
  <c r="H84" i="1"/>
  <c r="G85" i="1"/>
  <c r="H85" i="1"/>
  <c r="G86" i="1"/>
  <c r="G87" i="1"/>
  <c r="G88" i="1"/>
  <c r="G89" i="1"/>
  <c r="H89" i="1"/>
  <c r="G90" i="1"/>
  <c r="G91" i="1"/>
  <c r="G92" i="1"/>
  <c r="H92" i="1"/>
  <c r="G93" i="1"/>
  <c r="H93" i="1"/>
  <c r="G94" i="1"/>
  <c r="G95" i="1"/>
  <c r="G96" i="1"/>
  <c r="H96" i="1"/>
  <c r="G97" i="1"/>
  <c r="H97" i="1"/>
  <c r="G98" i="1"/>
  <c r="G99" i="1"/>
  <c r="G100" i="1"/>
  <c r="H100" i="1"/>
  <c r="G101" i="1"/>
  <c r="H101" i="1"/>
  <c r="G102" i="1"/>
  <c r="G103" i="1"/>
  <c r="G104" i="1"/>
  <c r="G105" i="1"/>
  <c r="H105" i="1"/>
  <c r="G106" i="1"/>
  <c r="G107" i="1"/>
  <c r="G108" i="1"/>
  <c r="H108" i="1"/>
  <c r="G109" i="1"/>
  <c r="H109" i="1"/>
  <c r="G110" i="1"/>
  <c r="H110" i="1"/>
  <c r="G111" i="1"/>
  <c r="G112" i="1"/>
  <c r="H112" i="1"/>
  <c r="G113" i="1"/>
  <c r="H113" i="1"/>
  <c r="G114" i="1"/>
  <c r="H114" i="1"/>
  <c r="G115" i="1"/>
  <c r="G116" i="1"/>
  <c r="H116" i="1"/>
  <c r="G117" i="1"/>
  <c r="H117" i="1"/>
  <c r="G118" i="1"/>
  <c r="G119" i="1"/>
  <c r="G120" i="1"/>
  <c r="G121" i="1"/>
  <c r="H121" i="1"/>
  <c r="G122" i="1"/>
  <c r="G123" i="1"/>
  <c r="G124" i="1"/>
  <c r="H124" i="1"/>
  <c r="G125" i="1"/>
  <c r="H125" i="1"/>
  <c r="G126" i="1"/>
  <c r="G127" i="1"/>
  <c r="G128" i="1"/>
  <c r="H128" i="1"/>
  <c r="G129" i="1"/>
  <c r="H129" i="1"/>
  <c r="G130" i="1"/>
  <c r="G131" i="1"/>
  <c r="G132" i="1"/>
  <c r="H132" i="1"/>
  <c r="G133" i="1"/>
  <c r="H133" i="1"/>
  <c r="G134" i="1"/>
  <c r="G135" i="1"/>
  <c r="G136" i="1"/>
  <c r="G137" i="1"/>
  <c r="H137" i="1"/>
  <c r="G138" i="1"/>
  <c r="G139" i="1"/>
  <c r="G140" i="1"/>
  <c r="H140" i="1"/>
  <c r="G141" i="1"/>
  <c r="H141" i="1"/>
  <c r="G142" i="1"/>
  <c r="H142" i="1"/>
  <c r="G143" i="1"/>
  <c r="G144" i="1"/>
  <c r="H144" i="1"/>
  <c r="G145" i="1"/>
  <c r="H145" i="1"/>
  <c r="G146" i="1"/>
  <c r="H146" i="1"/>
  <c r="G147" i="1"/>
  <c r="G148" i="1"/>
  <c r="H148" i="1"/>
  <c r="G149" i="1"/>
  <c r="H149" i="1"/>
  <c r="G150" i="1"/>
  <c r="G151" i="1"/>
  <c r="G152" i="1"/>
  <c r="G153" i="1"/>
  <c r="H153" i="1"/>
  <c r="G154" i="1"/>
  <c r="G155" i="1"/>
  <c r="G156" i="1"/>
  <c r="H156" i="1"/>
  <c r="G157" i="1"/>
  <c r="H157" i="1"/>
  <c r="G158" i="1"/>
  <c r="G159" i="1"/>
  <c r="G160" i="1"/>
  <c r="H160" i="1"/>
  <c r="G161" i="1"/>
  <c r="H161" i="1"/>
  <c r="G162" i="1"/>
  <c r="G163" i="1"/>
  <c r="G164" i="1"/>
  <c r="H164" i="1"/>
  <c r="G165" i="1"/>
  <c r="H165" i="1"/>
  <c r="G166" i="1"/>
  <c r="G167" i="1"/>
  <c r="G168" i="1"/>
  <c r="G169" i="1"/>
  <c r="H169" i="1"/>
  <c r="G170" i="1"/>
  <c r="G171" i="1"/>
  <c r="G172" i="1"/>
  <c r="H172" i="1"/>
  <c r="G173" i="1"/>
  <c r="H173" i="1"/>
  <c r="G174" i="1"/>
  <c r="H174" i="1"/>
  <c r="G175" i="1"/>
  <c r="G176" i="1"/>
  <c r="H176" i="1"/>
  <c r="G177" i="1"/>
  <c r="H177" i="1"/>
  <c r="G178" i="1"/>
  <c r="H178" i="1"/>
  <c r="G179" i="1"/>
  <c r="G180" i="1"/>
  <c r="H180" i="1"/>
  <c r="G181" i="1"/>
  <c r="H181" i="1"/>
  <c r="G182" i="1"/>
  <c r="G183" i="1"/>
  <c r="G184" i="1"/>
  <c r="G185" i="1"/>
  <c r="H185" i="1"/>
  <c r="G186" i="1"/>
  <c r="G187" i="1"/>
  <c r="G188" i="1"/>
  <c r="H188" i="1"/>
  <c r="G189" i="1"/>
  <c r="H189" i="1"/>
  <c r="G190" i="1"/>
  <c r="G191" i="1"/>
  <c r="G192" i="1"/>
  <c r="H192" i="1"/>
  <c r="G193" i="1"/>
  <c r="H193" i="1"/>
  <c r="G194" i="1"/>
  <c r="G195" i="1"/>
  <c r="G196" i="1"/>
  <c r="H196" i="1"/>
  <c r="G197" i="1"/>
  <c r="H197" i="1"/>
  <c r="G198" i="1"/>
  <c r="G199" i="1"/>
  <c r="G200" i="1"/>
  <c r="G201" i="1"/>
  <c r="H201" i="1"/>
  <c r="G202" i="1"/>
  <c r="G203" i="1"/>
  <c r="G204" i="1"/>
  <c r="H204" i="1"/>
  <c r="G205" i="1"/>
  <c r="H205" i="1"/>
  <c r="G206" i="1"/>
  <c r="H206" i="1"/>
  <c r="G207" i="1"/>
  <c r="G208" i="1"/>
  <c r="H208" i="1"/>
  <c r="G209" i="1"/>
  <c r="H209" i="1"/>
  <c r="G210" i="1"/>
  <c r="H210" i="1"/>
  <c r="G211" i="1"/>
  <c r="G212" i="1"/>
  <c r="H212" i="1"/>
  <c r="G213" i="1"/>
  <c r="H213" i="1"/>
  <c r="G214" i="1"/>
  <c r="G215" i="1"/>
  <c r="G216" i="1"/>
  <c r="G217" i="1"/>
  <c r="H217" i="1"/>
  <c r="G218" i="1"/>
  <c r="G219" i="1"/>
  <c r="G220" i="1"/>
  <c r="H220" i="1"/>
  <c r="G221" i="1"/>
  <c r="H221" i="1"/>
  <c r="G222" i="1"/>
  <c r="G223" i="1"/>
  <c r="G224" i="1"/>
  <c r="H224" i="1"/>
  <c r="G225" i="1"/>
  <c r="H225" i="1"/>
  <c r="G226" i="1"/>
  <c r="G227" i="1"/>
  <c r="G228" i="1"/>
  <c r="H228" i="1"/>
  <c r="G229" i="1"/>
  <c r="H229" i="1"/>
  <c r="G230" i="1"/>
  <c r="G231" i="1"/>
  <c r="G232" i="1"/>
  <c r="G233" i="1"/>
  <c r="H233" i="1"/>
  <c r="G234" i="1"/>
  <c r="G235" i="1"/>
  <c r="G236" i="1"/>
  <c r="H236" i="1"/>
  <c r="G237" i="1"/>
  <c r="H237" i="1"/>
  <c r="G238" i="1"/>
  <c r="H238" i="1"/>
  <c r="G239" i="1"/>
  <c r="G240" i="1"/>
  <c r="H240" i="1"/>
  <c r="G241" i="1"/>
  <c r="H241" i="1"/>
  <c r="G242" i="1"/>
  <c r="H242" i="1"/>
  <c r="G243" i="1"/>
  <c r="G244" i="1"/>
  <c r="H244" i="1"/>
  <c r="G245" i="1"/>
  <c r="H245" i="1"/>
  <c r="G246" i="1"/>
  <c r="G247" i="1"/>
  <c r="G248" i="1"/>
  <c r="G249" i="1"/>
  <c r="H249" i="1"/>
  <c r="G250" i="1"/>
  <c r="G251" i="1"/>
  <c r="G252" i="1"/>
  <c r="H252" i="1"/>
  <c r="G253" i="1"/>
  <c r="H253" i="1"/>
  <c r="G254" i="1"/>
  <c r="G255" i="1"/>
  <c r="G256" i="1"/>
  <c r="H256" i="1"/>
  <c r="G257" i="1"/>
  <c r="H257" i="1"/>
  <c r="G258" i="1"/>
  <c r="G259" i="1"/>
  <c r="G260" i="1"/>
  <c r="H260" i="1"/>
  <c r="G261" i="1"/>
  <c r="H261" i="1"/>
  <c r="G262" i="1"/>
  <c r="G263" i="1"/>
  <c r="G264" i="1"/>
  <c r="G265" i="1"/>
  <c r="H265" i="1"/>
  <c r="G266" i="1"/>
  <c r="G267" i="1"/>
  <c r="G268" i="1"/>
  <c r="H268" i="1"/>
  <c r="G269" i="1"/>
  <c r="H269" i="1"/>
  <c r="G270" i="1"/>
  <c r="H270" i="1"/>
  <c r="G271" i="1"/>
  <c r="G272" i="1"/>
  <c r="H272" i="1"/>
  <c r="G273" i="1"/>
  <c r="H273" i="1"/>
  <c r="G274" i="1"/>
  <c r="H274" i="1"/>
  <c r="G275" i="1"/>
  <c r="G276" i="1"/>
  <c r="H276" i="1"/>
  <c r="G277" i="1"/>
  <c r="H277" i="1"/>
  <c r="G278" i="1"/>
  <c r="G279" i="1"/>
  <c r="G280" i="1"/>
  <c r="G281" i="1"/>
  <c r="H281" i="1"/>
  <c r="G282" i="1"/>
  <c r="G283" i="1"/>
  <c r="G284" i="1"/>
  <c r="H284" i="1"/>
  <c r="G285" i="1"/>
  <c r="H285" i="1"/>
  <c r="G286" i="1"/>
  <c r="G287" i="1"/>
  <c r="G288" i="1"/>
  <c r="H288" i="1"/>
  <c r="G289" i="1"/>
  <c r="H289" i="1"/>
  <c r="G290" i="1"/>
  <c r="G291" i="1"/>
  <c r="G292" i="1"/>
  <c r="H292" i="1"/>
  <c r="G293" i="1"/>
  <c r="H293" i="1"/>
  <c r="G294" i="1"/>
  <c r="G295" i="1"/>
  <c r="G296" i="1"/>
  <c r="G297" i="1"/>
  <c r="H297" i="1"/>
  <c r="G298" i="1"/>
  <c r="G299" i="1"/>
  <c r="G300" i="1"/>
  <c r="H300" i="1"/>
  <c r="G301" i="1"/>
  <c r="H301" i="1"/>
  <c r="G302" i="1"/>
  <c r="H302" i="1"/>
  <c r="G303" i="1"/>
  <c r="G304" i="1"/>
  <c r="H304" i="1"/>
  <c r="G305" i="1"/>
  <c r="H305" i="1"/>
  <c r="G306" i="1"/>
  <c r="H306" i="1"/>
  <c r="G307" i="1"/>
  <c r="G308" i="1"/>
  <c r="H308" i="1"/>
  <c r="G309" i="1"/>
  <c r="H309" i="1"/>
  <c r="G310" i="1"/>
  <c r="G311" i="1"/>
  <c r="G312" i="1"/>
  <c r="G313" i="1"/>
  <c r="H313" i="1"/>
  <c r="G314" i="1"/>
  <c r="G315" i="1"/>
  <c r="G316" i="1"/>
  <c r="H316" i="1"/>
  <c r="G317" i="1"/>
  <c r="H317" i="1"/>
  <c r="G318" i="1"/>
  <c r="G319" i="1"/>
  <c r="G320" i="1"/>
  <c r="H320" i="1"/>
  <c r="G321" i="1"/>
  <c r="H321" i="1"/>
  <c r="G322" i="1"/>
  <c r="G323" i="1"/>
  <c r="G324" i="1"/>
  <c r="H324" i="1"/>
  <c r="G325" i="1"/>
  <c r="H325" i="1"/>
  <c r="G326" i="1"/>
  <c r="G327" i="1"/>
  <c r="G328" i="1"/>
  <c r="G329" i="1"/>
  <c r="H329" i="1"/>
  <c r="G330" i="1"/>
  <c r="G331" i="1"/>
  <c r="G332" i="1"/>
  <c r="H332" i="1"/>
  <c r="G333" i="1"/>
  <c r="H333" i="1"/>
  <c r="G334" i="1"/>
  <c r="H334" i="1"/>
  <c r="G335" i="1"/>
  <c r="G336" i="1"/>
  <c r="H336" i="1"/>
  <c r="G337" i="1"/>
  <c r="H337" i="1"/>
  <c r="G338" i="1"/>
  <c r="H338" i="1"/>
  <c r="G339" i="1"/>
  <c r="G340" i="1"/>
  <c r="H340" i="1"/>
  <c r="G341" i="1"/>
  <c r="H341" i="1"/>
  <c r="G342" i="1"/>
  <c r="G343" i="1"/>
  <c r="H343" i="1"/>
  <c r="G344" i="1"/>
  <c r="G345" i="1"/>
  <c r="H345" i="1"/>
  <c r="G346" i="1"/>
  <c r="G347" i="1"/>
  <c r="H347" i="1"/>
  <c r="G348" i="1"/>
  <c r="H348" i="1"/>
  <c r="G349" i="1"/>
  <c r="H349" i="1"/>
  <c r="G350" i="1"/>
  <c r="G351" i="1"/>
  <c r="H351" i="1"/>
  <c r="G352" i="1"/>
  <c r="G353" i="1"/>
  <c r="H353" i="1"/>
  <c r="G354" i="1"/>
  <c r="G355" i="1"/>
  <c r="H355" i="1"/>
  <c r="G356" i="1"/>
  <c r="H356" i="1"/>
  <c r="G357" i="1"/>
  <c r="H357" i="1"/>
  <c r="G358" i="1"/>
  <c r="G359" i="1"/>
  <c r="H359" i="1"/>
  <c r="G360" i="1"/>
  <c r="G361" i="1"/>
  <c r="H361" i="1"/>
  <c r="G362" i="1"/>
  <c r="G363" i="1"/>
  <c r="H363" i="1"/>
  <c r="G364" i="1"/>
  <c r="H364" i="1"/>
  <c r="G365" i="1"/>
  <c r="H365" i="1"/>
  <c r="G366" i="1"/>
  <c r="G367" i="1"/>
  <c r="H367" i="1"/>
  <c r="G368" i="1"/>
  <c r="G369" i="1"/>
  <c r="H369" i="1"/>
  <c r="G370" i="1"/>
  <c r="G371" i="1"/>
  <c r="H371" i="1"/>
  <c r="G372" i="1"/>
  <c r="H372" i="1"/>
  <c r="G373" i="1"/>
  <c r="H373" i="1"/>
  <c r="G374" i="1"/>
  <c r="G375" i="1"/>
  <c r="H375" i="1"/>
  <c r="G376" i="1"/>
  <c r="G377" i="1"/>
  <c r="H377" i="1"/>
  <c r="G378" i="1"/>
  <c r="G379" i="1"/>
  <c r="H379" i="1"/>
  <c r="G380" i="1"/>
  <c r="H380" i="1"/>
  <c r="G381" i="1"/>
  <c r="H381" i="1"/>
  <c r="G382" i="1"/>
  <c r="G383" i="1"/>
  <c r="H383" i="1"/>
  <c r="G384" i="1"/>
  <c r="G385" i="1"/>
  <c r="H385" i="1"/>
  <c r="G386" i="1"/>
  <c r="G387" i="1"/>
  <c r="H387" i="1"/>
  <c r="G388" i="1"/>
  <c r="H388" i="1"/>
  <c r="G389" i="1"/>
  <c r="H389" i="1"/>
  <c r="G390" i="1"/>
  <c r="G391" i="1"/>
  <c r="H391" i="1"/>
  <c r="G392" i="1"/>
  <c r="G393" i="1"/>
  <c r="H393" i="1"/>
  <c r="G394" i="1"/>
  <c r="G395" i="1"/>
  <c r="H395" i="1"/>
  <c r="G396" i="1"/>
  <c r="H396" i="1"/>
  <c r="G397" i="1"/>
  <c r="H397" i="1"/>
  <c r="G398" i="1"/>
  <c r="G399" i="1"/>
  <c r="H399" i="1"/>
  <c r="G400" i="1"/>
  <c r="G401" i="1"/>
  <c r="H401" i="1"/>
  <c r="G402" i="1"/>
  <c r="G403" i="1"/>
  <c r="H403" i="1"/>
  <c r="G404" i="1"/>
  <c r="H404" i="1"/>
  <c r="G405" i="1"/>
  <c r="H405" i="1"/>
  <c r="G406" i="1"/>
  <c r="G407" i="1"/>
  <c r="H407" i="1"/>
  <c r="G408" i="1"/>
  <c r="G409" i="1"/>
  <c r="H409" i="1"/>
  <c r="G410" i="1"/>
  <c r="G411" i="1"/>
  <c r="H411" i="1"/>
  <c r="G412" i="1"/>
  <c r="H412" i="1"/>
  <c r="G413" i="1"/>
  <c r="H413" i="1"/>
  <c r="G414" i="1"/>
  <c r="G415" i="1"/>
  <c r="H415" i="1"/>
  <c r="G416" i="1"/>
  <c r="G417" i="1"/>
  <c r="H417" i="1"/>
  <c r="G418" i="1"/>
  <c r="G419" i="1"/>
  <c r="H419" i="1"/>
  <c r="G420" i="1"/>
  <c r="H420" i="1"/>
  <c r="G421" i="1"/>
  <c r="H421" i="1"/>
  <c r="G422" i="1"/>
  <c r="G423" i="1"/>
  <c r="H423" i="1"/>
  <c r="G424" i="1"/>
  <c r="G425" i="1"/>
  <c r="H425" i="1"/>
  <c r="G426" i="1"/>
  <c r="G427" i="1"/>
  <c r="H427" i="1"/>
  <c r="G428" i="1"/>
  <c r="H428" i="1"/>
  <c r="G429" i="1"/>
  <c r="H429" i="1"/>
  <c r="G430" i="1"/>
  <c r="G431" i="1"/>
  <c r="H431" i="1"/>
  <c r="G432" i="1"/>
  <c r="G433" i="1"/>
  <c r="H433" i="1"/>
  <c r="G434" i="1"/>
  <c r="G435" i="1"/>
  <c r="H435" i="1"/>
  <c r="G436" i="1"/>
  <c r="H436" i="1"/>
  <c r="G437" i="1"/>
  <c r="H437" i="1"/>
  <c r="G438" i="1"/>
  <c r="G439" i="1"/>
  <c r="H439" i="1"/>
  <c r="G440" i="1"/>
  <c r="G441" i="1"/>
  <c r="H441" i="1"/>
  <c r="G442" i="1"/>
  <c r="G443" i="1"/>
  <c r="H443" i="1"/>
  <c r="G444" i="1"/>
  <c r="H444" i="1"/>
  <c r="G445" i="1"/>
  <c r="H445" i="1"/>
  <c r="G446" i="1"/>
  <c r="G447" i="1"/>
  <c r="H447" i="1"/>
  <c r="G448" i="1"/>
  <c r="G449" i="1"/>
  <c r="H449" i="1"/>
  <c r="G450" i="1"/>
  <c r="G451" i="1"/>
  <c r="H451" i="1"/>
  <c r="G452" i="1"/>
  <c r="H452" i="1"/>
  <c r="G453" i="1"/>
  <c r="H453" i="1"/>
  <c r="G454" i="1"/>
  <c r="G455" i="1"/>
  <c r="H455" i="1"/>
  <c r="G456" i="1"/>
  <c r="G457" i="1"/>
  <c r="H457" i="1"/>
  <c r="G458" i="1"/>
  <c r="G459" i="1"/>
  <c r="H459" i="1"/>
  <c r="G460" i="1"/>
  <c r="H460" i="1"/>
  <c r="G461" i="1"/>
  <c r="H461" i="1"/>
  <c r="J10" i="2" l="1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I10" i="2" l="1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R10" i="2" l="1"/>
  <c r="BS10" i="2" s="1"/>
  <c r="BR11" i="2"/>
  <c r="BS11" i="2" s="1"/>
  <c r="BR12" i="2"/>
  <c r="BS12" i="2" s="1"/>
  <c r="BR13" i="2"/>
  <c r="BS13" i="2" s="1"/>
  <c r="BR14" i="2"/>
  <c r="BS14" i="2" s="1"/>
  <c r="BR15" i="2"/>
  <c r="BS15" i="2" s="1"/>
  <c r="BR16" i="2"/>
  <c r="BS16" i="2" s="1"/>
  <c r="BR17" i="2"/>
  <c r="BS17" i="2" s="1"/>
  <c r="BR18" i="2"/>
  <c r="BS18" i="2" s="1"/>
  <c r="BR19" i="2"/>
  <c r="BS19" i="2" s="1"/>
  <c r="BR20" i="2"/>
  <c r="BS20" i="2" s="1"/>
  <c r="BR21" i="2"/>
  <c r="BS21" i="2" s="1"/>
  <c r="BR22" i="2"/>
  <c r="BS22" i="2" s="1"/>
  <c r="BR23" i="2"/>
  <c r="BS23" i="2" s="1"/>
  <c r="BR24" i="2"/>
  <c r="BS24" i="2" s="1"/>
  <c r="BR25" i="2"/>
  <c r="BS25" i="2" s="1"/>
  <c r="BR26" i="2"/>
  <c r="BS26" i="2" s="1"/>
  <c r="BR27" i="2"/>
  <c r="BS27" i="2" s="1"/>
  <c r="BR28" i="2"/>
  <c r="BS28" i="2" s="1"/>
  <c r="BR29" i="2"/>
  <c r="BS29" i="2" s="1"/>
  <c r="BR30" i="2"/>
  <c r="BS30" i="2" s="1"/>
  <c r="BR31" i="2"/>
  <c r="BS31" i="2" s="1"/>
  <c r="BR32" i="2"/>
  <c r="BS32" i="2" s="1"/>
  <c r="BR33" i="2"/>
  <c r="BS33" i="2" s="1"/>
  <c r="BR34" i="2"/>
  <c r="BS34" i="2" s="1"/>
  <c r="BR35" i="2"/>
  <c r="BS35" i="2" s="1"/>
  <c r="BR36" i="2"/>
  <c r="BS36" i="2" s="1"/>
  <c r="BR37" i="2"/>
  <c r="BS37" i="2" s="1"/>
  <c r="BR38" i="2"/>
  <c r="BS38" i="2" s="1"/>
  <c r="BR39" i="2"/>
  <c r="BS39" i="2" s="1"/>
  <c r="BR40" i="2"/>
  <c r="BS40" i="2" s="1"/>
  <c r="BR41" i="2"/>
  <c r="BS41" i="2" s="1"/>
  <c r="BR42" i="2"/>
  <c r="BS42" i="2" s="1"/>
  <c r="BR43" i="2"/>
  <c r="BS43" i="2" s="1"/>
  <c r="BR44" i="2"/>
  <c r="BS44" i="2" s="1"/>
  <c r="BR45" i="2"/>
  <c r="BS45" i="2" s="1"/>
  <c r="BR46" i="2"/>
  <c r="BS46" i="2" s="1"/>
  <c r="BR47" i="2"/>
  <c r="BS47" i="2" s="1"/>
  <c r="BR48" i="2"/>
  <c r="BS48" i="2" s="1"/>
  <c r="BR49" i="2"/>
  <c r="BS49" i="2" s="1"/>
  <c r="BR50" i="2"/>
  <c r="BS50" i="2" s="1"/>
  <c r="BR51" i="2"/>
  <c r="BS51" i="2" s="1"/>
  <c r="BR52" i="2"/>
  <c r="BS52" i="2" s="1"/>
  <c r="BR53" i="2"/>
  <c r="BS53" i="2" s="1"/>
  <c r="BR54" i="2"/>
  <c r="BS54" i="2" s="1"/>
  <c r="BR55" i="2"/>
  <c r="BS55" i="2" s="1"/>
  <c r="BR56" i="2"/>
  <c r="BS56" i="2" s="1"/>
  <c r="BR57" i="2"/>
  <c r="BS57" i="2" s="1"/>
  <c r="BR58" i="2"/>
  <c r="BS58" i="2" s="1"/>
  <c r="BR59" i="2"/>
  <c r="BS59" i="2" s="1"/>
  <c r="BR60" i="2"/>
  <c r="BS60" i="2" s="1"/>
  <c r="BR61" i="2"/>
  <c r="BS61" i="2" s="1"/>
  <c r="BR62" i="2"/>
  <c r="BS62" i="2" s="1"/>
  <c r="BR63" i="2"/>
  <c r="BS63" i="2" s="1"/>
  <c r="BR64" i="2"/>
  <c r="BS64" i="2" s="1"/>
  <c r="BR65" i="2"/>
  <c r="BS65" i="2" s="1"/>
  <c r="BR66" i="2"/>
  <c r="BS66" i="2" s="1"/>
  <c r="BR67" i="2"/>
  <c r="BS67" i="2" s="1"/>
  <c r="BR68" i="2"/>
  <c r="BS68" i="2" s="1"/>
  <c r="BR69" i="2"/>
  <c r="BS69" i="2" s="1"/>
  <c r="BR70" i="2"/>
  <c r="BS70" i="2" s="1"/>
  <c r="BR71" i="2"/>
  <c r="BS71" i="2" s="1"/>
  <c r="BR72" i="2"/>
  <c r="BS72" i="2" s="1"/>
  <c r="BR73" i="2"/>
  <c r="BS73" i="2" s="1"/>
  <c r="BR74" i="2"/>
  <c r="BS74" i="2" s="1"/>
  <c r="BR75" i="2"/>
  <c r="BS75" i="2" s="1"/>
  <c r="BR76" i="2"/>
  <c r="BS76" i="2" s="1"/>
  <c r="BR77" i="2"/>
  <c r="BS77" i="2" s="1"/>
  <c r="BR78" i="2"/>
  <c r="BS78" i="2" s="1"/>
  <c r="BR79" i="2"/>
  <c r="BS79" i="2" s="1"/>
  <c r="BR80" i="2"/>
  <c r="BS80" i="2" s="1"/>
  <c r="BR81" i="2"/>
  <c r="BS81" i="2" s="1"/>
  <c r="BR82" i="2"/>
  <c r="BS82" i="2" s="1"/>
  <c r="BR83" i="2"/>
  <c r="BS83" i="2" s="1"/>
  <c r="BR84" i="2"/>
  <c r="BS84" i="2" s="1"/>
  <c r="BR85" i="2"/>
  <c r="BS85" i="2" s="1"/>
  <c r="BR86" i="2"/>
  <c r="BS86" i="2" s="1"/>
  <c r="BR87" i="2"/>
  <c r="BS87" i="2" s="1"/>
  <c r="BR88" i="2"/>
  <c r="BS88" i="2" s="1"/>
  <c r="BR89" i="2"/>
  <c r="BS89" i="2" s="1"/>
  <c r="BR90" i="2"/>
  <c r="BS90" i="2" s="1"/>
  <c r="BR91" i="2"/>
  <c r="BS91" i="2" s="1"/>
  <c r="BR92" i="2"/>
  <c r="BS92" i="2" s="1"/>
  <c r="BR93" i="2"/>
  <c r="BS93" i="2" s="1"/>
  <c r="BR94" i="2"/>
  <c r="BS94" i="2" s="1"/>
  <c r="BR95" i="2"/>
  <c r="BS95" i="2" s="1"/>
  <c r="BR96" i="2"/>
  <c r="BS96" i="2" s="1"/>
  <c r="BR97" i="2"/>
  <c r="BS97" i="2" s="1"/>
  <c r="BR98" i="2"/>
  <c r="BS98" i="2" s="1"/>
  <c r="BR99" i="2"/>
  <c r="BS99" i="2" s="1"/>
  <c r="BR100" i="2"/>
  <c r="BS100" i="2" s="1"/>
  <c r="BR101" i="2"/>
  <c r="BS101" i="2" s="1"/>
  <c r="BR102" i="2"/>
  <c r="BS102" i="2" s="1"/>
  <c r="BR103" i="2"/>
  <c r="BS103" i="2" s="1"/>
  <c r="BR104" i="2"/>
  <c r="BS104" i="2" s="1"/>
  <c r="BR105" i="2"/>
  <c r="BS105" i="2" s="1"/>
  <c r="BR106" i="2"/>
  <c r="BS106" i="2" s="1"/>
  <c r="BR107" i="2"/>
  <c r="BS107" i="2" s="1"/>
  <c r="BR108" i="2"/>
  <c r="BS108" i="2" s="1"/>
  <c r="BR109" i="2"/>
  <c r="BS109" i="2" s="1"/>
  <c r="BR110" i="2"/>
  <c r="BS110" i="2" s="1"/>
  <c r="BR111" i="2"/>
  <c r="BS111" i="2" s="1"/>
  <c r="BR112" i="2"/>
  <c r="BS112" i="2" s="1"/>
  <c r="BR113" i="2"/>
  <c r="BS113" i="2" s="1"/>
  <c r="BR114" i="2"/>
  <c r="BS114" i="2" s="1"/>
  <c r="BR115" i="2"/>
  <c r="BS115" i="2" s="1"/>
  <c r="BR116" i="2"/>
  <c r="BS116" i="2" s="1"/>
  <c r="BR117" i="2"/>
  <c r="BS117" i="2" s="1"/>
  <c r="BR118" i="2"/>
  <c r="BS118" i="2" s="1"/>
  <c r="BR119" i="2"/>
  <c r="BS119" i="2" s="1"/>
  <c r="BR120" i="2"/>
  <c r="BS120" i="2" s="1"/>
  <c r="BR121" i="2"/>
  <c r="BS121" i="2" s="1"/>
  <c r="BR122" i="2"/>
  <c r="BS122" i="2" s="1"/>
  <c r="BR123" i="2"/>
  <c r="BS123" i="2" s="1"/>
  <c r="BR124" i="2"/>
  <c r="BS124" i="2" s="1"/>
  <c r="BR125" i="2"/>
  <c r="BS125" i="2" s="1"/>
  <c r="BR126" i="2"/>
  <c r="BS126" i="2" s="1"/>
  <c r="BR127" i="2"/>
  <c r="BS127" i="2" s="1"/>
  <c r="BR128" i="2"/>
  <c r="BS128" i="2" s="1"/>
  <c r="BR129" i="2"/>
  <c r="BS129" i="2" s="1"/>
  <c r="BR130" i="2"/>
  <c r="BS130" i="2" s="1"/>
  <c r="BR131" i="2"/>
  <c r="BS131" i="2" s="1"/>
  <c r="BR132" i="2"/>
  <c r="BS132" i="2" s="1"/>
  <c r="BR133" i="2"/>
  <c r="BS133" i="2" s="1"/>
  <c r="BR134" i="2"/>
  <c r="BS134" i="2" s="1"/>
  <c r="BR135" i="2"/>
  <c r="BS135" i="2" s="1"/>
  <c r="BR136" i="2"/>
  <c r="BS136" i="2" s="1"/>
  <c r="BR137" i="2"/>
  <c r="BS137" i="2" s="1"/>
  <c r="BR138" i="2"/>
  <c r="BS138" i="2" s="1"/>
  <c r="BR139" i="2"/>
  <c r="BS139" i="2" s="1"/>
  <c r="BR140" i="2"/>
  <c r="BS140" i="2" s="1"/>
  <c r="BR141" i="2"/>
  <c r="BS141" i="2" s="1"/>
  <c r="BR142" i="2"/>
  <c r="BS142" i="2" s="1"/>
  <c r="BR143" i="2"/>
  <c r="BS143" i="2" s="1"/>
  <c r="BR144" i="2"/>
  <c r="BS144" i="2" s="1"/>
  <c r="BR145" i="2"/>
  <c r="BS145" i="2" s="1"/>
  <c r="BR146" i="2"/>
  <c r="BS146" i="2" s="1"/>
  <c r="BR147" i="2"/>
  <c r="BS147" i="2" s="1"/>
  <c r="BR148" i="2"/>
  <c r="BS148" i="2" s="1"/>
  <c r="BR149" i="2"/>
  <c r="BS149" i="2" s="1"/>
  <c r="BR150" i="2"/>
  <c r="BS150" i="2" s="1"/>
  <c r="BR151" i="2"/>
  <c r="BS151" i="2" s="1"/>
  <c r="BR152" i="2"/>
  <c r="BS152" i="2" s="1"/>
  <c r="BR153" i="2"/>
  <c r="BS153" i="2" s="1"/>
  <c r="BR154" i="2"/>
  <c r="BS154" i="2" s="1"/>
  <c r="BR155" i="2"/>
  <c r="BS155" i="2" s="1"/>
  <c r="BR156" i="2"/>
  <c r="BS156" i="2" s="1"/>
  <c r="BR157" i="2"/>
  <c r="BS157" i="2" s="1"/>
  <c r="BR158" i="2"/>
  <c r="BS158" i="2" s="1"/>
  <c r="BR159" i="2"/>
  <c r="BS159" i="2" s="1"/>
  <c r="BR160" i="2"/>
  <c r="BS160" i="2" s="1"/>
  <c r="BR161" i="2"/>
  <c r="BS161" i="2" s="1"/>
  <c r="BR162" i="2"/>
  <c r="BS162" i="2" s="1"/>
  <c r="BR163" i="2"/>
  <c r="BS163" i="2" s="1"/>
  <c r="BR164" i="2"/>
  <c r="BS164" i="2" s="1"/>
  <c r="BR165" i="2"/>
  <c r="BS165" i="2" s="1"/>
  <c r="BR166" i="2"/>
  <c r="BS166" i="2" s="1"/>
  <c r="BR167" i="2"/>
  <c r="BS167" i="2" s="1"/>
  <c r="BR168" i="2"/>
  <c r="BS168" i="2" s="1"/>
  <c r="BR169" i="2"/>
  <c r="BS169" i="2" s="1"/>
  <c r="BR170" i="2"/>
  <c r="BS170" i="2" s="1"/>
  <c r="BR171" i="2"/>
  <c r="BS171" i="2" s="1"/>
  <c r="BR172" i="2"/>
  <c r="BS172" i="2" s="1"/>
  <c r="BR173" i="2"/>
  <c r="BS173" i="2" s="1"/>
  <c r="BR174" i="2"/>
  <c r="BS174" i="2" s="1"/>
  <c r="BR175" i="2"/>
  <c r="BS175" i="2" s="1"/>
  <c r="BR176" i="2"/>
  <c r="BS176" i="2" s="1"/>
  <c r="BR177" i="2"/>
  <c r="BS177" i="2" s="1"/>
  <c r="BR178" i="2"/>
  <c r="BS178" i="2" s="1"/>
  <c r="BR179" i="2"/>
  <c r="BS179" i="2" s="1"/>
  <c r="BR180" i="2"/>
  <c r="BS180" i="2" s="1"/>
  <c r="BR181" i="2"/>
  <c r="BS181" i="2" s="1"/>
  <c r="BR182" i="2"/>
  <c r="BS182" i="2" s="1"/>
  <c r="BR183" i="2"/>
  <c r="BS183" i="2" s="1"/>
  <c r="BR184" i="2"/>
  <c r="BS184" i="2" s="1"/>
  <c r="BR185" i="2"/>
  <c r="BS185" i="2" s="1"/>
  <c r="BR186" i="2"/>
  <c r="BS186" i="2" s="1"/>
  <c r="BR187" i="2"/>
  <c r="BS187" i="2" s="1"/>
  <c r="BR188" i="2"/>
  <c r="BS188" i="2" s="1"/>
  <c r="BR189" i="2"/>
  <c r="BS189" i="2" s="1"/>
  <c r="BR190" i="2"/>
  <c r="BS190" i="2" s="1"/>
  <c r="BR191" i="2"/>
  <c r="BS191" i="2" s="1"/>
  <c r="BR192" i="2"/>
  <c r="BS192" i="2" s="1"/>
  <c r="BR193" i="2"/>
  <c r="BS193" i="2" s="1"/>
  <c r="BR194" i="2"/>
  <c r="BS194" i="2" s="1"/>
  <c r="BR195" i="2"/>
  <c r="BS195" i="2" s="1"/>
  <c r="BR196" i="2"/>
  <c r="BS196" i="2" s="1"/>
  <c r="BR197" i="2"/>
  <c r="BS197" i="2" s="1"/>
  <c r="BR198" i="2"/>
  <c r="BS198" i="2" s="1"/>
  <c r="BR199" i="2"/>
  <c r="BS199" i="2" s="1"/>
  <c r="BR200" i="2"/>
  <c r="BS200" i="2" s="1"/>
  <c r="BR201" i="2"/>
  <c r="BS201" i="2" s="1"/>
  <c r="BR202" i="2"/>
  <c r="BS202" i="2" s="1"/>
  <c r="BR203" i="2"/>
  <c r="BS203" i="2" s="1"/>
  <c r="BR204" i="2"/>
  <c r="BS204" i="2" s="1"/>
  <c r="BR205" i="2"/>
  <c r="BS205" i="2" s="1"/>
  <c r="BR206" i="2"/>
  <c r="BS206" i="2" s="1"/>
  <c r="BR207" i="2"/>
  <c r="BS207" i="2" s="1"/>
  <c r="BR208" i="2"/>
  <c r="BS208" i="2" s="1"/>
  <c r="BR209" i="2"/>
  <c r="BS209" i="2" s="1"/>
  <c r="BR210" i="2"/>
  <c r="BS210" i="2" s="1"/>
  <c r="BR211" i="2"/>
  <c r="BS211" i="2" s="1"/>
  <c r="BR212" i="2"/>
  <c r="BS212" i="2" s="1"/>
  <c r="BR213" i="2"/>
  <c r="BS213" i="2" s="1"/>
  <c r="BR214" i="2"/>
  <c r="BS214" i="2" s="1"/>
  <c r="BR215" i="2"/>
  <c r="BS215" i="2" s="1"/>
  <c r="BR216" i="2"/>
  <c r="BS216" i="2" s="1"/>
  <c r="BR217" i="2"/>
  <c r="BS217" i="2" s="1"/>
  <c r="BR218" i="2"/>
  <c r="BS218" i="2" s="1"/>
  <c r="BR219" i="2"/>
  <c r="BS219" i="2" s="1"/>
  <c r="BR220" i="2"/>
  <c r="BS220" i="2" s="1"/>
  <c r="BR221" i="2"/>
  <c r="BS221" i="2" s="1"/>
  <c r="BR222" i="2"/>
  <c r="BS222" i="2" s="1"/>
  <c r="BR223" i="2"/>
  <c r="BS223" i="2" s="1"/>
  <c r="BR224" i="2"/>
  <c r="BS224" i="2" s="1"/>
  <c r="BR225" i="2"/>
  <c r="BS225" i="2" s="1"/>
  <c r="BR226" i="2"/>
  <c r="BS226" i="2" s="1"/>
  <c r="BR227" i="2"/>
  <c r="BS227" i="2" s="1"/>
  <c r="BR228" i="2"/>
  <c r="BS228" i="2" s="1"/>
  <c r="BR229" i="2"/>
  <c r="BS229" i="2" s="1"/>
  <c r="BR230" i="2"/>
  <c r="BS230" i="2" s="1"/>
  <c r="BR231" i="2"/>
  <c r="BS231" i="2" s="1"/>
  <c r="BR232" i="2"/>
  <c r="BS232" i="2" s="1"/>
  <c r="BR233" i="2"/>
  <c r="BS233" i="2" s="1"/>
  <c r="BR234" i="2"/>
  <c r="BS234" i="2" s="1"/>
  <c r="BR235" i="2"/>
  <c r="BS235" i="2" s="1"/>
  <c r="BR236" i="2"/>
  <c r="BS236" i="2" s="1"/>
  <c r="BR237" i="2"/>
  <c r="BS237" i="2" s="1"/>
  <c r="BR238" i="2"/>
  <c r="BS238" i="2" s="1"/>
  <c r="BR239" i="2"/>
  <c r="BS239" i="2" s="1"/>
  <c r="BR240" i="2"/>
  <c r="BS240" i="2" s="1"/>
  <c r="BR241" i="2"/>
  <c r="BS241" i="2" s="1"/>
  <c r="BR242" i="2"/>
  <c r="BS242" i="2" s="1"/>
  <c r="BR243" i="2"/>
  <c r="BS243" i="2" s="1"/>
  <c r="BR244" i="2"/>
  <c r="BS244" i="2" s="1"/>
  <c r="BR245" i="2"/>
  <c r="BS245" i="2" s="1"/>
  <c r="BR246" i="2"/>
  <c r="BS246" i="2" s="1"/>
  <c r="BR247" i="2"/>
  <c r="BS247" i="2" s="1"/>
  <c r="BR248" i="2"/>
  <c r="BS248" i="2" s="1"/>
  <c r="BR249" i="2"/>
  <c r="BS249" i="2" s="1"/>
  <c r="BR250" i="2"/>
  <c r="BS250" i="2" s="1"/>
  <c r="BR251" i="2"/>
  <c r="BS251" i="2" s="1"/>
  <c r="BR252" i="2"/>
  <c r="BS252" i="2" s="1"/>
  <c r="BR253" i="2"/>
  <c r="BS253" i="2" s="1"/>
  <c r="BR254" i="2"/>
  <c r="BS254" i="2" s="1"/>
  <c r="BR255" i="2"/>
  <c r="BS255" i="2" s="1"/>
  <c r="BR256" i="2"/>
  <c r="BS256" i="2" s="1"/>
  <c r="BR257" i="2"/>
  <c r="BS257" i="2" s="1"/>
  <c r="BR258" i="2"/>
  <c r="BS258" i="2" s="1"/>
  <c r="BR259" i="2"/>
  <c r="BS259" i="2" s="1"/>
  <c r="BR260" i="2"/>
  <c r="BS260" i="2" s="1"/>
  <c r="BR261" i="2"/>
  <c r="BS261" i="2" s="1"/>
  <c r="BR262" i="2"/>
  <c r="BS262" i="2" s="1"/>
  <c r="BR263" i="2"/>
  <c r="BS263" i="2" s="1"/>
  <c r="BR264" i="2"/>
  <c r="BS264" i="2" s="1"/>
  <c r="BR265" i="2"/>
  <c r="BS265" i="2" s="1"/>
  <c r="BR266" i="2"/>
  <c r="BS266" i="2" s="1"/>
  <c r="BR267" i="2"/>
  <c r="BS267" i="2" s="1"/>
  <c r="BR268" i="2"/>
  <c r="BS268" i="2" s="1"/>
  <c r="BR269" i="2"/>
  <c r="BS269" i="2" s="1"/>
  <c r="BR270" i="2"/>
  <c r="BS270" i="2" s="1"/>
  <c r="BR271" i="2"/>
  <c r="BS271" i="2" s="1"/>
  <c r="BR272" i="2"/>
  <c r="BS272" i="2" s="1"/>
  <c r="BR273" i="2"/>
  <c r="BS273" i="2" s="1"/>
  <c r="BR274" i="2"/>
  <c r="BS274" i="2" s="1"/>
  <c r="BR275" i="2"/>
  <c r="BS275" i="2" s="1"/>
  <c r="BR276" i="2"/>
  <c r="BS276" i="2" s="1"/>
  <c r="BR277" i="2"/>
  <c r="BS277" i="2" s="1"/>
  <c r="BR278" i="2"/>
  <c r="BS278" i="2" s="1"/>
  <c r="BR279" i="2"/>
  <c r="BS279" i="2" s="1"/>
  <c r="BR280" i="2"/>
  <c r="BS280" i="2" s="1"/>
  <c r="BR281" i="2"/>
  <c r="BS281" i="2" s="1"/>
  <c r="BR282" i="2"/>
  <c r="BS282" i="2" s="1"/>
  <c r="BR283" i="2"/>
  <c r="BS283" i="2" s="1"/>
  <c r="BR284" i="2"/>
  <c r="BS284" i="2" s="1"/>
  <c r="BR285" i="2"/>
  <c r="BS285" i="2" s="1"/>
  <c r="BR286" i="2"/>
  <c r="BS286" i="2" s="1"/>
  <c r="BR287" i="2"/>
  <c r="BS287" i="2" s="1"/>
  <c r="BR288" i="2"/>
  <c r="BS288" i="2" s="1"/>
  <c r="BR289" i="2"/>
  <c r="BS289" i="2" s="1"/>
  <c r="BR290" i="2"/>
  <c r="BS290" i="2" s="1"/>
  <c r="BR291" i="2"/>
  <c r="BS291" i="2" s="1"/>
  <c r="BR292" i="2"/>
  <c r="BS292" i="2" s="1"/>
  <c r="BR293" i="2"/>
  <c r="BS293" i="2" s="1"/>
  <c r="BR294" i="2"/>
  <c r="BS294" i="2" s="1"/>
  <c r="BR295" i="2"/>
  <c r="BS295" i="2" s="1"/>
  <c r="BR296" i="2"/>
  <c r="BS296" i="2" s="1"/>
  <c r="BR297" i="2"/>
  <c r="BS297" i="2" s="1"/>
  <c r="BR298" i="2"/>
  <c r="BS298" i="2" s="1"/>
  <c r="BR299" i="2"/>
  <c r="BS299" i="2" s="1"/>
  <c r="BR300" i="2"/>
  <c r="BS300" i="2" s="1"/>
  <c r="BR301" i="2"/>
  <c r="BS301" i="2" s="1"/>
  <c r="BR302" i="2"/>
  <c r="BS302" i="2" s="1"/>
  <c r="BR303" i="2"/>
  <c r="BS303" i="2" s="1"/>
  <c r="BR304" i="2"/>
  <c r="BS304" i="2" s="1"/>
  <c r="BR305" i="2"/>
  <c r="BS305" i="2" s="1"/>
  <c r="BR306" i="2"/>
  <c r="BS306" i="2" s="1"/>
  <c r="BR307" i="2"/>
  <c r="BS307" i="2" s="1"/>
  <c r="BR308" i="2"/>
  <c r="BS308" i="2" s="1"/>
  <c r="BR309" i="2"/>
  <c r="BS309" i="2" s="1"/>
  <c r="BR310" i="2"/>
  <c r="BS310" i="2" s="1"/>
  <c r="BR311" i="2"/>
  <c r="BS311" i="2" s="1"/>
  <c r="BR312" i="2"/>
  <c r="BS312" i="2" s="1"/>
  <c r="BR313" i="2"/>
  <c r="BS313" i="2" s="1"/>
  <c r="BR314" i="2"/>
  <c r="BS314" i="2" s="1"/>
  <c r="BR315" i="2"/>
  <c r="BS315" i="2" s="1"/>
  <c r="BR316" i="2"/>
  <c r="BS316" i="2" s="1"/>
  <c r="BR317" i="2"/>
  <c r="BS317" i="2" s="1"/>
  <c r="BR318" i="2"/>
  <c r="BS318" i="2" s="1"/>
  <c r="BR319" i="2"/>
  <c r="BS319" i="2" s="1"/>
  <c r="BR320" i="2"/>
  <c r="BS320" i="2" s="1"/>
  <c r="BR321" i="2"/>
  <c r="BS321" i="2" s="1"/>
  <c r="BR322" i="2"/>
  <c r="BS322" i="2" s="1"/>
  <c r="BR323" i="2"/>
  <c r="BS323" i="2" s="1"/>
  <c r="BR324" i="2"/>
  <c r="BS324" i="2" s="1"/>
  <c r="BR325" i="2"/>
  <c r="BS325" i="2" s="1"/>
  <c r="BR326" i="2"/>
  <c r="BS326" i="2" s="1"/>
  <c r="BR327" i="2"/>
  <c r="BS327" i="2" s="1"/>
  <c r="BR328" i="2"/>
  <c r="BS328" i="2" s="1"/>
  <c r="BR329" i="2"/>
  <c r="BS329" i="2" s="1"/>
  <c r="BR330" i="2"/>
  <c r="BS330" i="2" s="1"/>
  <c r="BR331" i="2"/>
  <c r="BS331" i="2" s="1"/>
  <c r="BR332" i="2"/>
  <c r="BS332" i="2" s="1"/>
  <c r="BR333" i="2"/>
  <c r="BS333" i="2" s="1"/>
  <c r="BR334" i="2"/>
  <c r="BS334" i="2" s="1"/>
  <c r="BR335" i="2"/>
  <c r="BS335" i="2" s="1"/>
  <c r="BR336" i="2"/>
  <c r="BS336" i="2" s="1"/>
  <c r="BR337" i="2"/>
  <c r="BS337" i="2" s="1"/>
  <c r="BR338" i="2"/>
  <c r="BS338" i="2" s="1"/>
  <c r="BR339" i="2"/>
  <c r="BS339" i="2" s="1"/>
  <c r="BR340" i="2"/>
  <c r="BS340" i="2" s="1"/>
  <c r="BR341" i="2"/>
  <c r="BS341" i="2" s="1"/>
  <c r="BR342" i="2"/>
  <c r="BS342" i="2" s="1"/>
  <c r="BR343" i="2"/>
  <c r="BS343" i="2" s="1"/>
  <c r="BR344" i="2"/>
  <c r="BS344" i="2" s="1"/>
  <c r="BR345" i="2"/>
  <c r="BS345" i="2" s="1"/>
  <c r="BR346" i="2"/>
  <c r="BS346" i="2" s="1"/>
  <c r="BR347" i="2"/>
  <c r="BS347" i="2" s="1"/>
  <c r="BR348" i="2"/>
  <c r="BS348" i="2" s="1"/>
  <c r="BR349" i="2"/>
  <c r="BS349" i="2" s="1"/>
  <c r="BR350" i="2"/>
  <c r="BS350" i="2" s="1"/>
  <c r="BR351" i="2"/>
  <c r="BS351" i="2" s="1"/>
  <c r="BR352" i="2"/>
  <c r="BS352" i="2" s="1"/>
  <c r="BR353" i="2"/>
  <c r="BS353" i="2" s="1"/>
  <c r="BR354" i="2"/>
  <c r="BS354" i="2" s="1"/>
  <c r="BR355" i="2"/>
  <c r="BS355" i="2" s="1"/>
  <c r="BR356" i="2"/>
  <c r="BS356" i="2" s="1"/>
  <c r="BR357" i="2"/>
  <c r="BS357" i="2" s="1"/>
  <c r="BR358" i="2"/>
  <c r="BS358" i="2" s="1"/>
  <c r="BR359" i="2"/>
  <c r="BS359" i="2" s="1"/>
  <c r="BR360" i="2"/>
  <c r="BS360" i="2" s="1"/>
  <c r="BR361" i="2"/>
  <c r="BS361" i="2" s="1"/>
  <c r="BR362" i="2"/>
  <c r="BS362" i="2" s="1"/>
  <c r="BR363" i="2"/>
  <c r="BS363" i="2" s="1"/>
  <c r="BR364" i="2"/>
  <c r="BS364" i="2" s="1"/>
  <c r="BR365" i="2"/>
  <c r="BS365" i="2" s="1"/>
  <c r="BR366" i="2"/>
  <c r="BS366" i="2" s="1"/>
  <c r="BR367" i="2"/>
  <c r="BS367" i="2" s="1"/>
  <c r="BR368" i="2"/>
  <c r="BS368" i="2" s="1"/>
  <c r="BR369" i="2"/>
  <c r="BS369" i="2" s="1"/>
  <c r="BR370" i="2"/>
  <c r="BS370" i="2" s="1"/>
  <c r="BR371" i="2"/>
  <c r="BS371" i="2" s="1"/>
  <c r="BR372" i="2"/>
  <c r="BS372" i="2" s="1"/>
  <c r="BR373" i="2"/>
  <c r="BS373" i="2" s="1"/>
  <c r="BR374" i="2"/>
  <c r="BS374" i="2" s="1"/>
  <c r="BR375" i="2"/>
  <c r="BS375" i="2" s="1"/>
  <c r="BR376" i="2"/>
  <c r="BS376" i="2" s="1"/>
  <c r="BR377" i="2"/>
  <c r="BS377" i="2" s="1"/>
  <c r="BR378" i="2"/>
  <c r="BS378" i="2" s="1"/>
  <c r="BR379" i="2"/>
  <c r="BS379" i="2" s="1"/>
  <c r="BR380" i="2"/>
  <c r="BS380" i="2" s="1"/>
  <c r="BR381" i="2"/>
  <c r="BS381" i="2" s="1"/>
  <c r="BR382" i="2"/>
  <c r="BS382" i="2" s="1"/>
  <c r="BR383" i="2"/>
  <c r="BS383" i="2" s="1"/>
  <c r="BR384" i="2"/>
  <c r="BS384" i="2" s="1"/>
  <c r="BR385" i="2"/>
  <c r="BS385" i="2" s="1"/>
  <c r="BR386" i="2"/>
  <c r="BS386" i="2" s="1"/>
  <c r="BR387" i="2"/>
  <c r="BS387" i="2" s="1"/>
  <c r="BR388" i="2"/>
  <c r="BS388" i="2" s="1"/>
  <c r="BR389" i="2"/>
  <c r="BS389" i="2" s="1"/>
  <c r="BR390" i="2"/>
  <c r="BS390" i="2" s="1"/>
  <c r="BR391" i="2"/>
  <c r="BS391" i="2" s="1"/>
  <c r="BR392" i="2"/>
  <c r="BS392" i="2" s="1"/>
  <c r="BR393" i="2"/>
  <c r="BS393" i="2" s="1"/>
  <c r="BR394" i="2"/>
  <c r="BS394" i="2" s="1"/>
  <c r="BR395" i="2"/>
  <c r="BS395" i="2" s="1"/>
  <c r="BR396" i="2"/>
  <c r="BS396" i="2" s="1"/>
  <c r="BR397" i="2"/>
  <c r="BS397" i="2" s="1"/>
  <c r="BR398" i="2"/>
  <c r="BS398" i="2" s="1"/>
  <c r="BR399" i="2"/>
  <c r="BS399" i="2" s="1"/>
  <c r="BR400" i="2"/>
  <c r="BS400" i="2" s="1"/>
  <c r="BR401" i="2"/>
  <c r="BS401" i="2" s="1"/>
  <c r="BR402" i="2"/>
  <c r="BS402" i="2" s="1"/>
  <c r="BR403" i="2"/>
  <c r="BS403" i="2" s="1"/>
  <c r="BR404" i="2"/>
  <c r="BS404" i="2" s="1"/>
  <c r="BR405" i="2"/>
  <c r="BS405" i="2" s="1"/>
  <c r="BR406" i="2"/>
  <c r="BS406" i="2" s="1"/>
  <c r="BR407" i="2"/>
  <c r="BS407" i="2" s="1"/>
  <c r="BR408" i="2"/>
  <c r="BS408" i="2" s="1"/>
  <c r="BR409" i="2"/>
  <c r="BS409" i="2" s="1"/>
  <c r="BR410" i="2"/>
  <c r="BS410" i="2" s="1"/>
  <c r="BR411" i="2"/>
  <c r="BS411" i="2" s="1"/>
  <c r="BR412" i="2"/>
  <c r="BS412" i="2" s="1"/>
  <c r="BR413" i="2"/>
  <c r="BS413" i="2" s="1"/>
  <c r="BR414" i="2"/>
  <c r="BS414" i="2" s="1"/>
  <c r="BR415" i="2"/>
  <c r="BS415" i="2" s="1"/>
  <c r="BR416" i="2"/>
  <c r="BS416" i="2" s="1"/>
  <c r="BR417" i="2"/>
  <c r="BS417" i="2" s="1"/>
  <c r="BR418" i="2"/>
  <c r="BS418" i="2" s="1"/>
  <c r="BR419" i="2"/>
  <c r="BS419" i="2" s="1"/>
  <c r="BR420" i="2"/>
  <c r="BS420" i="2" s="1"/>
  <c r="BR421" i="2"/>
  <c r="BS421" i="2" s="1"/>
  <c r="BR422" i="2"/>
  <c r="BS422" i="2" s="1"/>
  <c r="BR423" i="2"/>
  <c r="BS423" i="2" s="1"/>
  <c r="BR424" i="2"/>
  <c r="BS424" i="2" s="1"/>
  <c r="BR425" i="2"/>
  <c r="BS425" i="2" s="1"/>
  <c r="BR426" i="2"/>
  <c r="BS426" i="2" s="1"/>
  <c r="BR427" i="2"/>
  <c r="BS427" i="2" s="1"/>
  <c r="BR428" i="2"/>
  <c r="BS428" i="2" s="1"/>
  <c r="BR429" i="2"/>
  <c r="BS429" i="2" s="1"/>
  <c r="BR430" i="2"/>
  <c r="BS430" i="2" s="1"/>
  <c r="BR431" i="2"/>
  <c r="BS431" i="2" s="1"/>
  <c r="BR432" i="2"/>
  <c r="BS432" i="2" s="1"/>
  <c r="BR433" i="2"/>
  <c r="BS433" i="2" s="1"/>
  <c r="BR434" i="2"/>
  <c r="BS434" i="2" s="1"/>
  <c r="BR435" i="2"/>
  <c r="BS435" i="2" s="1"/>
  <c r="BR436" i="2"/>
  <c r="BS436" i="2" s="1"/>
  <c r="BR437" i="2"/>
  <c r="BS437" i="2" s="1"/>
  <c r="BR438" i="2"/>
  <c r="BS438" i="2" s="1"/>
  <c r="BR439" i="2"/>
  <c r="BS439" i="2" s="1"/>
  <c r="BR440" i="2"/>
  <c r="BS440" i="2" s="1"/>
  <c r="BR441" i="2"/>
  <c r="BS441" i="2" s="1"/>
  <c r="BR442" i="2"/>
  <c r="BS442" i="2" s="1"/>
  <c r="BR443" i="2"/>
  <c r="BS443" i="2" s="1"/>
  <c r="BR444" i="2"/>
  <c r="BS444" i="2" s="1"/>
  <c r="BR445" i="2"/>
  <c r="BS445" i="2" s="1"/>
  <c r="BR446" i="2"/>
  <c r="BS446" i="2" s="1"/>
  <c r="BR447" i="2"/>
  <c r="BS447" i="2" s="1"/>
  <c r="BR448" i="2"/>
  <c r="BS448" i="2" s="1"/>
  <c r="BR449" i="2"/>
  <c r="BS449" i="2" s="1"/>
  <c r="BR450" i="2"/>
  <c r="BS450" i="2" s="1"/>
  <c r="BR451" i="2"/>
  <c r="BS451" i="2" s="1"/>
  <c r="BR452" i="2"/>
  <c r="BS452" i="2" s="1"/>
  <c r="BR453" i="2"/>
  <c r="BS453" i="2" s="1"/>
  <c r="BR454" i="2"/>
  <c r="BS454" i="2" s="1"/>
  <c r="BR455" i="2"/>
  <c r="BS455" i="2" s="1"/>
  <c r="BR456" i="2"/>
  <c r="BS456" i="2" s="1"/>
  <c r="BR457" i="2"/>
  <c r="BS457" i="2" s="1"/>
  <c r="BR458" i="2"/>
  <c r="BS458" i="2" s="1"/>
  <c r="BR459" i="2"/>
  <c r="BS459" i="2" s="1"/>
  <c r="BR460" i="2"/>
  <c r="BS460" i="2" s="1"/>
  <c r="BR461" i="2"/>
  <c r="BS461" i="2" s="1"/>
  <c r="BR462" i="2"/>
  <c r="BS462" i="2" s="1"/>
  <c r="BR463" i="2"/>
  <c r="BS463" i="2" s="1"/>
  <c r="BR464" i="2"/>
  <c r="BS464" i="2" s="1"/>
  <c r="BR465" i="2"/>
  <c r="BS465" i="2" s="1"/>
  <c r="BR466" i="2"/>
  <c r="BS466" i="2" s="1"/>
  <c r="BR467" i="2"/>
  <c r="BS467" i="2" s="1"/>
  <c r="BR468" i="2"/>
  <c r="BS468" i="2" s="1"/>
  <c r="BR469" i="2"/>
  <c r="BS469" i="2" s="1"/>
  <c r="BR470" i="2"/>
  <c r="BS470" i="2" s="1"/>
  <c r="BR471" i="2"/>
  <c r="BS471" i="2" s="1"/>
  <c r="BR472" i="2"/>
  <c r="BS472" i="2" s="1"/>
  <c r="BR473" i="2"/>
  <c r="BS473" i="2" s="1"/>
  <c r="BR474" i="2"/>
  <c r="BS474" i="2" s="1"/>
  <c r="BR475" i="2"/>
  <c r="BS475" i="2" s="1"/>
  <c r="BR476" i="2"/>
  <c r="BS476" i="2" s="1"/>
  <c r="BR477" i="2"/>
  <c r="BS477" i="2" s="1"/>
  <c r="BR478" i="2"/>
  <c r="BS478" i="2" s="1"/>
  <c r="BR479" i="2"/>
  <c r="BS479" i="2" s="1"/>
  <c r="BR480" i="2"/>
  <c r="BS480" i="2" s="1"/>
  <c r="BR481" i="2"/>
  <c r="BS481" i="2" s="1"/>
  <c r="BR482" i="2"/>
  <c r="BS482" i="2" s="1"/>
  <c r="BR483" i="2"/>
  <c r="BS483" i="2" s="1"/>
  <c r="BR484" i="2"/>
  <c r="BS484" i="2" s="1"/>
  <c r="BR485" i="2"/>
  <c r="BS485" i="2" s="1"/>
  <c r="BR486" i="2"/>
  <c r="BS486" i="2" s="1"/>
  <c r="BR487" i="2"/>
  <c r="BS487" i="2" s="1"/>
  <c r="BR488" i="2"/>
  <c r="BS488" i="2" s="1"/>
  <c r="BR489" i="2"/>
  <c r="BS489" i="2" s="1"/>
  <c r="BR490" i="2"/>
  <c r="BS490" i="2" s="1"/>
  <c r="BR491" i="2"/>
  <c r="BS491" i="2" s="1"/>
  <c r="BR492" i="2"/>
  <c r="BS492" i="2" s="1"/>
  <c r="BR493" i="2"/>
  <c r="BS493" i="2" s="1"/>
  <c r="BR494" i="2"/>
  <c r="BS494" i="2" s="1"/>
  <c r="BR495" i="2"/>
  <c r="BS495" i="2" s="1"/>
  <c r="BR496" i="2"/>
  <c r="BS496" i="2" s="1"/>
  <c r="BR497" i="2"/>
  <c r="BS497" i="2" s="1"/>
  <c r="BR498" i="2"/>
  <c r="BS498" i="2" s="1"/>
  <c r="BR499" i="2"/>
  <c r="BS499" i="2" s="1"/>
  <c r="BR500" i="2"/>
  <c r="BS500" i="2" s="1"/>
  <c r="BR501" i="2"/>
  <c r="BS501" i="2" s="1"/>
  <c r="BR502" i="2"/>
  <c r="BS502" i="2" s="1"/>
  <c r="BR503" i="2"/>
  <c r="BS503" i="2" s="1"/>
  <c r="BR504" i="2"/>
  <c r="BS504" i="2" s="1"/>
  <c r="BR505" i="2"/>
  <c r="BS505" i="2" s="1"/>
  <c r="BR506" i="2"/>
  <c r="BS506" i="2" s="1"/>
  <c r="BR507" i="2"/>
  <c r="BS507" i="2" s="1"/>
  <c r="BR508" i="2"/>
  <c r="BS508" i="2" s="1"/>
  <c r="BR509" i="2"/>
  <c r="BS509" i="2" s="1"/>
  <c r="BR510" i="2"/>
  <c r="BS510" i="2" s="1"/>
  <c r="BR511" i="2"/>
  <c r="BS511" i="2" s="1"/>
  <c r="BR512" i="2"/>
  <c r="BS512" i="2" s="1"/>
  <c r="BR513" i="2"/>
  <c r="BS513" i="2" s="1"/>
  <c r="BR514" i="2"/>
  <c r="BS514" i="2" s="1"/>
  <c r="BR515" i="2"/>
  <c r="BS515" i="2" s="1"/>
  <c r="BR516" i="2"/>
  <c r="BS516" i="2" s="1"/>
  <c r="BR517" i="2"/>
  <c r="BS517" i="2" s="1"/>
  <c r="BR518" i="2"/>
  <c r="BS518" i="2" s="1"/>
  <c r="BR519" i="2"/>
  <c r="BS519" i="2" s="1"/>
  <c r="BR520" i="2"/>
  <c r="BS520" i="2" s="1"/>
  <c r="BR521" i="2"/>
  <c r="BS521" i="2" s="1"/>
  <c r="BR522" i="2"/>
  <c r="BS522" i="2" s="1"/>
  <c r="BR523" i="2"/>
  <c r="BS523" i="2" s="1"/>
  <c r="BR524" i="2"/>
  <c r="BS524" i="2" s="1"/>
  <c r="BR525" i="2"/>
  <c r="BS525" i="2" s="1"/>
  <c r="BR526" i="2"/>
  <c r="BS526" i="2" s="1"/>
  <c r="BR527" i="2"/>
  <c r="BS527" i="2" s="1"/>
  <c r="BR528" i="2"/>
  <c r="BS528" i="2" s="1"/>
  <c r="BR529" i="2"/>
  <c r="BS529" i="2" s="1"/>
  <c r="BR530" i="2"/>
  <c r="BS530" i="2" s="1"/>
  <c r="BR531" i="2"/>
  <c r="BS531" i="2" s="1"/>
  <c r="BR532" i="2"/>
  <c r="BS532" i="2" s="1"/>
  <c r="BR533" i="2"/>
  <c r="BS533" i="2" s="1"/>
  <c r="BR534" i="2"/>
  <c r="BS534" i="2" s="1"/>
  <c r="BR535" i="2"/>
  <c r="BS535" i="2" s="1"/>
  <c r="BR536" i="2"/>
  <c r="BS536" i="2" s="1"/>
  <c r="BR537" i="2"/>
  <c r="BS537" i="2" s="1"/>
  <c r="BR538" i="2"/>
  <c r="BS538" i="2" s="1"/>
  <c r="BR539" i="2"/>
  <c r="BS539" i="2" s="1"/>
  <c r="BR540" i="2"/>
  <c r="BS540" i="2" s="1"/>
  <c r="BR541" i="2"/>
  <c r="BS541" i="2" s="1"/>
  <c r="BR542" i="2"/>
  <c r="BS542" i="2" s="1"/>
  <c r="BR543" i="2"/>
  <c r="BS543" i="2" s="1"/>
  <c r="BR544" i="2"/>
  <c r="BS544" i="2" s="1"/>
  <c r="BR545" i="2"/>
  <c r="BS545" i="2" s="1"/>
  <c r="BR546" i="2"/>
  <c r="BS546" i="2" s="1"/>
  <c r="BR547" i="2"/>
  <c r="BS547" i="2" s="1"/>
  <c r="BR548" i="2"/>
  <c r="BS548" i="2" s="1"/>
  <c r="BR549" i="2"/>
  <c r="BS549" i="2" s="1"/>
  <c r="BR550" i="2"/>
  <c r="BS550" i="2" s="1"/>
  <c r="BR551" i="2"/>
  <c r="BS551" i="2" s="1"/>
  <c r="BR552" i="2"/>
  <c r="BS552" i="2" s="1"/>
  <c r="BR553" i="2"/>
  <c r="BS553" i="2" s="1"/>
  <c r="BR554" i="2"/>
  <c r="BS554" i="2" s="1"/>
  <c r="BR555" i="2"/>
  <c r="BS555" i="2" s="1"/>
  <c r="BR556" i="2"/>
  <c r="BS556" i="2" s="1"/>
  <c r="BR557" i="2"/>
  <c r="BS557" i="2" s="1"/>
  <c r="BR558" i="2"/>
  <c r="BS558" i="2" s="1"/>
  <c r="BR559" i="2"/>
  <c r="BS559" i="2" s="1"/>
  <c r="BR560" i="2"/>
  <c r="BS560" i="2" s="1"/>
  <c r="BR561" i="2"/>
  <c r="BS561" i="2" s="1"/>
  <c r="BR562" i="2"/>
  <c r="BS562" i="2" s="1"/>
  <c r="BR563" i="2"/>
  <c r="BS563" i="2" s="1"/>
  <c r="BR564" i="2"/>
  <c r="BS564" i="2" s="1"/>
  <c r="BR565" i="2"/>
  <c r="BS565" i="2" s="1"/>
  <c r="BR566" i="2"/>
  <c r="BS566" i="2" s="1"/>
  <c r="BR567" i="2"/>
  <c r="BS567" i="2" s="1"/>
  <c r="BR568" i="2"/>
  <c r="BS568" i="2" s="1"/>
  <c r="BR569" i="2"/>
  <c r="BS569" i="2" s="1"/>
  <c r="BR570" i="2"/>
  <c r="BS570" i="2" s="1"/>
  <c r="BR571" i="2"/>
  <c r="BS571" i="2" s="1"/>
  <c r="BR572" i="2"/>
  <c r="BS572" i="2" s="1"/>
  <c r="BR573" i="2"/>
  <c r="BS573" i="2" s="1"/>
  <c r="BR574" i="2"/>
  <c r="BS574" i="2" s="1"/>
  <c r="BR575" i="2"/>
  <c r="BS575" i="2" s="1"/>
  <c r="BR576" i="2"/>
  <c r="BS576" i="2" s="1"/>
  <c r="BR577" i="2"/>
  <c r="BS577" i="2" s="1"/>
  <c r="BR578" i="2"/>
  <c r="BS578" i="2" s="1"/>
  <c r="BR579" i="2"/>
  <c r="BS579" i="2" s="1"/>
  <c r="BR580" i="2"/>
  <c r="BS580" i="2" s="1"/>
  <c r="BR581" i="2"/>
  <c r="BS581" i="2" s="1"/>
  <c r="BR582" i="2"/>
  <c r="BS582" i="2" s="1"/>
  <c r="BR583" i="2"/>
  <c r="BS583" i="2" s="1"/>
  <c r="BR584" i="2"/>
  <c r="BS584" i="2" s="1"/>
  <c r="BR585" i="2"/>
  <c r="BS585" i="2" s="1"/>
  <c r="BR586" i="2"/>
  <c r="BS586" i="2" s="1"/>
  <c r="BR587" i="2"/>
  <c r="BS587" i="2" s="1"/>
  <c r="BR588" i="2"/>
  <c r="BS588" i="2" s="1"/>
  <c r="BR589" i="2"/>
  <c r="BS589" i="2" s="1"/>
  <c r="BR590" i="2"/>
  <c r="BS590" i="2" s="1"/>
  <c r="BR591" i="2"/>
  <c r="BS591" i="2" s="1"/>
  <c r="BR592" i="2"/>
  <c r="BS592" i="2" s="1"/>
  <c r="BR593" i="2"/>
  <c r="BS593" i="2" s="1"/>
  <c r="BR594" i="2"/>
  <c r="BS594" i="2" s="1"/>
  <c r="BR595" i="2"/>
  <c r="BS595" i="2" s="1"/>
  <c r="BR596" i="2"/>
  <c r="BS596" i="2" s="1"/>
  <c r="BR597" i="2"/>
  <c r="BS597" i="2" s="1"/>
  <c r="BR598" i="2"/>
  <c r="BS598" i="2" s="1"/>
  <c r="BR599" i="2"/>
  <c r="BS599" i="2" s="1"/>
  <c r="BR600" i="2"/>
  <c r="BS600" i="2" s="1"/>
  <c r="BR601" i="2"/>
  <c r="BS601" i="2" s="1"/>
  <c r="BR602" i="2"/>
  <c r="BS602" i="2" s="1"/>
  <c r="BR603" i="2"/>
  <c r="BS603" i="2" s="1"/>
  <c r="BR604" i="2"/>
  <c r="BS604" i="2" s="1"/>
  <c r="BR605" i="2"/>
  <c r="BS605" i="2" s="1"/>
  <c r="BR606" i="2"/>
  <c r="BS606" i="2" s="1"/>
  <c r="BR607" i="2"/>
  <c r="BS607" i="2" s="1"/>
  <c r="BR608" i="2"/>
  <c r="BS608" i="2" s="1"/>
  <c r="BR609" i="2"/>
  <c r="BS609" i="2" s="1"/>
  <c r="BR610" i="2"/>
  <c r="BS610" i="2" s="1"/>
  <c r="BR611" i="2"/>
  <c r="BS611" i="2" s="1"/>
  <c r="BR612" i="2"/>
  <c r="BS612" i="2" s="1"/>
  <c r="BR613" i="2"/>
  <c r="BS613" i="2" s="1"/>
  <c r="BR614" i="2"/>
  <c r="BS614" i="2" s="1"/>
  <c r="BR615" i="2"/>
  <c r="BS615" i="2" s="1"/>
  <c r="BR616" i="2"/>
  <c r="BS616" i="2" s="1"/>
  <c r="BR617" i="2"/>
  <c r="BS617" i="2" s="1"/>
  <c r="BR618" i="2"/>
  <c r="BS618" i="2" s="1"/>
  <c r="BR619" i="2"/>
  <c r="BS619" i="2" s="1"/>
  <c r="BR620" i="2"/>
  <c r="BS620" i="2" s="1"/>
  <c r="BR621" i="2"/>
  <c r="BS621" i="2" s="1"/>
  <c r="BR622" i="2"/>
  <c r="BS622" i="2" s="1"/>
  <c r="BR623" i="2"/>
  <c r="BS623" i="2" s="1"/>
  <c r="BR624" i="2"/>
  <c r="BS624" i="2" s="1"/>
  <c r="BR625" i="2"/>
  <c r="BS625" i="2" s="1"/>
  <c r="BR626" i="2"/>
  <c r="BS626" i="2" s="1"/>
  <c r="BR627" i="2"/>
  <c r="BS627" i="2" s="1"/>
  <c r="BR628" i="2"/>
  <c r="BS628" i="2" s="1"/>
  <c r="BR629" i="2"/>
  <c r="BS629" i="2" s="1"/>
  <c r="BR630" i="2"/>
  <c r="BS630" i="2" s="1"/>
  <c r="BR631" i="2"/>
  <c r="BS631" i="2" s="1"/>
  <c r="BR632" i="2"/>
  <c r="BS632" i="2" s="1"/>
  <c r="BR633" i="2"/>
  <c r="BS633" i="2" s="1"/>
  <c r="BR634" i="2"/>
  <c r="BS634" i="2" s="1"/>
  <c r="BR635" i="2"/>
  <c r="BS635" i="2" s="1"/>
  <c r="BR636" i="2"/>
  <c r="BS636" i="2" s="1"/>
  <c r="BR637" i="2"/>
  <c r="BS637" i="2" s="1"/>
  <c r="BR638" i="2"/>
  <c r="BS638" i="2" s="1"/>
  <c r="BR639" i="2"/>
  <c r="BS639" i="2" s="1"/>
  <c r="BR640" i="2"/>
  <c r="BS640" i="2" s="1"/>
  <c r="BR641" i="2"/>
  <c r="BS641" i="2" s="1"/>
  <c r="BR642" i="2"/>
  <c r="BS642" i="2" s="1"/>
  <c r="BR643" i="2"/>
  <c r="BS643" i="2" s="1"/>
  <c r="BR644" i="2"/>
  <c r="BS644" i="2" s="1"/>
  <c r="BR645" i="2"/>
  <c r="BS645" i="2" s="1"/>
  <c r="BR646" i="2"/>
  <c r="BS646" i="2" s="1"/>
  <c r="BR647" i="2"/>
  <c r="BS647" i="2" s="1"/>
  <c r="BR648" i="2"/>
  <c r="BS648" i="2" s="1"/>
  <c r="BR649" i="2"/>
  <c r="BS649" i="2" s="1"/>
  <c r="BR650" i="2"/>
  <c r="BS650" i="2" s="1"/>
  <c r="BR651" i="2"/>
  <c r="BS651" i="2" s="1"/>
  <c r="BR652" i="2"/>
  <c r="BS652" i="2" s="1"/>
  <c r="BR653" i="2"/>
  <c r="BS653" i="2" s="1"/>
  <c r="BR654" i="2"/>
  <c r="BS654" i="2" s="1"/>
  <c r="BR655" i="2"/>
  <c r="BS655" i="2" s="1"/>
  <c r="BR656" i="2"/>
  <c r="BS656" i="2" s="1"/>
  <c r="BR657" i="2"/>
  <c r="BS657" i="2" s="1"/>
  <c r="BR658" i="2"/>
  <c r="BS658" i="2" s="1"/>
  <c r="BR659" i="2"/>
  <c r="BS659" i="2" s="1"/>
  <c r="BR660" i="2"/>
  <c r="BS660" i="2" s="1"/>
  <c r="BR661" i="2"/>
  <c r="BS661" i="2" s="1"/>
  <c r="BR662" i="2"/>
  <c r="BS662" i="2" s="1"/>
  <c r="BR663" i="2"/>
  <c r="BS663" i="2" s="1"/>
  <c r="BR664" i="2"/>
  <c r="BS664" i="2" s="1"/>
  <c r="BR665" i="2"/>
  <c r="BS665" i="2" s="1"/>
  <c r="BR666" i="2"/>
  <c r="BS666" i="2" s="1"/>
  <c r="BR667" i="2"/>
  <c r="BS667" i="2" s="1"/>
  <c r="BR668" i="2"/>
  <c r="BS668" i="2" s="1"/>
  <c r="BR669" i="2"/>
  <c r="BS669" i="2" s="1"/>
  <c r="BR670" i="2"/>
  <c r="BS670" i="2" s="1"/>
  <c r="BR671" i="2"/>
  <c r="BS671" i="2" s="1"/>
  <c r="BR672" i="2"/>
  <c r="BS672" i="2" s="1"/>
  <c r="BR673" i="2"/>
  <c r="BS673" i="2" s="1"/>
  <c r="BR674" i="2"/>
  <c r="BS674" i="2" s="1"/>
  <c r="BR675" i="2"/>
  <c r="BS675" i="2" s="1"/>
  <c r="BR676" i="2"/>
  <c r="BS676" i="2" s="1"/>
  <c r="BR677" i="2"/>
  <c r="BS677" i="2" s="1"/>
  <c r="BR678" i="2"/>
  <c r="BS678" i="2" s="1"/>
  <c r="BR679" i="2"/>
  <c r="BS679" i="2" s="1"/>
  <c r="BR680" i="2"/>
  <c r="BS680" i="2" s="1"/>
  <c r="BR681" i="2"/>
  <c r="BS681" i="2" s="1"/>
  <c r="BR682" i="2"/>
  <c r="BS682" i="2" s="1"/>
  <c r="BR683" i="2"/>
  <c r="BS683" i="2" s="1"/>
  <c r="BR684" i="2"/>
  <c r="BS684" i="2" s="1"/>
  <c r="BR685" i="2"/>
  <c r="BS685" i="2" s="1"/>
  <c r="BR686" i="2"/>
  <c r="BS686" i="2" s="1"/>
  <c r="BR687" i="2"/>
  <c r="BS687" i="2" s="1"/>
  <c r="BR688" i="2"/>
  <c r="BS688" i="2" s="1"/>
  <c r="BR689" i="2"/>
  <c r="BS689" i="2" s="1"/>
  <c r="BR690" i="2"/>
  <c r="BS690" i="2" s="1"/>
  <c r="BR691" i="2"/>
  <c r="BS691" i="2" s="1"/>
  <c r="BR692" i="2"/>
  <c r="BS692" i="2" s="1"/>
  <c r="BR693" i="2"/>
  <c r="BS693" i="2" s="1"/>
  <c r="BR694" i="2"/>
  <c r="BS694" i="2" s="1"/>
  <c r="BR695" i="2"/>
  <c r="BS695" i="2" s="1"/>
  <c r="BR696" i="2"/>
  <c r="BS696" i="2" s="1"/>
  <c r="BR697" i="2"/>
  <c r="BS697" i="2" s="1"/>
  <c r="BR698" i="2"/>
  <c r="BS698" i="2" s="1"/>
  <c r="BR699" i="2"/>
  <c r="BS699" i="2" s="1"/>
  <c r="BR700" i="2"/>
  <c r="BS700" i="2" s="1"/>
  <c r="BR701" i="2"/>
  <c r="BS701" i="2" s="1"/>
  <c r="BR702" i="2"/>
  <c r="BS702" i="2" s="1"/>
  <c r="BR703" i="2"/>
  <c r="BS703" i="2" s="1"/>
  <c r="BR704" i="2"/>
  <c r="BS704" i="2" s="1"/>
  <c r="BR705" i="2"/>
  <c r="BS705" i="2" s="1"/>
  <c r="BR706" i="2"/>
  <c r="BS706" i="2" s="1"/>
  <c r="BR707" i="2"/>
  <c r="BS707" i="2" s="1"/>
  <c r="BR708" i="2"/>
  <c r="BS708" i="2" s="1"/>
  <c r="BR709" i="2"/>
  <c r="BS709" i="2" s="1"/>
  <c r="BR710" i="2"/>
  <c r="BS710" i="2" s="1"/>
  <c r="BR711" i="2"/>
  <c r="BS711" i="2" s="1"/>
  <c r="BR712" i="2"/>
  <c r="BS712" i="2" s="1"/>
  <c r="BR713" i="2"/>
  <c r="BS713" i="2" s="1"/>
  <c r="BR714" i="2"/>
  <c r="BS714" i="2" s="1"/>
  <c r="BR715" i="2"/>
  <c r="BS715" i="2" s="1"/>
  <c r="BR716" i="2"/>
  <c r="BS716" i="2" s="1"/>
  <c r="BR717" i="2"/>
  <c r="BS717" i="2" s="1"/>
  <c r="BR718" i="2"/>
  <c r="BS718" i="2" s="1"/>
  <c r="BR719" i="2"/>
  <c r="BS719" i="2" s="1"/>
  <c r="BR720" i="2"/>
  <c r="BS720" i="2" s="1"/>
  <c r="BR721" i="2"/>
  <c r="BS721" i="2" s="1"/>
  <c r="BR722" i="2"/>
  <c r="BS722" i="2" s="1"/>
  <c r="BR723" i="2"/>
  <c r="BS723" i="2" s="1"/>
  <c r="BR724" i="2"/>
  <c r="BS724" i="2" s="1"/>
  <c r="BR725" i="2"/>
  <c r="BS725" i="2" s="1"/>
  <c r="BR726" i="2"/>
  <c r="BS726" i="2" s="1"/>
  <c r="BR727" i="2"/>
  <c r="BS727" i="2" s="1"/>
  <c r="BR728" i="2"/>
  <c r="BS728" i="2" s="1"/>
  <c r="BR729" i="2"/>
  <c r="BS729" i="2" s="1"/>
  <c r="BR730" i="2"/>
  <c r="BS730" i="2" s="1"/>
  <c r="BR731" i="2"/>
  <c r="BS731" i="2" s="1"/>
  <c r="BR732" i="2"/>
  <c r="BS732" i="2" s="1"/>
  <c r="BR733" i="2"/>
  <c r="BS733" i="2" s="1"/>
  <c r="BR734" i="2"/>
  <c r="BS734" i="2" s="1"/>
  <c r="BR735" i="2"/>
  <c r="BS735" i="2" s="1"/>
  <c r="BR736" i="2"/>
  <c r="BS736" i="2" s="1"/>
  <c r="BR737" i="2"/>
  <c r="BS737" i="2" s="1"/>
  <c r="BR738" i="2"/>
  <c r="BS738" i="2" s="1"/>
  <c r="BR739" i="2"/>
  <c r="BS739" i="2" s="1"/>
  <c r="BR740" i="2"/>
  <c r="BS740" i="2" s="1"/>
  <c r="BR741" i="2"/>
  <c r="BS741" i="2" s="1"/>
  <c r="BR742" i="2"/>
  <c r="BS742" i="2" s="1"/>
  <c r="BR743" i="2"/>
  <c r="BS743" i="2" s="1"/>
  <c r="BR744" i="2"/>
  <c r="BS744" i="2" s="1"/>
  <c r="BR745" i="2"/>
  <c r="BS745" i="2" s="1"/>
  <c r="BR746" i="2"/>
  <c r="BS746" i="2" s="1"/>
  <c r="BR747" i="2"/>
  <c r="BS747" i="2" s="1"/>
  <c r="BR748" i="2"/>
  <c r="BS748" i="2" s="1"/>
  <c r="BR749" i="2"/>
  <c r="BS749" i="2" s="1"/>
  <c r="BR750" i="2"/>
  <c r="BS750" i="2" s="1"/>
  <c r="BR751" i="2"/>
  <c r="BS751" i="2" s="1"/>
  <c r="BR752" i="2"/>
  <c r="BS752" i="2" s="1"/>
  <c r="BR753" i="2"/>
  <c r="BS753" i="2" s="1"/>
  <c r="BR754" i="2"/>
  <c r="BS754" i="2" s="1"/>
  <c r="BR755" i="2"/>
  <c r="BS755" i="2" s="1"/>
  <c r="BR756" i="2"/>
  <c r="BS756" i="2" s="1"/>
  <c r="BR757" i="2"/>
  <c r="BS757" i="2" s="1"/>
  <c r="BR758" i="2"/>
  <c r="BS758" i="2" s="1"/>
  <c r="BR759" i="2"/>
  <c r="BS759" i="2" s="1"/>
  <c r="BR760" i="2"/>
  <c r="BS760" i="2" s="1"/>
  <c r="BR761" i="2"/>
  <c r="BS761" i="2" s="1"/>
  <c r="BR762" i="2"/>
  <c r="BS762" i="2" s="1"/>
  <c r="BR763" i="2"/>
  <c r="BS763" i="2" s="1"/>
  <c r="BR764" i="2"/>
  <c r="BS764" i="2" s="1"/>
  <c r="BR765" i="2"/>
  <c r="BS765" i="2" s="1"/>
  <c r="BR766" i="2"/>
  <c r="BS766" i="2" s="1"/>
  <c r="BR767" i="2"/>
  <c r="BS767" i="2" s="1"/>
  <c r="BR768" i="2"/>
  <c r="BS768" i="2" s="1"/>
  <c r="BR769" i="2"/>
  <c r="BS769" i="2" s="1"/>
  <c r="BR770" i="2"/>
  <c r="BS770" i="2" s="1"/>
  <c r="BR771" i="2"/>
  <c r="BS771" i="2" s="1"/>
  <c r="BR772" i="2"/>
  <c r="BS772" i="2" s="1"/>
  <c r="BR773" i="2"/>
  <c r="BS773" i="2" s="1"/>
  <c r="BR774" i="2"/>
  <c r="BS774" i="2" s="1"/>
  <c r="BR775" i="2"/>
  <c r="BS775" i="2" s="1"/>
  <c r="BR776" i="2"/>
  <c r="BS776" i="2" s="1"/>
  <c r="BR777" i="2"/>
  <c r="BS777" i="2" s="1"/>
  <c r="BR778" i="2"/>
  <c r="BS778" i="2" s="1"/>
  <c r="BR779" i="2"/>
  <c r="BS779" i="2" s="1"/>
  <c r="BR780" i="2"/>
  <c r="BS780" i="2" s="1"/>
  <c r="BR781" i="2"/>
  <c r="BS781" i="2" s="1"/>
  <c r="BR782" i="2"/>
  <c r="BS782" i="2" s="1"/>
  <c r="BR783" i="2"/>
  <c r="BS783" i="2" s="1"/>
  <c r="BR784" i="2"/>
  <c r="BS784" i="2" s="1"/>
  <c r="BR785" i="2"/>
  <c r="BS785" i="2" s="1"/>
  <c r="BR786" i="2"/>
  <c r="BS786" i="2" s="1"/>
  <c r="BR787" i="2"/>
  <c r="BS787" i="2" s="1"/>
  <c r="BR788" i="2"/>
  <c r="BS788" i="2" s="1"/>
  <c r="BR789" i="2"/>
  <c r="BS789" i="2" s="1"/>
  <c r="BR790" i="2"/>
  <c r="BS790" i="2" s="1"/>
  <c r="BR791" i="2"/>
  <c r="BS791" i="2" s="1"/>
  <c r="BR792" i="2"/>
  <c r="BS792" i="2" s="1"/>
  <c r="BR793" i="2"/>
  <c r="BS793" i="2" s="1"/>
  <c r="BR794" i="2"/>
  <c r="BS794" i="2" s="1"/>
  <c r="BR795" i="2"/>
  <c r="BS795" i="2" s="1"/>
  <c r="BR796" i="2"/>
  <c r="BS796" i="2" s="1"/>
  <c r="BR797" i="2"/>
  <c r="BS797" i="2" s="1"/>
  <c r="BR798" i="2"/>
  <c r="BS798" i="2" s="1"/>
  <c r="BR799" i="2"/>
  <c r="BS799" i="2" s="1"/>
  <c r="BR800" i="2"/>
  <c r="BS800" i="2" s="1"/>
  <c r="BR801" i="2"/>
  <c r="BS801" i="2" s="1"/>
  <c r="BR802" i="2"/>
  <c r="BS802" i="2" s="1"/>
  <c r="BR803" i="2"/>
  <c r="BS803" i="2" s="1"/>
  <c r="BR804" i="2"/>
  <c r="BS804" i="2" s="1"/>
  <c r="BR805" i="2"/>
  <c r="BS805" i="2" s="1"/>
  <c r="BR806" i="2"/>
  <c r="BS806" i="2" s="1"/>
  <c r="BR807" i="2"/>
  <c r="BS807" i="2" s="1"/>
  <c r="BR808" i="2"/>
  <c r="BS808" i="2" s="1"/>
  <c r="BR809" i="2"/>
  <c r="BS809" i="2" s="1"/>
  <c r="BR810" i="2"/>
  <c r="BS810" i="2" s="1"/>
  <c r="BR811" i="2"/>
  <c r="BS811" i="2" s="1"/>
  <c r="BR812" i="2"/>
  <c r="BS812" i="2" s="1"/>
  <c r="BR813" i="2"/>
  <c r="BS813" i="2" s="1"/>
  <c r="BR814" i="2"/>
  <c r="BS814" i="2" s="1"/>
  <c r="BR815" i="2"/>
  <c r="BS815" i="2" s="1"/>
  <c r="BR816" i="2"/>
  <c r="BS816" i="2" s="1"/>
  <c r="BR817" i="2"/>
  <c r="BS817" i="2" s="1"/>
  <c r="BR818" i="2"/>
  <c r="BS818" i="2" s="1"/>
  <c r="BR819" i="2"/>
  <c r="BS819" i="2" s="1"/>
  <c r="BR820" i="2"/>
  <c r="BS820" i="2" s="1"/>
  <c r="BR821" i="2"/>
  <c r="BS821" i="2" s="1"/>
  <c r="BR822" i="2"/>
  <c r="BS822" i="2" s="1"/>
  <c r="BR823" i="2"/>
  <c r="BS823" i="2" s="1"/>
  <c r="BR824" i="2"/>
  <c r="BS824" i="2" s="1"/>
  <c r="BR825" i="2"/>
  <c r="BS825" i="2" s="1"/>
  <c r="BR826" i="2"/>
  <c r="BS826" i="2" s="1"/>
  <c r="BR827" i="2"/>
  <c r="BS827" i="2" s="1"/>
  <c r="BR828" i="2"/>
  <c r="BS828" i="2" s="1"/>
  <c r="BR829" i="2"/>
  <c r="BS829" i="2" s="1"/>
  <c r="BR830" i="2"/>
  <c r="BS830" i="2" s="1"/>
  <c r="BR831" i="2"/>
  <c r="BS831" i="2" s="1"/>
  <c r="BR832" i="2"/>
  <c r="BS832" i="2" s="1"/>
  <c r="BR833" i="2"/>
  <c r="BS833" i="2" s="1"/>
  <c r="BR834" i="2"/>
  <c r="BS834" i="2" s="1"/>
  <c r="BR835" i="2"/>
  <c r="BS835" i="2" s="1"/>
  <c r="BR836" i="2"/>
  <c r="BS836" i="2" s="1"/>
  <c r="BR837" i="2"/>
  <c r="BS837" i="2" s="1"/>
  <c r="BR838" i="2"/>
  <c r="BS838" i="2" s="1"/>
  <c r="BR839" i="2"/>
  <c r="BS839" i="2" s="1"/>
  <c r="BR840" i="2"/>
  <c r="BS840" i="2" s="1"/>
  <c r="BR841" i="2"/>
  <c r="BS841" i="2" s="1"/>
  <c r="BR842" i="2"/>
  <c r="BS842" i="2" s="1"/>
  <c r="BR843" i="2"/>
  <c r="BS843" i="2" s="1"/>
  <c r="BR844" i="2"/>
  <c r="BS844" i="2" s="1"/>
  <c r="BR845" i="2"/>
  <c r="BS845" i="2" s="1"/>
  <c r="BR846" i="2"/>
  <c r="BS846" i="2" s="1"/>
  <c r="BR847" i="2"/>
  <c r="BS847" i="2" s="1"/>
  <c r="BR848" i="2"/>
  <c r="BS848" i="2" s="1"/>
  <c r="BR849" i="2"/>
  <c r="BS849" i="2" s="1"/>
  <c r="BR850" i="2"/>
  <c r="BS850" i="2" s="1"/>
  <c r="BR851" i="2"/>
  <c r="BS851" i="2" s="1"/>
  <c r="BR852" i="2"/>
  <c r="BS852" i="2" s="1"/>
  <c r="BR853" i="2"/>
  <c r="BS853" i="2" s="1"/>
  <c r="BR854" i="2"/>
  <c r="BS854" i="2" s="1"/>
  <c r="BR855" i="2"/>
  <c r="BS855" i="2" s="1"/>
  <c r="BR856" i="2"/>
  <c r="BS856" i="2" s="1"/>
  <c r="BR857" i="2"/>
  <c r="BS857" i="2" s="1"/>
  <c r="BR858" i="2"/>
  <c r="BS858" i="2" s="1"/>
  <c r="BR859" i="2"/>
  <c r="BS859" i="2" s="1"/>
  <c r="BR860" i="2"/>
  <c r="BS860" i="2" s="1"/>
  <c r="BR861" i="2"/>
  <c r="BS861" i="2" s="1"/>
  <c r="BR862" i="2"/>
  <c r="BS862" i="2" s="1"/>
  <c r="BR863" i="2"/>
  <c r="BS863" i="2" s="1"/>
  <c r="BR864" i="2"/>
  <c r="BS864" i="2" s="1"/>
  <c r="BR865" i="2"/>
  <c r="BS865" i="2" s="1"/>
  <c r="BR866" i="2"/>
  <c r="BS866" i="2" s="1"/>
  <c r="BR867" i="2"/>
  <c r="BS867" i="2" s="1"/>
  <c r="BR868" i="2"/>
  <c r="BS868" i="2" s="1"/>
  <c r="BR869" i="2"/>
  <c r="BS869" i="2" s="1"/>
  <c r="BR870" i="2"/>
  <c r="BS870" i="2" s="1"/>
  <c r="BR871" i="2"/>
  <c r="BS871" i="2" s="1"/>
  <c r="BR872" i="2"/>
  <c r="BS872" i="2" s="1"/>
  <c r="BR873" i="2"/>
  <c r="BS873" i="2" s="1"/>
  <c r="BR874" i="2"/>
  <c r="BS874" i="2" s="1"/>
  <c r="BR875" i="2"/>
  <c r="BS875" i="2" s="1"/>
  <c r="BR876" i="2"/>
  <c r="BS876" i="2" s="1"/>
  <c r="BR877" i="2"/>
  <c r="BS877" i="2" s="1"/>
  <c r="BR878" i="2"/>
  <c r="BS878" i="2" s="1"/>
  <c r="BR879" i="2"/>
  <c r="BS879" i="2" s="1"/>
  <c r="BR880" i="2"/>
  <c r="BS880" i="2" s="1"/>
  <c r="BR881" i="2"/>
  <c r="BS881" i="2" s="1"/>
  <c r="BR882" i="2"/>
  <c r="BS882" i="2" s="1"/>
  <c r="BR883" i="2"/>
  <c r="BS883" i="2" s="1"/>
  <c r="BR884" i="2"/>
  <c r="BS884" i="2" s="1"/>
  <c r="BR885" i="2"/>
  <c r="BS885" i="2" s="1"/>
  <c r="BR886" i="2"/>
  <c r="BS886" i="2" s="1"/>
  <c r="BR887" i="2"/>
  <c r="BS887" i="2" s="1"/>
  <c r="BR888" i="2"/>
  <c r="BS888" i="2" s="1"/>
  <c r="BR889" i="2"/>
  <c r="BS889" i="2" s="1"/>
  <c r="BR890" i="2"/>
  <c r="BS890" i="2" s="1"/>
  <c r="BR891" i="2"/>
  <c r="BS891" i="2" s="1"/>
  <c r="BR892" i="2"/>
  <c r="BS892" i="2" s="1"/>
  <c r="BR893" i="2"/>
  <c r="BS893" i="2" s="1"/>
  <c r="BR894" i="2"/>
  <c r="BS894" i="2" s="1"/>
  <c r="BR895" i="2"/>
  <c r="BS895" i="2" s="1"/>
  <c r="BR896" i="2"/>
  <c r="BS896" i="2" s="1"/>
  <c r="BR897" i="2"/>
  <c r="BS897" i="2" s="1"/>
  <c r="BR898" i="2"/>
  <c r="BS898" i="2" s="1"/>
  <c r="BR899" i="2"/>
  <c r="BS899" i="2" s="1"/>
  <c r="BR900" i="2"/>
  <c r="BS900" i="2" s="1"/>
  <c r="BR901" i="2"/>
  <c r="BS901" i="2" s="1"/>
  <c r="BR902" i="2"/>
  <c r="BS902" i="2" s="1"/>
  <c r="BR903" i="2"/>
  <c r="BS903" i="2" s="1"/>
  <c r="BR904" i="2"/>
  <c r="BS904" i="2" s="1"/>
  <c r="BR905" i="2"/>
  <c r="BS905" i="2" s="1"/>
  <c r="BR906" i="2"/>
  <c r="BS906" i="2" s="1"/>
  <c r="BR907" i="2"/>
  <c r="BS907" i="2" s="1"/>
  <c r="BR908" i="2"/>
  <c r="BS908" i="2" s="1"/>
  <c r="BR909" i="2"/>
  <c r="BS909" i="2" s="1"/>
  <c r="BR910" i="2"/>
  <c r="BS910" i="2" s="1"/>
  <c r="BR911" i="2"/>
  <c r="BS911" i="2" s="1"/>
  <c r="BR912" i="2"/>
  <c r="BS912" i="2" s="1"/>
  <c r="BR913" i="2"/>
  <c r="BS913" i="2" s="1"/>
  <c r="BR914" i="2"/>
  <c r="BS914" i="2" s="1"/>
  <c r="BR915" i="2"/>
  <c r="BS915" i="2" s="1"/>
  <c r="BR916" i="2"/>
  <c r="BS916" i="2" s="1"/>
  <c r="BR917" i="2"/>
  <c r="BS917" i="2" s="1"/>
  <c r="BR918" i="2"/>
  <c r="BS918" i="2" s="1"/>
  <c r="BR919" i="2"/>
  <c r="BS919" i="2" s="1"/>
  <c r="BR920" i="2"/>
  <c r="BS920" i="2" s="1"/>
  <c r="BR921" i="2"/>
  <c r="BS921" i="2" s="1"/>
  <c r="BR922" i="2"/>
  <c r="BS922" i="2" s="1"/>
  <c r="BR923" i="2"/>
  <c r="BS923" i="2" s="1"/>
  <c r="BR924" i="2"/>
  <c r="BS924" i="2" s="1"/>
  <c r="BR925" i="2"/>
  <c r="BS925" i="2" s="1"/>
  <c r="BR926" i="2"/>
  <c r="BS926" i="2" s="1"/>
  <c r="BR927" i="2"/>
  <c r="BS927" i="2" s="1"/>
  <c r="BR928" i="2"/>
  <c r="BS928" i="2" s="1"/>
  <c r="BR929" i="2"/>
  <c r="BS929" i="2" s="1"/>
  <c r="BR930" i="2"/>
  <c r="BS930" i="2" s="1"/>
  <c r="BR931" i="2"/>
  <c r="BS931" i="2" s="1"/>
  <c r="BR932" i="2"/>
  <c r="BS932" i="2" s="1"/>
  <c r="BR933" i="2"/>
  <c r="BS933" i="2" s="1"/>
  <c r="BR934" i="2"/>
  <c r="BS934" i="2" s="1"/>
  <c r="BR935" i="2"/>
  <c r="BS935" i="2" s="1"/>
  <c r="BR936" i="2"/>
  <c r="BS936" i="2" s="1"/>
  <c r="BR937" i="2"/>
  <c r="BS937" i="2" s="1"/>
  <c r="BR938" i="2"/>
  <c r="BS938" i="2" s="1"/>
  <c r="BR939" i="2"/>
  <c r="BS939" i="2" s="1"/>
  <c r="BR940" i="2"/>
  <c r="BS940" i="2" s="1"/>
  <c r="BR941" i="2"/>
  <c r="BS941" i="2" s="1"/>
  <c r="BR942" i="2"/>
  <c r="BS942" i="2" s="1"/>
  <c r="BR943" i="2"/>
  <c r="BS943" i="2" s="1"/>
  <c r="BR944" i="2"/>
  <c r="BS944" i="2" s="1"/>
  <c r="BR945" i="2"/>
  <c r="BS945" i="2" s="1"/>
  <c r="BR946" i="2"/>
  <c r="BS946" i="2" s="1"/>
  <c r="BR947" i="2"/>
  <c r="BS947" i="2" s="1"/>
  <c r="BR948" i="2"/>
  <c r="BS948" i="2" s="1"/>
  <c r="BR949" i="2"/>
  <c r="BS949" i="2" s="1"/>
  <c r="BR950" i="2"/>
  <c r="BS950" i="2" s="1"/>
  <c r="BR951" i="2"/>
  <c r="BS951" i="2" s="1"/>
  <c r="BR952" i="2"/>
  <c r="BS952" i="2" s="1"/>
  <c r="BR953" i="2"/>
  <c r="BS953" i="2" s="1"/>
  <c r="BR954" i="2"/>
  <c r="BS954" i="2" s="1"/>
  <c r="BR955" i="2"/>
  <c r="BS955" i="2" s="1"/>
  <c r="BR956" i="2"/>
  <c r="BS956" i="2" s="1"/>
  <c r="BR957" i="2"/>
  <c r="BS957" i="2" s="1"/>
  <c r="BR958" i="2"/>
  <c r="BS958" i="2" s="1"/>
  <c r="BR959" i="2"/>
  <c r="BS959" i="2" s="1"/>
  <c r="BR960" i="2"/>
  <c r="BS960" i="2" s="1"/>
  <c r="BR961" i="2"/>
  <c r="BS961" i="2" s="1"/>
  <c r="BR962" i="2"/>
  <c r="BS962" i="2" s="1"/>
  <c r="BR963" i="2"/>
  <c r="BS963" i="2" s="1"/>
  <c r="BR964" i="2"/>
  <c r="BS964" i="2" s="1"/>
  <c r="BR965" i="2"/>
  <c r="BS965" i="2" s="1"/>
  <c r="BR966" i="2"/>
  <c r="BS966" i="2" s="1"/>
  <c r="BR967" i="2"/>
  <c r="BS967" i="2" s="1"/>
  <c r="BR968" i="2"/>
  <c r="BS968" i="2" s="1"/>
  <c r="BR969" i="2"/>
  <c r="BS969" i="2" s="1"/>
  <c r="BR970" i="2"/>
  <c r="BS970" i="2" s="1"/>
  <c r="BR971" i="2"/>
  <c r="BS971" i="2" s="1"/>
  <c r="BR972" i="2"/>
  <c r="BS972" i="2" s="1"/>
  <c r="BR973" i="2"/>
  <c r="BS973" i="2" s="1"/>
  <c r="BR974" i="2"/>
  <c r="BS974" i="2" s="1"/>
  <c r="BR975" i="2"/>
  <c r="BS975" i="2" s="1"/>
  <c r="BR976" i="2"/>
  <c r="BS976" i="2" s="1"/>
  <c r="BR977" i="2"/>
  <c r="BS977" i="2" s="1"/>
  <c r="BR978" i="2"/>
  <c r="BS978" i="2" s="1"/>
  <c r="BR979" i="2"/>
  <c r="BS979" i="2" s="1"/>
  <c r="BR980" i="2"/>
  <c r="BS980" i="2" s="1"/>
  <c r="BR981" i="2"/>
  <c r="BS981" i="2" s="1"/>
  <c r="BR982" i="2"/>
  <c r="BS982" i="2" s="1"/>
  <c r="BR983" i="2"/>
  <c r="BS983" i="2" s="1"/>
  <c r="BR984" i="2"/>
  <c r="BS984" i="2" s="1"/>
  <c r="BR985" i="2"/>
  <c r="BS985" i="2" s="1"/>
  <c r="BR986" i="2"/>
  <c r="BS986" i="2" s="1"/>
  <c r="BR987" i="2"/>
  <c r="BS987" i="2" s="1"/>
  <c r="BR988" i="2"/>
  <c r="BS988" i="2" s="1"/>
  <c r="BR989" i="2"/>
  <c r="BS989" i="2" s="1"/>
  <c r="BR990" i="2"/>
  <c r="BS990" i="2" s="1"/>
  <c r="BR991" i="2"/>
  <c r="BS991" i="2" s="1"/>
  <c r="BR992" i="2"/>
  <c r="BS992" i="2" s="1"/>
  <c r="BR993" i="2"/>
  <c r="BS993" i="2" s="1"/>
  <c r="BR994" i="2"/>
  <c r="BS994" i="2" s="1"/>
  <c r="BR995" i="2"/>
  <c r="BS995" i="2" s="1"/>
  <c r="BR996" i="2"/>
  <c r="BS996" i="2" s="1"/>
  <c r="BR997" i="2"/>
  <c r="BS997" i="2" s="1"/>
  <c r="BR998" i="2"/>
  <c r="BS998" i="2" s="1"/>
  <c r="BR999" i="2"/>
  <c r="BS999" i="2" s="1"/>
  <c r="A108" i="1" l="1"/>
  <c r="A388" i="1" l="1"/>
  <c r="A7" i="1" l="1"/>
  <c r="A5" i="1"/>
  <c r="A4" i="1"/>
  <c r="A3" i="1"/>
  <c r="A67" i="1"/>
  <c r="A66" i="1"/>
  <c r="A65" i="1"/>
  <c r="A377" i="1" l="1"/>
  <c r="A376" i="1"/>
  <c r="A375" i="1"/>
  <c r="A324" i="1"/>
  <c r="A323" i="1"/>
  <c r="A322" i="1"/>
  <c r="A172" i="1"/>
  <c r="A171" i="1"/>
  <c r="A170" i="1"/>
  <c r="A136" i="1"/>
  <c r="A135" i="1"/>
  <c r="A134" i="1"/>
  <c r="A88" i="1"/>
  <c r="A87" i="1"/>
  <c r="A86" i="1"/>
  <c r="A85" i="1"/>
  <c r="A90" i="1"/>
  <c r="A89" i="1"/>
  <c r="A50" i="1"/>
  <c r="A49" i="1"/>
  <c r="A51" i="1" l="1"/>
  <c r="A6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8" i="1"/>
  <c r="A379" i="1"/>
  <c r="A380" i="1"/>
  <c r="A381" i="1"/>
  <c r="A382" i="1"/>
  <c r="A383" i="1"/>
  <c r="A384" i="1"/>
  <c r="A385" i="1"/>
  <c r="A386" i="1"/>
  <c r="A387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2" i="1" l="1"/>
</calcChain>
</file>

<file path=xl/sharedStrings.xml><?xml version="1.0" encoding="utf-8"?>
<sst xmlns="http://schemas.openxmlformats.org/spreadsheetml/2006/main" count="6747" uniqueCount="1857">
  <si>
    <t>CRS_monster-id</t>
  </si>
  <si>
    <t>SD_monster-id</t>
  </si>
  <si>
    <t>-</t>
  </si>
  <si>
    <t>%</t>
  </si>
  <si>
    <t>kPa</t>
  </si>
  <si>
    <t>Backpressure</t>
  </si>
  <si>
    <t>mm</t>
  </si>
  <si>
    <t>m NAP</t>
  </si>
  <si>
    <t>Projectnaam</t>
  </si>
  <si>
    <t>MPa</t>
  </si>
  <si>
    <t>mm/uur</t>
  </si>
  <si>
    <t>cm</t>
  </si>
  <si>
    <t>m</t>
  </si>
  <si>
    <t>kN/m3</t>
  </si>
  <si>
    <t>kg/m3</t>
  </si>
  <si>
    <t>EENHEID</t>
  </si>
  <si>
    <t>mu</t>
  </si>
  <si>
    <t>°C</t>
  </si>
  <si>
    <t>%/uur</t>
  </si>
  <si>
    <t>uur</t>
  </si>
  <si>
    <t>m2/s</t>
  </si>
  <si>
    <t>m/s</t>
  </si>
  <si>
    <t>1/MPa</t>
  </si>
  <si>
    <t>kP%</t>
  </si>
  <si>
    <t>Geeft aan of classificatieproeven zijn uitgevoerd [WAAR/ONWAAR of TRUE/FALSE]</t>
  </si>
  <si>
    <t>Geeft aan of een CRS-proef is uitgevoerd [WAAR/ONWAAR of TRUE/FALSE]</t>
  </si>
  <si>
    <t>Geeft aan of een korrelverdeling is uitgevoerd [WAAR/ONWAAR of TRUE/FALSE]</t>
  </si>
  <si>
    <t>Geeft aan of een direct simple shearproef is uitgevoerd [WAAR/ONWAAR of TRUE/FALSE]</t>
  </si>
  <si>
    <t>Geeft aan of een samendrukkingsproef is uitgevoerd [WAAR/ONWAAR of TRUE/FALSE]</t>
  </si>
  <si>
    <t>Geeft aan of (gemiddelde) sondeerwaarde beschikbaar zijn op de diepte van de uitgevoerde proeven [WAAR/ONWAAR of TRUE/FALSE]</t>
  </si>
  <si>
    <t>Geeft aan of een triaxiaalproef is uitgevoerd [WAAR/ONWAAR of TRUE/FALSE]</t>
  </si>
  <si>
    <t>Geeft aan of classificatieproeven op veen zijn uitgevoerd [WAAR/ONWAAR of TRUE/FALSE]</t>
  </si>
  <si>
    <t>Naam van de opdrachtgever</t>
  </si>
  <si>
    <t>Projectnummer van de uitvoerende organisatie</t>
  </si>
  <si>
    <t>X-coordinaat van boring waaruit de monsters van de proeven afkomstig zijn. Coordinaten weergeven in RD-coordinaten</t>
  </si>
  <si>
    <t>Y-coordinaat van boring waaruit de monsters van de proeven afkomstig zijn. Coordinaten weergeven in RD-coordinaten</t>
  </si>
  <si>
    <t>Naam van het bedrijf dat de boring heeft uitgevoerd</t>
  </si>
  <si>
    <t>Naam van de boormeester die de boring heeft uitgevoerd</t>
  </si>
  <si>
    <t>Methode van boren en monstername</t>
  </si>
  <si>
    <t>Nummering van de boring</t>
  </si>
  <si>
    <t>Datum waarop de boring is uitgevoerd</t>
  </si>
  <si>
    <t>Bestandnaam van de pdf waarin de boring is gerapporteerd</t>
  </si>
  <si>
    <t>De tijdens het boren vastgestelde GLG (Gemiddeld Laagste Grondwaterstand)</t>
  </si>
  <si>
    <t>De maaiveldhoogte ter plaatse van de boring.</t>
  </si>
  <si>
    <t>Beschrijving van de manier hoe de monsters in het laboratorium zijn opgeslagen voorafgaand aan de proeven.</t>
  </si>
  <si>
    <t>Datum waarop de classificatieproeven zijn uitgevoerd</t>
  </si>
  <si>
    <t>Bestandnaam van de pdf waarin de classificatieproeven zijn gerapporteerd</t>
  </si>
  <si>
    <t>Laboratorium waar de classificatie zijn uitgevoerd</t>
  </si>
  <si>
    <t>Bij de classificatie aangehouden normen</t>
  </si>
  <si>
    <t>Resultaat van de bepaling van de sterkte met de pocket penetrometer conform ...</t>
  </si>
  <si>
    <t>Resultaat van de bepaling van de sterkte met de torvaneproef conform NEN5106</t>
  </si>
  <si>
    <t>Resultaat van de bepaling van de uitrolgrens conform ...</t>
  </si>
  <si>
    <t>Resultaat van de bepaling van de vloeigrens conform ...</t>
  </si>
  <si>
    <t>Resultaat van de bepaling van het droge volumieke gewicht conform NEN5110/5111</t>
  </si>
  <si>
    <t>Resultaat van de bepaling van het initiele volumieke gewicht conform NEN5110/5111</t>
  </si>
  <si>
    <t>Resultaat van de bepaling van het initiele watergehalte conform NEN5112/5113</t>
  </si>
  <si>
    <t>Bestandnaam van de pdf waarin de korrelverdeling is gerapporteerd</t>
  </si>
  <si>
    <t>Gewichtspercentage van het gehele monster dat kleiner is dan 8 mm</t>
  </si>
  <si>
    <t>Gewichtspercentage van het gehele monster dat kleiner is dan 4 mm</t>
  </si>
  <si>
    <t>Gewichtspercentage van het gehele monster dat kleiner is dan 2 mm</t>
  </si>
  <si>
    <t>Gewichtspercentage van het gehele monster dat kleiner is dan 1 mm</t>
  </si>
  <si>
    <t>Gewichtspercentage van het gehele monster dat kleiner is dan 500 mu</t>
  </si>
  <si>
    <t>Gewichtspercentage van het gehele monster dat kleiner is dan 250 mu</t>
  </si>
  <si>
    <t>Gewichtspercentage van het gehele monster dat kleiner is dan 180 mu</t>
  </si>
  <si>
    <t>Gewichtspercentage van het gehele monster dat kleiner is dan 125 mu</t>
  </si>
  <si>
    <t>Gewichtspercentage van het gehele monster dat kleiner is dan 63 mu</t>
  </si>
  <si>
    <t>Gewichtspercentage van het gehele monster dat kleiner is dan 20 mu</t>
  </si>
  <si>
    <t>Gewichtspercentage van het gehele monster dat kleiner is dan 16 mu</t>
  </si>
  <si>
    <t>Gewichtspercentage van het gehele monster dat kleiner is dan 2 mu</t>
  </si>
  <si>
    <t>De korreldiameter waarbij 70% van de zandfractie kleiner is dan deze korreldiameter</t>
  </si>
  <si>
    <t>De korreldiameter waarbij 60% van de zandfractie kleiner is dan deze korreldiameter</t>
  </si>
  <si>
    <t>De korreldiameter waarbij 10% van de zandfractie kleiner is dan deze korreldiameter</t>
  </si>
  <si>
    <t>De korreldiameter waarbij 50% van de zandfractie kleiner is dan deze korreldiameter (D50 is gelijk aan de Zandmediaan)</t>
  </si>
  <si>
    <t>De zandmediaan is de korreldiameter waarbij 50% van de zandfractie kleiner is dan deze korreldiameter. (is gelijk aan D50)</t>
  </si>
  <si>
    <t>De mediaan wordt bepaald over het gehele monster en niet over alleen de zandfractie. De mediaan is de korreldiameter waarbij 50% van de gehele fractie kleiner is dan deze diameter.</t>
  </si>
  <si>
    <t>Resultaat van de bepaling van het poriengetal conform ...</t>
  </si>
  <si>
    <t>Classificatie van het veen conform de TAW-leidraad TR16 Geotechnische classificatie van veen. Hoofdnaam van het veen. [V, Vk1, Vk2, Vz1, Vz3]</t>
  </si>
  <si>
    <t>Classificatie van het veen conform de TAW-leidraad TR16 Geotechnische classificatie van veen. Botanische samenstelling. [Sch, Ph, C, W, N Er, S, H, B]</t>
  </si>
  <si>
    <t>Classificatie van het veen conform de TAW-leidraad TR16 Geotechnische classificatie van veen. Verweringsgraad volgens Von Post [H'1, H'2 , H'3, H;4]</t>
  </si>
  <si>
    <t>Classificatie van het veen conform de TAW-leidraad TR16 Geotechnische classificatie van veen. Watergehalte [B1, B2, B3, B4, B5]</t>
  </si>
  <si>
    <t>Classificatie van het veen conform de TAW-leidraad TR16 Geotechnische classificatie van veen. Gehalte aan hout [W0, W1, W2, W3]</t>
  </si>
  <si>
    <t>Classificatie van het veen conform de TAW-leidraad TR16 Geotechnische classificatie van veen. Gehalte aan fijne vezels [F0, F1, F2, F3]</t>
  </si>
  <si>
    <t>Classificatie van het veen conform de TAW-leidraad TR16 Geotechnische classificatie van veen. Gehalte aan grove vezels [R0, R1, R2, R3]</t>
  </si>
  <si>
    <t>Classificatie van het veen conform de TAW-leidraad TR16 Geotechnische classificatie van veen. Gehalte aan as [N1, N2, N3, N4]. Het asgehalte is te bepalen op basis van het gloeiverlies. Het asgehalte is 1,04 maal (100% minus het gloeiverlies in %).</t>
  </si>
  <si>
    <t>Lengte waarover de gemiddelde sondeerwaarden zijn bepaald.</t>
  </si>
  <si>
    <t>Gemiddelde waterspanning gemeten tijdens de sondering op het monsterniveau (#CPT_NIVEAU) over een bepaalde lengte (#CPT_TRAJECTLENGTE)</t>
  </si>
  <si>
    <t>Monsterniveaus waarbij de bepaling van de gemiddelde waarden uit de sondering is bepaald. Het traject waarover gemiddeld is loopt van 0.5 x trajectlengte (#CPT_TRAJECTLENGTE) boven het monsterniveau (#CPT_NIVEAU) tot 0.5 x trjactlengte beneden het monsterniveau.</t>
  </si>
  <si>
    <t>Bestandsnaam van het GEF-bestand dat gebruikt is bij de bepaling van de gemiddelde waarden uit de sondering op de diepte van het monsterniveau (#CPT_NIVEAU).</t>
  </si>
  <si>
    <t>Gemiddelde conusweerstand gemeten tijdens de sondering op het monsterniveau (#CPT_NIVEAU) over een bepaalde lengte (#CPT_TRAJECTLENGTE)</t>
  </si>
  <si>
    <t>Gemiddelde wrijvingsweerstand gemeten tijdens de sondering op het monsterniveau (#CPT_NIVEAU) over een bepaalde lengte (#CPT_TRAJECTLENGTE)</t>
  </si>
  <si>
    <t>Bestandnaam van de pdf waarin de CRS-proef is gerapporteerd</t>
  </si>
  <si>
    <t>Laboratorium waar de CRS-proef is uitgevoerd</t>
  </si>
  <si>
    <t>Monsternummering van de CRS-proef</t>
  </si>
  <si>
    <t>Niveau van het monster van de CRS-proef</t>
  </si>
  <si>
    <t>Bij de uitvoering van de CRS-proef aangehouden normen</t>
  </si>
  <si>
    <t>Datum waarop de CRS-proef is uitgevoerd</t>
  </si>
  <si>
    <t>Diameter van het proefstuk dat in het CRS-apparaat is beproefd voor beproeving</t>
  </si>
  <si>
    <t>Hoogte van het proefstuk dat in het CRS-apparaat is beproefd voor beproeving</t>
  </si>
  <si>
    <t>Hoogte van het proefstuk dat in het CRS-apparaat is beproefd na verzadiging</t>
  </si>
  <si>
    <t>Hoogte van het proefstuk dat in het CRS-apparaat is beproefd na beproeving</t>
  </si>
  <si>
    <t>Resultaat van de bepaling van het droge volumieke gewicht conform NEN5110/5111 voor uitvoering van de proef</t>
  </si>
  <si>
    <t>Resultaat van de bepaling van het initiele volumieke gewicht conform NEN5110/5111 voor uitvoering van de proef</t>
  </si>
  <si>
    <t>Resultaat van de bepaling van het initiele watergehalte conform NEN5112/5113 voor uitvoering van de proef</t>
  </si>
  <si>
    <t>Resultaat van de bepaling van het initiele watergehalte conform NEN5112/5113 na uitvoering van de proef</t>
  </si>
  <si>
    <t>Inschatting van de terreinspanning op het niveau van het beproefde monster</t>
  </si>
  <si>
    <t>Minimum temperatuur in het laboratorium gedurende de uitvoering van de proef</t>
  </si>
  <si>
    <t>Maximum temperatuur in het laboratorium gedurende de uitvoering van de proef</t>
  </si>
  <si>
    <t>Verzadigingsniveau van het monster</t>
  </si>
  <si>
    <t>Reksnelheid waarm het monster tijdens het ontlasten is ontlast</t>
  </si>
  <si>
    <t>Reksnelheid waarm het monster tijdens het belasten is belast</t>
  </si>
  <si>
    <t>De duur van de relaxatiefase</t>
  </si>
  <si>
    <t>Effectieve spanning bij de start van de relaxatiefase</t>
  </si>
  <si>
    <t>Effectieve spanning aan het eind van de relaxatiefase</t>
  </si>
  <si>
    <t>Effectieve verticale spanning bij de start van het ontlasten</t>
  </si>
  <si>
    <t>Effectieve verticale spanning aan het eind van het ontlasten</t>
  </si>
  <si>
    <t>Effectieve verticale spanning aan het eind van de proef</t>
  </si>
  <si>
    <t>Maximale relatieve wateroverspanning tijdens de proef</t>
  </si>
  <si>
    <t>Grensspanning A</t>
  </si>
  <si>
    <t>De rek waarbij de grensspanning A is bepaald</t>
  </si>
  <si>
    <t>De bovengrens voor de grensspanning B</t>
  </si>
  <si>
    <t>Waarde van de c-parameters van de isotachen</t>
  </si>
  <si>
    <t>Waarde van de b-parameters van de isotachen</t>
  </si>
  <si>
    <t>Waarde van de a-parameters van de isotachen</t>
  </si>
  <si>
    <t>Bestandnaam van de pdf waarin de samendrukkings-proef is gerapporteerd</t>
  </si>
  <si>
    <t>Datum waarop de samendrukkingsproef is uitgevoerd</t>
  </si>
  <si>
    <t>Laboratorium waar de samendrukkingsproef is uitgevoerd</t>
  </si>
  <si>
    <t>Niveau van het monster van de samendrukkingsproef</t>
  </si>
  <si>
    <t>Bij de uitvoering van de samendrukkingsproef aangehouden normen</t>
  </si>
  <si>
    <t>Aantal belasttrappen en het aantal ontlasttrappen</t>
  </si>
  <si>
    <t>Beschrijving van de type uitgevoerde proef</t>
  </si>
  <si>
    <t>Samendrukkingsparameter volgens Bjerrum, Cc waarde conform NEN5118, trap 1-2</t>
  </si>
  <si>
    <t>Samendrukkingsparameter volgens Bjerrum, Cc waarde conform NEN5118, trap 2-3</t>
  </si>
  <si>
    <t>Samendrukkingsparameter volgens Bjerrum, Cc waarde conform NEN5118, trap 3-4</t>
  </si>
  <si>
    <t>Samendrukkingsparameter volgens Bjerrum, Cc waarde conform NEN5118, trap 4-5</t>
  </si>
  <si>
    <t>Samendrukkingsparameter volgens Bjerrum, Cc waarde conform NEN5118, trap 5-6</t>
  </si>
  <si>
    <t>Samendrukkingsparameter volgens Bjerrum, Cc waarde conform NEN5118, trap 6-7</t>
  </si>
  <si>
    <t>Samendrukkingsparameter volgens Bjerrum, Cc waarde conform NEN5118, trap 7-8</t>
  </si>
  <si>
    <t>Samendrukkingsparameter volgens Bjerrum, Cc waarde conform NEN5118, trap 8-9</t>
  </si>
  <si>
    <t>Samendrukkingsparameter volgens Bjerrum, Cc waarde conform NEN5118, trap 9-10</t>
  </si>
  <si>
    <t>Samendrukkingsparameter volgens Bjerrum, CR waarde conform NEN5118, trap 1-2</t>
  </si>
  <si>
    <t>Samendrukkingsparameter volgens Bjerrum, CR waarde conform NEN5118, trap 2-3</t>
  </si>
  <si>
    <t>Samendrukkingsparameter volgens Bjerrum, CR waarde conform NEN5118, trap 3-4</t>
  </si>
  <si>
    <t>Samendrukkingsparameter volgens Bjerrum, CR waarde conform NEN5118, trap 4-5</t>
  </si>
  <si>
    <t>Samendrukkingsparameter volgens Bjerrum, CR waarde conform NEN5118, trap 5-6</t>
  </si>
  <si>
    <t>Samendrukkingsparameter volgens Bjerrum, CR waarde conform NEN5118, trap 6-7</t>
  </si>
  <si>
    <t>Samendrukkingsparameter volgens Bjerrum, CR waarde conform NEN5118, trap 7-8</t>
  </si>
  <si>
    <t>Samendrukkingsparameter volgens Bjerrum, CR waarde conform NEN5118, trap 8-9</t>
  </si>
  <si>
    <t>Samendrukkingsparameter volgens Bjerrum, CR waarde conform NEN5118, trap 9-10</t>
  </si>
  <si>
    <t>Samendrukkingsparameter volgens Bjerrum, Calpha trap 1</t>
  </si>
  <si>
    <t>Samendrukkingsparameter volgens Bjerrum, Calpha trap 2</t>
  </si>
  <si>
    <t>Samendrukkingsparameter volgens Bjerrum, Calpha trap 3</t>
  </si>
  <si>
    <t>Samendrukkingsparameter volgens Bjerrum, Calpha trap 4</t>
  </si>
  <si>
    <t>Samendrukkingsparameter volgens Bjerrum, Calpha trap 5</t>
  </si>
  <si>
    <t>Samendrukkingsparameter volgens Bjerrum, Calpha trap 6</t>
  </si>
  <si>
    <t>Samendrukkingsparameter volgens Bjerrum, Calpha trap 7</t>
  </si>
  <si>
    <t>Samendrukkingsparameter volgens Bjerrum, Calpha trap 8</t>
  </si>
  <si>
    <t>Samendrukkingsparameter volgens Bjerrum, Calpha trap 9</t>
  </si>
  <si>
    <t>Samendrukkingsparameter volgens Bjerrum, Calpha trap 10</t>
  </si>
  <si>
    <t>Samendrukkingsparameter volgens Bjerrum, rek bij de grensspanning</t>
  </si>
  <si>
    <t>Samendrukkingsparameter volgens Bjerrum, grensspanning</t>
  </si>
  <si>
    <t>Samendrukkingsparameter volgens Koppejan, grensspanning</t>
  </si>
  <si>
    <t>Samendrukkingsparameter volgens Koppejan, rek bij de grensspanning</t>
  </si>
  <si>
    <t>Samendrukkingsparameter volgens Koppejan, Cp' waarde conform NEN5118, trap 2-3</t>
  </si>
  <si>
    <t>Samendrukkingsparameter volgens Koppejan, Cp' waarde conform NEN5118, trap 3-4</t>
  </si>
  <si>
    <t>Samendrukkingsparameter volgens Koppejan, Cp' waarde conform NEN5118, trap 4-5</t>
  </si>
  <si>
    <t>Samendrukkingsparameter volgens Koppejan, Cp' waarde conform NEN5118, trap 5-6</t>
  </si>
  <si>
    <t>Samendrukkingsparameter volgens Koppejan, Cp' waarde conform NEN5118, trap 6-7</t>
  </si>
  <si>
    <t>Samendrukkingsparameter volgens Koppejan, Cp' waarde conform NEN5118, trap 7-8</t>
  </si>
  <si>
    <t>Samendrukkingsparameter volgens Koppejan, Cp' waarde conform NEN5118, trap 8-9</t>
  </si>
  <si>
    <t>Samendrukkingsparameter volgens Koppejan, C' waarde conform NEN5118</t>
  </si>
  <si>
    <t>Samendrukkingsparameter volgens Koppejan, C' waarde conform NEN5118, trap 2-3</t>
  </si>
  <si>
    <t>Samendrukkingsparameter volgens Koppejan, C' waarde conform NEN5118, trap 3-4</t>
  </si>
  <si>
    <t>Samendrukkingsparameter volgens Koppejan, C' waarde conform NEN5118, trap 4-5</t>
  </si>
  <si>
    <t>Samendrukkingsparameter volgens Koppejan, C' waarde conform NEN5118, trap 5-6</t>
  </si>
  <si>
    <t>Samendrukkingsparameter volgens Koppejan, C' waarde conform NEN5118, trap 6-7</t>
  </si>
  <si>
    <t>Samendrukkingsparameter volgens Koppejan, C' waarde conform NEN5118, trap 7-8</t>
  </si>
  <si>
    <t>Samendrukkingsparameter volgens Koppejan, C' waarde conform NEN5118, trap 8-9</t>
  </si>
  <si>
    <t>Samendrukkingsparameter volgens Koppejan, Cs' waarde conform NEN5118, trap 2-3</t>
  </si>
  <si>
    <t>Samendrukkingsparameter volgens Koppejan, Cs' waarde conform NEN5118, trap 3-4</t>
  </si>
  <si>
    <t>Samendrukkingsparameter volgens Koppejan, Cs' waarde conform NEN5118, trap 4-5</t>
  </si>
  <si>
    <t>Samendrukkingsparameter volgens Koppejan, Cs' waarde conform NEN5118, trap 5-6</t>
  </si>
  <si>
    <t>Samendrukkingsparameter volgens Koppejan, Cs' waarde conform NEN5118, trap 6-7</t>
  </si>
  <si>
    <t>Samendrukkingsparameter volgens Koppejan, Cs' waarde conform NEN5118, trap 7-8</t>
  </si>
  <si>
    <t>Samendrukkingsparameter volgens Koppejan, Cs' waarde conform NEN5118, trap 8-9</t>
  </si>
  <si>
    <t>Samendrukkingsparameter volgens Isotache, a-waarde</t>
  </si>
  <si>
    <t>Samendrukkingsparameter volgens Isotache, b-waarde</t>
  </si>
  <si>
    <t>Samendrukkingsparameter volgens Isotache, c-waarde</t>
  </si>
  <si>
    <t>Samendrukkingsparameter volgens Isotache, grensspanning A</t>
  </si>
  <si>
    <t>Samendrukkingsparameter volgens Isotache, rek bij grensspanning A</t>
  </si>
  <si>
    <t>Samendrukkingsparameter volgens Isotache, bovengrens van de grensspanning B</t>
  </si>
  <si>
    <t>Waarde van de bepaling volgens Casagrande van de Cv; 10 (m2/s) bij trap 2</t>
  </si>
  <si>
    <t>Waarde van de bepaling volgens Casagrande van de Cv; 10 (m2/s) bij trap 3</t>
  </si>
  <si>
    <t>Waarde van de bepaling volgens Casagrande van de Cv; 10 (m2/s) bij trap 7</t>
  </si>
  <si>
    <t>Waarde van de bepaling volgens Casagrande van de Cv; 10 (m2/s) bij trap 8</t>
  </si>
  <si>
    <t>Waarde van de bepaling volgens Casagrande van de Cv; 10 (m2/s) bij trap 9</t>
  </si>
  <si>
    <t>Waarde van de bepaling volgens Casagrande van de k10 (m/s) bij trap 2</t>
  </si>
  <si>
    <t>Waarde van de bepaling volgens Casagrande van de k10 (m/s) bij trap 3</t>
  </si>
  <si>
    <t>Waarde van de bepaling volgens Casagrande van de k10 (m/s) bij trap 7</t>
  </si>
  <si>
    <t>Waarde van de bepaling volgens Casagrande van de k10 (m/s) bij trap 8</t>
  </si>
  <si>
    <t>Waarde van de bepaling volgens Casagrande van de k10 (m/s) bij trap 9</t>
  </si>
  <si>
    <t>Waarde van de bepaling volgens Casagrande van de mv (1/MPa) bij trap 9</t>
  </si>
  <si>
    <t>Waarde van de bepaling volgens Casagrande van de mv (1/MPa) bij trap 2</t>
  </si>
  <si>
    <t>Waarde van de bepaling volgens Casagrande van de mv (1/MPa) bij trap 3</t>
  </si>
  <si>
    <t>Waarde van de bepaling volgens Casagrande van de mv (1/MPa) bij trap 7</t>
  </si>
  <si>
    <t>Waarde van de bepaling volgens Casagrande van de mv (1/MPa) bij trap 8</t>
  </si>
  <si>
    <t>Monsternummering van de samendrukkingsproef</t>
  </si>
  <si>
    <t>Laboratorium waar de Direct Simple Shear-proef is uitgevoerd</t>
  </si>
  <si>
    <t>Monsternummering van de Direct Simple Shear-proef</t>
  </si>
  <si>
    <t>Niveau van het monster van de Direct Simple Shear-proef</t>
  </si>
  <si>
    <t>Bij de uitvoering van de DSS-proef aangehouden normen</t>
  </si>
  <si>
    <t>Datum waarop de DSS-proef is uitgevoerd</t>
  </si>
  <si>
    <t>Beschrijving van de bij de uitwerking van de proef uitgevoerde correcties</t>
  </si>
  <si>
    <t>Uitvoeringswijze van de proef [constante hoogte, constante bovenbelasting]</t>
  </si>
  <si>
    <t>Bestandnaam van de pdf waarin de DSS-proef is gerapporteerd</t>
  </si>
  <si>
    <t>Diameter van het proefstuk dat in het DSS-apparaat is beproefd voor beproeving</t>
  </si>
  <si>
    <t>Hoogte van het proefstuk dat in het DSS-apparaat is beproefd voor beproeving</t>
  </si>
  <si>
    <t>Resultaat van de bepaling van het poriengetal voor uitvoering van de proef conform ...</t>
  </si>
  <si>
    <t>Resultaat van de bepaling van het verzadigingsgraad voor uitvoering van de proef conform ...</t>
  </si>
  <si>
    <t>Resultaat van de bepaling van het specifieke massa voor uitvoering van de proef conform ...</t>
  </si>
  <si>
    <t>Axiale rek bij het einde van de consolidatie</t>
  </si>
  <si>
    <t>Aantal belasttrappen tijdens het consolideren</t>
  </si>
  <si>
    <t>De duur van de consolidatiefase</t>
  </si>
  <si>
    <t>De hoogte van het proefstuk na consolideren</t>
  </si>
  <si>
    <t>Het poriengetal van het proefstuk na consolideren</t>
  </si>
  <si>
    <t>De afschuifsnelheid tijdens de proef in %/uur</t>
  </si>
  <si>
    <t>De afschuifsnelheid tijdens de proef in mm/uur</t>
  </si>
  <si>
    <t>De schuifspanning (tau) bij 2% rek</t>
  </si>
  <si>
    <t>De schuifspanning (tau) bij 5% rek</t>
  </si>
  <si>
    <t>De schuifspanning (tau) bij 10% rek</t>
  </si>
  <si>
    <t>De schuifspanning (tau) bij 15% rek</t>
  </si>
  <si>
    <t>De schuifspanning (tau) bij 20% rek</t>
  </si>
  <si>
    <t xml:space="preserve">De maximale schuifspanning (tau_piek) </t>
  </si>
  <si>
    <t>De schuifspanning (tau_eind) bij het einde van de proef</t>
  </si>
  <si>
    <t>De rek op het moment dat de schuifspanning maximaal is</t>
  </si>
  <si>
    <t>De rek bij het einde van de proef</t>
  </si>
  <si>
    <t>De schuifmodulus G50. De G50 wordt bepaald door de helling van de tau-rek curve op het moment dat de halve pieksterkte wordt gehaald.</t>
  </si>
  <si>
    <t>Bestandnaam van de pdf waarin de triaxiaal-proef is gerapporteerd</t>
  </si>
  <si>
    <t>Datum waarop de triaxiaal-proef is uitgevoerd</t>
  </si>
  <si>
    <t>Laboratorium waar de triaxiaal-proef is uitgevoerd</t>
  </si>
  <si>
    <t>Monsternummering van de triaxiaal-proef</t>
  </si>
  <si>
    <t>Niveau van het monster van de triaxiaal-proef</t>
  </si>
  <si>
    <t>Type triaxiaalproef [gedraineerd, ongedraineerd, geconsolideerd, niet geconsolideerd]</t>
  </si>
  <si>
    <t>Effectieve verticale spanning bij de maximale consolidatiespanning tijdens consolideren (gemeten waarde)</t>
  </si>
  <si>
    <t>Effectieve verticale spanning bij de consolidatiespanning aan het eind van het consolideren, is gelijk aan spanning bij begin belasten (gemeten waarde)</t>
  </si>
  <si>
    <t>Bij de uitvoering van de triaxiaal-proef aangehouden normen</t>
  </si>
  <si>
    <t>Manier/methode waarop membraam correctie is toegepast</t>
  </si>
  <si>
    <t>Beschrijving vna de aangehouden overige correcties</t>
  </si>
  <si>
    <t>Diameter van het proefstuk dat in het triaxiaal-apparaat is beproefd voor beproeving</t>
  </si>
  <si>
    <t>Hoogte van het proefstuk dat in het triaxiaal-apparaat is beproefd voor beproeving</t>
  </si>
  <si>
    <t>Consolidatiewijze: volledig isotroop, volledig anisotroop, eerst isotroop en vervolgens anisotroop</t>
  </si>
  <si>
    <t>Aangehouden spanningsverhouding bij het stopcriterium (K)</t>
  </si>
  <si>
    <t>Stopcriterium in de consolidatiefase</t>
  </si>
  <si>
    <t>Schuifspanning aan het eind van de isotrope consolidatiefase. Deze is 0 kPa bij isotrope consolidatie</t>
  </si>
  <si>
    <t>Schuifspanning behorende bij de maximale consolidatiespanning</t>
  </si>
  <si>
    <t>Schuifspanning behorende bij de eind consolidatiespanning</t>
  </si>
  <si>
    <t>Overconsolidatieratio bepaald op basis van de maximale consolidatiespanning en de eind consolidatiespanning</t>
  </si>
  <si>
    <t>Bereikte axiale rek tijdens de consolidatiefase</t>
  </si>
  <si>
    <t>Bereikte volumerek tijdens de consolidatiefase</t>
  </si>
  <si>
    <t>Stopcriterium in de afschuiffase</t>
  </si>
  <si>
    <t>Aangehouden axiale reksnelheid tijdens het afschuiven</t>
  </si>
  <si>
    <t>Schuifspanning bij 2% rek</t>
  </si>
  <si>
    <t>Schuifspanning bij 5% rek</t>
  </si>
  <si>
    <t>Schuifspanning bij 15% rek</t>
  </si>
  <si>
    <t>Maximale schuifspanning (T_PIEK)</t>
  </si>
  <si>
    <t>Eind schuifspanning bij de eindrek (T_EIND)</t>
  </si>
  <si>
    <t>Rek bij de maximale schuifspanning (T_PIEK)</t>
  </si>
  <si>
    <t>Ongedraineerde elasticiteit Eundrained;50%. Bepaald bij 50% van de maximale schuifspanning [T_50% = (T_0:start schuifspanning + T_PIEK:maximale schuifspanning) / 2]</t>
  </si>
  <si>
    <t>Rek behorend bij de ongedraineerde elasticiteit Eundrained;50%</t>
  </si>
  <si>
    <t>De skempton-A factor bepaald op basis van de wateroverspanning tijdens afschuiffase (bij T_PIEK)</t>
  </si>
  <si>
    <t>Beschrijving van de bijmengingen behorend bij de classificatie conform de NEN5104</t>
  </si>
  <si>
    <t>Bestandsnaam van de file waarin het spanningspad conform het STOWA-format is opgenomen</t>
  </si>
  <si>
    <t>Bestandsnaam van het GEF-bestand waarin de gegevens van de korrelverdeling is opgenomen</t>
  </si>
  <si>
    <t>Bestandsnaam van de file waarin de gegevens van de classificatie conform het STOWA-format is opgenomen</t>
  </si>
  <si>
    <t>Bestandsnaam van het GEF-bestand waarin de beschrijving van de boring is opgenomen</t>
  </si>
  <si>
    <t>Bestandsnaam van de file waarin de gegevens van de veenclassificatie conform het STOWA-format is opgenomen</t>
  </si>
  <si>
    <t>AK_naam</t>
  </si>
  <si>
    <t>AK_regio</t>
  </si>
  <si>
    <t>AK_project</t>
  </si>
  <si>
    <t>AK_projectref</t>
  </si>
  <si>
    <t>AK_opdracht</t>
  </si>
  <si>
    <t>AK_uitvoer</t>
  </si>
  <si>
    <t>AK_boring</t>
  </si>
  <si>
    <t>AK_monster</t>
  </si>
  <si>
    <t>AK_positie</t>
  </si>
  <si>
    <t>AK_DP</t>
  </si>
  <si>
    <t>AK_NEN5104</t>
  </si>
  <si>
    <t>AK_geo</t>
  </si>
  <si>
    <t>AK_Geoprof</t>
  </si>
  <si>
    <t>AK_boormethode</t>
  </si>
  <si>
    <t>AK_boormeester</t>
  </si>
  <si>
    <t>AK_Z</t>
  </si>
  <si>
    <t>AK_diepte_mv_van</t>
  </si>
  <si>
    <t>AK_diepte_mv_tot</t>
  </si>
  <si>
    <t>AK_diepte_NAP_van</t>
  </si>
  <si>
    <t>AK_diepte_NAP_tot</t>
  </si>
  <si>
    <t>AK_GWS</t>
  </si>
  <si>
    <t>AK_type</t>
  </si>
  <si>
    <t>AK_X</t>
  </si>
  <si>
    <t>AK_Y</t>
  </si>
  <si>
    <t>AK_datum</t>
  </si>
  <si>
    <t>AK_hyperlink</t>
  </si>
  <si>
    <t>koppeling pdf(hyperlink)</t>
  </si>
  <si>
    <t>CL_bepaald</t>
  </si>
  <si>
    <t>Naam laboratorium +plaats</t>
  </si>
  <si>
    <t>Monster-id</t>
  </si>
  <si>
    <t>CL_datum</t>
  </si>
  <si>
    <t>CL_bijmengingen</t>
  </si>
  <si>
    <t>CL_</t>
  </si>
  <si>
    <t>CL_bodemkaart</t>
  </si>
  <si>
    <t>Bodemkaart NL soortnaam</t>
  </si>
  <si>
    <t>CL_jaaraanleg</t>
  </si>
  <si>
    <t>Jaar aanleg</t>
  </si>
  <si>
    <t>CL_opm</t>
  </si>
  <si>
    <t>Opmerkingen</t>
  </si>
  <si>
    <t>CL_hyperlink</t>
  </si>
  <si>
    <t>CL_hoofdnaamveen</t>
  </si>
  <si>
    <t>CL_verw</t>
  </si>
  <si>
    <t>CL_bot</t>
  </si>
  <si>
    <t>CL_vezelfijn</t>
  </si>
  <si>
    <t>CL_vezelgrof</t>
  </si>
  <si>
    <t>CL_hout</t>
  </si>
  <si>
    <t>VGW_nat</t>
  </si>
  <si>
    <t>VGW_droog</t>
  </si>
  <si>
    <t>VGW_water</t>
  </si>
  <si>
    <t>VGW_porien</t>
  </si>
  <si>
    <t>VGW_sp_massa</t>
  </si>
  <si>
    <t>KR_grind</t>
  </si>
  <si>
    <t>KR_zand</t>
  </si>
  <si>
    <t>KR_d50</t>
  </si>
  <si>
    <t>KR_d70</t>
  </si>
  <si>
    <t>KR_d10</t>
  </si>
  <si>
    <t>KR_d60d10</t>
  </si>
  <si>
    <t>FR_kd8mm</t>
  </si>
  <si>
    <t>FR_kd4mm</t>
  </si>
  <si>
    <t>FR_kd2mm</t>
  </si>
  <si>
    <t>FR_kd1mm</t>
  </si>
  <si>
    <t>FR_kd0,5mm</t>
  </si>
  <si>
    <t>FR_kd250μm</t>
  </si>
  <si>
    <t>FR_kd180μm</t>
  </si>
  <si>
    <t>FR_kd125μm</t>
  </si>
  <si>
    <t>FR_kd63μm</t>
  </si>
  <si>
    <t>FR_kd16μm</t>
  </si>
  <si>
    <t>FR_kd2μm</t>
  </si>
  <si>
    <t>FR_mediaan</t>
  </si>
  <si>
    <t>FR_hyperlink</t>
  </si>
  <si>
    <t>IS_torvane</t>
  </si>
  <si>
    <t>IS_pocketpen</t>
  </si>
  <si>
    <t>IS_qc</t>
  </si>
  <si>
    <t>IS_qnet</t>
  </si>
  <si>
    <t>qnet correctiewsp &amp; verticale sp.</t>
  </si>
  <si>
    <t>IS_qt</t>
  </si>
  <si>
    <t>qt correctiewaterspanning</t>
  </si>
  <si>
    <t>IS_vo</t>
  </si>
  <si>
    <t>svototaalspanning</t>
  </si>
  <si>
    <t>IS_Nkt</t>
  </si>
  <si>
    <t>Nkt correlatieqnet en su</t>
  </si>
  <si>
    <t>IS_qball</t>
  </si>
  <si>
    <t>qball weerstandbolsonde [kPa]</t>
  </si>
  <si>
    <t>IS_Nb</t>
  </si>
  <si>
    <t>Nb correlatieqball en su</t>
  </si>
  <si>
    <t>OG_org</t>
  </si>
  <si>
    <t>OG_CaCO3</t>
  </si>
  <si>
    <t>OG_as</t>
  </si>
  <si>
    <t>AT_vloei</t>
  </si>
  <si>
    <t>AT_uitrol</t>
  </si>
  <si>
    <t>AT_plast</t>
  </si>
  <si>
    <t>Plasticiteitsindex</t>
  </si>
  <si>
    <t>AT_cons</t>
  </si>
  <si>
    <t>Consistentieindex</t>
  </si>
  <si>
    <t>TR_SS_bepaald</t>
  </si>
  <si>
    <t>TR_SS_monster-id</t>
  </si>
  <si>
    <t>TR_SS_datum</t>
  </si>
  <si>
    <t>TR_SS_grondsoort</t>
  </si>
  <si>
    <t>TR_SS_diepte_NAP_van</t>
  </si>
  <si>
    <t>TR_SS_mintemp</t>
  </si>
  <si>
    <t>TR_SS_maxtemp</t>
  </si>
  <si>
    <t>TR_SS_norm</t>
  </si>
  <si>
    <t>TR_SS_terreinspanning</t>
  </si>
  <si>
    <t>TR_SS_typeproef</t>
  </si>
  <si>
    <t>TR_SS_type</t>
  </si>
  <si>
    <t>TR_SS_init_d</t>
  </si>
  <si>
    <t>TR_SS_init_h</t>
  </si>
  <si>
    <t>TR_SS_vnat</t>
  </si>
  <si>
    <t>TR_SS_vdroog</t>
  </si>
  <si>
    <t>TR_SS_watervoor</t>
  </si>
  <si>
    <t>TR_SS_waterna</t>
  </si>
  <si>
    <t>TR_SS_membraan</t>
  </si>
  <si>
    <t>TR_SS_correcties</t>
  </si>
  <si>
    <t>TR_SS_STOP</t>
  </si>
  <si>
    <t>TR_SS_Spanningverh</t>
  </si>
  <si>
    <t>Consolidatie-spanning</t>
  </si>
  <si>
    <t>TR_SS_ARC</t>
  </si>
  <si>
    <t>TR_SS_VRC</t>
  </si>
  <si>
    <t>TR_SS_BP</t>
  </si>
  <si>
    <t>TR_SS_STOP2</t>
  </si>
  <si>
    <t>TR_SS_REK2</t>
  </si>
  <si>
    <t>TR_SS_Gdev</t>
  </si>
  <si>
    <t>e b;50max deviator</t>
  </si>
  <si>
    <t>TR_SS_Edev</t>
  </si>
  <si>
    <t>Eundr, 50max deviator</t>
  </si>
  <si>
    <t>TR_SS_s2</t>
  </si>
  <si>
    <t>TR_SS_t2</t>
  </si>
  <si>
    <t>TR_SS_s5</t>
  </si>
  <si>
    <t>TR_SS_t5</t>
  </si>
  <si>
    <t>TR_SS_s15</t>
  </si>
  <si>
    <t>TR_SS_t15</t>
  </si>
  <si>
    <t>TR_SS_smax</t>
  </si>
  <si>
    <t>TR_SS_tmax</t>
  </si>
  <si>
    <t>TR_SS_Gmax</t>
  </si>
  <si>
    <t>TR_SS_seind</t>
  </si>
  <si>
    <t>TR_SS_teind</t>
  </si>
  <si>
    <t>TR_SS_Geind</t>
  </si>
  <si>
    <t>TR_SS_Hyperlink</t>
  </si>
  <si>
    <t>TR_SS_SkemptonA</t>
  </si>
  <si>
    <t>DSS_bepaald</t>
  </si>
  <si>
    <t>DSS_monster-id</t>
  </si>
  <si>
    <t>DSS_datum</t>
  </si>
  <si>
    <t>DSS_grondsoort</t>
  </si>
  <si>
    <t>DSS_diepte_NAP_van</t>
  </si>
  <si>
    <t>DSS_mintemp</t>
  </si>
  <si>
    <t>DSS_maxtemp</t>
  </si>
  <si>
    <t>DSS_norm</t>
  </si>
  <si>
    <t>DSS_terreinspanning</t>
  </si>
  <si>
    <t>DSS_uitvoeringwijze</t>
  </si>
  <si>
    <t>DSS_init_d</t>
  </si>
  <si>
    <t>DSS_init_h</t>
  </si>
  <si>
    <t>DSS_smassa</t>
  </si>
  <si>
    <t>DSS_vnat</t>
  </si>
  <si>
    <t>DSS_vdroog</t>
  </si>
  <si>
    <t>DSS_watervoor</t>
  </si>
  <si>
    <t>DSS_waterna</t>
  </si>
  <si>
    <t>DSS_e_initieel</t>
  </si>
  <si>
    <t>DSS_verzadiging_voor</t>
  </si>
  <si>
    <t>DSS_correcties</t>
  </si>
  <si>
    <t>DSS_aantalbel</t>
  </si>
  <si>
    <t>DSS_axialerek</t>
  </si>
  <si>
    <t>DSS_hoogtena</t>
  </si>
  <si>
    <t>DSS_duur</t>
  </si>
  <si>
    <t>DSS_e_voorafschuiven</t>
  </si>
  <si>
    <t>DSS_snelheid</t>
  </si>
  <si>
    <t>DSS_G50</t>
  </si>
  <si>
    <t>DSS_s2</t>
  </si>
  <si>
    <t>DSS_t2</t>
  </si>
  <si>
    <t>DSS_s5</t>
  </si>
  <si>
    <t>DSS_t5</t>
  </si>
  <si>
    <t>DSS_s10</t>
  </si>
  <si>
    <t>DSS_t10</t>
  </si>
  <si>
    <t>DSS_s15</t>
  </si>
  <si>
    <t>DSS_t15</t>
  </si>
  <si>
    <t>DSS_s20</t>
  </si>
  <si>
    <t>DSS_t20</t>
  </si>
  <si>
    <t>DSS_smaxratio</t>
  </si>
  <si>
    <t>DSS_tmaxratio</t>
  </si>
  <si>
    <t>DSS_Gmaxratio</t>
  </si>
  <si>
    <t>DSS_smax</t>
  </si>
  <si>
    <t>DSS_tmax</t>
  </si>
  <si>
    <t>DSS_Gmax</t>
  </si>
  <si>
    <t>DSS_seind</t>
  </si>
  <si>
    <t>DSS_teind</t>
  </si>
  <si>
    <t>DSS_Geind</t>
  </si>
  <si>
    <t>DSS_Hyperlink</t>
  </si>
  <si>
    <t>TR_MS_bepaald</t>
  </si>
  <si>
    <t>TR_MS_monster-id</t>
  </si>
  <si>
    <t>TR_MS_CS</t>
  </si>
  <si>
    <t>TR_MS_Gdev</t>
  </si>
  <si>
    <t>TR_MS_Edev</t>
  </si>
  <si>
    <t>TR_MS_s2_1</t>
  </si>
  <si>
    <t>s' 1e trap2% rek</t>
  </si>
  <si>
    <t>TR_MS_s2_2</t>
  </si>
  <si>
    <t>s' 2e trap2% rek</t>
  </si>
  <si>
    <t>TR_MS_s2_3</t>
  </si>
  <si>
    <t>s' 3e trap2% rek</t>
  </si>
  <si>
    <t>TR_MS_t2_1</t>
  </si>
  <si>
    <t>t 1e trap2% rek</t>
  </si>
  <si>
    <t>TR_MS_t2_2</t>
  </si>
  <si>
    <t>t 2e trap2% rek</t>
  </si>
  <si>
    <t>TR_MS_t2_3</t>
  </si>
  <si>
    <t>t 3e trap2% rek</t>
  </si>
  <si>
    <t>TR_MS_c2</t>
  </si>
  <si>
    <t>c'2% rek</t>
  </si>
  <si>
    <t>TR_MS_phi2</t>
  </si>
  <si>
    <t>f'2% rek</t>
  </si>
  <si>
    <t>TR_MS_s5_1</t>
  </si>
  <si>
    <t>s' 1e trap5% rek</t>
  </si>
  <si>
    <t>TR_MS_s5_2</t>
  </si>
  <si>
    <t>s' 2e trap5% rek</t>
  </si>
  <si>
    <t>TR_MS_s5_3</t>
  </si>
  <si>
    <t>s' 3e trap5% rek</t>
  </si>
  <si>
    <t>TR_MS_t5_1</t>
  </si>
  <si>
    <t>t 1e trap5% rek</t>
  </si>
  <si>
    <t>TR_MS_t5_2</t>
  </si>
  <si>
    <t>t 2e trap5% rek</t>
  </si>
  <si>
    <t>TR_MS_t5_3</t>
  </si>
  <si>
    <t>t 3e trap5% rek</t>
  </si>
  <si>
    <t>TR_MS_c5</t>
  </si>
  <si>
    <t>c'5% rek</t>
  </si>
  <si>
    <t>TR_MS_phi5</t>
  </si>
  <si>
    <t>f'5% rek</t>
  </si>
  <si>
    <t>TR_MS_hyperlink</t>
  </si>
  <si>
    <t>CP_phi1</t>
  </si>
  <si>
    <t>phi'1</t>
  </si>
  <si>
    <t>CP_c1</t>
  </si>
  <si>
    <t>c'1</t>
  </si>
  <si>
    <t>CP_phi2</t>
  </si>
  <si>
    <t>phi'2</t>
  </si>
  <si>
    <t>CP_c2</t>
  </si>
  <si>
    <t>c'2</t>
  </si>
  <si>
    <t>CP_phi3</t>
  </si>
  <si>
    <t>phi'3</t>
  </si>
  <si>
    <t>CP_c3</t>
  </si>
  <si>
    <t>c'3</t>
  </si>
  <si>
    <t>CP_phi4</t>
  </si>
  <si>
    <t>phi'4</t>
  </si>
  <si>
    <t>CP_c4</t>
  </si>
  <si>
    <t>c'4</t>
  </si>
  <si>
    <t>CP_phi5</t>
  </si>
  <si>
    <t>phi'5</t>
  </si>
  <si>
    <t>CP_c5</t>
  </si>
  <si>
    <t>c'5</t>
  </si>
  <si>
    <t>CP_einds</t>
  </si>
  <si>
    <t>eindspanning</t>
  </si>
  <si>
    <t>SD_bepaald</t>
  </si>
  <si>
    <t>SD_datum</t>
  </si>
  <si>
    <t>SD_grondsoort</t>
  </si>
  <si>
    <t>SD_diepte_NAP_van</t>
  </si>
  <si>
    <t>SD_mintemp</t>
  </si>
  <si>
    <t>SD_maxtemp</t>
  </si>
  <si>
    <t>SD_norm</t>
  </si>
  <si>
    <t>SD_terreinspanning</t>
  </si>
  <si>
    <t>SD_typeproef</t>
  </si>
  <si>
    <t>SD_BT</t>
  </si>
  <si>
    <t>SD_e0</t>
  </si>
  <si>
    <t>SD_vnat</t>
  </si>
  <si>
    <t>SD_vdroog</t>
  </si>
  <si>
    <t>SD_watervoor</t>
  </si>
  <si>
    <t>SD_waterna</t>
  </si>
  <si>
    <t>SD_A</t>
  </si>
  <si>
    <t>SD_B</t>
  </si>
  <si>
    <t>SD_C</t>
  </si>
  <si>
    <t>SD_ISOpc</t>
  </si>
  <si>
    <t>SD_ISOpcrek</t>
  </si>
  <si>
    <t>SD_ISOpcboven</t>
  </si>
  <si>
    <t>SD_Cp1</t>
  </si>
  <si>
    <t>SD_Cs1</t>
  </si>
  <si>
    <t>SD_C1</t>
  </si>
  <si>
    <t>SD_Cp2</t>
  </si>
  <si>
    <t>SD_Cs2</t>
  </si>
  <si>
    <t>SD_C2</t>
  </si>
  <si>
    <t>SD_Cp2_tr2-3</t>
  </si>
  <si>
    <t>SD_Cp2_tr3-4</t>
  </si>
  <si>
    <t>SD_Cp2_tr4-5</t>
  </si>
  <si>
    <t>SD_Cp2_tr5-6</t>
  </si>
  <si>
    <t>SD_Cp2_tr6-7</t>
  </si>
  <si>
    <t>SD_Cp2_tr7-8</t>
  </si>
  <si>
    <t>SD_Cp2_tr8-9</t>
  </si>
  <si>
    <t>SD_Cs2_tr2-3</t>
  </si>
  <si>
    <t>SD_Cs2_tr3-4</t>
  </si>
  <si>
    <t>SD_Cs2_tr4-5</t>
  </si>
  <si>
    <t>SD_Cs2_tr5-6</t>
  </si>
  <si>
    <t>SD_Cs2_tr6-7</t>
  </si>
  <si>
    <t>SD_Cs2_tr7-8</t>
  </si>
  <si>
    <t>SD_Cs2_tr8-9</t>
  </si>
  <si>
    <t>SD_C2_tr2-3</t>
  </si>
  <si>
    <t>SD_C2_tr3-4</t>
  </si>
  <si>
    <t>SD_C2_tr4-5</t>
  </si>
  <si>
    <t>SD_C2_tr5-6</t>
  </si>
  <si>
    <t>SD_C2_tr6-7</t>
  </si>
  <si>
    <t>SD_C2_tr7-8</t>
  </si>
  <si>
    <t>SD_C2_tr8-9</t>
  </si>
  <si>
    <t>SD_KJPc</t>
  </si>
  <si>
    <t>SD_KJPcrek</t>
  </si>
  <si>
    <t>SD_Cc</t>
  </si>
  <si>
    <t>SD_Cr</t>
  </si>
  <si>
    <t>SD_Ca</t>
  </si>
  <si>
    <t>SD_Vo</t>
  </si>
  <si>
    <t>SD_NBPc</t>
  </si>
  <si>
    <t>SD_NBPcrek</t>
  </si>
  <si>
    <t>SD_NBCc_tr1-2</t>
  </si>
  <si>
    <t>SD_NBCc_tr2-3</t>
  </si>
  <si>
    <t>SD_NBCc_tr3-4</t>
  </si>
  <si>
    <t>SD_NBCc_tr4-5</t>
  </si>
  <si>
    <t>SD_NBCc_tr5-6</t>
  </si>
  <si>
    <t>SD_NBCc_tr6-7</t>
  </si>
  <si>
    <t>SD_NBCc_tr7-8</t>
  </si>
  <si>
    <t>SD_NBCc_tr8-9</t>
  </si>
  <si>
    <t>SD_NBCc_tr9-10</t>
  </si>
  <si>
    <t>SD_NBCr_tr1-2</t>
  </si>
  <si>
    <t>SD_NBCr_tr2-3</t>
  </si>
  <si>
    <t>SD_NBCr_tr3-4</t>
  </si>
  <si>
    <t>SD_NBCr_tr4-5</t>
  </si>
  <si>
    <t>SD_NBCr_tr5-6</t>
  </si>
  <si>
    <t>SD_NBCr_tr6-7</t>
  </si>
  <si>
    <t>SD_NBCr_tr7-8</t>
  </si>
  <si>
    <t>SD_NBCr_tr8-9</t>
  </si>
  <si>
    <t>SD_NBCr_tr9-10</t>
  </si>
  <si>
    <t>SD_NBCa_tr1</t>
  </si>
  <si>
    <t>SD_NBCa_tr2</t>
  </si>
  <si>
    <t>SD_NBCa_tr3</t>
  </si>
  <si>
    <t>SD_NBCa_tr4</t>
  </si>
  <si>
    <t>SD_NBCa_tr5</t>
  </si>
  <si>
    <t>SD_NBCa_tr6</t>
  </si>
  <si>
    <t>SD_NBCa_tr7</t>
  </si>
  <si>
    <t>SD_NBCa_tr8</t>
  </si>
  <si>
    <t>SD_NBCa_tr9</t>
  </si>
  <si>
    <t>SD_NBCa_tr10</t>
  </si>
  <si>
    <t>SD_TCv2</t>
  </si>
  <si>
    <t>SD_k2</t>
  </si>
  <si>
    <t>SD_mv2</t>
  </si>
  <si>
    <t>SD_Ts2</t>
  </si>
  <si>
    <t>SD_TCv3</t>
  </si>
  <si>
    <t>SD_k3</t>
  </si>
  <si>
    <t>SD_mv3</t>
  </si>
  <si>
    <t>SD_Ts3</t>
  </si>
  <si>
    <t>SD_TCv4</t>
  </si>
  <si>
    <t>SD_k4</t>
  </si>
  <si>
    <t>SD_mv4</t>
  </si>
  <si>
    <t>SD_Ts4</t>
  </si>
  <si>
    <t>SD_TCv5</t>
  </si>
  <si>
    <t>SD_k5</t>
  </si>
  <si>
    <t>SD_mv5</t>
  </si>
  <si>
    <t>SD_Ts5</t>
  </si>
  <si>
    <t>SD_TCv6</t>
  </si>
  <si>
    <t>SD_k6</t>
  </si>
  <si>
    <t>SD_mv6</t>
  </si>
  <si>
    <t>SD_Ts6</t>
  </si>
  <si>
    <t>SD_TCv8,</t>
  </si>
  <si>
    <t>SD_k8</t>
  </si>
  <si>
    <t>SD_mv8</t>
  </si>
  <si>
    <t>SD_Ts8</t>
  </si>
  <si>
    <t>SD_TCv9</t>
  </si>
  <si>
    <t>SD_k9</t>
  </si>
  <si>
    <t>SD_mv9</t>
  </si>
  <si>
    <t>SD_Ts9</t>
  </si>
  <si>
    <t>SD_CCv2</t>
  </si>
  <si>
    <t>SD_CMv2</t>
  </si>
  <si>
    <t>SD_CK2</t>
  </si>
  <si>
    <t>SD_CCv3</t>
  </si>
  <si>
    <t>SD_CMv3</t>
  </si>
  <si>
    <t>SD_CK3</t>
  </si>
  <si>
    <t>SD_Cs3</t>
  </si>
  <si>
    <t>SD_CCv4</t>
  </si>
  <si>
    <t>SD_CMv4</t>
  </si>
  <si>
    <t>SD_CK4</t>
  </si>
  <si>
    <t>SD_Cs4</t>
  </si>
  <si>
    <t>SD_CCv5</t>
  </si>
  <si>
    <t>SD_CMv5</t>
  </si>
  <si>
    <t>SD_CK5</t>
  </si>
  <si>
    <t>SD_Cs5</t>
  </si>
  <si>
    <t>SD_CCv6</t>
  </si>
  <si>
    <t>SD_CMv6</t>
  </si>
  <si>
    <t>SD_CK6</t>
  </si>
  <si>
    <t>SD_Cs6</t>
  </si>
  <si>
    <t>SD_CCv8</t>
  </si>
  <si>
    <t>SD_CMv8</t>
  </si>
  <si>
    <t>SD_CK8</t>
  </si>
  <si>
    <t>SD_Cs8</t>
  </si>
  <si>
    <t>SD_CCv9</t>
  </si>
  <si>
    <t>SD_CMv9</t>
  </si>
  <si>
    <t>SD_CK9</t>
  </si>
  <si>
    <t>SD_Cs9</t>
  </si>
  <si>
    <t>SD_hyperlink</t>
  </si>
  <si>
    <t>CRS_bepaald</t>
  </si>
  <si>
    <t>CRS_datum</t>
  </si>
  <si>
    <t>CRS_grondsoort</t>
  </si>
  <si>
    <t>CRS_diepte_NAP_van</t>
  </si>
  <si>
    <t>CRS_mintemp</t>
  </si>
  <si>
    <t>CRS_maxtemp</t>
  </si>
  <si>
    <t>CRS_norm</t>
  </si>
  <si>
    <t>CRS_terreinspanning</t>
  </si>
  <si>
    <t>CRS_init_d</t>
  </si>
  <si>
    <t>CRS_init_h</t>
  </si>
  <si>
    <t>CRS_verzadiging_h</t>
  </si>
  <si>
    <t>CRS_eindproef_h</t>
  </si>
  <si>
    <t>CRS_vnat</t>
  </si>
  <si>
    <t>CRS_vdroog</t>
  </si>
  <si>
    <t>CRS_watervoor</t>
  </si>
  <si>
    <t>CRS_waterna</t>
  </si>
  <si>
    <t>CRS_rek_bel</t>
  </si>
  <si>
    <t>CRS_rek_ont</t>
  </si>
  <si>
    <t>CRS_maxWOSP</t>
  </si>
  <si>
    <t>CRS_verz</t>
  </si>
  <si>
    <t>CRS_v_eff_start</t>
  </si>
  <si>
    <t>CRS_v_eff_eindontlast</t>
  </si>
  <si>
    <t>CRS_v_eff_eindproef</t>
  </si>
  <si>
    <t>CRS_v_eff_startrel</t>
  </si>
  <si>
    <t>CRS_v_eff_eindrel</t>
  </si>
  <si>
    <t>CRS_relduur</t>
  </si>
  <si>
    <t>CRS_isaA</t>
  </si>
  <si>
    <t>CRS_isaB</t>
  </si>
  <si>
    <t>CRS_isaC</t>
  </si>
  <si>
    <t>CRS_GrensA</t>
  </si>
  <si>
    <t>CRS_Grensrek</t>
  </si>
  <si>
    <t>CRS_GrensB</t>
  </si>
  <si>
    <t>CRS_hyperlink</t>
  </si>
  <si>
    <t>OV_FH</t>
  </si>
  <si>
    <t>Falling headk10</t>
  </si>
  <si>
    <t>TR_SS_CS_s1</t>
  </si>
  <si>
    <t>TR_SS_CS_t1</t>
  </si>
  <si>
    <t>TR_SS_CS_s2</t>
  </si>
  <si>
    <t>TR_SS_CS_t2</t>
  </si>
  <si>
    <t>TR_SS_CS_s3</t>
  </si>
  <si>
    <t>TR_SS_CS_t3</t>
  </si>
  <si>
    <t>DSS_Csmax</t>
  </si>
  <si>
    <t>DSS_CS</t>
  </si>
  <si>
    <t>Niveau van het monster (onderkant) van de classificatieproeven tov m NAP</t>
  </si>
  <si>
    <t>Niveau van het monster (bovenkant) van de classificatieproeven tov m NAP</t>
  </si>
  <si>
    <t>Niveau van het monster (onderkant) van de classificatieproeven tov m MV</t>
  </si>
  <si>
    <t>Niveau van het monster (bovenkant) van de classificatieproeven tov m MV</t>
  </si>
  <si>
    <t>Naam van de geologische afzetting waartoe de onderzochte laag toe behoort</t>
  </si>
  <si>
    <t>Bestandsnaam van het bestand waarin het geotechnisch lengteprofiel is opgenomen</t>
  </si>
  <si>
    <t>Naam van de polder of dijk</t>
  </si>
  <si>
    <t>Naam van de gemeente</t>
  </si>
  <si>
    <t>Percentage grind % grind&gt;2mm</t>
  </si>
  <si>
    <t>Percentage zand % zand tussen 0,063 - 2 mm</t>
  </si>
  <si>
    <t>Resultaat van de bepaling van het verlies aan kalk bij verhitting tot 900°C</t>
  </si>
  <si>
    <t>Resultaat van de bepaling van het verlies aan organisch materiaal bij verhitting tot 500°C/550°C. Het gloeiverlies wordt hiermee bepaald. Het gloeiverlies is niet gelijk aan het asgehalte. Het asgehalte kan bepaald worden aan de hand van het gloeiverlies:  asgehalte = 1.04 x (100 - gloeiverlies [%])</t>
  </si>
  <si>
    <t>Classificatie van het veen conform de TAW-leidraad TR16 Geotechnische classificatie van veen. Resultaat van de bepaling van het gloeiverlies in %. Gloeiverlies is (de massa voor verassing minus de massa na verassing) in verhouding tot (de massa na verassing). Op basis van het gloeiverlies kan het asgehalte bepaald worden.</t>
  </si>
  <si>
    <t>Normaalspanning bij maximale verhouding s1/s3</t>
  </si>
  <si>
    <t>Schuifspanning bij maximale verhouding s1/s3</t>
  </si>
  <si>
    <t>Rek bij maximale verhouding s1/s3</t>
  </si>
  <si>
    <t>°</t>
  </si>
  <si>
    <t>Samendrukkingsparameter volgens Koppejan, C's waarde conform NEN5118</t>
  </si>
  <si>
    <t>Samendrukkingsparameter volgens Koppejan, C'p waarde conform NEN5118</t>
  </si>
  <si>
    <t>Samendrukkingsparameter volgens Koppejan, Cp waarde conform NEN5118</t>
  </si>
  <si>
    <t>Samendrukkingsparameter volgens Koppejan, C waarde conform NEN5118</t>
  </si>
  <si>
    <t>Samendrukkingsparameter volgens Koppejan, Cs waarde conform NEN5118</t>
  </si>
  <si>
    <t>NEN Bjerrum Cc</t>
  </si>
  <si>
    <t>NEN Bjerrum Cr</t>
  </si>
  <si>
    <t>NEN Bjerrum Calpha</t>
  </si>
  <si>
    <t>NEN Bjerrum Vo</t>
  </si>
  <si>
    <t>Waarde van de bepaling volgens Casagrande van de Cv; 10 (m2/s) bij trap 4</t>
  </si>
  <si>
    <t>Waarde van de bepaling volgens Casagrande van de k10 (m/s) bij trap 4</t>
  </si>
  <si>
    <t>Waarde van de bepaling volgens Casagrande van de mv (1/MPa) bij trap 4</t>
  </si>
  <si>
    <t>Waarde van de bepaling volgens Casagrande van de Cv; 10 (m2/s) bij trap 5</t>
  </si>
  <si>
    <t>Waarde van de bepaling volgens Casagrande van de k10 (m/s) bij trap 5</t>
  </si>
  <si>
    <t>Waarde van de bepaling volgens Casagrande van de mv (1/MPa) bij trap 5</t>
  </si>
  <si>
    <t>Waarde van de bepaling volgens Casagrande van de Cv; 10 (m2/s) bij trap 6</t>
  </si>
  <si>
    <t>Waarde van de bepaling volgens Casagrande van de k10 (m/s) bij trap 6</t>
  </si>
  <si>
    <t>Waarde van de bepaling volgens Casagrande van de mv (1/MPa) bij trap 6</t>
  </si>
  <si>
    <t>spanning bij cv;2</t>
  </si>
  <si>
    <t>spanning bij cv;3</t>
  </si>
  <si>
    <t>spanning bij cv;4</t>
  </si>
  <si>
    <t>spanning bij cv;5</t>
  </si>
  <si>
    <t>spanning bij cv;6</t>
  </si>
  <si>
    <t>spanning bij cv;7</t>
  </si>
  <si>
    <t>spanning bij cv;8</t>
  </si>
  <si>
    <t>spanning bij cv;9</t>
  </si>
  <si>
    <t>Waarde van de bepaling volgens Taylor van de Cv; 10 (m2/s) bij trap 4</t>
  </si>
  <si>
    <t>Waarde van de bepaling volgens Taylor van de k10 (m/s) bij trap 4</t>
  </si>
  <si>
    <t>Waarde van de bepaling volgens Taylor van de mv (1/MPa) bij trap 4</t>
  </si>
  <si>
    <t>Waarde van de bepaling volgens Taylor van de Cv; 10 (m2/s) bij trap 5</t>
  </si>
  <si>
    <t>Waarde van de bepaling volgens Taylor van de k10 (m/s) bij trap 5</t>
  </si>
  <si>
    <t>Waarde van de bepaling volgens Taylor van de mv (1/MPa) bij trap 5</t>
  </si>
  <si>
    <t>Waarde van de bepaling volgens Taylor van de Cv; 10 (m2/s) bij trap 6</t>
  </si>
  <si>
    <t>Waarde van de bepaling volgens Taylor van de k10 (m/s) bij trap 6</t>
  </si>
  <si>
    <t>Waarde van de bepaling volgens Taylor van de mv (1/MPa) bij trap 6</t>
  </si>
  <si>
    <t>Waarde van de bepaling volgens Taylor van de Cv; 10 (m2/s) bij trap 2</t>
  </si>
  <si>
    <t>Waarde van de bepaling volgens Taylor van de Cv; 10 (m2/s) bij trap 3</t>
  </si>
  <si>
    <t>Waarde van de bepaling volgens Taylor van de Cv; 10 (m2/s) bij trap 7</t>
  </si>
  <si>
    <t>Waarde van de bepaling volgens Taylor van de Cv; 10 (m2/s) bij trap 8</t>
  </si>
  <si>
    <t>Waarde van de bepaling volgens Taylor van de Cv; 10 (m2/s) bij trap 9</t>
  </si>
  <si>
    <t>Waarde van de bepaling volgens Taylor van de k10 (m/s) bij trap 2</t>
  </si>
  <si>
    <t>Waarde van de bepaling volgens Taylor van de k10 (m/s) bij trap 3</t>
  </si>
  <si>
    <t>Waarde van de bepaling volgens Taylor van de k10 (m/s) bij trap 7</t>
  </si>
  <si>
    <t>Waarde van de bepaling volgens Taylor van de k10 (m/s) bij trap 8</t>
  </si>
  <si>
    <t>Waarde van de bepaling volgens Taylor van de k10 (m/s) bij trap 9</t>
  </si>
  <si>
    <t>Waarde van de bepaling volgens Taylor van de mv (1/MPa) bij trap 2</t>
  </si>
  <si>
    <t>Waarde van de bepaling volgens Taylor van de mv (1/MPa) bij trap 3</t>
  </si>
  <si>
    <t>Waarde van de bepaling volgens Taylor van de mv (1/MPa) bij trap 7</t>
  </si>
  <si>
    <t>Waarde van de bepaling volgens Taylor van de mv (1/MPa) bij trap 8</t>
  </si>
  <si>
    <t>Waarde van de bepaling volgens Taylor van de mv (1/MPa) bij trap 9</t>
  </si>
  <si>
    <t>Bestandsnaam van de pdf-file waarin de gegevens van de veenclassificatie zijn opgenomen</t>
  </si>
  <si>
    <t>Beschrijving van de grond conform de NEN5104 (Codering gebruiken, niet geheel uitschrijven. Bijvoorbeeld: Ks2 of Vm of Ks3h1)</t>
  </si>
  <si>
    <t>OCR bepaald op basis van de maximale consolidatie spanning (indien groter dan de grensspanning) te delen door de spanning waarbij het monster is beproefd</t>
  </si>
  <si>
    <t>ntb</t>
  </si>
  <si>
    <t>Locatie van de boring ten opzicht van de waterkeringen. Mogelijkheden zijn: kruin, binnentalud, buitentalud, teen, achterland / KR, BITA, BUTA, BUT, BIT, AL</t>
  </si>
  <si>
    <t>Inschatting van het verzadigde volumegewicht</t>
  </si>
  <si>
    <t>Verzadigingsgraad van het monster (0-100%)</t>
  </si>
  <si>
    <t>De gelijkmatigheidscoefficient Cu van de zandfractie. Bepaald door D60/D10 van het materiaal tussen 63 mu en 2 mm.</t>
  </si>
  <si>
    <t xml:space="preserve">Percentage silt % silt tussen 0,002 - 0,063 mm </t>
  </si>
  <si>
    <t>Gewichtspercentage van het gehele monster dat kleiner is dan 16 mm</t>
  </si>
  <si>
    <t>Gewichtspercentage van het gehele monster dat kleiner is dan 31,5 mm</t>
  </si>
  <si>
    <t>Gewichtspercentage van het gehele monster dat kleiner is dan 63 mm</t>
  </si>
  <si>
    <t>De axiale spanning (sigma) bij het einde van de proef (bij tau_eind)</t>
  </si>
  <si>
    <t>De normaalspanning (sigma) bij 2% rek</t>
  </si>
  <si>
    <t>De normaalspanning (sigma) bij 5% rek</t>
  </si>
  <si>
    <t>De normaalspanning (sigma) bij 10% rek</t>
  </si>
  <si>
    <t>De normaalspanning (sigma) bij 15% rek</t>
  </si>
  <si>
    <t>De normaalspanning (sigma) bij 20% rek</t>
  </si>
  <si>
    <t>De normaalspanning (sigma) bij de maximale schuifspanning (bij tau_piek)</t>
  </si>
  <si>
    <t>Gemiddelde effectieve normaalspanning behorende bij de maximale consolidatiespanning</t>
  </si>
  <si>
    <t>Gemiddelde effectieve normaalspanning aan het eind van de isotrope consolidatiefase</t>
  </si>
  <si>
    <t>Gemiddelde effectieve normaalspanning bij 2% rek</t>
  </si>
  <si>
    <t>Gemiddelde effectieve normaalspanning bij 5% rek</t>
  </si>
  <si>
    <t>Gemiddelde effectieve normaalspanning bij 15% rek</t>
  </si>
  <si>
    <t>Gemiddelde effectieve normaalspanning bij de maximale schuifspanning (T_PIEK)</t>
  </si>
  <si>
    <t>Gemiddelde effectieve normaalspanning bij de eind schuifspanning / eindrek (T_EIND)</t>
  </si>
  <si>
    <t>Eindrek behorend bij de eind schuifspanning (T_EIND)</t>
  </si>
  <si>
    <t>Gemiddeld effectieve normaalspanning behorende bij de eind consolidatiespanning S' = 0,5 * (sigma_1' + sigma_3')</t>
  </si>
  <si>
    <t>Inschatting van de terreinspanning (= effectieve verticale spanning) op het niveau van het beproefde monster</t>
  </si>
  <si>
    <t>Constant head k10</t>
  </si>
  <si>
    <t>WAAR/ONWAAR of TRUE/FALSE</t>
  </si>
  <si>
    <t>kruin, binnentalud, buitentalud, teen, achterland of KR, BITA, BUTA, BUT, BIT, AL</t>
  </si>
  <si>
    <t>-100,0 - +500,0</t>
  </si>
  <si>
    <t>-100,00 - +500,00</t>
  </si>
  <si>
    <t>+0,0 - +50,0</t>
  </si>
  <si>
    <t>+5,0 - +30,0</t>
  </si>
  <si>
    <t>+0,0 - +30,0</t>
  </si>
  <si>
    <t>0,0 - 1000,0</t>
  </si>
  <si>
    <t>0%-100%</t>
  </si>
  <si>
    <t>63 mu - 2000 mu</t>
  </si>
  <si>
    <t>0 - 1</t>
  </si>
  <si>
    <t>0% - 100%</t>
  </si>
  <si>
    <t>0 - 3000</t>
  </si>
  <si>
    <t>+10 / - 50</t>
  </si>
  <si>
    <t>0 / 100 000</t>
  </si>
  <si>
    <t>0 / 5 000</t>
  </si>
  <si>
    <t>0 / 20</t>
  </si>
  <si>
    <t>0 / 50 000</t>
  </si>
  <si>
    <t>0  / 50</t>
  </si>
  <si>
    <t>0 - 1000</t>
  </si>
  <si>
    <t>0 - 5000</t>
  </si>
  <si>
    <t>0 - 50</t>
  </si>
  <si>
    <t>0 / 50</t>
  </si>
  <si>
    <t>0 - 90</t>
  </si>
  <si>
    <t>0 - 100</t>
  </si>
  <si>
    <t>-7000 / +300 000</t>
  </si>
  <si>
    <t>+289 000 / 629 000</t>
  </si>
  <si>
    <t>G (grind) ,Z (zand),L (leem),K (klei),V (veen) i.c.m. g (grindig) ,z (zandig),s (siltig),k (kleiig),h (humues) ,m (mineraalarm) en de gradatie 1 (zwak),2 (matig),3 (sterk),4 (uiterst)</t>
  </si>
  <si>
    <t>1 - 30</t>
  </si>
  <si>
    <t>0 - 10</t>
  </si>
  <si>
    <t>0-10</t>
  </si>
  <si>
    <t>Methode van steken / drukken van ongeroerde / geroerde monster. Bijvoorbeeld: Ackerman, dunwandig, ongeroerd, gedrukt</t>
  </si>
  <si>
    <t>Gemiddelde wrijvingsgetal op het monsterniveau (#CPT_NIVEAU) over een bepaalde lengte (#CPT_TRAJECTLENGTE) bepaald uit de gemeten conusweerstand (#CPT_CONUSWEERSTAND_GEM) en de gemeten wrijvingsweerstand (#CPT_WRIJVINGSWEERSTAND_GEM)</t>
  </si>
  <si>
    <t>NR_KolomDB_v4_1</t>
  </si>
  <si>
    <t>TYPE</t>
  </si>
  <si>
    <t>Combinatie tussen boring en monsternummer</t>
  </si>
  <si>
    <t>AK_ID</t>
  </si>
  <si>
    <t>Refentie voor de vastlegging van de posititie van het onderzoek binnen het dijkvak, bijv. ten opzichte van dijkpaal</t>
  </si>
  <si>
    <t>Beschrijving van de type kade of dijk</t>
  </si>
  <si>
    <t>De tijdens het boren gemeten grondwaterstand in het boorgat</t>
  </si>
  <si>
    <t>Monsternummering van de boring</t>
  </si>
  <si>
    <t>Meting van het totale volumegewicht van het monstermateriaal (gecorrigeerd o.b.v. volume monster)</t>
  </si>
  <si>
    <t>Niveau van het monster van de classificatie-proef</t>
  </si>
  <si>
    <t>Monsternummering van de classificatieproeven</t>
  </si>
  <si>
    <t>Resultaat van de bepaling van de porositeit</t>
  </si>
  <si>
    <t>Inschatting van de dichtheid of specifieke massa volgens standaardgetal (2650 kg/m3), relaties of ervaringsdatabases</t>
  </si>
  <si>
    <t>Resultaat van de bepaling van de dichtheid of specifieke massa conform ...</t>
  </si>
  <si>
    <t>0% - 110%</t>
  </si>
  <si>
    <t>IN ASCII_UITWISSELBESTAND
0 = nee, 1 = kort, 2 = uitgebreid</t>
  </si>
  <si>
    <t>GROEP_CODE</t>
  </si>
  <si>
    <t>GROEP NAAM</t>
  </si>
  <si>
    <t>Algemene kenmerken</t>
  </si>
  <si>
    <t>Atterbergsche grenzen</t>
  </si>
  <si>
    <t>Korrelverdeling zeefproef en fractieverdeling</t>
  </si>
  <si>
    <t>CPT</t>
  </si>
  <si>
    <t>CRS</t>
  </si>
  <si>
    <t>CRS proef</t>
  </si>
  <si>
    <t>SD</t>
  </si>
  <si>
    <t>Samendrukkingsproef</t>
  </si>
  <si>
    <t>DSS</t>
  </si>
  <si>
    <t>DSS proef</t>
  </si>
  <si>
    <t>Triaxiaalproeven single stage (CU SS)</t>
  </si>
  <si>
    <t>Triaxiaalproeven multistage (CU-MS)</t>
  </si>
  <si>
    <t>Boolean</t>
  </si>
  <si>
    <t>String</t>
  </si>
  <si>
    <t>Double</t>
  </si>
  <si>
    <t>DD-MM-JJJJ</t>
  </si>
  <si>
    <t>Date</t>
  </si>
  <si>
    <t>ALG__CLASSIFICATIE</t>
  </si>
  <si>
    <t>ALG__CRS</t>
  </si>
  <si>
    <t>ALG__KORRELVERDELING</t>
  </si>
  <si>
    <t>ALG__SAMENDRUKKING</t>
  </si>
  <si>
    <t>ALG__SONDEERWAARDE</t>
  </si>
  <si>
    <t>ALG__TRIAXIAAL</t>
  </si>
  <si>
    <t>ALG__VEENCLASSIFICATIE</t>
  </si>
  <si>
    <t>ALG__BORING_MONSTERNR_ID</t>
  </si>
  <si>
    <t>ALG_OPDRACHTGEVER</t>
  </si>
  <si>
    <t>ALG_PROJECTNAAM</t>
  </si>
  <si>
    <t>ALG_PROJECTNUMMER</t>
  </si>
  <si>
    <t>ALG_NAAM_POLDER_DIJK</t>
  </si>
  <si>
    <t>ALG_REFERENTIE</t>
  </si>
  <si>
    <t>ALG_REGIO</t>
  </si>
  <si>
    <t>ALG_TYPE_WATERKERING</t>
  </si>
  <si>
    <t>ALG_AANLEGJAAR</t>
  </si>
  <si>
    <t>ALG_BODEMKAART</t>
  </si>
  <si>
    <t>ALG_GEOLOGIE</t>
  </si>
  <si>
    <t>ALG_FILENAAM_GEOT_PROFIEL</t>
  </si>
  <si>
    <t>BORING_XID</t>
  </si>
  <si>
    <t>BORING_YID</t>
  </si>
  <si>
    <t>BORING_MAAIVELDPEIL</t>
  </si>
  <si>
    <t>BORING_NUMMER</t>
  </si>
  <si>
    <t>BORING_POSITIE</t>
  </si>
  <si>
    <t>BORING_DATUM</t>
  </si>
  <si>
    <t>BORING_FILENAAM_PDF</t>
  </si>
  <si>
    <t>BORING_FILENAAM_GEF</t>
  </si>
  <si>
    <t>BORING_BEDRIJF</t>
  </si>
  <si>
    <t>BORING_BOORMEESTER</t>
  </si>
  <si>
    <t>BORING_METHODE</t>
  </si>
  <si>
    <t>BORING_OPNAME_GWS</t>
  </si>
  <si>
    <t>BORING_GLG</t>
  </si>
  <si>
    <t>MONSTER_ID</t>
  </si>
  <si>
    <t>MONSTER_STEEKMETHODE</t>
  </si>
  <si>
    <t>MONSTER_OPSLAGWIJZE</t>
  </si>
  <si>
    <t>MONSTER_NIVEAU_NAP_VANAF</t>
  </si>
  <si>
    <t>MONSTER_NIVEAU_NAP_TOT</t>
  </si>
  <si>
    <t>MONSTER_NIVEAU_MV_VANAF</t>
  </si>
  <si>
    <t>MONSTER_NIVEAU_MV_TOT</t>
  </si>
  <si>
    <t>MONSTER_TOTAAL_VOLUMEGEWICHT</t>
  </si>
  <si>
    <t>CLAS_FILENAAM_PDF</t>
  </si>
  <si>
    <t>CLAS_FILENAAM_DIGITAAL</t>
  </si>
  <si>
    <t>CLAS_MONSTERID</t>
  </si>
  <si>
    <t>CLAS_NEN5104</t>
  </si>
  <si>
    <t>CLAS_NEN5104_BIJMENGING</t>
  </si>
  <si>
    <t>CLAS_LABORATORIUM</t>
  </si>
  <si>
    <t>CLAS_MONSTERNIVEAU</t>
  </si>
  <si>
    <t>CLAS_NORMEN</t>
  </si>
  <si>
    <t>CLAS_DATUM</t>
  </si>
  <si>
    <t>CLAS_VOLUMEGEWICHT_NAT</t>
  </si>
  <si>
    <t>CLAS_VOLUMEGEWICHT_DRG</t>
  </si>
  <si>
    <t>CLAS_WATERGEHALTE</t>
  </si>
  <si>
    <t>CLAS_POROSITEIT</t>
  </si>
  <si>
    <t>CLAS_PORIENGETAL</t>
  </si>
  <si>
    <t>CLAS_VERZADIGINGSGRAAD</t>
  </si>
  <si>
    <t>CLAS_VOLUMEGEWICHT_VERZADIGD</t>
  </si>
  <si>
    <t>CLAS_SPECIFIEKE_MASSA_INSCHATTING</t>
  </si>
  <si>
    <t>CLAS_SPECIFIEKE_MASSA</t>
  </si>
  <si>
    <t>CLAS_GLOEIVERLIES</t>
  </si>
  <si>
    <t>CLAS_KALKGEHALTE</t>
  </si>
  <si>
    <t>CLAS_POCKETPENETRO</t>
  </si>
  <si>
    <t>CLAS_TORVANE</t>
  </si>
  <si>
    <t>CLAS_AT_VLOEIGRENS_CAS</t>
  </si>
  <si>
    <t>CLAS_AT_UITROLGRENS</t>
  </si>
  <si>
    <t>CLAS_AT_PI</t>
  </si>
  <si>
    <t>CLAS_AT_IC</t>
  </si>
  <si>
    <t>CLAS_FALLINGHEAD_K10</t>
  </si>
  <si>
    <t>CLAS_CONSTANTHEAD_K10</t>
  </si>
  <si>
    <t>CLAS_OPMERKING</t>
  </si>
  <si>
    <t>CLAS_VN_FILENAAM_PDF</t>
  </si>
  <si>
    <t>CLAS_VN_FILENAAM_DIGITAAL</t>
  </si>
  <si>
    <t>CLAS_VN_HOOFDNAAM</t>
  </si>
  <si>
    <t>CLAS_VN_BOTANISCH</t>
  </si>
  <si>
    <t>CLAS_VN_VERWERINGSGRAAD</t>
  </si>
  <si>
    <t>CLAS_VN_WATERGEHALTE</t>
  </si>
  <si>
    <t>CLAS_VN_FIJNEVEZELS</t>
  </si>
  <si>
    <t>CLAS_VN_GROVEVEZELS</t>
  </si>
  <si>
    <t>CLAS_VN_HOUT</t>
  </si>
  <si>
    <t>CLAS_VN_GLOEIVERLIES</t>
  </si>
  <si>
    <t>CLAS_VN_ASGEHALTE</t>
  </si>
  <si>
    <t>KV_NEN5104</t>
  </si>
  <si>
    <t>KV_FILENAAM_PDF</t>
  </si>
  <si>
    <t>KV_FILENAAM_GEF</t>
  </si>
  <si>
    <t>KV_MEDIAAN_ZANDFRACTIE</t>
  </si>
  <si>
    <t>KV_MEDIAAN_ALLEFRACTIES</t>
  </si>
  <si>
    <t>KV_GRIND%</t>
  </si>
  <si>
    <t>KV_ZAND%</t>
  </si>
  <si>
    <t>KV_SILT%</t>
  </si>
  <si>
    <t>KV_D70</t>
  </si>
  <si>
    <t>KV_D60</t>
  </si>
  <si>
    <t>KV_D50</t>
  </si>
  <si>
    <t>KV_D10</t>
  </si>
  <si>
    <t>KV_CU_ZAND</t>
  </si>
  <si>
    <t>CPT_FILENAAM_PDF</t>
  </si>
  <si>
    <t>CPT_FILENAAM_GEF</t>
  </si>
  <si>
    <t>CPT_NIVEAU</t>
  </si>
  <si>
    <t>CPT_CONUSWEERSTAND_GEM</t>
  </si>
  <si>
    <t>CPT_WRIJVINGSWEERSTAND_GEM</t>
  </si>
  <si>
    <t>CPT_WRIJVINGSGETAL_GEM</t>
  </si>
  <si>
    <t>CPT_WATERSPANNING_GEM</t>
  </si>
  <si>
    <t>CPT_QNET</t>
  </si>
  <si>
    <t>CPT_QT</t>
  </si>
  <si>
    <t>CPT_VO</t>
  </si>
  <si>
    <t>CPT_NKT</t>
  </si>
  <si>
    <t>CPT_QBALL</t>
  </si>
  <si>
    <t>CPT_NB</t>
  </si>
  <si>
    <t>CRS_FILENAAM_PDF</t>
  </si>
  <si>
    <t>CRS_FILENAAM_SPANNINGSPAD</t>
  </si>
  <si>
    <t>CRS_MONSTERID</t>
  </si>
  <si>
    <t>CRS_NEN5104</t>
  </si>
  <si>
    <t>CRS_NEN5104_BIJMENGING</t>
  </si>
  <si>
    <t>CRS_LABORATORIUM</t>
  </si>
  <si>
    <t>CRS_MONSTERNIVEAU</t>
  </si>
  <si>
    <t>CRS_TERREINSPANNING</t>
  </si>
  <si>
    <t>CRS_NORM</t>
  </si>
  <si>
    <t>CRS_DATUM</t>
  </si>
  <si>
    <t>CRS_VOLUMEGEWICHT_NAT</t>
  </si>
  <si>
    <t>CRS_VOLUMEGEWICHT_DRG</t>
  </si>
  <si>
    <t>CRS_WATERGEHALTE_VOOR</t>
  </si>
  <si>
    <t>CRS_WATERGEHALTE_NA_PROEF</t>
  </si>
  <si>
    <t>CRS_VERZADIGING</t>
  </si>
  <si>
    <t>CRS_TEMPERATUUR_PROEF_MAX</t>
  </si>
  <si>
    <t>CRS_TEMPERATUUR_PROEF_MIN</t>
  </si>
  <si>
    <t>CRS_PROEFSTUKDIAMETER_VOOR</t>
  </si>
  <si>
    <t>CRS_PROEFSTUKHOOGTE_VOOR</t>
  </si>
  <si>
    <t>CRS_PROEFSTUKHOOGTE_NA_VERZADIGING</t>
  </si>
  <si>
    <t>CRS_PROEFSTUKHOOGTE_NA_PROEF</t>
  </si>
  <si>
    <t>CRS_REKSNELHEID_BELASTEN</t>
  </si>
  <si>
    <t>CRS_REKSNELHEID_ONTLASTEN</t>
  </si>
  <si>
    <t>CRS_RELAXATIEDUUR</t>
  </si>
  <si>
    <t>CRS_EFF_SPANNING_START_RELAXATIE</t>
  </si>
  <si>
    <t>CRS_EFF_SPANNING_EIND_RELAXATIE</t>
  </si>
  <si>
    <t>CRS_EFF_VERT_SPANNING_START_ONTLASTEN</t>
  </si>
  <si>
    <t>CRS_EFF_VERT_SPANNING_EIND_ONTLASTEN</t>
  </si>
  <si>
    <t>CRS_EFF_VERT_SPANNING_EIND_PROEF</t>
  </si>
  <si>
    <t>CRS_MAX_REL_WATEROVERSPANNING_PROEF</t>
  </si>
  <si>
    <t>CRS_GRENSSPANNING_A</t>
  </si>
  <si>
    <t>CRS_REK_BIJ_GRENSSPANNING_A</t>
  </si>
  <si>
    <t>CRS_BOVENGRENS_GRENSSPANNING_B</t>
  </si>
  <si>
    <t>CRS_ISOTACHE_A</t>
  </si>
  <si>
    <t>CRS_ISOTACHE_B</t>
  </si>
  <si>
    <t>CRS_ISOTACHE_C</t>
  </si>
  <si>
    <t>SD_FILENAAM_PDF</t>
  </si>
  <si>
    <t>SD_FILENAAM_SPANNINGSPAD</t>
  </si>
  <si>
    <t>SD_MONSTERID</t>
  </si>
  <si>
    <t>SD_NEN5104</t>
  </si>
  <si>
    <t>SD_NEN5104_BIJMENGING</t>
  </si>
  <si>
    <t>SD_LABORATORIUM</t>
  </si>
  <si>
    <t>SD_MONSTERNIVEAU</t>
  </si>
  <si>
    <t>SD_TERREINSPANNING</t>
  </si>
  <si>
    <t>SD_NORM</t>
  </si>
  <si>
    <t>SD_DATUM</t>
  </si>
  <si>
    <t>SD_VOLUMEGEWICHT_NAT</t>
  </si>
  <si>
    <t>SD_VOLUMEGEWICHT_DR</t>
  </si>
  <si>
    <t>SD_WATERGEHALTE_INI</t>
  </si>
  <si>
    <t>SD_WATERGEHALTE_NA_PROEF</t>
  </si>
  <si>
    <t>SD_PORIENGETAL</t>
  </si>
  <si>
    <t>SD_MAX_TEMPERATUUR_PROEF</t>
  </si>
  <si>
    <t>SD_MIN_TEMPERATUUR_PROEF</t>
  </si>
  <si>
    <t>SD_BELAST_ONTLASTSTAPPEN</t>
  </si>
  <si>
    <t>SD_TYPEPROEF</t>
  </si>
  <si>
    <t>SD_BJERRUM_GRENSSPANNING</t>
  </si>
  <si>
    <t>SD_BJERRUM_REK_BIJ_GRENSSPANNING</t>
  </si>
  <si>
    <t>SD_BJERRUM_CC</t>
  </si>
  <si>
    <t>SD_BJERRUM_CC_TRAP1_2</t>
  </si>
  <si>
    <t>SD_BJERRUM_CC_TRAP2_3</t>
  </si>
  <si>
    <t>SD_BJERRUM_CC_TRAP3_4</t>
  </si>
  <si>
    <t>SD_BJERRUM_CC_TRAP4_5</t>
  </si>
  <si>
    <t>SD_BJERRUM_CC_TRAP5_6</t>
  </si>
  <si>
    <t>SD_BJERRUM_CC_TRAP6_7</t>
  </si>
  <si>
    <t>SD_BJERRUM_CC_TRAP7_8</t>
  </si>
  <si>
    <t>SD_BJERRUM_CC_TRAP8_9</t>
  </si>
  <si>
    <t>SD_BJERRUM_CC_TRAP9_10</t>
  </si>
  <si>
    <t>SD_BJERRUM_CR</t>
  </si>
  <si>
    <t>SD_BJERRUM_CR_TRAP1_2</t>
  </si>
  <si>
    <t>SD_BJERRUM_CR_TRAP2_3</t>
  </si>
  <si>
    <t>SD_BJERRUM_CR_TRAP3_4</t>
  </si>
  <si>
    <t>SD_BJERRUM_CR_TRAP4_5</t>
  </si>
  <si>
    <t>SD_BJERRUM_CR_TRAP5_6</t>
  </si>
  <si>
    <t>SD_BJERRUM_CR_TRAP6_7</t>
  </si>
  <si>
    <t>SD_BJERRUM_CR_TRAP7_8</t>
  </si>
  <si>
    <t>SD_BJERRUM_SR_TRAP8_9</t>
  </si>
  <si>
    <t>SD_BJERRUM_RR_TRAP9_10</t>
  </si>
  <si>
    <t>SD_BJERRUM_CALPHA</t>
  </si>
  <si>
    <t>SD_BJERRUM_CALPHA_TRAP1</t>
  </si>
  <si>
    <t>SD_BJERRUM_CALPHA_TRAP2</t>
  </si>
  <si>
    <t>SD_BJERRUM_CALPHA_TRAP3</t>
  </si>
  <si>
    <t>SD_BJERRUM_CALPHA_TRAP4</t>
  </si>
  <si>
    <t>SD_BJERRUM_CALPHA_TRAP5</t>
  </si>
  <si>
    <t>SD_BJERRUM_CALPHA_TRAP6</t>
  </si>
  <si>
    <t>SD_BJERRUM_CALPHA_TRAP7</t>
  </si>
  <si>
    <t>SD_BJERRUM_CALPHA_TRAP8</t>
  </si>
  <si>
    <t>SD_BJERRUM_CALPHA_TRAP9</t>
  </si>
  <si>
    <t>SD_BJERRUM_CALPHA_TRAP10</t>
  </si>
  <si>
    <t>SD_BJERRUM_V0</t>
  </si>
  <si>
    <t>SD_KOPPEJAN_GRENSSPANNING</t>
  </si>
  <si>
    <t>SD_KOPPEJAN_REK_BIJ_GRENSSPANNING</t>
  </si>
  <si>
    <t>SD_KOPPEJAN_C</t>
  </si>
  <si>
    <t>SD_KOPPEJAN_C'</t>
  </si>
  <si>
    <t>SD_KOPPEJAN_C_TRAP2_3</t>
  </si>
  <si>
    <t>SD_KOPPEJAN_C_TRAP3_4</t>
  </si>
  <si>
    <t>SD_KOPPEJAN_C_TRAP4_5</t>
  </si>
  <si>
    <t>SD_KOPPEJAN_C_TRAP5_6</t>
  </si>
  <si>
    <t>SD_KOPPEJAN_C_TRAP6_7</t>
  </si>
  <si>
    <t>SD_KOPPEJAN_C_TRAP7_8</t>
  </si>
  <si>
    <t>SD_KOPPEJAN_C_TRAP8_9</t>
  </si>
  <si>
    <t>SD_KOPPEJAN_CP</t>
  </si>
  <si>
    <t>SD_KOPPEJAN_C'P</t>
  </si>
  <si>
    <t>SD_KOPPEJAN_CP_TRAP2_3</t>
  </si>
  <si>
    <t>SD_KOPPEJAN_CP_TRAP3_4</t>
  </si>
  <si>
    <t>SD_KOPPEJAN_CP_TRAP4_5</t>
  </si>
  <si>
    <t>SD_KOPPEJAN_CP_TRAP5_6</t>
  </si>
  <si>
    <t>SD_KOPPEJAN_CP_TRAP6_7</t>
  </si>
  <si>
    <t>SD_KOPPEJAN_CP_TRAP7_8</t>
  </si>
  <si>
    <t>SD_KOPPEJAN_CP_TRAP8_9</t>
  </si>
  <si>
    <t>SD_KOPPEJAN_CS</t>
  </si>
  <si>
    <t>SD_KOPPEJAN_C'S</t>
  </si>
  <si>
    <t>SD_KOPPEJAN_CS_TRAP2_3</t>
  </si>
  <si>
    <t>SD_KOPPEJAN_CS_TRAP3_4</t>
  </si>
  <si>
    <t>SD_KOPPEJAN_CS_TRAP4_5</t>
  </si>
  <si>
    <t>SD_KOPPEJAN_CS_TRAP5_6</t>
  </si>
  <si>
    <t>SD_KOPPEJAN_CS_TRAP6_7</t>
  </si>
  <si>
    <t>SD_KOPPEJAN_CS_TRAP7_8</t>
  </si>
  <si>
    <t>SD_KOPPEJAN_CS_TRAP8_9</t>
  </si>
  <si>
    <t>SD_ISOTACHE_A</t>
  </si>
  <si>
    <t>SD_ISOTACHE_B</t>
  </si>
  <si>
    <t>SD_ISOTACHE_C</t>
  </si>
  <si>
    <t>SD_ISOTACHE_GRENSSPANNING_A</t>
  </si>
  <si>
    <t>SD_ISOTACHE_REK_BIJ_GRENSSPANNING_A</t>
  </si>
  <si>
    <t>SD_ISOTACHE_BOVENGRENS_GRENSSPANNING_B</t>
  </si>
  <si>
    <t>SD_CASAGRANDE_CV10_TRAP2</t>
  </si>
  <si>
    <t>SD_CASAGRANDE_CV10_TRAP3</t>
  </si>
  <si>
    <t>SD_CASAGRANDE_CV10_TRAP4</t>
  </si>
  <si>
    <t>SD_CASAGRANDE_CV10_TRAP5</t>
  </si>
  <si>
    <t>SD_CASAGRANDE_CV10_TRAP6</t>
  </si>
  <si>
    <t>SD_CASAGRANDE_CV10_TRAP7</t>
  </si>
  <si>
    <t>SD_CASAGRANDE_CV10_TRAP8</t>
  </si>
  <si>
    <t>SD_CASAGRANDE_CV10_TRAP9</t>
  </si>
  <si>
    <t>SD_CASAGRANDE_K10_TRAP2</t>
  </si>
  <si>
    <t>SD_CASAGRANDE_K10_TRAP3</t>
  </si>
  <si>
    <t>SD_CASAGRANDE_K10_TRAP4</t>
  </si>
  <si>
    <t>SD_CASAGRANDE_K10_TRAP5</t>
  </si>
  <si>
    <t>SD_CASAGRANDE_K10_TRAP6</t>
  </si>
  <si>
    <t>SD_CASAGRANDE_K10_TRAP7</t>
  </si>
  <si>
    <t>SD_CASAGRANDE_K10_TRAP8</t>
  </si>
  <si>
    <t>SD_CASAGRANDE_K10_TRAP9</t>
  </si>
  <si>
    <t>SD_CASAGRANDE_MV_TRAP2</t>
  </si>
  <si>
    <t>SD_CASAGRANDE_MV_TRAP3</t>
  </si>
  <si>
    <t>SD_CASAGRANDE_MV_TRAP4</t>
  </si>
  <si>
    <t>SD_CASAGRANDE_MV_TRAP5</t>
  </si>
  <si>
    <t>SD_CASAGRANDE_MV_TRAP6</t>
  </si>
  <si>
    <t>SD_CASAGRANDE_MV_TRAP7</t>
  </si>
  <si>
    <t>SD_CASAGRANDE_MV_TRAP8</t>
  </si>
  <si>
    <t>SD_CASAGRANDE_MV_TRAP9</t>
  </si>
  <si>
    <t>SD_CASAGRANDE_SPANNING_CV10_TRAP2</t>
  </si>
  <si>
    <t>SD_CASAGRANDE_SPANNING_CV10_TRAP3</t>
  </si>
  <si>
    <t>SD_CASAGRANDE_SPANNING_CV10_TRAP4</t>
  </si>
  <si>
    <t>SD_CASAGRANDE_SPANNING_CV10_TRAP5</t>
  </si>
  <si>
    <t>SD_CASAGRANDE_SPANNING_CV10_TRAP6</t>
  </si>
  <si>
    <t>SD_CASAGRANDE_SPANNING_CV10_TRAP7</t>
  </si>
  <si>
    <t>SD_CASAGRANDE_SPANNING_CV10_TRAP8</t>
  </si>
  <si>
    <t>SD_CASAGRANDE_SPANNING_CV10_TRAP9</t>
  </si>
  <si>
    <t>SD_TAYLOR_CV10_TRAP2</t>
  </si>
  <si>
    <t>SD_TAYLOR_CV10_TRAP3</t>
  </si>
  <si>
    <t>SD_TAYLOR_CV10_TRAP4</t>
  </si>
  <si>
    <t>SD_TAYLOR_CV10_TRAP5</t>
  </si>
  <si>
    <t>SD_TAYLOR_CV10_TRAP6</t>
  </si>
  <si>
    <t>SD_TAYLOR_CV10_TRAP7</t>
  </si>
  <si>
    <t>SD_TAYLOR_CV10_TRAP8</t>
  </si>
  <si>
    <t>SD_TAYLOR_CV10_TRAP9</t>
  </si>
  <si>
    <t>SD_TAYLOR_K10_TRAP2</t>
  </si>
  <si>
    <t>SD_TAYLOR_K10_TRAP3</t>
  </si>
  <si>
    <t>SD_TAYLOR_K10_TRAP4</t>
  </si>
  <si>
    <t>SD_TAYLOR_K10_TRAP5</t>
  </si>
  <si>
    <t>SD_TAYLOR_K10_TRAP6</t>
  </si>
  <si>
    <t>SD_TAYLOR_K10_TRAP7</t>
  </si>
  <si>
    <t>SD_TAYLOR_K10_TRAP8</t>
  </si>
  <si>
    <t>SD_TAYLOR_K10_TRAP9</t>
  </si>
  <si>
    <t>SD_TAYLOR_MV_TRAP2</t>
  </si>
  <si>
    <t>SD_TAYLOR_MV_TRAP3</t>
  </si>
  <si>
    <t>SD_TAYLOR_MV_TRAP4</t>
  </si>
  <si>
    <t>SD_TAYLOR_MV_TRAP5</t>
  </si>
  <si>
    <t>SD_TAYLOR_MV_TRAP6</t>
  </si>
  <si>
    <t>SD_TAYLOR_MV_TRAP7</t>
  </si>
  <si>
    <t>SD_TAYLOR_MV_TRAP8</t>
  </si>
  <si>
    <t>SD_TAYLOR_MV_TRAP9</t>
  </si>
  <si>
    <t>SD_TAYLOR_SPANNING_CV10_TRAP2</t>
  </si>
  <si>
    <t>SD_TAYLOR_SPANNING_CV10_TRAP3</t>
  </si>
  <si>
    <t>SD_TAYLOR_SPANNING_CV10_TRAP4</t>
  </si>
  <si>
    <t>SD_TAYLOR_SPANNING_CV10_TRAP5</t>
  </si>
  <si>
    <t>SD_TAYLOR_SPANNING_CV10_TRAP6</t>
  </si>
  <si>
    <t>SD_TAYLOR_SPANNING_CV10_TRAP7</t>
  </si>
  <si>
    <t>SD_TAYLOR_SPANNING_CV10_TRAP8</t>
  </si>
  <si>
    <t>SD_TAYLOR_SPANNING_CV10_TRAP9</t>
  </si>
  <si>
    <t>DSS_FILENAAM_PDF</t>
  </si>
  <si>
    <t>DSS_FILENAAM_SPANNINGSPAD</t>
  </si>
  <si>
    <t>DSS_MONSTERID</t>
  </si>
  <si>
    <t>DSS_NEN5104</t>
  </si>
  <si>
    <t>DSS_NEN5104_BIJMENGING</t>
  </si>
  <si>
    <t>DSS_LABORATORIUM</t>
  </si>
  <si>
    <t>DSS_MONSTERNIVEAU</t>
  </si>
  <si>
    <t>DSS_TERREINSPANNING</t>
  </si>
  <si>
    <t>DSS_NORM</t>
  </si>
  <si>
    <t>DSS_DATUM</t>
  </si>
  <si>
    <t>DSS_VOLUMEGEWICHT_NAT</t>
  </si>
  <si>
    <t>DSS_VOLUMEGEWICHT_DRG</t>
  </si>
  <si>
    <t>DSS_WATERGEHALTE_VOOR</t>
  </si>
  <si>
    <t>DSS_WATERGEHALTE_NA_PROEF</t>
  </si>
  <si>
    <t>DSS_VERZADIGINGGRAAD_VOOR</t>
  </si>
  <si>
    <t>DSS_PORIENGETAL_VOOR</t>
  </si>
  <si>
    <t>DSS_PORIENGETAL_EINDE_CONSOLIDATIE</t>
  </si>
  <si>
    <t>DSS_SPECIFIEKE_MASSA</t>
  </si>
  <si>
    <t>DSS_TEMPERATUUR_PROEF_MAX</t>
  </si>
  <si>
    <t>DSS_TEMPERATUUR_PROEF_MIN</t>
  </si>
  <si>
    <t>DSS_PROEFSTUKDIAMETER_VOOR</t>
  </si>
  <si>
    <t>DSS_PROEFSTUKHOOGTE_VOOR</t>
  </si>
  <si>
    <t>DSS_PROEFSTUKHOOGTE_NA_CONSOLIDATIE</t>
  </si>
  <si>
    <t>DSS_UITGEVOERDE_CORRECTIES</t>
  </si>
  <si>
    <t>DSS_UITVOERINGSWIJZE</t>
  </si>
  <si>
    <t>DSS_MAX_EFF_VERT_SPANNING_CONSOLIDATIE</t>
  </si>
  <si>
    <t>DSS_EFF_VERT_SPANNING_EINDE_CONSOLIDATIE</t>
  </si>
  <si>
    <t>DSS_OCR</t>
  </si>
  <si>
    <t>DSS_AXIALEREK_EINDE_CONSOLIDATIE</t>
  </si>
  <si>
    <t>DSS_BELASTINGSSTAPPEN_CONSOLIDATIE</t>
  </si>
  <si>
    <t>DSS_DUUR_CONSOLIDATIE</t>
  </si>
  <si>
    <t>DSS_AFSCHUIFSNELHEID_%UUR</t>
  </si>
  <si>
    <t>DSS_AFSCHUIFSNELHEID_MMUUR</t>
  </si>
  <si>
    <t>DSS_S_2%</t>
  </si>
  <si>
    <t>DSS_T_2%</t>
  </si>
  <si>
    <t>DSS_S_5%</t>
  </si>
  <si>
    <t>DSS_T_5%</t>
  </si>
  <si>
    <t>DSS_S_10%</t>
  </si>
  <si>
    <t>DSS_T_10%</t>
  </si>
  <si>
    <t>DSS_S_15%</t>
  </si>
  <si>
    <t>DSS_T_15%</t>
  </si>
  <si>
    <t>DSS_S_20%</t>
  </si>
  <si>
    <t>DSS_T_20%</t>
  </si>
  <si>
    <t>DSS_S_BIJ_T_MAX</t>
  </si>
  <si>
    <t>DSS_T_MAX</t>
  </si>
  <si>
    <t>DSS_REK_BIJ_T_MAX</t>
  </si>
  <si>
    <t>DSS_S_BIJ_T_EIND</t>
  </si>
  <si>
    <t>DSS_T_EIND</t>
  </si>
  <si>
    <t>DSS_REK_BIJ_T_EIND</t>
  </si>
  <si>
    <t>DSS_S_BIJ_MAX_S1S3</t>
  </si>
  <si>
    <t>DSS_T_BIJ_MAX_S1S3</t>
  </si>
  <si>
    <t>DSS_REK_BIJ_MAX_S1S3</t>
  </si>
  <si>
    <t>DSS_SCHUIFMODULUS_G50</t>
  </si>
  <si>
    <t>TXT_SS_FILENAAM_PDF</t>
  </si>
  <si>
    <t>TXT_SS_FILENAAM_SPANNINGSPAD</t>
  </si>
  <si>
    <t>TXT_SS_MONSTERID</t>
  </si>
  <si>
    <t>TXT_SS_NEN5104</t>
  </si>
  <si>
    <t>TXT_SS_NEN5104_BIJMENGING</t>
  </si>
  <si>
    <t>TXT_SS_LABORATORIUM</t>
  </si>
  <si>
    <t>TXT_SS_MONSTERNIVEAU</t>
  </si>
  <si>
    <t>TXT_SS_TERREINSPANNING</t>
  </si>
  <si>
    <t>TXT_SS_NORM</t>
  </si>
  <si>
    <t>TXT_SS_DATUM</t>
  </si>
  <si>
    <t>TXT_SS_VOLUMEGEWICHT_NAT</t>
  </si>
  <si>
    <t>TXT_SS_VOLUMEGEWICHT_DRG</t>
  </si>
  <si>
    <t>TXT_SS_WATERGEHALTE_NA_PROEF</t>
  </si>
  <si>
    <t>TXT_SS_WATERGEHALTE_VOOR</t>
  </si>
  <si>
    <t>TXT_SS_VERZADIGINGSGRAAD_VOOR</t>
  </si>
  <si>
    <t>TXT_SS_PORIENGETAL_VOOR</t>
  </si>
  <si>
    <t>TXT_SS_TEMPERATUUR_PROEF_MAX</t>
  </si>
  <si>
    <t>TXT_SS_TEMPERATUUR_PROEF_MIN</t>
  </si>
  <si>
    <t>TXT_SS_PROEFSTUKDIAMETER_VOOR</t>
  </si>
  <si>
    <t>TXT_SS_PROEFSTUKHOOGTE_VOOR</t>
  </si>
  <si>
    <t>TXT_SS_TYPE_PROEF</t>
  </si>
  <si>
    <t>TXT_SS_MEMBRAANCORRECTIE</t>
  </si>
  <si>
    <t>TXT_SS_OVERIGECORRECTIES</t>
  </si>
  <si>
    <t>TXT_SS_BACKPRESSURE</t>
  </si>
  <si>
    <t>TXT_SS_CONSOLIDATIEWIJZE</t>
  </si>
  <si>
    <t>TXT_SS_SPANNINGSVERHOUDING_STOPCR_K</t>
  </si>
  <si>
    <t>TXT_SS_STOPCRITERIUM_CONSOLIDATIE</t>
  </si>
  <si>
    <t>TXT_SS_S'_ISOTROOP_CONSOLIDATIE</t>
  </si>
  <si>
    <t>TXT_SS_T_ISOTROOP_CONSOLIDATIE</t>
  </si>
  <si>
    <t>TXT_SS_S'_MAX_CONSOLIDATIE</t>
  </si>
  <si>
    <t>TXT_SS_T_MAX_CONSOLIDATIE</t>
  </si>
  <si>
    <t>TXT_SS_S'_EIND_CONSOLIDATIE</t>
  </si>
  <si>
    <t>TXT_SS_T_EIND_CONSOLIDATIE</t>
  </si>
  <si>
    <t>TXT_SS_OCR</t>
  </si>
  <si>
    <t>TXT_SS_AXIALEREK_CONSOLIDATIE</t>
  </si>
  <si>
    <t>TXT_SS_VOLUMEREK_CONSOLIDATIE</t>
  </si>
  <si>
    <t>TXT_SS_STOPCRITERIUM_AFSCHUIVEN</t>
  </si>
  <si>
    <t>TXT_SS_AXIALEREKSNELHEID_AFSCHUIVEN</t>
  </si>
  <si>
    <t>TXT_SS_S'_2%</t>
  </si>
  <si>
    <t>TXT_SS_T_2%</t>
  </si>
  <si>
    <t>TXT_SS_S'_5%</t>
  </si>
  <si>
    <t>TXT_SS_T_5%</t>
  </si>
  <si>
    <t>TXT_SS_S'_15%</t>
  </si>
  <si>
    <t>TXT_SS_T_15%</t>
  </si>
  <si>
    <t>TXT_SS_S'_BIJ_T_PIEK</t>
  </si>
  <si>
    <t>TXT_SS_T_PIEK</t>
  </si>
  <si>
    <t>TXT_SS_REK_BIJ_T_PIEK</t>
  </si>
  <si>
    <t>TXT_SS_S'_BIJ_T_EIND</t>
  </si>
  <si>
    <t>TXT_SS_T_EIND</t>
  </si>
  <si>
    <t>TXT_SS_REK_BIJ_T_EIND</t>
  </si>
  <si>
    <t>TXT_SS_E_UNDR50</t>
  </si>
  <si>
    <t>TXT_SS_REK_BIJ_E_UNDR50</t>
  </si>
  <si>
    <t>TXT_SS_SKEMPTON_A</t>
  </si>
  <si>
    <t>TXT_MS_FILENAAM_PDF</t>
  </si>
  <si>
    <t>TXT_MS_FILENAAM_SPANNINGSPAD</t>
  </si>
  <si>
    <t>TXT_MS_MONSTERID</t>
  </si>
  <si>
    <t>TXT_MS_LABORATORIUM</t>
  </si>
  <si>
    <t>TXT_MS_CONSOLIDATIESPANNING</t>
  </si>
  <si>
    <t>TXT_MS_REK_BIJ_E_UNDR50</t>
  </si>
  <si>
    <t>TXT_MS_E_UNDR50</t>
  </si>
  <si>
    <t>TXT_MS_S1'_2%</t>
  </si>
  <si>
    <t>TXT_MS_S2'_2%</t>
  </si>
  <si>
    <t>TXT_MS_S3'_2%</t>
  </si>
  <si>
    <t>TXT_MS_T1_2%</t>
  </si>
  <si>
    <t>TXT_MS_T2_2%</t>
  </si>
  <si>
    <t>TXT_MS_T3_2%</t>
  </si>
  <si>
    <t>TXT_MS_C_2%</t>
  </si>
  <si>
    <t>TXT_MS_PHI_2%</t>
  </si>
  <si>
    <t>TXT_MS_S1'_5%</t>
  </si>
  <si>
    <t>TXT_MS_S2'_5%</t>
  </si>
  <si>
    <t>TXT_MS_S3'_5%</t>
  </si>
  <si>
    <t>TXT_MS_T1_5%</t>
  </si>
  <si>
    <t>TXT_MS_T2_5%</t>
  </si>
  <si>
    <t>TXT_MS_T3_5%</t>
  </si>
  <si>
    <t>TXT_MS_C_5%</t>
  </si>
  <si>
    <t>TXT_MS_PHI_5%</t>
  </si>
  <si>
    <t>CEL_FILENAAM_PDF</t>
  </si>
  <si>
    <t>CEL_FILENAAM_SPANNINGSPAD</t>
  </si>
  <si>
    <t>CEL_PHI1</t>
  </si>
  <si>
    <t>CEL_C1</t>
  </si>
  <si>
    <t>CEL_PHI2</t>
  </si>
  <si>
    <t>CEL_C2</t>
  </si>
  <si>
    <t>CEL_PHI3</t>
  </si>
  <si>
    <t>CEL_C3</t>
  </si>
  <si>
    <t>CEL_PHI4</t>
  </si>
  <si>
    <t>CEL_C4</t>
  </si>
  <si>
    <t>CEL_PHI5</t>
  </si>
  <si>
    <t>CEL_C5</t>
  </si>
  <si>
    <t>CEL_EINDSPANNING</t>
  </si>
  <si>
    <t>NAAM DATABASE_v4_1</t>
  </si>
  <si>
    <t>KV_NEN5104_BIJMENGING</t>
  </si>
  <si>
    <t>KV_MONSTERID</t>
  </si>
  <si>
    <t>KV_LABORATORIUM</t>
  </si>
  <si>
    <t>KV_NORMEN</t>
  </si>
  <si>
    <t>KV_DATUM</t>
  </si>
  <si>
    <t>Monsternummering van de zeefproeven</t>
  </si>
  <si>
    <t>Laboratorium waar de zeefproeven zijn uitgevoerd</t>
  </si>
  <si>
    <t>Bij de zeefproeven aangehouden normen</t>
  </si>
  <si>
    <t>Datum waarop de zeefproeven zijn uitgevoerd</t>
  </si>
  <si>
    <t>KOLOMNR</t>
  </si>
  <si>
    <t>NAAM_DBASE</t>
  </si>
  <si>
    <t>OMSCHRIJVING_PARAMETER</t>
  </si>
  <si>
    <t>BEREIK_DOMEINWAARDEN</t>
  </si>
  <si>
    <t>LEESBARE_NAAM_DATABASE</t>
  </si>
  <si>
    <t>LEESBARE_EENHEID</t>
  </si>
  <si>
    <t>ALG</t>
  </si>
  <si>
    <t>BORING</t>
  </si>
  <si>
    <t>MONSTER</t>
  </si>
  <si>
    <t>CLAS</t>
  </si>
  <si>
    <t>KV</t>
  </si>
  <si>
    <t>CEL</t>
  </si>
  <si>
    <t>CLAS_AT</t>
  </si>
  <si>
    <t>CLAS_VN</t>
  </si>
  <si>
    <t>Veenclassificatie</t>
  </si>
  <si>
    <t>TXT_SS</t>
  </si>
  <si>
    <t>TXT_MS</t>
  </si>
  <si>
    <t>Kenmerken van de boring</t>
  </si>
  <si>
    <t>Kenmerken van het monster</t>
  </si>
  <si>
    <t>Classificatieproeven</t>
  </si>
  <si>
    <t>Kenmerken van de sondering</t>
  </si>
  <si>
    <t>Celproef</t>
  </si>
  <si>
    <t>ALG  CLASSIFICATIE</t>
  </si>
  <si>
    <t>ALG  CRS</t>
  </si>
  <si>
    <t>ALG  KORRELVERDELING</t>
  </si>
  <si>
    <t>ALG  SAMENDRUKKING</t>
  </si>
  <si>
    <t>ALG  SONDEERWAARDE</t>
  </si>
  <si>
    <t>ALG  TRIAXIAAL</t>
  </si>
  <si>
    <t>ALG  VEENCLASSIFICATIE</t>
  </si>
  <si>
    <t>ALG  BORING MONSTERNR ID</t>
  </si>
  <si>
    <t>ALG OPDRACHTGEVER</t>
  </si>
  <si>
    <t>ALG PROJECTNAAM</t>
  </si>
  <si>
    <t>ALG PROJECTNUMMER</t>
  </si>
  <si>
    <t>ALG NAAM POLDER DIJK</t>
  </si>
  <si>
    <t>ALG REFERENTIE</t>
  </si>
  <si>
    <t>ALG REGIO</t>
  </si>
  <si>
    <t>ALG TYPE WATERKERING</t>
  </si>
  <si>
    <t>ALG AANLEGJAAR</t>
  </si>
  <si>
    <t>ALG BODEMKAART</t>
  </si>
  <si>
    <t>ALG GEOLOGIE</t>
  </si>
  <si>
    <t>ALG FILENAAM GEOT PROFIEL</t>
  </si>
  <si>
    <t>BORING XID</t>
  </si>
  <si>
    <t>BORING YID</t>
  </si>
  <si>
    <t>BORING MAAIVELDPEIL</t>
  </si>
  <si>
    <t>BORING NUMMER</t>
  </si>
  <si>
    <t>BORING POSITIE</t>
  </si>
  <si>
    <t>BORING DATUM</t>
  </si>
  <si>
    <t>BORING FILENAAM PDF</t>
  </si>
  <si>
    <t>BORING FILENAAM GEF</t>
  </si>
  <si>
    <t>BORING BEDRIJF</t>
  </si>
  <si>
    <t>BORING BOORMEESTER</t>
  </si>
  <si>
    <t>BORING METHODE</t>
  </si>
  <si>
    <t>BORING OPNAME GWS</t>
  </si>
  <si>
    <t>BORING GLG</t>
  </si>
  <si>
    <t>MONSTER ID</t>
  </si>
  <si>
    <t>MONSTER STEEKMETHODE</t>
  </si>
  <si>
    <t>MONSTER OPSLAGWIJZE</t>
  </si>
  <si>
    <t>MONSTER NIVEAU NAP VANAF</t>
  </si>
  <si>
    <t>MONSTER NIVEAU NAP TOT</t>
  </si>
  <si>
    <t>MONSTER NIVEAU MV VANAF</t>
  </si>
  <si>
    <t>MONSTER NIVEAU MV TOT</t>
  </si>
  <si>
    <t>MONSTER TOTAAL VOLUMEGEWICHT</t>
  </si>
  <si>
    <t>CLAS FILENAAM PDF</t>
  </si>
  <si>
    <t>CLAS FILENAAM DIGITAAL</t>
  </si>
  <si>
    <t>CLAS MONSTERID</t>
  </si>
  <si>
    <t>CLAS LABORATORIUM</t>
  </si>
  <si>
    <t>CLAS NORMEN</t>
  </si>
  <si>
    <t>CLAS DATUM</t>
  </si>
  <si>
    <t>CLAS NEN5104</t>
  </si>
  <si>
    <t>CLAS NEN5104 BIJMENGING</t>
  </si>
  <si>
    <t>CLAS MONSTERNIVEAU</t>
  </si>
  <si>
    <t>CLAS VOLUMEGEWICHT NAT</t>
  </si>
  <si>
    <t>CLAS VOLUMEGEWICHT DRG</t>
  </si>
  <si>
    <t>CLAS WATERGEHALTE</t>
  </si>
  <si>
    <t>CLAS POROSITEIT</t>
  </si>
  <si>
    <t>CLAS PORIENGETAL</t>
  </si>
  <si>
    <t>CLAS VERZADIGINGSGRAAD</t>
  </si>
  <si>
    <t>CLAS VOLUMEGEWICHT VERZADIGD</t>
  </si>
  <si>
    <t>CLAS SPECIFIEKE MASSA INSCHATTING</t>
  </si>
  <si>
    <t>CLAS SPECIFIEKE MASSA</t>
  </si>
  <si>
    <t>CLAS GLOEIVERLIES</t>
  </si>
  <si>
    <t>CLAS KALKGEHALTE</t>
  </si>
  <si>
    <t>CLAS POCKETPENETRO</t>
  </si>
  <si>
    <t>CLAS TORVANE</t>
  </si>
  <si>
    <t>CLAS FALLINGHEAD K10</t>
  </si>
  <si>
    <t>CLAS CONSTANTHEAD K10</t>
  </si>
  <si>
    <t>CLAS OPMERKING</t>
  </si>
  <si>
    <t>CLAS AT VLOEIGRENS CAS</t>
  </si>
  <si>
    <t>CLAS AT UITROLGRENS</t>
  </si>
  <si>
    <t>CLAS AT PI</t>
  </si>
  <si>
    <t>CLAS AT IC</t>
  </si>
  <si>
    <t>CLAS VN FILENAAM PDF</t>
  </si>
  <si>
    <t>CLAS VN FILENAAM DIGITAAL</t>
  </si>
  <si>
    <t>CLAS VN HOOFDNAAM</t>
  </si>
  <si>
    <t>CLAS VN BOTANISCH</t>
  </si>
  <si>
    <t>CLAS VN VERWERINGSGRAAD</t>
  </si>
  <si>
    <t>CLAS VN WATERGEHALTE</t>
  </si>
  <si>
    <t>CLAS VN FIJNEVEZELS</t>
  </si>
  <si>
    <t>CLAS VN GROVEVEZELS</t>
  </si>
  <si>
    <t>CLAS VN HOUT</t>
  </si>
  <si>
    <t>CLAS VN GLOEIVERLIES</t>
  </si>
  <si>
    <t>CLAS VN ASGEHALTE</t>
  </si>
  <si>
    <t>KV FILENAAM PDF</t>
  </si>
  <si>
    <t>KV FILENAAM GEF</t>
  </si>
  <si>
    <t>KV MONSTERID</t>
  </si>
  <si>
    <t>KV LABORATORIUM</t>
  </si>
  <si>
    <t>KV NORMEN</t>
  </si>
  <si>
    <t>KV DATUM</t>
  </si>
  <si>
    <t>KV NEN5104</t>
  </si>
  <si>
    <t>KV NEN5104 BIJMENGING</t>
  </si>
  <si>
    <t>KV MEDIAAN ZANDFRACTIE</t>
  </si>
  <si>
    <t>KV MEDIAAN ALLEFRACTIES</t>
  </si>
  <si>
    <t>KV GRIND%</t>
  </si>
  <si>
    <t>KV ZAND%</t>
  </si>
  <si>
    <t>KV SILT%</t>
  </si>
  <si>
    <t>KV D70</t>
  </si>
  <si>
    <t>KV D60</t>
  </si>
  <si>
    <t>KV D50</t>
  </si>
  <si>
    <t>KV D10</t>
  </si>
  <si>
    <t>KV CU ZAND</t>
  </si>
  <si>
    <t>CPT FILENAAM PDF</t>
  </si>
  <si>
    <t>CPT FILENAAM GEF</t>
  </si>
  <si>
    <t>CPT NIVEAU</t>
  </si>
  <si>
    <t>CPT CONUSWEERSTAND GEM</t>
  </si>
  <si>
    <t>CPT WRIJVINGSWEERSTAND GEM</t>
  </si>
  <si>
    <t>CPT WRIJVINGSGETAL GEM</t>
  </si>
  <si>
    <t>CPT WATERSPANNING GEM</t>
  </si>
  <si>
    <t>CPT QNET</t>
  </si>
  <si>
    <t>CPT QT</t>
  </si>
  <si>
    <t>CPT VO</t>
  </si>
  <si>
    <t>CPT NKT</t>
  </si>
  <si>
    <t>CPT QBALL</t>
  </si>
  <si>
    <t>CPT NB</t>
  </si>
  <si>
    <t>CRS FILENAAM PDF</t>
  </si>
  <si>
    <t>CRS FILENAAM SPANNINGSPAD</t>
  </si>
  <si>
    <t>CRS MONSTERID</t>
  </si>
  <si>
    <t>CRS LABORATORIUM</t>
  </si>
  <si>
    <t>CRS NORM</t>
  </si>
  <si>
    <t>CRS DATUM</t>
  </si>
  <si>
    <t>CRS NEN5104</t>
  </si>
  <si>
    <t>CRS NEN5104 BIJMENGING</t>
  </si>
  <si>
    <t>CRS MONSTERNIVEAU</t>
  </si>
  <si>
    <t>CRS TERREINSPANNING</t>
  </si>
  <si>
    <t>CRS VOLUMEGEWICHT NAT</t>
  </si>
  <si>
    <t>CRS VOLUMEGEWICHT DRG</t>
  </si>
  <si>
    <t>CRS WATERGEHALTE VOOR</t>
  </si>
  <si>
    <t>CRS WATERGEHALTE NA PROEF</t>
  </si>
  <si>
    <t>CRS VERZADIGING</t>
  </si>
  <si>
    <t>CRS TEMPERATUUR PROEF MAX</t>
  </si>
  <si>
    <t>CRS TEMPERATUUR PROEF MIN</t>
  </si>
  <si>
    <t>CRS PROEFSTUKDIAMETER VOOR</t>
  </si>
  <si>
    <t>CRS PROEFSTUKHOOGTE VOOR</t>
  </si>
  <si>
    <t>CRS PROEFSTUKHOOGTE NA VERZADIGING</t>
  </si>
  <si>
    <t>CRS PROEFSTUKHOOGTE NA PROEF</t>
  </si>
  <si>
    <t>CRS REKSNELHEID BELASTEN</t>
  </si>
  <si>
    <t>CRS REKSNELHEID ONTLASTEN</t>
  </si>
  <si>
    <t>CRS RELAXATIEDUUR</t>
  </si>
  <si>
    <t>CRS EFF SPANNING START RELAXATIE</t>
  </si>
  <si>
    <t>CRS EFF SPANNING EIND RELAXATIE</t>
  </si>
  <si>
    <t>CRS EFF VERT SPANNING START ONTLASTEN</t>
  </si>
  <si>
    <t>CRS EFF VERT SPANNING EIND ONTLASTEN</t>
  </si>
  <si>
    <t>CRS EFF VERT SPANNING EIND PROEF</t>
  </si>
  <si>
    <t>CRS MAX REL WATEROVERSPANNING PROEF</t>
  </si>
  <si>
    <t>CRS GRENSSPANNING A</t>
  </si>
  <si>
    <t>CRS REK BIJ GRENSSPANNING A</t>
  </si>
  <si>
    <t>CRS BOVENGRENS GRENSSPANNING B</t>
  </si>
  <si>
    <t>CRS ISOTACHE A</t>
  </si>
  <si>
    <t>CRS ISOTACHE B</t>
  </si>
  <si>
    <t>CRS ISOTACHE C</t>
  </si>
  <si>
    <t>SD FILENAAM PDF</t>
  </si>
  <si>
    <t>SD FILENAAM SPANNINGSPAD</t>
  </si>
  <si>
    <t>SD MONSTERID</t>
  </si>
  <si>
    <t>SD LABORATORIUM</t>
  </si>
  <si>
    <t>SD NORM</t>
  </si>
  <si>
    <t>SD DATUM</t>
  </si>
  <si>
    <t>SD NEN5104</t>
  </si>
  <si>
    <t>SD NEN5104 BIJMENGING</t>
  </si>
  <si>
    <t>SD MONSTERNIVEAU</t>
  </si>
  <si>
    <t>SD TERREINSPANNING</t>
  </si>
  <si>
    <t>SD VOLUMEGEWICHT NAT</t>
  </si>
  <si>
    <t>SD VOLUMEGEWICHT DR</t>
  </si>
  <si>
    <t>SD WATERGEHALTE INI</t>
  </si>
  <si>
    <t>SD WATERGEHALTE NA PROEF</t>
  </si>
  <si>
    <t>SD PORIENGETAL</t>
  </si>
  <si>
    <t>SD MAX TEMPERATUUR PROEF</t>
  </si>
  <si>
    <t>SD MIN TEMPERATUUR PROEF</t>
  </si>
  <si>
    <t>SD BELAST ONTLASTSTAPPEN</t>
  </si>
  <si>
    <t>SD TYPEPROEF</t>
  </si>
  <si>
    <t>SD BJERRUM GRENSSPANNING</t>
  </si>
  <si>
    <t>SD BJERRUM REK BIJ GRENSSPANNING</t>
  </si>
  <si>
    <t>SD BJERRUM CC</t>
  </si>
  <si>
    <t>SD BJERRUM CC TRAP1 2</t>
  </si>
  <si>
    <t>SD BJERRUM CC TRAP2 3</t>
  </si>
  <si>
    <t>SD BJERRUM CC TRAP3 4</t>
  </si>
  <si>
    <t>SD BJERRUM CC TRAP4 5</t>
  </si>
  <si>
    <t>SD BJERRUM CC TRAP5 6</t>
  </si>
  <si>
    <t>SD BJERRUM CC TRAP6 7</t>
  </si>
  <si>
    <t>SD BJERRUM CC TRAP7 8</t>
  </si>
  <si>
    <t>SD BJERRUM CC TRAP8 9</t>
  </si>
  <si>
    <t>SD BJERRUM CC TRAP9 10</t>
  </si>
  <si>
    <t>SD BJERRUM CR</t>
  </si>
  <si>
    <t>SD BJERRUM CR TRAP1 2</t>
  </si>
  <si>
    <t>SD BJERRUM CR TRAP2 3</t>
  </si>
  <si>
    <t>SD BJERRUM CR TRAP3 4</t>
  </si>
  <si>
    <t>SD BJERRUM CR TRAP4 5</t>
  </si>
  <si>
    <t>SD BJERRUM CR TRAP5 6</t>
  </si>
  <si>
    <t>SD BJERRUM CR TRAP6 7</t>
  </si>
  <si>
    <t>SD BJERRUM CR TRAP7 8</t>
  </si>
  <si>
    <t>SD BJERRUM SR TRAP8 9</t>
  </si>
  <si>
    <t>SD BJERRUM RR TRAP9 10</t>
  </si>
  <si>
    <t>SD BJERRUM CALPHA</t>
  </si>
  <si>
    <t>SD BJERRUM CALPHA TRAP1</t>
  </si>
  <si>
    <t>SD BJERRUM CALPHA TRAP2</t>
  </si>
  <si>
    <t>SD BJERRUM CALPHA TRAP3</t>
  </si>
  <si>
    <t>SD BJERRUM CALPHA TRAP4</t>
  </si>
  <si>
    <t>SD BJERRUM CALPHA TRAP5</t>
  </si>
  <si>
    <t>SD BJERRUM CALPHA TRAP6</t>
  </si>
  <si>
    <t>SD BJERRUM CALPHA TRAP7</t>
  </si>
  <si>
    <t>SD BJERRUM CALPHA TRAP8</t>
  </si>
  <si>
    <t>SD BJERRUM CALPHA TRAP9</t>
  </si>
  <si>
    <t>SD BJERRUM CALPHA TRAP10</t>
  </si>
  <si>
    <t>SD BJERRUM V0</t>
  </si>
  <si>
    <t>SD KOPPEJAN GRENSSPANNING</t>
  </si>
  <si>
    <t>SD KOPPEJAN REK BIJ GRENSSPANNING</t>
  </si>
  <si>
    <t>SD KOPPEJAN C</t>
  </si>
  <si>
    <t>SD KOPPEJAN C'</t>
  </si>
  <si>
    <t>SD KOPPEJAN C TRAP2 3</t>
  </si>
  <si>
    <t>SD KOPPEJAN C TRAP3 4</t>
  </si>
  <si>
    <t>SD KOPPEJAN C TRAP4 5</t>
  </si>
  <si>
    <t>SD KOPPEJAN C TRAP5 6</t>
  </si>
  <si>
    <t>SD KOPPEJAN C TRAP6 7</t>
  </si>
  <si>
    <t>SD KOPPEJAN C TRAP7 8</t>
  </si>
  <si>
    <t>SD KOPPEJAN C TRAP8 9</t>
  </si>
  <si>
    <t>SD KOPPEJAN CP</t>
  </si>
  <si>
    <t>SD KOPPEJAN C'P</t>
  </si>
  <si>
    <t>SD KOPPEJAN CP TRAP2 3</t>
  </si>
  <si>
    <t>SD KOPPEJAN CP TRAP3 4</t>
  </si>
  <si>
    <t>SD KOPPEJAN CP TRAP4 5</t>
  </si>
  <si>
    <t>SD KOPPEJAN CP TRAP5 6</t>
  </si>
  <si>
    <t>SD KOPPEJAN CP TRAP6 7</t>
  </si>
  <si>
    <t>SD KOPPEJAN CP TRAP7 8</t>
  </si>
  <si>
    <t>SD KOPPEJAN CP TRAP8 9</t>
  </si>
  <si>
    <t>SD KOPPEJAN CS</t>
  </si>
  <si>
    <t>SD KOPPEJAN C'S</t>
  </si>
  <si>
    <t>SD KOPPEJAN CS TRAP2 3</t>
  </si>
  <si>
    <t>SD KOPPEJAN CS TRAP3 4</t>
  </si>
  <si>
    <t>SD KOPPEJAN CS TRAP4 5</t>
  </si>
  <si>
    <t>SD KOPPEJAN CS TRAP5 6</t>
  </si>
  <si>
    <t>SD KOPPEJAN CS TRAP6 7</t>
  </si>
  <si>
    <t>SD KOPPEJAN CS TRAP7 8</t>
  </si>
  <si>
    <t>SD KOPPEJAN CS TRAP8 9</t>
  </si>
  <si>
    <t>SD ISOTACHE A</t>
  </si>
  <si>
    <t>SD ISOTACHE B</t>
  </si>
  <si>
    <t>SD ISOTACHE C</t>
  </si>
  <si>
    <t>SD ISOTACHE GRENSSPANNING A</t>
  </si>
  <si>
    <t>SD ISOTACHE REK BIJ GRENSSPANNING A</t>
  </si>
  <si>
    <t>SD ISOTACHE BOVENGRENS GRENSSPANNING B</t>
  </si>
  <si>
    <t>SD CASAGRANDE CV10 TRAP2</t>
  </si>
  <si>
    <t>SD CASAGRANDE CV10 TRAP3</t>
  </si>
  <si>
    <t>SD CASAGRANDE CV10 TRAP4</t>
  </si>
  <si>
    <t>SD CASAGRANDE CV10 TRAP5</t>
  </si>
  <si>
    <t>SD CASAGRANDE CV10 TRAP6</t>
  </si>
  <si>
    <t>SD CASAGRANDE CV10 TRAP7</t>
  </si>
  <si>
    <t>SD CASAGRANDE CV10 TRAP8</t>
  </si>
  <si>
    <t>SD CASAGRANDE CV10 TRAP9</t>
  </si>
  <si>
    <t>SD CASAGRANDE K10 TRAP2</t>
  </si>
  <si>
    <t>SD CASAGRANDE K10 TRAP3</t>
  </si>
  <si>
    <t>SD CASAGRANDE K10 TRAP4</t>
  </si>
  <si>
    <t>SD CASAGRANDE K10 TRAP5</t>
  </si>
  <si>
    <t>SD CASAGRANDE K10 TRAP6</t>
  </si>
  <si>
    <t>SD CASAGRANDE K10 TRAP7</t>
  </si>
  <si>
    <t>SD CASAGRANDE K10 TRAP8</t>
  </si>
  <si>
    <t>SD CASAGRANDE K10 TRAP9</t>
  </si>
  <si>
    <t>SD CASAGRANDE MV TRAP2</t>
  </si>
  <si>
    <t>SD CASAGRANDE MV TRAP3</t>
  </si>
  <si>
    <t>SD CASAGRANDE MV TRAP4</t>
  </si>
  <si>
    <t>SD CASAGRANDE MV TRAP5</t>
  </si>
  <si>
    <t>SD CASAGRANDE MV TRAP6</t>
  </si>
  <si>
    <t>SD CASAGRANDE MV TRAP7</t>
  </si>
  <si>
    <t>SD CASAGRANDE MV TRAP8</t>
  </si>
  <si>
    <t>SD CASAGRANDE MV TRAP9</t>
  </si>
  <si>
    <t>SD CASAGRANDE SPANNING CV10 TRAP2</t>
  </si>
  <si>
    <t>SD CASAGRANDE SPANNING CV10 TRAP3</t>
  </si>
  <si>
    <t>SD CASAGRANDE SPANNING CV10 TRAP4</t>
  </si>
  <si>
    <t>SD CASAGRANDE SPANNING CV10 TRAP5</t>
  </si>
  <si>
    <t>SD CASAGRANDE SPANNING CV10 TRAP6</t>
  </si>
  <si>
    <t>SD CASAGRANDE SPANNING CV10 TRAP7</t>
  </si>
  <si>
    <t>SD CASAGRANDE SPANNING CV10 TRAP8</t>
  </si>
  <si>
    <t>SD CASAGRANDE SPANNING CV10 TRAP9</t>
  </si>
  <si>
    <t>SD TAYLOR CV10 TRAP2</t>
  </si>
  <si>
    <t>SD TAYLOR CV10 TRAP3</t>
  </si>
  <si>
    <t>SD TAYLOR CV10 TRAP4</t>
  </si>
  <si>
    <t>SD TAYLOR CV10 TRAP5</t>
  </si>
  <si>
    <t>SD TAYLOR CV10 TRAP6</t>
  </si>
  <si>
    <t>SD TAYLOR CV10 TRAP7</t>
  </si>
  <si>
    <t>SD TAYLOR CV10 TRAP8</t>
  </si>
  <si>
    <t>SD TAYLOR CV10 TRAP9</t>
  </si>
  <si>
    <t>SD TAYLOR K10 TRAP2</t>
  </si>
  <si>
    <t>SD TAYLOR K10 TRAP3</t>
  </si>
  <si>
    <t>SD TAYLOR K10 TRAP4</t>
  </si>
  <si>
    <t>SD TAYLOR K10 TRAP5</t>
  </si>
  <si>
    <t>SD TAYLOR K10 TRAP6</t>
  </si>
  <si>
    <t>SD TAYLOR K10 TRAP7</t>
  </si>
  <si>
    <t>SD TAYLOR K10 TRAP8</t>
  </si>
  <si>
    <t>SD TAYLOR K10 TRAP9</t>
  </si>
  <si>
    <t>SD TAYLOR MV TRAP2</t>
  </si>
  <si>
    <t>SD TAYLOR MV TRAP3</t>
  </si>
  <si>
    <t>SD TAYLOR MV TRAP4</t>
  </si>
  <si>
    <t>SD TAYLOR MV TRAP5</t>
  </si>
  <si>
    <t>SD TAYLOR MV TRAP6</t>
  </si>
  <si>
    <t>SD TAYLOR MV TRAP7</t>
  </si>
  <si>
    <t>SD TAYLOR MV TRAP8</t>
  </si>
  <si>
    <t>SD TAYLOR MV TRAP9</t>
  </si>
  <si>
    <t>SD TAYLOR SPANNING CV10 TRAP2</t>
  </si>
  <si>
    <t>SD TAYLOR SPANNING CV10 TRAP3</t>
  </si>
  <si>
    <t>SD TAYLOR SPANNING CV10 TRAP4</t>
  </si>
  <si>
    <t>SD TAYLOR SPANNING CV10 TRAP5</t>
  </si>
  <si>
    <t>SD TAYLOR SPANNING CV10 TRAP6</t>
  </si>
  <si>
    <t>SD TAYLOR SPANNING CV10 TRAP7</t>
  </si>
  <si>
    <t>SD TAYLOR SPANNING CV10 TRAP8</t>
  </si>
  <si>
    <t>SD TAYLOR SPANNING CV10 TRAP9</t>
  </si>
  <si>
    <t>DSS FILENAAM PDF</t>
  </si>
  <si>
    <t>DSS FILENAAM SPANNINGSPAD</t>
  </si>
  <si>
    <t>DSS MONSTERID</t>
  </si>
  <si>
    <t>DSS LABORATORIUM</t>
  </si>
  <si>
    <t>DSS NORM</t>
  </si>
  <si>
    <t>DSS DATUM</t>
  </si>
  <si>
    <t>DSS NEN5104</t>
  </si>
  <si>
    <t>DSS NEN5104 BIJMENGING</t>
  </si>
  <si>
    <t>DSS MONSTERNIVEAU</t>
  </si>
  <si>
    <t>DSS TERREINSPANNING</t>
  </si>
  <si>
    <t>DSS VOLUMEGEWICHT NAT</t>
  </si>
  <si>
    <t>DSS VOLUMEGEWICHT DRG</t>
  </si>
  <si>
    <t>DSS WATERGEHALTE VOOR</t>
  </si>
  <si>
    <t>DSS WATERGEHALTE NA PROEF</t>
  </si>
  <si>
    <t>DSS VERZADIGINGGRAAD VOOR</t>
  </si>
  <si>
    <t>DSS PORIENGETAL VOOR</t>
  </si>
  <si>
    <t>DSS PORIENGETAL EINDE CONSOLIDATIE</t>
  </si>
  <si>
    <t>DSS SPECIFIEKE MASSA</t>
  </si>
  <si>
    <t>DSS TEMPERATUUR PROEF MAX</t>
  </si>
  <si>
    <t>DSS TEMPERATUUR PROEF MIN</t>
  </si>
  <si>
    <t>DSS PROEFSTUKDIAMETER VOOR</t>
  </si>
  <si>
    <t>DSS PROEFSTUKHOOGTE VOOR</t>
  </si>
  <si>
    <t>DSS PROEFSTUKHOOGTE NA CONSOLIDATIE</t>
  </si>
  <si>
    <t>DSS UITGEVOERDE CORRECTIES</t>
  </si>
  <si>
    <t>DSS UITVOERINGSWIJZE</t>
  </si>
  <si>
    <t>DSS MAX EFF VERT SPANNING CONSOLIDATIE</t>
  </si>
  <si>
    <t>DSS EFF VERT SPANNING EINDE CONSOLIDATIE</t>
  </si>
  <si>
    <t>DSS OCR</t>
  </si>
  <si>
    <t>DSS AXIALEREK EINDE CONSOLIDATIE</t>
  </si>
  <si>
    <t>DSS BELASTINGSSTAPPEN CONSOLIDATIE</t>
  </si>
  <si>
    <t>DSS DUUR CONSOLIDATIE</t>
  </si>
  <si>
    <t>DSS AFSCHUIFSNELHEID %UUR</t>
  </si>
  <si>
    <t>DSS AFSCHUIFSNELHEID MMUUR</t>
  </si>
  <si>
    <t>DSS S 2%</t>
  </si>
  <si>
    <t>DSS T 2%</t>
  </si>
  <si>
    <t>DSS S 5%</t>
  </si>
  <si>
    <t>DSS T 5%</t>
  </si>
  <si>
    <t>DSS S 10%</t>
  </si>
  <si>
    <t>DSS T 10%</t>
  </si>
  <si>
    <t>DSS S 15%</t>
  </si>
  <si>
    <t>DSS T 15%</t>
  </si>
  <si>
    <t>DSS S 20%</t>
  </si>
  <si>
    <t>DSS T 20%</t>
  </si>
  <si>
    <t>DSS S BIJ T MAX</t>
  </si>
  <si>
    <t>DSS T MAX</t>
  </si>
  <si>
    <t>DSS REK BIJ T MAX</t>
  </si>
  <si>
    <t>DSS S BIJ T EIND</t>
  </si>
  <si>
    <t>DSS T EIND</t>
  </si>
  <si>
    <t>DSS REK BIJ T EIND</t>
  </si>
  <si>
    <t>DSS S BIJ MAX S1S3</t>
  </si>
  <si>
    <t>DSS T BIJ MAX S1S3</t>
  </si>
  <si>
    <t>DSS REK BIJ MAX S1S3</t>
  </si>
  <si>
    <t>DSS SCHUIFMODULUS G50</t>
  </si>
  <si>
    <t>TXT SS FILENAAM PDF</t>
  </si>
  <si>
    <t>TXT SS FILENAAM SPANNINGSPAD</t>
  </si>
  <si>
    <t>TXT SS MONSTERID</t>
  </si>
  <si>
    <t>TXT SS LABORATORIUM</t>
  </si>
  <si>
    <t>TXT SS NORM</t>
  </si>
  <si>
    <t>TXT SS DATUM</t>
  </si>
  <si>
    <t>TXT SS NEN5104</t>
  </si>
  <si>
    <t>TXT SS NEN5104 BIJMENGING</t>
  </si>
  <si>
    <t>TXT SS MONSTERNIVEAU</t>
  </si>
  <si>
    <t>TXT SS TERREINSPANNING</t>
  </si>
  <si>
    <t>TXT SS VOLUMEGEWICHT NAT</t>
  </si>
  <si>
    <t>TXT SS VOLUMEGEWICHT DRG</t>
  </si>
  <si>
    <t>TXT SS WATERGEHALTE NA PROEF</t>
  </si>
  <si>
    <t>TXT SS WATERGEHALTE VOOR</t>
  </si>
  <si>
    <t>TXT SS VERZADIGINGSGRAAD VOOR</t>
  </si>
  <si>
    <t>TXT SS PORIENGETAL VOOR</t>
  </si>
  <si>
    <t>TXT SS TEMPERATUUR PROEF MAX</t>
  </si>
  <si>
    <t>TXT SS TEMPERATUUR PROEF MIN</t>
  </si>
  <si>
    <t>TXT SS PROEFSTUKDIAMETER VOOR</t>
  </si>
  <si>
    <t>TXT SS PROEFSTUKHOOGTE VOOR</t>
  </si>
  <si>
    <t>TXT SS TYPE PROEF</t>
  </si>
  <si>
    <t>TXT SS MEMBRAANCORRECTIE</t>
  </si>
  <si>
    <t>TXT SS OVERIGECORRECTIES</t>
  </si>
  <si>
    <t>TXT SS BACKPRESSURE</t>
  </si>
  <si>
    <t>TXT SS CONSOLIDATIEWIJZE</t>
  </si>
  <si>
    <t>TXT SS SPANNINGSVERHOUDING STOPCR K</t>
  </si>
  <si>
    <t>TXT SS STOPCRITERIUM CONSOLIDATIE</t>
  </si>
  <si>
    <t>TXT SS S' ISOTROOP CONSOLIDATIE</t>
  </si>
  <si>
    <t>TXT SS T ISOTROOP CONSOLIDATIE</t>
  </si>
  <si>
    <t>TXT SS S' MAX CONSOLIDATIE</t>
  </si>
  <si>
    <t>TXT SS T MAX CONSOLIDATIE</t>
  </si>
  <si>
    <t>TXT SS S' EIND CONSOLIDATIE</t>
  </si>
  <si>
    <t>TXT SS T EIND CONSOLIDATIE</t>
  </si>
  <si>
    <t>TXT SS OCR</t>
  </si>
  <si>
    <t>TXT SS AXIALEREK CONSOLIDATIE</t>
  </si>
  <si>
    <t>TXT SS VOLUMEREK CONSOLIDATIE</t>
  </si>
  <si>
    <t>TXT SS STOPCRITERIUM AFSCHUIVEN</t>
  </si>
  <si>
    <t>TXT SS AXIALEREKSNELHEID AFSCHUIVEN</t>
  </si>
  <si>
    <t>TXT SS S' 2%</t>
  </si>
  <si>
    <t>TXT SS T 2%</t>
  </si>
  <si>
    <t>TXT SS S' 5%</t>
  </si>
  <si>
    <t>TXT SS T 5%</t>
  </si>
  <si>
    <t>TXT SS S' 15%</t>
  </si>
  <si>
    <t>TXT SS T 15%</t>
  </si>
  <si>
    <t>TXT SS S' BIJ T PIEK</t>
  </si>
  <si>
    <t>TXT SS T PIEK</t>
  </si>
  <si>
    <t>TXT SS REK BIJ T PIEK</t>
  </si>
  <si>
    <t>TXT SS S' BIJ T EIND</t>
  </si>
  <si>
    <t>TXT SS T EIND</t>
  </si>
  <si>
    <t>TXT SS REK BIJ T EIND</t>
  </si>
  <si>
    <t>TXT SS E UNDR50</t>
  </si>
  <si>
    <t>TXT SS REK BIJ E UNDR50</t>
  </si>
  <si>
    <t>TXT SS SKEMPTON A</t>
  </si>
  <si>
    <t>TXT MS FILENAAM PDF</t>
  </si>
  <si>
    <t>TXT MS FILENAAM SPANNINGSPAD</t>
  </si>
  <si>
    <t>TXT MS MONSTERID</t>
  </si>
  <si>
    <t>TXT MS LABORATORIUM</t>
  </si>
  <si>
    <t>TXT MS CONSOLIDATIESPANNING</t>
  </si>
  <si>
    <t>TXT MS REK BIJ E UNDR50</t>
  </si>
  <si>
    <t>TXT MS E UNDR50</t>
  </si>
  <si>
    <t>TXT MS S1' 2%</t>
  </si>
  <si>
    <t>TXT MS S2' 2%</t>
  </si>
  <si>
    <t>TXT MS S3' 2%</t>
  </si>
  <si>
    <t>TXT MS T1 2%</t>
  </si>
  <si>
    <t>TXT MS T2 2%</t>
  </si>
  <si>
    <t>TXT MS T3 2%</t>
  </si>
  <si>
    <t>TXT MS C 2%</t>
  </si>
  <si>
    <t>TXT MS PHI 2%</t>
  </si>
  <si>
    <t>TXT MS S1' 5%</t>
  </si>
  <si>
    <t>TXT MS S2' 5%</t>
  </si>
  <si>
    <t>TXT MS S3' 5%</t>
  </si>
  <si>
    <t>TXT MS T1 5%</t>
  </si>
  <si>
    <t>TXT MS T2 5%</t>
  </si>
  <si>
    <t>TXT MS T3 5%</t>
  </si>
  <si>
    <t>TXT MS C 5%</t>
  </si>
  <si>
    <t>TXT MS PHI 5%</t>
  </si>
  <si>
    <t>CEL FILENAAM PDF</t>
  </si>
  <si>
    <t>CEL FILENAAM SPANNINGSPAD</t>
  </si>
  <si>
    <t>CEL PHI1</t>
  </si>
  <si>
    <t>CEL C1</t>
  </si>
  <si>
    <t>CEL PHI2</t>
  </si>
  <si>
    <t>CEL C2</t>
  </si>
  <si>
    <t>CEL PHI3</t>
  </si>
  <si>
    <t>CEL C3</t>
  </si>
  <si>
    <t>CEL PHI4</t>
  </si>
  <si>
    <t>CEL C4</t>
  </si>
  <si>
    <t>CEL PHI5</t>
  </si>
  <si>
    <t>CEL C5</t>
  </si>
  <si>
    <t>CEL EINDSPANNING</t>
  </si>
  <si>
    <t>[-]</t>
  </si>
  <si>
    <t>[m]</t>
  </si>
  <si>
    <t>[m NAP]</t>
  </si>
  <si>
    <t>[DD-MM-JJJJ]</t>
  </si>
  <si>
    <t>[kN/m3]</t>
  </si>
  <si>
    <t>[%]</t>
  </si>
  <si>
    <t>[kg/m3]</t>
  </si>
  <si>
    <t>[kPa]</t>
  </si>
  <si>
    <t>[m/s]</t>
  </si>
  <si>
    <t>[mu]</t>
  </si>
  <si>
    <t>[cm]</t>
  </si>
  <si>
    <t>[°C]</t>
  </si>
  <si>
    <t>[mm]</t>
  </si>
  <si>
    <t>[%/uur]</t>
  </si>
  <si>
    <t>[uur]</t>
  </si>
  <si>
    <t>[m2/s]</t>
  </si>
  <si>
    <t>[1/MPa]</t>
  </si>
  <si>
    <t>[mm/uur]</t>
  </si>
  <si>
    <t>[MPa]</t>
  </si>
  <si>
    <t>[°]</t>
  </si>
  <si>
    <t>ALG__DSS</t>
  </si>
  <si>
    <t>ALG  DSS</t>
  </si>
  <si>
    <t>CPT_TRAJECTLENGTE_GEM</t>
  </si>
  <si>
    <t>TXT_SS_SPECIFIEKE_MASSA</t>
  </si>
  <si>
    <t>KV_DOOR_32MU</t>
  </si>
  <si>
    <t>Gewichtspercentage van het gehele monster dat kleiner is dan 32 mu</t>
  </si>
  <si>
    <t>KV_DOOR_63MM</t>
  </si>
  <si>
    <t>KV_DOOR_31.5MM</t>
  </si>
  <si>
    <t>KV_DOOR_16MM</t>
  </si>
  <si>
    <t>KV_DOOR_8MM</t>
  </si>
  <si>
    <t>KV_DOOR_4MM</t>
  </si>
  <si>
    <t>KV_DOOR_2MM</t>
  </si>
  <si>
    <t>KV_DOOR_1MM</t>
  </si>
  <si>
    <t>KV_DOOR_500MU</t>
  </si>
  <si>
    <t>KV_DOOR_250MU</t>
  </si>
  <si>
    <t>KV_DOOR_180MU</t>
  </si>
  <si>
    <t>KV_DOOR_125MU</t>
  </si>
  <si>
    <t>KV_DOOR_63MU</t>
  </si>
  <si>
    <t>KV_DOOR_20MU</t>
  </si>
  <si>
    <t>KV_DOOR_16MU</t>
  </si>
  <si>
    <t>KV_DOOR_2MU</t>
  </si>
  <si>
    <t>KV DOOR 63MM</t>
  </si>
  <si>
    <t>KV DOOR 31.5MM</t>
  </si>
  <si>
    <t>KV DOOR 16MM</t>
  </si>
  <si>
    <t>KV DOOR 8MM</t>
  </si>
  <si>
    <t>KV DOOR 4MM</t>
  </si>
  <si>
    <t>KV DOOR 2MM</t>
  </si>
  <si>
    <t>KV DOOR 1MM</t>
  </si>
  <si>
    <t>KV DOOR 500MU</t>
  </si>
  <si>
    <t>KV DOOR 250MU</t>
  </si>
  <si>
    <t>KV DOOR 180MU</t>
  </si>
  <si>
    <t>KV DOOR 125MU</t>
  </si>
  <si>
    <t>KV DOOR 63MU</t>
  </si>
  <si>
    <t>KV DOOR 32MU</t>
  </si>
  <si>
    <t>KV DOOR 20MU</t>
  </si>
  <si>
    <t>KV DOOR 16MU</t>
  </si>
  <si>
    <t>KV DOOR 2MU</t>
  </si>
  <si>
    <t>CPT TRAJECTLENGTE GEM</t>
  </si>
  <si>
    <t>TXT SS SPECIFIEKE MASSA</t>
  </si>
  <si>
    <t>REGEL</t>
  </si>
  <si>
    <t>Laboratoriumwaar de classificatie en veenclassificatie uitgevoerd zijn. Bij veenclassificatie tevens naam van de laborant opnemen.</t>
  </si>
  <si>
    <t>Netto conusweerstand = qnet = qt - σv0</t>
  </si>
  <si>
    <t>Conusweerstand gecorrigeerd voor gemeten waterspanning qt = qc + (1-a).u2</t>
  </si>
  <si>
    <t>Verticale grondspanning σv0 (totaalspanning)</t>
  </si>
  <si>
    <t>Sonderingklasse 1 of 2</t>
  </si>
  <si>
    <t>netto oppervlakteverhoudingscoëfficiënt van de conus = a</t>
  </si>
  <si>
    <t>qball weerstandbolsonde</t>
  </si>
  <si>
    <t>Uitvoeringswijze van de proef: [constante hoogte, constante bovenbelasting]
Shansep methode (bij consolidatie belasten tot voorbij de grensspanning en vervolgens ontlasten): [wel of niet toegepast]</t>
  </si>
  <si>
    <t>Effectieve verticale spanning bij de maximale consolidatiespanning tijdens consolideren (gemeten waarde) / (alleen van toepassing bij Shansep methode)</t>
  </si>
  <si>
    <t>Consolidatiewijze: [volledig isotroop, volledig anisotroop, eerst isotroop en vervolgens anisotroop]
Shansep methode (bij consolidatie belasten tot voorbij de grensspanning en vervolgens ontlasten): [wel of niet toegepast]</t>
  </si>
  <si>
    <t>Gemiddelde effectieve spanning aan het eind van de isotrope consolidatiefase</t>
  </si>
  <si>
    <t>Gemiddelde effectieve spanning behorende bij de maximale consolidatiespanning (alleen van toepassing bij Shansep methode)</t>
  </si>
  <si>
    <t>Schuifspanning behorende bij de maximale consolidatiespanning (alleen van toepassing bij Shansep methode)</t>
  </si>
  <si>
    <t>Gemiddeld effectieve spanning behorende bij de eind consolidatiespanning s' = 0,5 * (sigma_1' + sigma_3')</t>
  </si>
  <si>
    <t>Gemiddelde effectieve spanning bij 2% rek</t>
  </si>
  <si>
    <t>Gemiddelde effectieve spanning bij 5% rek</t>
  </si>
  <si>
    <t>Gemiddelde effectieve spanning bij 15% rek</t>
  </si>
  <si>
    <t>Gemiddelde effectieve spanning bij de maximale schuifspanning (T_PIEK)</t>
  </si>
  <si>
    <t>Gemiddelde effectieve spanning bij de eind schuifspanning / eindrek (T_EIND)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</si>
</sst>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quotePrefix="1" applyFont="1" applyAlignment="1">
      <alignment vertical="top" wrapText="1"/>
    </xf>
    <xf numFmtId="0" fontId="3" fillId="0" borderId="0" xfId="0" quotePrefix="1" applyFont="1" applyFill="1" applyAlignment="1">
      <alignment vertical="top" wrapText="1"/>
    </xf>
    <xf numFmtId="17" fontId="3" fillId="0" borderId="0" xfId="0" quotePrefix="1" applyNumberFormat="1" applyFont="1" applyFill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3" fillId="0" borderId="0" xfId="1" applyNumberFormat="1" applyFont="1" applyAlignment="1">
      <alignment horizontal="left" vertical="top" wrapText="1"/>
    </xf>
    <xf numFmtId="0" fontId="3" fillId="0" borderId="0" xfId="1" applyFont="1" applyFill="1" applyAlignment="1">
      <alignment horizontal="left" vertical="top" wrapText="1"/>
    </xf>
    <xf numFmtId="0" fontId="3" fillId="0" borderId="0" xfId="1" applyNumberFormat="1" applyFont="1" applyFill="1" applyAlignment="1">
      <alignment horizontal="left" vertical="top" wrapText="1"/>
    </xf>
    <xf numFmtId="0" fontId="3" fillId="0" borderId="0" xfId="1" quotePrefix="1" applyFont="1" applyAlignment="1">
      <alignment horizontal="left" vertical="top" wrapText="1"/>
    </xf>
    <xf numFmtId="0" fontId="3" fillId="0" borderId="0" xfId="1" quotePrefix="1" applyFont="1" applyFill="1" applyAlignment="1">
      <alignment horizontal="left" vertical="top" wrapText="1"/>
    </xf>
    <xf numFmtId="17" fontId="3" fillId="0" borderId="0" xfId="1" quotePrefix="1" applyNumberFormat="1" applyFont="1" applyFill="1" applyAlignment="1">
      <alignment horizontal="left" vertical="top" wrapText="1"/>
    </xf>
    <xf numFmtId="0" fontId="4" fillId="0" borderId="0" xfId="1" applyFont="1" applyFill="1" applyAlignment="1">
      <alignment horizontal="left" vertical="top" wrapText="1"/>
    </xf>
    <xf numFmtId="0" fontId="3" fillId="4" borderId="0" xfId="1" applyFont="1" applyFill="1" applyAlignment="1">
      <alignment horizontal="left"/>
    </xf>
    <xf numFmtId="0" fontId="3" fillId="4" borderId="0" xfId="1" applyFont="1" applyFill="1" applyBorder="1" applyAlignment="1">
      <alignment horizontal="left" vertical="top"/>
    </xf>
    <xf numFmtId="0" fontId="3" fillId="4" borderId="0" xfId="1" applyFont="1" applyFill="1" applyAlignment="1">
      <alignment horizontal="left" vertical="top"/>
    </xf>
    <xf numFmtId="0" fontId="3" fillId="4" borderId="0" xfId="1" applyFont="1" applyFill="1" applyAlignment="1">
      <alignment horizontal="left" vertical="top" wrapText="1"/>
    </xf>
    <xf numFmtId="0" fontId="3" fillId="4" borderId="0" xfId="1" applyNumberFormat="1" applyFont="1" applyFill="1" applyAlignment="1">
      <alignment horizontal="left" vertical="top" wrapText="1"/>
    </xf>
  </cellXfs>
  <cellStyles count="2">
    <cellStyle name="Standaard" xfId="0" builtinId="0"/>
    <cellStyle name="Standaard 2" xfId="1"/>
  </cellStyles>
  <dxfs count="4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D" displayName="D" ref="A9:QS999" totalsRowShown="0" headerRowDxfId="462" dataDxfId="461">
  <autoFilter ref="A9:QS999"/>
  <tableColumns count="461">
    <tableColumn id="1" name="REGEL" dataDxfId="460"/>
    <tableColumn id="2" name="ALG__CLASSIFICATIE" dataDxfId="459">
      <calculatedColumnFormula>IF(ISBLANK(D[[#This Row],[CLAS_NEN5104]]),"ONWAAR","WAAR")</calculatedColumnFormula>
    </tableColumn>
    <tableColumn id="3" name="ALG__VEENCLASSIFICATIE" dataDxfId="458">
      <calculatedColumnFormula>IF(ISBLANK(D[[#This Row],[CLAS_VN_HOOFDNAAM]]),"ONWAAR","WAAR")</calculatedColumnFormula>
    </tableColumn>
    <tableColumn id="4" name="ALG__KORRELVERDELING" dataDxfId="457">
      <calculatedColumnFormula>IF(ISBLANK(D[[#This Row],[KV_NEN5104]]),"ONWAAR","WAAR")</calculatedColumnFormula>
    </tableColumn>
    <tableColumn id="5" name="ALG__SONDEERWAARDE" dataDxfId="456">
      <calculatedColumnFormula>IF(ISBLANK(D[[#This Row],[CPT_QNET]]),"ONWAAR","WAAR")</calculatedColumnFormula>
    </tableColumn>
    <tableColumn id="6" name="ALG__CRS" dataDxfId="455">
      <calculatedColumnFormula>IF(ISBLANK(D[[#This Row],[CRS_NEN5104]]),"ONWAAR","WAAR")</calculatedColumnFormula>
    </tableColumn>
    <tableColumn id="7" name="ALG__SAMENDRUKKING" dataDxfId="454">
      <calculatedColumnFormula>IF(ISBLANK(D[[#This Row],[SD_NEN5104]]),"ONWAAR","WAAR")</calculatedColumnFormula>
    </tableColumn>
    <tableColumn id="8" name="ALG__DSS" dataDxfId="453">
      <calculatedColumnFormula>IF(ISBLANK(D[[#This Row],[DSS_NEN5104]]),"ONWAAR","WAAR")</calculatedColumnFormula>
    </tableColumn>
    <tableColumn id="9" name="ALG__TRIAXIAAL" dataDxfId="452">
      <calculatedColumnFormula>IF(ISBLANK(D[[#This Row],[TXT_SS_NEN5104]]),"ONWAAR","WAAR")</calculatedColumnFormula>
    </tableColumn>
    <tableColumn id="10" name="ALG__BORING_MONSTERNR_ID" dataDxfId="451">
      <calculatedColumnFormula>IF(ISBLANK(D[[#This Row],[BORING_NUMMER]]),"",CONCATENATE(D[[#This Row],[BORING_NUMMER]],"_",D[[#This Row],[MONSTER_ID]]))</calculatedColumnFormula>
    </tableColumn>
    <tableColumn id="11" name="ALG_OPDRACHTGEVER" dataDxfId="450"/>
    <tableColumn id="12" name="ALG_PROJECTNAAM" dataDxfId="449"/>
    <tableColumn id="13" name="ALG_PROJECTNUMMER" dataDxfId="448"/>
    <tableColumn id="14" name="ALG_NAAM_POLDER_DIJK" dataDxfId="447"/>
    <tableColumn id="15" name="ALG_REFERENTIE" dataDxfId="446"/>
    <tableColumn id="16" name="ALG_REGIO" dataDxfId="445"/>
    <tableColumn id="17" name="ALG_TYPE_WATERKERING" dataDxfId="444"/>
    <tableColumn id="18" name="ALG_AANLEGJAAR" dataDxfId="443"/>
    <tableColumn id="19" name="ALG_BODEMKAART" dataDxfId="442"/>
    <tableColumn id="20" name="ALG_GEOLOGIE" dataDxfId="441"/>
    <tableColumn id="21" name="ALG_FILENAAM_GEOT_PROFIEL" dataDxfId="440"/>
    <tableColumn id="22" name="BORING_XID" dataDxfId="439"/>
    <tableColumn id="23" name="BORING_YID" dataDxfId="438"/>
    <tableColumn id="24" name="BORING_MAAIVELDPEIL" dataDxfId="437"/>
    <tableColumn id="25" name="BORING_NUMMER" dataDxfId="436"/>
    <tableColumn id="26" name="BORING_POSITIE" dataDxfId="435"/>
    <tableColumn id="27" name="BORING_DATUM" dataDxfId="434"/>
    <tableColumn id="28" name="BORING_FILENAAM_PDF" dataDxfId="433"/>
    <tableColumn id="29" name="BORING_FILENAAM_GEF" dataDxfId="432"/>
    <tableColumn id="30" name="BORING_BEDRIJF" dataDxfId="431"/>
    <tableColumn id="31" name="BORING_BOORMEESTER" dataDxfId="430"/>
    <tableColumn id="32" name="BORING_METHODE" dataDxfId="429"/>
    <tableColumn id="33" name="BORING_OPNAME_GWS" dataDxfId="428"/>
    <tableColumn id="34" name="BORING_GLG" dataDxfId="427"/>
    <tableColumn id="35" name="MONSTER_ID" dataDxfId="426"/>
    <tableColumn id="36" name="MONSTER_STEEKMETHODE" dataDxfId="425"/>
    <tableColumn id="37" name="MONSTER_OPSLAGWIJZE" dataDxfId="424"/>
    <tableColumn id="38" name="MONSTER_NIVEAU_NAP_VANAF" dataDxfId="423"/>
    <tableColumn id="39" name="MONSTER_NIVEAU_NAP_TOT" dataDxfId="422"/>
    <tableColumn id="40" name="MONSTER_NIVEAU_MV_VANAF" dataDxfId="421"/>
    <tableColumn id="41" name="MONSTER_NIVEAU_MV_TOT" dataDxfId="420"/>
    <tableColumn id="42" name="MONSTER_TOTAAL_VOLUMEGEWICHT" dataDxfId="419"/>
    <tableColumn id="43" name="CLAS_FILENAAM_PDF" dataDxfId="418"/>
    <tableColumn id="44" name="CLAS_FILENAAM_DIGITAAL" dataDxfId="417"/>
    <tableColumn id="45" name="CLAS_MONSTERID" dataDxfId="416"/>
    <tableColumn id="46" name="CLAS_LABORATORIUM" dataDxfId="415"/>
    <tableColumn id="47" name="CLAS_NORMEN" dataDxfId="414"/>
    <tableColumn id="48" name="CLAS_DATUM" dataDxfId="413"/>
    <tableColumn id="49" name="CLAS_NEN5104" dataDxfId="412"/>
    <tableColumn id="50" name="CLAS_NEN5104_BIJMENGING" dataDxfId="411"/>
    <tableColumn id="51" name="CLAS_MONSTERNIVEAU" dataDxfId="410"/>
    <tableColumn id="52" name="CLAS_VOLUMEGEWICHT_NAT" dataDxfId="409"/>
    <tableColumn id="53" name="CLAS_VOLUMEGEWICHT_DRG" dataDxfId="408"/>
    <tableColumn id="54" name="CLAS_WATERGEHALTE" dataDxfId="407"/>
    <tableColumn id="55" name="CLAS_POROSITEIT" dataDxfId="406"/>
    <tableColumn id="56" name="CLAS_PORIENGETAL" dataDxfId="405"/>
    <tableColumn id="57" name="CLAS_VERZADIGINGSGRAAD" dataDxfId="404"/>
    <tableColumn id="58" name="CLAS_VOLUMEGEWICHT_VERZADIGD" dataDxfId="403"/>
    <tableColumn id="59" name="CLAS_SPECIFIEKE_MASSA_INSCHATTING" dataDxfId="402"/>
    <tableColumn id="60" name="CLAS_SPECIFIEKE_MASSA" dataDxfId="401"/>
    <tableColumn id="61" name="CLAS_GLOEIVERLIES" dataDxfId="400"/>
    <tableColumn id="62" name="CLAS_KALKGEHALTE" dataDxfId="399"/>
    <tableColumn id="63" name="CLAS_POCKETPENETRO" dataDxfId="398"/>
    <tableColumn id="64" name="CLAS_TORVANE" dataDxfId="397"/>
    <tableColumn id="65" name="CLAS_FALLINGHEAD_K10" dataDxfId="396"/>
    <tableColumn id="66" name="CLAS_CONSTANTHEAD_K10" dataDxfId="395"/>
    <tableColumn id="67" name="CLAS_OPMERKING" dataDxfId="394"/>
    <tableColumn id="68" name="CLAS_AT_VLOEIGRENS_CAS" dataDxfId="393"/>
    <tableColumn id="69" name="CLAS_AT_UITROLGRENS" dataDxfId="392"/>
    <tableColumn id="70" name="CLAS_AT_PI" dataDxfId="391">
      <calculatedColumnFormula>D[CLAS_AT_VLOEIGRENS_CAS]-D[CLAS_AT_UITROLGRENS]</calculatedColumnFormula>
    </tableColumn>
    <tableColumn id="71" name="CLAS_AT_IC" dataDxfId="390">
      <calculatedColumnFormula>(D[[#This Row],[CLAS_AT_VLOEIGRENS_CAS]]-D[[#This Row],[CLAS_WATERGEHALTE]])/D[[#This Row],[CLAS_AT_PI]]</calculatedColumnFormula>
    </tableColumn>
    <tableColumn id="72" name="CLAS_VN_FILENAAM_PDF" dataDxfId="389"/>
    <tableColumn id="73" name="CLAS_VN_FILENAAM_DIGITAAL" dataDxfId="388"/>
    <tableColumn id="74" name="CLAS_VN_HOOFDNAAM" dataDxfId="387"/>
    <tableColumn id="75" name="CLAS_VN_BOTANISCH" dataDxfId="386"/>
    <tableColumn id="76" name="CLAS_VN_VERWERINGSGRAAD" dataDxfId="385"/>
    <tableColumn id="77" name="CLAS_VN_WATERGEHALTE" dataDxfId="384"/>
    <tableColumn id="78" name="CLAS_VN_FIJNEVEZELS" dataDxfId="383"/>
    <tableColumn id="79" name="CLAS_VN_GROVEVEZELS" dataDxfId="382"/>
    <tableColumn id="80" name="CLAS_VN_HOUT" dataDxfId="381"/>
    <tableColumn id="81" name="CLAS_VN_GLOEIVERLIES" dataDxfId="380"/>
    <tableColumn id="82" name="CLAS_VN_ASGEHALTE" dataDxfId="379"/>
    <tableColumn id="83" name="KV_FILENAAM_PDF" dataDxfId="378"/>
    <tableColumn id="84" name="KV_FILENAAM_GEF" dataDxfId="377"/>
    <tableColumn id="85" name="KV_MONSTERID" dataDxfId="376"/>
    <tableColumn id="86" name="KV_LABORATORIUM" dataDxfId="375"/>
    <tableColumn id="87" name="KV_NORMEN" dataDxfId="374"/>
    <tableColumn id="88" name="KV_DATUM" dataDxfId="373"/>
    <tableColumn id="89" name="KV_NEN5104" dataDxfId="372"/>
    <tableColumn id="90" name="KV_NEN5104_BIJMENGING" dataDxfId="371"/>
    <tableColumn id="91" name="KV_MEDIAAN_ZANDFRACTIE" dataDxfId="370"/>
    <tableColumn id="92" name="KV_MEDIAAN_ALLEFRACTIES" dataDxfId="369"/>
    <tableColumn id="93" name="KV_GRIND%" dataDxfId="368"/>
    <tableColumn id="94" name="KV_ZAND%" dataDxfId="367"/>
    <tableColumn id="95" name="KV_SILT%" dataDxfId="366"/>
    <tableColumn id="96" name="KV_DOOR_63MM" dataDxfId="365"/>
    <tableColumn id="97" name="KV_DOOR_31.5MM" dataDxfId="364"/>
    <tableColumn id="98" name="KV_DOOR_16MM" dataDxfId="363"/>
    <tableColumn id="99" name="KV_DOOR_8MM" dataDxfId="362"/>
    <tableColumn id="100" name="KV_DOOR_4MM" dataDxfId="361"/>
    <tableColumn id="101" name="KV_DOOR_2MM" dataDxfId="360"/>
    <tableColumn id="102" name="KV_DOOR_1MM" dataDxfId="359"/>
    <tableColumn id="103" name="KV_DOOR_500MU" dataDxfId="358"/>
    <tableColumn id="104" name="KV_DOOR_250MU" dataDxfId="357"/>
    <tableColumn id="105" name="KV_DOOR_180MU" dataDxfId="356"/>
    <tableColumn id="106" name="KV_DOOR_125MU" dataDxfId="355"/>
    <tableColumn id="107" name="KV_DOOR_63MU" dataDxfId="354"/>
    <tableColumn id="108" name="KV_DOOR_32MU" dataDxfId="353"/>
    <tableColumn id="109" name="KV_DOOR_20MU" dataDxfId="352"/>
    <tableColumn id="110" name="KV_DOOR_16MU" dataDxfId="351"/>
    <tableColumn id="111" name="KV_DOOR_2MU" dataDxfId="350"/>
    <tableColumn id="112" name="KV_D70" dataDxfId="349"/>
    <tableColumn id="113" name="KV_D60" dataDxfId="348"/>
    <tableColumn id="114" name="KV_D50" dataDxfId="347"/>
    <tableColumn id="115" name="KV_D10" dataDxfId="346"/>
    <tableColumn id="116" name="KV_CU_ZAND" dataDxfId="345"/>
    <tableColumn id="117" name="CPT_FILENAAM_PDF" dataDxfId="344"/>
    <tableColumn id="118" name="CPT_FILENAAM_GEF" dataDxfId="343"/>
    <tableColumn id="119" name="CPT_NIVEAU" dataDxfId="342"/>
    <tableColumn id="120" name="CPT_TRAJECTLENGTE_GEM" dataDxfId="341"/>
    <tableColumn id="121" name="CPT_CONUSWEERSTAND_GEM" dataDxfId="340"/>
    <tableColumn id="122" name="CPT_WRIJVINGSWEERSTAND_GEM" dataDxfId="339"/>
    <tableColumn id="123" name="CPT_WRIJVINGSGETAL_GEM" dataDxfId="338"/>
    <tableColumn id="124" name="CPT_WATERSPANNING_GEM" dataDxfId="337"/>
    <tableColumn id="125" name="CPT_QNET" dataDxfId="336"/>
    <tableColumn id="126" name="CPT_QT" dataDxfId="335"/>
    <tableColumn id="127" name="CPT_VO" dataDxfId="334"/>
    <tableColumn id="128" name="CPT_NKT" dataDxfId="333"/>
    <tableColumn id="129" name="CPT_QBALL" dataDxfId="332"/>
    <tableColumn id="130" name="CPT_NB" dataDxfId="331"/>
    <tableColumn id="131" name="CRS_FILENAAM_PDF" dataDxfId="330"/>
    <tableColumn id="132" name="CRS_FILENAAM_SPANNINGSPAD" dataDxfId="329"/>
    <tableColumn id="133" name="CRS_MONSTERID" dataDxfId="328"/>
    <tableColumn id="134" name="CRS_LABORATORIUM" dataDxfId="327"/>
    <tableColumn id="135" name="CRS_NORM" dataDxfId="326"/>
    <tableColumn id="136" name="CRS_DATUM" dataDxfId="325"/>
    <tableColumn id="137" name="CRS_NEN5104" dataDxfId="324"/>
    <tableColumn id="138" name="CRS_NEN5104_BIJMENGING" dataDxfId="323"/>
    <tableColumn id="139" name="CRS_MONSTERNIVEAU" dataDxfId="322"/>
    <tableColumn id="140" name="CRS_TERREINSPANNING" dataDxfId="321"/>
    <tableColumn id="141" name="CRS_VOLUMEGEWICHT_NAT" dataDxfId="320"/>
    <tableColumn id="142" name="CRS_VOLUMEGEWICHT_DRG" dataDxfId="319"/>
    <tableColumn id="143" name="CRS_WATERGEHALTE_VOOR" dataDxfId="318"/>
    <tableColumn id="144" name="CRS_WATERGEHALTE_NA_PROEF" dataDxfId="317"/>
    <tableColumn id="145" name="CRS_VERZADIGING" dataDxfId="316"/>
    <tableColumn id="146" name="CRS_TEMPERATUUR_PROEF_MAX" dataDxfId="315"/>
    <tableColumn id="147" name="CRS_TEMPERATUUR_PROEF_MIN" dataDxfId="314"/>
    <tableColumn id="148" name="CRS_PROEFSTUKDIAMETER_VOOR" dataDxfId="313"/>
    <tableColumn id="149" name="CRS_PROEFSTUKHOOGTE_VOOR" dataDxfId="312"/>
    <tableColumn id="150" name="CRS_PROEFSTUKHOOGTE_NA_VERZADIGING" dataDxfId="311"/>
    <tableColumn id="151" name="CRS_PROEFSTUKHOOGTE_NA_PROEF" dataDxfId="310"/>
    <tableColumn id="152" name="CRS_REKSNELHEID_BELASTEN" dataDxfId="309"/>
    <tableColumn id="153" name="CRS_REKSNELHEID_ONTLASTEN" dataDxfId="308"/>
    <tableColumn id="154" name="CRS_RELAXATIEDUUR" dataDxfId="307"/>
    <tableColumn id="155" name="CRS_EFF_SPANNING_START_RELAXATIE" dataDxfId="306"/>
    <tableColumn id="156" name="CRS_EFF_SPANNING_EIND_RELAXATIE" dataDxfId="305"/>
    <tableColumn id="157" name="CRS_EFF_VERT_SPANNING_START_ONTLASTEN" dataDxfId="304"/>
    <tableColumn id="158" name="CRS_EFF_VERT_SPANNING_EIND_ONTLASTEN" dataDxfId="303"/>
    <tableColumn id="159" name="CRS_EFF_VERT_SPANNING_EIND_PROEF" dataDxfId="302"/>
    <tableColumn id="160" name="CRS_MAX_REL_WATEROVERSPANNING_PROEF" dataDxfId="301"/>
    <tableColumn id="161" name="CRS_GRENSSPANNING_A" dataDxfId="300"/>
    <tableColumn id="162" name="CRS_REK_BIJ_GRENSSPANNING_A" dataDxfId="299"/>
    <tableColumn id="163" name="CRS_BOVENGRENS_GRENSSPANNING_B" dataDxfId="298"/>
    <tableColumn id="164" name="CRS_ISOTACHE_A" dataDxfId="297"/>
    <tableColumn id="165" name="CRS_ISOTACHE_B" dataDxfId="296"/>
    <tableColumn id="166" name="CRS_ISOTACHE_C" dataDxfId="295"/>
    <tableColumn id="167" name="SD_FILENAAM_PDF" dataDxfId="294"/>
    <tableColumn id="168" name="SD_FILENAAM_SPANNINGSPAD" dataDxfId="293"/>
    <tableColumn id="169" name="SD_MONSTERID" dataDxfId="292"/>
    <tableColumn id="170" name="SD_LABORATORIUM" dataDxfId="291"/>
    <tableColumn id="171" name="SD_NORM" dataDxfId="290"/>
    <tableColumn id="172" name="SD_DATUM" dataDxfId="289"/>
    <tableColumn id="173" name="SD_NEN5104" dataDxfId="288"/>
    <tableColumn id="174" name="SD_NEN5104_BIJMENGING" dataDxfId="287"/>
    <tableColumn id="175" name="SD_MONSTERNIVEAU" dataDxfId="286"/>
    <tableColumn id="176" name="SD_TERREINSPANNING" dataDxfId="285"/>
    <tableColumn id="177" name="SD_VOLUMEGEWICHT_NAT" dataDxfId="284"/>
    <tableColumn id="178" name="SD_VOLUMEGEWICHT_DR" dataDxfId="283"/>
    <tableColumn id="179" name="SD_WATERGEHALTE_INI" dataDxfId="282"/>
    <tableColumn id="180" name="SD_WATERGEHALTE_NA_PROEF" dataDxfId="281"/>
    <tableColumn id="181" name="SD_PORIENGETAL" dataDxfId="280"/>
    <tableColumn id="182" name="SD_MAX_TEMPERATUUR_PROEF" dataDxfId="279"/>
    <tableColumn id="183" name="SD_MIN_TEMPERATUUR_PROEF" dataDxfId="278"/>
    <tableColumn id="184" name="SD_BELAST_ONTLASTSTAPPEN" dataDxfId="277"/>
    <tableColumn id="185" name="SD_TYPEPROEF" dataDxfId="276"/>
    <tableColumn id="186" name="SD_BJERRUM_GRENSSPANNING" dataDxfId="275"/>
    <tableColumn id="187" name="SD_BJERRUM_REK_BIJ_GRENSSPANNING" dataDxfId="274"/>
    <tableColumn id="188" name="SD_BJERRUM_CC" dataDxfId="273"/>
    <tableColumn id="189" name="SD_BJERRUM_CC_TRAP1_2" dataDxfId="272"/>
    <tableColumn id="190" name="SD_BJERRUM_CC_TRAP2_3" dataDxfId="271"/>
    <tableColumn id="191" name="SD_BJERRUM_CC_TRAP3_4" dataDxfId="270"/>
    <tableColumn id="192" name="SD_BJERRUM_CC_TRAP4_5" dataDxfId="269"/>
    <tableColumn id="193" name="SD_BJERRUM_CC_TRAP5_6" dataDxfId="268"/>
    <tableColumn id="194" name="SD_BJERRUM_CC_TRAP6_7" dataDxfId="267"/>
    <tableColumn id="195" name="SD_BJERRUM_CC_TRAP7_8" dataDxfId="266"/>
    <tableColumn id="196" name="SD_BJERRUM_CC_TRAP8_9" dataDxfId="265"/>
    <tableColumn id="197" name="SD_BJERRUM_CC_TRAP9_10" dataDxfId="264"/>
    <tableColumn id="198" name="SD_BJERRUM_CR" dataDxfId="263"/>
    <tableColumn id="199" name="SD_BJERRUM_CR_TRAP1_2" dataDxfId="262"/>
    <tableColumn id="200" name="SD_BJERRUM_CR_TRAP2_3" dataDxfId="261"/>
    <tableColumn id="201" name="SD_BJERRUM_CR_TRAP3_4" dataDxfId="260"/>
    <tableColumn id="202" name="SD_BJERRUM_CR_TRAP4_5" dataDxfId="259"/>
    <tableColumn id="203" name="SD_BJERRUM_CR_TRAP5_6" dataDxfId="258"/>
    <tableColumn id="204" name="SD_BJERRUM_CR_TRAP6_7" dataDxfId="257"/>
    <tableColumn id="205" name="SD_BJERRUM_CR_TRAP7_8" dataDxfId="256"/>
    <tableColumn id="206" name="SD_BJERRUM_SR_TRAP8_9" dataDxfId="255"/>
    <tableColumn id="207" name="SD_BJERRUM_RR_TRAP9_10" dataDxfId="254"/>
    <tableColumn id="208" name="SD_BJERRUM_CALPHA" dataDxfId="253"/>
    <tableColumn id="209" name="SD_BJERRUM_CALPHA_TRAP1" dataDxfId="252"/>
    <tableColumn id="210" name="SD_BJERRUM_CALPHA_TRAP2" dataDxfId="251"/>
    <tableColumn id="211" name="SD_BJERRUM_CALPHA_TRAP3" dataDxfId="250"/>
    <tableColumn id="212" name="SD_BJERRUM_CALPHA_TRAP4" dataDxfId="249"/>
    <tableColumn id="213" name="SD_BJERRUM_CALPHA_TRAP5" dataDxfId="248"/>
    <tableColumn id="214" name="SD_BJERRUM_CALPHA_TRAP6" dataDxfId="247"/>
    <tableColumn id="215" name="SD_BJERRUM_CALPHA_TRAP7" dataDxfId="246"/>
    <tableColumn id="216" name="SD_BJERRUM_CALPHA_TRAP8" dataDxfId="245"/>
    <tableColumn id="217" name="SD_BJERRUM_CALPHA_TRAP9" dataDxfId="244"/>
    <tableColumn id="218" name="SD_BJERRUM_CALPHA_TRAP10" dataDxfId="243"/>
    <tableColumn id="219" name="SD_BJERRUM_V0" dataDxfId="242"/>
    <tableColumn id="220" name="SD_KOPPEJAN_GRENSSPANNING" dataDxfId="241"/>
    <tableColumn id="221" name="SD_KOPPEJAN_REK_BIJ_GRENSSPANNING" dataDxfId="240"/>
    <tableColumn id="222" name="SD_KOPPEJAN_C" dataDxfId="239"/>
    <tableColumn id="223" name="SD_KOPPEJAN_C'" dataDxfId="238"/>
    <tableColumn id="224" name="SD_KOPPEJAN_C_TRAP2_3" dataDxfId="237"/>
    <tableColumn id="225" name="SD_KOPPEJAN_C_TRAP3_4" dataDxfId="236"/>
    <tableColumn id="226" name="SD_KOPPEJAN_C_TRAP4_5" dataDxfId="235"/>
    <tableColumn id="227" name="SD_KOPPEJAN_C_TRAP5_6" dataDxfId="234"/>
    <tableColumn id="228" name="SD_KOPPEJAN_C_TRAP6_7" dataDxfId="233"/>
    <tableColumn id="229" name="SD_KOPPEJAN_C_TRAP7_8" dataDxfId="232"/>
    <tableColumn id="230" name="SD_KOPPEJAN_C_TRAP8_9" dataDxfId="231"/>
    <tableColumn id="231" name="SD_KOPPEJAN_CP" dataDxfId="230"/>
    <tableColumn id="232" name="SD_KOPPEJAN_C'P" dataDxfId="229"/>
    <tableColumn id="233" name="SD_KOPPEJAN_CP_TRAP2_3" dataDxfId="228"/>
    <tableColumn id="234" name="SD_KOPPEJAN_CP_TRAP3_4" dataDxfId="227"/>
    <tableColumn id="235" name="SD_KOPPEJAN_CP_TRAP4_5" dataDxfId="226"/>
    <tableColumn id="236" name="SD_KOPPEJAN_CP_TRAP5_6" dataDxfId="225"/>
    <tableColumn id="237" name="SD_KOPPEJAN_CP_TRAP6_7" dataDxfId="224"/>
    <tableColumn id="238" name="SD_KOPPEJAN_CP_TRAP7_8" dataDxfId="223"/>
    <tableColumn id="239" name="SD_KOPPEJAN_CP_TRAP8_9" dataDxfId="222"/>
    <tableColumn id="240" name="SD_KOPPEJAN_CS" dataDxfId="221"/>
    <tableColumn id="241" name="SD_KOPPEJAN_C'S" dataDxfId="220"/>
    <tableColumn id="242" name="SD_KOPPEJAN_CS_TRAP2_3" dataDxfId="219"/>
    <tableColumn id="243" name="SD_KOPPEJAN_CS_TRAP3_4" dataDxfId="218"/>
    <tableColumn id="244" name="SD_KOPPEJAN_CS_TRAP4_5" dataDxfId="217"/>
    <tableColumn id="245" name="SD_KOPPEJAN_CS_TRAP5_6" dataDxfId="216"/>
    <tableColumn id="246" name="SD_KOPPEJAN_CS_TRAP6_7" dataDxfId="215"/>
    <tableColumn id="247" name="SD_KOPPEJAN_CS_TRAP7_8" dataDxfId="214"/>
    <tableColumn id="248" name="SD_KOPPEJAN_CS_TRAP8_9" dataDxfId="213"/>
    <tableColumn id="249" name="SD_ISOTACHE_A" dataDxfId="212"/>
    <tableColumn id="250" name="SD_ISOTACHE_B" dataDxfId="211"/>
    <tableColumn id="251" name="SD_ISOTACHE_C" dataDxfId="210"/>
    <tableColumn id="252" name="SD_ISOTACHE_GRENSSPANNING_A" dataDxfId="209"/>
    <tableColumn id="253" name="SD_ISOTACHE_REK_BIJ_GRENSSPANNING_A" dataDxfId="208"/>
    <tableColumn id="254" name="SD_ISOTACHE_BOVENGRENS_GRENSSPANNING_B" dataDxfId="207"/>
    <tableColumn id="255" name="SD_CASAGRANDE_CV10_TRAP2" dataDxfId="206"/>
    <tableColumn id="256" name="SD_CASAGRANDE_CV10_TRAP3" dataDxfId="205"/>
    <tableColumn id="257" name="SD_CASAGRANDE_CV10_TRAP4" dataDxfId="204"/>
    <tableColumn id="258" name="SD_CASAGRANDE_CV10_TRAP5" dataDxfId="203"/>
    <tableColumn id="259" name="SD_CASAGRANDE_CV10_TRAP6" dataDxfId="202"/>
    <tableColumn id="260" name="SD_CASAGRANDE_CV10_TRAP7" dataDxfId="201"/>
    <tableColumn id="261" name="SD_CASAGRANDE_CV10_TRAP8" dataDxfId="200"/>
    <tableColumn id="262" name="SD_CASAGRANDE_CV10_TRAP9" dataDxfId="199"/>
    <tableColumn id="263" name="SD_CASAGRANDE_K10_TRAP2" dataDxfId="198"/>
    <tableColumn id="264" name="SD_CASAGRANDE_K10_TRAP3" dataDxfId="197"/>
    <tableColumn id="265" name="SD_CASAGRANDE_K10_TRAP4" dataDxfId="196"/>
    <tableColumn id="266" name="SD_CASAGRANDE_K10_TRAP5" dataDxfId="195"/>
    <tableColumn id="267" name="SD_CASAGRANDE_K10_TRAP6" dataDxfId="194"/>
    <tableColumn id="268" name="SD_CASAGRANDE_K10_TRAP7" dataDxfId="193"/>
    <tableColumn id="269" name="SD_CASAGRANDE_K10_TRAP8" dataDxfId="192"/>
    <tableColumn id="270" name="SD_CASAGRANDE_K10_TRAP9" dataDxfId="191"/>
    <tableColumn id="271" name="SD_CASAGRANDE_MV_TRAP2" dataDxfId="190"/>
    <tableColumn id="272" name="SD_CASAGRANDE_MV_TRAP3" dataDxfId="189"/>
    <tableColumn id="273" name="SD_CASAGRANDE_MV_TRAP4" dataDxfId="188"/>
    <tableColumn id="274" name="SD_CASAGRANDE_MV_TRAP5" dataDxfId="187"/>
    <tableColumn id="275" name="SD_CASAGRANDE_MV_TRAP6" dataDxfId="186"/>
    <tableColumn id="276" name="SD_CASAGRANDE_MV_TRAP7" dataDxfId="185"/>
    <tableColumn id="277" name="SD_CASAGRANDE_MV_TRAP8" dataDxfId="184"/>
    <tableColumn id="278" name="SD_CASAGRANDE_MV_TRAP9" dataDxfId="183"/>
    <tableColumn id="279" name="SD_CASAGRANDE_SPANNING_CV10_TRAP2" dataDxfId="182"/>
    <tableColumn id="280" name="SD_CASAGRANDE_SPANNING_CV10_TRAP3" dataDxfId="181"/>
    <tableColumn id="281" name="SD_CASAGRANDE_SPANNING_CV10_TRAP4" dataDxfId="180"/>
    <tableColumn id="282" name="SD_CASAGRANDE_SPANNING_CV10_TRAP5" dataDxfId="179"/>
    <tableColumn id="283" name="SD_CASAGRANDE_SPANNING_CV10_TRAP6" dataDxfId="178"/>
    <tableColumn id="284" name="SD_CASAGRANDE_SPANNING_CV10_TRAP7" dataDxfId="177"/>
    <tableColumn id="285" name="SD_CASAGRANDE_SPANNING_CV10_TRAP8" dataDxfId="176"/>
    <tableColumn id="286" name="SD_CASAGRANDE_SPANNING_CV10_TRAP9" dataDxfId="175"/>
    <tableColumn id="287" name="SD_TAYLOR_CV10_TRAP2" dataDxfId="174"/>
    <tableColumn id="288" name="SD_TAYLOR_CV10_TRAP3" dataDxfId="173"/>
    <tableColumn id="289" name="SD_TAYLOR_CV10_TRAP4" dataDxfId="172"/>
    <tableColumn id="290" name="SD_TAYLOR_CV10_TRAP5" dataDxfId="171"/>
    <tableColumn id="291" name="SD_TAYLOR_CV10_TRAP6" dataDxfId="170"/>
    <tableColumn id="292" name="SD_TAYLOR_CV10_TRAP7" dataDxfId="169"/>
    <tableColumn id="293" name="SD_TAYLOR_CV10_TRAP8" dataDxfId="168"/>
    <tableColumn id="294" name="SD_TAYLOR_CV10_TRAP9" dataDxfId="167"/>
    <tableColumn id="295" name="SD_TAYLOR_K10_TRAP2" dataDxfId="166"/>
    <tableColumn id="296" name="SD_TAYLOR_K10_TRAP3" dataDxfId="165"/>
    <tableColumn id="297" name="SD_TAYLOR_K10_TRAP4" dataDxfId="164"/>
    <tableColumn id="298" name="SD_TAYLOR_K10_TRAP5" dataDxfId="163"/>
    <tableColumn id="299" name="SD_TAYLOR_K10_TRAP6" dataDxfId="162"/>
    <tableColumn id="300" name="SD_TAYLOR_K10_TRAP7" dataDxfId="161"/>
    <tableColumn id="301" name="SD_TAYLOR_K10_TRAP8" dataDxfId="160"/>
    <tableColumn id="302" name="SD_TAYLOR_K10_TRAP9" dataDxfId="159"/>
    <tableColumn id="303" name="SD_TAYLOR_MV_TRAP2" dataDxfId="158"/>
    <tableColumn id="304" name="SD_TAYLOR_MV_TRAP3" dataDxfId="157"/>
    <tableColumn id="305" name="SD_TAYLOR_MV_TRAP4" dataDxfId="156"/>
    <tableColumn id="306" name="SD_TAYLOR_MV_TRAP5" dataDxfId="155"/>
    <tableColumn id="307" name="SD_TAYLOR_MV_TRAP6" dataDxfId="154"/>
    <tableColumn id="308" name="SD_TAYLOR_MV_TRAP7" dataDxfId="153"/>
    <tableColumn id="309" name="SD_TAYLOR_MV_TRAP8" dataDxfId="152"/>
    <tableColumn id="310" name="SD_TAYLOR_MV_TRAP9" dataDxfId="151"/>
    <tableColumn id="311" name="SD_TAYLOR_SPANNING_CV10_TRAP2" dataDxfId="150"/>
    <tableColumn id="312" name="SD_TAYLOR_SPANNING_CV10_TRAP3" dataDxfId="149"/>
    <tableColumn id="313" name="SD_TAYLOR_SPANNING_CV10_TRAP4" dataDxfId="148"/>
    <tableColumn id="314" name="SD_TAYLOR_SPANNING_CV10_TRAP5" dataDxfId="147"/>
    <tableColumn id="315" name="SD_TAYLOR_SPANNING_CV10_TRAP6" dataDxfId="146"/>
    <tableColumn id="316" name="SD_TAYLOR_SPANNING_CV10_TRAP7" dataDxfId="145"/>
    <tableColumn id="317" name="SD_TAYLOR_SPANNING_CV10_TRAP8" dataDxfId="144"/>
    <tableColumn id="318" name="SD_TAYLOR_SPANNING_CV10_TRAP9" dataDxfId="143"/>
    <tableColumn id="319" name="DSS_FILENAAM_PDF" dataDxfId="142"/>
    <tableColumn id="320" name="DSS_FILENAAM_SPANNINGSPAD" dataDxfId="141"/>
    <tableColumn id="321" name="DSS_MONSTERID" dataDxfId="140"/>
    <tableColumn id="322" name="DSS_LABORATORIUM" dataDxfId="139"/>
    <tableColumn id="323" name="DSS_NORM" dataDxfId="138"/>
    <tableColumn id="324" name="DSS_DATUM" dataDxfId="137"/>
    <tableColumn id="325" name="DSS_NEN5104" dataDxfId="136"/>
    <tableColumn id="326" name="DSS_NEN5104_BIJMENGING" dataDxfId="135"/>
    <tableColumn id="327" name="DSS_MONSTERNIVEAU" dataDxfId="134"/>
    <tableColumn id="328" name="DSS_TERREINSPANNING" dataDxfId="133"/>
    <tableColumn id="329" name="DSS_VOLUMEGEWICHT_NAT" dataDxfId="132"/>
    <tableColumn id="330" name="DSS_VOLUMEGEWICHT_DRG" dataDxfId="131"/>
    <tableColumn id="331" name="DSS_WATERGEHALTE_VOOR" dataDxfId="130"/>
    <tableColumn id="332" name="DSS_WATERGEHALTE_NA_PROEF" dataDxfId="129"/>
    <tableColumn id="333" name="DSS_VERZADIGINGGRAAD_VOOR" dataDxfId="128"/>
    <tableColumn id="334" name="DSS_PORIENGETAL_VOOR" dataDxfId="127"/>
    <tableColumn id="335" name="DSS_PORIENGETAL_EINDE_CONSOLIDATIE" dataDxfId="126"/>
    <tableColumn id="336" name="DSS_SPECIFIEKE_MASSA" dataDxfId="125"/>
    <tableColumn id="337" name="DSS_TEMPERATUUR_PROEF_MAX" dataDxfId="124"/>
    <tableColumn id="338" name="DSS_TEMPERATUUR_PROEF_MIN" dataDxfId="123"/>
    <tableColumn id="339" name="DSS_PROEFSTUKDIAMETER_VOOR" dataDxfId="122"/>
    <tableColumn id="340" name="DSS_PROEFSTUKHOOGTE_VOOR" dataDxfId="121"/>
    <tableColumn id="341" name="DSS_PROEFSTUKHOOGTE_NA_CONSOLIDATIE" dataDxfId="120"/>
    <tableColumn id="342" name="DSS_UITGEVOERDE_CORRECTIES" dataDxfId="119"/>
    <tableColumn id="343" name="DSS_UITVOERINGSWIJZE" dataDxfId="118"/>
    <tableColumn id="344" name="DSS_MAX_EFF_VERT_SPANNING_CONSOLIDATIE" dataDxfId="117"/>
    <tableColumn id="345" name="DSS_EFF_VERT_SPANNING_EINDE_CONSOLIDATIE" dataDxfId="116"/>
    <tableColumn id="346" name="DSS_OCR" dataDxfId="115"/>
    <tableColumn id="347" name="DSS_AXIALEREK_EINDE_CONSOLIDATIE" dataDxfId="114"/>
    <tableColumn id="348" name="DSS_BELASTINGSSTAPPEN_CONSOLIDATIE" dataDxfId="113"/>
    <tableColumn id="349" name="DSS_DUUR_CONSOLIDATIE" dataDxfId="112"/>
    <tableColumn id="350" name="DSS_AFSCHUIFSNELHEID_%UUR" dataDxfId="111"/>
    <tableColumn id="351" name="DSS_AFSCHUIFSNELHEID_MMUUR" dataDxfId="110"/>
    <tableColumn id="352" name="DSS_S_2%" dataDxfId="109"/>
    <tableColumn id="353" name="DSS_T_2%" dataDxfId="108"/>
    <tableColumn id="354" name="DSS_S_5%" dataDxfId="107"/>
    <tableColumn id="355" name="DSS_T_5%" dataDxfId="106"/>
    <tableColumn id="356" name="DSS_S_10%" dataDxfId="105"/>
    <tableColumn id="357" name="DSS_T_10%" dataDxfId="104"/>
    <tableColumn id="358" name="DSS_S_15%" dataDxfId="103"/>
    <tableColumn id="359" name="DSS_T_15%" dataDxfId="102"/>
    <tableColumn id="360" name="DSS_S_20%" dataDxfId="101"/>
    <tableColumn id="361" name="DSS_T_20%" dataDxfId="100"/>
    <tableColumn id="362" name="DSS_S_BIJ_T_MAX" dataDxfId="99"/>
    <tableColumn id="363" name="DSS_T_MAX" dataDxfId="98"/>
    <tableColumn id="364" name="DSS_REK_BIJ_T_MAX" dataDxfId="97"/>
    <tableColumn id="365" name="DSS_S_BIJ_T_EIND" dataDxfId="96"/>
    <tableColumn id="366" name="DSS_T_EIND" dataDxfId="95"/>
    <tableColumn id="367" name="DSS_REK_BIJ_T_EIND" dataDxfId="94"/>
    <tableColumn id="368" name="DSS_S_BIJ_MAX_S1S3" dataDxfId="93"/>
    <tableColumn id="369" name="DSS_T_BIJ_MAX_S1S3" dataDxfId="92"/>
    <tableColumn id="370" name="DSS_REK_BIJ_MAX_S1S3" dataDxfId="91"/>
    <tableColumn id="371" name="DSS_SCHUIFMODULUS_G50" dataDxfId="90"/>
    <tableColumn id="372" name="TXT_SS_FILENAAM_PDF" dataDxfId="89"/>
    <tableColumn id="373" name="TXT_SS_FILENAAM_SPANNINGSPAD" dataDxfId="88"/>
    <tableColumn id="374" name="TXT_SS_MONSTERID" dataDxfId="87"/>
    <tableColumn id="375" name="TXT_SS_LABORATORIUM" dataDxfId="86"/>
    <tableColumn id="376" name="TXT_SS_NORM" dataDxfId="85"/>
    <tableColumn id="377" name="TXT_SS_DATUM" dataDxfId="84"/>
    <tableColumn id="378" name="TXT_SS_NEN5104" dataDxfId="83"/>
    <tableColumn id="379" name="TXT_SS_NEN5104_BIJMENGING" dataDxfId="82"/>
    <tableColumn id="380" name="TXT_SS_MONSTERNIVEAU" dataDxfId="81"/>
    <tableColumn id="381" name="TXT_SS_TERREINSPANNING" dataDxfId="80"/>
    <tableColumn id="382" name="TXT_SS_VOLUMEGEWICHT_NAT" dataDxfId="79"/>
    <tableColumn id="383" name="TXT_SS_VOLUMEGEWICHT_DRG" dataDxfId="78"/>
    <tableColumn id="384" name="TXT_SS_WATERGEHALTE_NA_PROEF" dataDxfId="77"/>
    <tableColumn id="385" name="TXT_SS_WATERGEHALTE_VOOR" dataDxfId="76"/>
    <tableColumn id="386" name="TXT_SS_VERZADIGINGSGRAAD_VOOR" dataDxfId="75"/>
    <tableColumn id="387" name="TXT_SS_PORIENGETAL_VOOR" dataDxfId="74"/>
    <tableColumn id="388" name="TXT_SS_SPECIFIEKE_MASSA" dataDxfId="73"/>
    <tableColumn id="389" name="TXT_SS_TEMPERATUUR_PROEF_MAX" dataDxfId="72"/>
    <tableColumn id="390" name="TXT_SS_TEMPERATUUR_PROEF_MIN" dataDxfId="71"/>
    <tableColumn id="391" name="TXT_SS_PROEFSTUKDIAMETER_VOOR" dataDxfId="70"/>
    <tableColumn id="392" name="TXT_SS_PROEFSTUKHOOGTE_VOOR" dataDxfId="69"/>
    <tableColumn id="393" name="TXT_SS_TYPE_PROEF" dataDxfId="68"/>
    <tableColumn id="394" name="TXT_SS_MEMBRAANCORRECTIE" dataDxfId="67"/>
    <tableColumn id="395" name="TXT_SS_OVERIGECORRECTIES" dataDxfId="66"/>
    <tableColumn id="396" name="TXT_SS_BACKPRESSURE" dataDxfId="65"/>
    <tableColumn id="397" name="TXT_SS_CONSOLIDATIEWIJZE" dataDxfId="64"/>
    <tableColumn id="398" name="TXT_SS_SPANNINGSVERHOUDING_STOPCR_K" dataDxfId="63"/>
    <tableColumn id="399" name="TXT_SS_STOPCRITERIUM_CONSOLIDATIE" dataDxfId="62"/>
    <tableColumn id="400" name="TXT_SS_S'_ISOTROOP_CONSOLIDATIE" dataDxfId="61"/>
    <tableColumn id="401" name="TXT_SS_T_ISOTROOP_CONSOLIDATIE" dataDxfId="60"/>
    <tableColumn id="402" name="TXT_SS_S'_MAX_CONSOLIDATIE" dataDxfId="59"/>
    <tableColumn id="403" name="TXT_SS_T_MAX_CONSOLIDATIE" dataDxfId="58"/>
    <tableColumn id="404" name="TXT_SS_S'_EIND_CONSOLIDATIE" dataDxfId="57"/>
    <tableColumn id="405" name="TXT_SS_T_EIND_CONSOLIDATIE" dataDxfId="56"/>
    <tableColumn id="406" name="TXT_SS_OCR" dataDxfId="55"/>
    <tableColumn id="407" name="TXT_SS_AXIALEREK_CONSOLIDATIE" dataDxfId="54"/>
    <tableColumn id="408" name="TXT_SS_VOLUMEREK_CONSOLIDATIE" dataDxfId="53"/>
    <tableColumn id="409" name="TXT_SS_STOPCRITERIUM_AFSCHUIVEN" dataDxfId="52"/>
    <tableColumn id="410" name="TXT_SS_AXIALEREKSNELHEID_AFSCHUIVEN" dataDxfId="51"/>
    <tableColumn id="411" name="TXT_SS_S'_2%" dataDxfId="50"/>
    <tableColumn id="412" name="TXT_SS_T_2%" dataDxfId="49"/>
    <tableColumn id="413" name="TXT_SS_S'_5%" dataDxfId="48"/>
    <tableColumn id="414" name="TXT_SS_T_5%" dataDxfId="47"/>
    <tableColumn id="415" name="TXT_SS_S'_15%" dataDxfId="46"/>
    <tableColumn id="416" name="TXT_SS_T_15%" dataDxfId="45"/>
    <tableColumn id="417" name="TXT_SS_S'_BIJ_T_PIEK" dataDxfId="44"/>
    <tableColumn id="418" name="TXT_SS_T_PIEK" dataDxfId="43"/>
    <tableColumn id="419" name="TXT_SS_REK_BIJ_T_PIEK" dataDxfId="42"/>
    <tableColumn id="420" name="TXT_SS_S'_BIJ_T_EIND" dataDxfId="41"/>
    <tableColumn id="421" name="TXT_SS_T_EIND" dataDxfId="40"/>
    <tableColumn id="422" name="TXT_SS_REK_BIJ_T_EIND" dataDxfId="39"/>
    <tableColumn id="423" name="TXT_SS_E_UNDR50" dataDxfId="38"/>
    <tableColumn id="424" name="TXT_SS_REK_BIJ_E_UNDR50" dataDxfId="37"/>
    <tableColumn id="425" name="TXT_SS_SKEMPTON_A" dataDxfId="36"/>
    <tableColumn id="426" name="TXT_MS_FILENAAM_PDF" dataDxfId="35"/>
    <tableColumn id="427" name="TXT_MS_FILENAAM_SPANNINGSPAD" dataDxfId="34"/>
    <tableColumn id="428" name="TXT_MS_MONSTERID" dataDxfId="33"/>
    <tableColumn id="429" name="TXT_MS_LABORATORIUM" dataDxfId="32"/>
    <tableColumn id="430" name="TXT_MS_CONSOLIDATIESPANNING" dataDxfId="31"/>
    <tableColumn id="431" name="TXT_MS_REK_BIJ_E_UNDR50" dataDxfId="30"/>
    <tableColumn id="432" name="TXT_MS_E_UNDR50" dataDxfId="29"/>
    <tableColumn id="433" name="TXT_MS_S1'_2%" dataDxfId="28"/>
    <tableColumn id="434" name="TXT_MS_S2'_2%" dataDxfId="27"/>
    <tableColumn id="435" name="TXT_MS_S3'_2%" dataDxfId="26"/>
    <tableColumn id="436" name="TXT_MS_T1_2%" dataDxfId="25"/>
    <tableColumn id="437" name="TXT_MS_T2_2%" dataDxfId="24"/>
    <tableColumn id="438" name="TXT_MS_T3_2%" dataDxfId="23"/>
    <tableColumn id="439" name="TXT_MS_C_2%" dataDxfId="22"/>
    <tableColumn id="440" name="TXT_MS_PHI_2%" dataDxfId="21"/>
    <tableColumn id="441" name="TXT_MS_S1'_5%" dataDxfId="20"/>
    <tableColumn id="442" name="TXT_MS_S2'_5%" dataDxfId="19"/>
    <tableColumn id="443" name="TXT_MS_S3'_5%" dataDxfId="18"/>
    <tableColumn id="444" name="TXT_MS_T1_5%" dataDxfId="17"/>
    <tableColumn id="445" name="TXT_MS_T2_5%" dataDxfId="16"/>
    <tableColumn id="446" name="TXT_MS_T3_5%" dataDxfId="15"/>
    <tableColumn id="447" name="TXT_MS_C_5%" dataDxfId="14"/>
    <tableColumn id="448" name="TXT_MS_PHI_5%" dataDxfId="13"/>
    <tableColumn id="449" name="CEL_FILENAAM_PDF" dataDxfId="12"/>
    <tableColumn id="450" name="CEL_FILENAAM_SPANNINGSPAD" dataDxfId="11"/>
    <tableColumn id="451" name="CEL_PHI1" dataDxfId="10"/>
    <tableColumn id="452" name="CEL_C1" dataDxfId="9"/>
    <tableColumn id="453" name="CEL_PHI2" dataDxfId="8"/>
    <tableColumn id="454" name="CEL_C2" dataDxfId="7"/>
    <tableColumn id="455" name="CEL_PHI3" dataDxfId="6"/>
    <tableColumn id="456" name="CEL_C3" dataDxfId="5"/>
    <tableColumn id="457" name="CEL_PHI4" dataDxfId="4"/>
    <tableColumn id="458" name="CEL_C4" dataDxfId="3"/>
    <tableColumn id="459" name="CEL_PHI5" dataDxfId="2"/>
    <tableColumn id="460" name="CEL_C5" dataDxfId="1"/>
    <tableColumn id="461" name="CEL_EINDSPANNING" dataDxfId="0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S999"/>
  <sheetViews>
    <sheetView tabSelected="1" zoomScale="80" zoomScaleNormal="80" workbookViewId="0">
      <pane xSplit="1" ySplit="9" topLeftCell="NT10" activePane="bottomRight" state="frozen"/>
      <selection pane="topRight" activeCell="B1" sqref="B1"/>
      <selection pane="bottomLeft" activeCell="A10" sqref="A10"/>
      <selection pane="bottomRight" activeCell="NV19" sqref="NV19"/>
    </sheetView>
  </sheetViews>
  <sheetFormatPr defaultColWidth="9.140625" defaultRowHeight="12.75" x14ac:dyDescent="0.2"/>
  <cols>
    <col min="1" max="1" width="23.28515625" style="19" customWidth="1"/>
    <col min="2" max="2" width="18.5703125" style="19" customWidth="1"/>
    <col min="3" max="3" width="22.7109375" style="19" customWidth="1"/>
    <col min="4" max="4" width="22.5703125" style="19" customWidth="1"/>
    <col min="5" max="5" width="22.140625" style="19" customWidth="1"/>
    <col min="6" max="6" width="15.7109375" style="19" customWidth="1"/>
    <col min="7" max="7" width="21.7109375" style="19" customWidth="1"/>
    <col min="8" max="8" width="15.7109375" style="19" customWidth="1"/>
    <col min="9" max="9" width="15.85546875" style="19" customWidth="1"/>
    <col min="10" max="10" width="27.28515625" style="19" customWidth="1"/>
    <col min="11" max="11" width="20.5703125" style="19" customWidth="1"/>
    <col min="12" max="12" width="18.7109375" style="19" customWidth="1"/>
    <col min="13" max="13" width="21" style="19" customWidth="1"/>
    <col min="14" max="14" width="23.140625" style="19" customWidth="1"/>
    <col min="15" max="15" width="15.85546875" style="19" customWidth="1"/>
    <col min="16" max="16" width="14.28515625" style="19" customWidth="1"/>
    <col min="17" max="17" width="22.85546875" style="19" customWidth="1"/>
    <col min="18" max="18" width="17.28515625" style="19" customWidth="1"/>
    <col min="19" max="19" width="18" style="19" customWidth="1"/>
    <col min="20" max="20" width="14.85546875" style="19" customWidth="1"/>
    <col min="21" max="21" width="27.28515625" style="19" customWidth="1"/>
    <col min="22" max="23" width="14.28515625" style="19" customWidth="1"/>
    <col min="24" max="24" width="21.42578125" style="19" customWidth="1"/>
    <col min="25" max="25" width="17.42578125" style="19" customWidth="1"/>
    <col min="26" max="26" width="15.7109375" style="19" customWidth="1"/>
    <col min="27" max="27" width="15.85546875" style="19" customWidth="1"/>
    <col min="28" max="28" width="22" style="19" customWidth="1"/>
    <col min="29" max="29" width="21.85546875" style="19" customWidth="1"/>
    <col min="30" max="30" width="15.85546875" style="19" customWidth="1"/>
    <col min="31" max="31" width="21.42578125" style="19" customWidth="1"/>
    <col min="32" max="32" width="17.7109375" style="19" customWidth="1"/>
    <col min="33" max="33" width="21.7109375" style="19" customWidth="1"/>
    <col min="34" max="35" width="14.28515625" style="19" customWidth="1"/>
    <col min="36" max="36" width="23.7109375" style="19" customWidth="1"/>
    <col min="37" max="37" width="22.28515625" style="19" customWidth="1"/>
    <col min="38" max="38" width="28.28515625" style="19" customWidth="1"/>
    <col min="39" max="39" width="25.7109375" style="19" customWidth="1"/>
    <col min="40" max="40" width="27.5703125" style="19" customWidth="1"/>
    <col min="41" max="41" width="25" style="19" customWidth="1"/>
    <col min="42" max="42" width="32.5703125" style="19" customWidth="1"/>
    <col min="43" max="43" width="19.7109375" style="19" customWidth="1"/>
    <col min="44" max="44" width="23.85546875" style="19" customWidth="1"/>
    <col min="45" max="45" width="17" style="19" customWidth="1"/>
    <col min="46" max="46" width="20.42578125" style="19" customWidth="1"/>
    <col min="47" max="47" width="15" style="19" customWidth="1"/>
    <col min="48" max="48" width="14.28515625" style="19" customWidth="1"/>
    <col min="49" max="49" width="15.140625" style="19" customWidth="1"/>
    <col min="50" max="50" width="25.7109375" style="19" customWidth="1"/>
    <col min="51" max="51" width="21.42578125" style="19" customWidth="1"/>
    <col min="52" max="53" width="25.85546875" style="19" customWidth="1"/>
    <col min="54" max="54" width="20.140625" style="19" customWidth="1"/>
    <col min="55" max="55" width="16.5703125" style="19" customWidth="1"/>
    <col min="56" max="56" width="18.42578125" style="19" customWidth="1"/>
    <col min="57" max="57" width="24.7109375" style="19" customWidth="1"/>
    <col min="58" max="58" width="31.42578125" style="19" customWidth="1"/>
    <col min="59" max="59" width="33.5703125" style="19" customWidth="1"/>
    <col min="60" max="60" width="22.28515625" style="19" customWidth="1"/>
    <col min="61" max="61" width="18.28515625" style="19" customWidth="1"/>
    <col min="62" max="62" width="18.5703125" style="19" customWidth="1"/>
    <col min="63" max="63" width="20.85546875" style="19" customWidth="1"/>
    <col min="64" max="64" width="15.28515625" style="19" customWidth="1"/>
    <col min="65" max="65" width="22.42578125" style="19" customWidth="1"/>
    <col min="66" max="66" width="24.42578125" style="19" customWidth="1"/>
    <col min="67" max="67" width="17.28515625" style="19" customWidth="1"/>
    <col min="68" max="68" width="24.140625" style="19" customWidth="1"/>
    <col min="69" max="69" width="21.28515625" style="19" customWidth="1"/>
    <col min="70" max="71" width="14.28515625" style="19" customWidth="1"/>
    <col min="72" max="72" width="23" style="19" customWidth="1"/>
    <col min="73" max="73" width="27.140625" style="19" customWidth="1"/>
    <col min="74" max="74" width="21.85546875" style="19" customWidth="1"/>
    <col min="75" max="75" width="20" style="19" customWidth="1"/>
    <col min="76" max="76" width="26.85546875" style="19" customWidth="1"/>
    <col min="77" max="77" width="23.42578125" style="19" customWidth="1"/>
    <col min="78" max="78" width="20.42578125" style="19" customWidth="1"/>
    <col min="79" max="79" width="21.85546875" style="19" customWidth="1"/>
    <col min="80" max="80" width="15.42578125" style="19" customWidth="1"/>
    <col min="81" max="81" width="21.5703125" style="19" customWidth="1"/>
    <col min="82" max="82" width="19.85546875" style="19" customWidth="1"/>
    <col min="83" max="83" width="18" style="19" customWidth="1"/>
    <col min="84" max="84" width="17.85546875" style="19" customWidth="1"/>
    <col min="85" max="85" width="15.28515625" style="19" customWidth="1"/>
    <col min="86" max="86" width="18.7109375" style="19" customWidth="1"/>
    <col min="87" max="89" width="14.28515625" style="19" customWidth="1"/>
    <col min="90" max="90" width="24" style="19" customWidth="1"/>
    <col min="91" max="91" width="25" style="19" customWidth="1"/>
    <col min="92" max="92" width="25.140625" style="19" customWidth="1"/>
    <col min="93" max="95" width="14.28515625" style="19" customWidth="1"/>
    <col min="96" max="96" width="16.7109375" style="19" customWidth="1"/>
    <col min="97" max="97" width="18.140625" style="19" customWidth="1"/>
    <col min="98" max="98" width="16.7109375" style="19" customWidth="1"/>
    <col min="99" max="102" width="15.7109375" style="19" customWidth="1"/>
    <col min="103" max="106" width="17.28515625" style="19" customWidth="1"/>
    <col min="107" max="110" width="16.28515625" style="19" customWidth="1"/>
    <col min="111" max="111" width="15.28515625" style="19" customWidth="1"/>
    <col min="112" max="116" width="14.28515625" style="19" customWidth="1"/>
    <col min="117" max="117" width="18.7109375" style="19" customWidth="1"/>
    <col min="118" max="118" width="18.5703125" style="19" customWidth="1"/>
    <col min="119" max="119" width="14.28515625" style="19" customWidth="1"/>
    <col min="120" max="120" width="23.28515625" style="19" customWidth="1"/>
    <col min="121" max="121" width="26.42578125" style="19" customWidth="1"/>
    <col min="122" max="122" width="29.42578125" style="19" customWidth="1"/>
    <col min="123" max="123" width="24.5703125" style="19" customWidth="1"/>
    <col min="124" max="124" width="25.140625" style="19" customWidth="1"/>
    <col min="125" max="130" width="14.28515625" style="19" customWidth="1"/>
    <col min="131" max="131" width="18.7109375" style="19" customWidth="1"/>
    <col min="132" max="132" width="28.28515625" style="19" customWidth="1"/>
    <col min="133" max="133" width="16" style="19" customWidth="1"/>
    <col min="134" max="134" width="19.42578125" style="19" customWidth="1"/>
    <col min="135" max="137" width="14.28515625" style="19" customWidth="1"/>
    <col min="138" max="138" width="24.7109375" style="19" customWidth="1"/>
    <col min="139" max="139" width="20.42578125" style="19" customWidth="1"/>
    <col min="140" max="140" width="21.42578125" style="19" customWidth="1"/>
    <col min="141" max="142" width="24.85546875" style="19" customWidth="1"/>
    <col min="143" max="143" width="24.7109375" style="19" customWidth="1"/>
    <col min="144" max="144" width="28.28515625" style="19" customWidth="1"/>
    <col min="145" max="145" width="17.28515625" style="19" customWidth="1"/>
    <col min="146" max="146" width="28.5703125" style="19" customWidth="1"/>
    <col min="147" max="147" width="28.140625" style="19" customWidth="1"/>
    <col min="148" max="148" width="29" style="19" customWidth="1"/>
    <col min="149" max="149" width="27.7109375" style="19" customWidth="1"/>
    <col min="150" max="150" width="36.85546875" style="19" customWidth="1"/>
    <col min="151" max="151" width="31.28515625" style="19" customWidth="1"/>
    <col min="152" max="152" width="25.5703125" style="19" customWidth="1"/>
    <col min="153" max="153" width="27.140625" style="19" customWidth="1"/>
    <col min="154" max="154" width="19.28515625" style="19" customWidth="1"/>
    <col min="155" max="155" width="33.140625" style="19" customWidth="1"/>
    <col min="156" max="156" width="32.140625" style="19" customWidth="1"/>
    <col min="157" max="157" width="39" style="19" customWidth="1"/>
    <col min="158" max="158" width="38" style="19" customWidth="1"/>
    <col min="159" max="159" width="33.7109375" style="19" customWidth="1"/>
    <col min="160" max="160" width="39" style="19" customWidth="1"/>
    <col min="161" max="161" width="22.28515625" style="19" customWidth="1"/>
    <col min="162" max="162" width="28.85546875" style="19" customWidth="1"/>
    <col min="163" max="163" width="33.7109375" style="19" customWidth="1"/>
    <col min="164" max="164" width="16.28515625" style="19" customWidth="1"/>
    <col min="165" max="166" width="16.140625" style="19" customWidth="1"/>
    <col min="167" max="167" width="17.85546875" style="19" customWidth="1"/>
    <col min="168" max="168" width="27.42578125" style="19" customWidth="1"/>
    <col min="169" max="169" width="15.140625" style="19" customWidth="1"/>
    <col min="170" max="170" width="18.5703125" style="19" customWidth="1"/>
    <col min="171" max="173" width="14.28515625" style="19" customWidth="1"/>
    <col min="174" max="174" width="23.85546875" style="19" customWidth="1"/>
    <col min="175" max="175" width="19.5703125" style="19" customWidth="1"/>
    <col min="176" max="176" width="20.5703125" style="19" customWidth="1"/>
    <col min="177" max="177" width="24" style="19" customWidth="1"/>
    <col min="178" max="178" width="22.85546875" style="19" customWidth="1"/>
    <col min="179" max="179" width="21.28515625" style="19" customWidth="1"/>
    <col min="180" max="180" width="27.42578125" style="19" customWidth="1"/>
    <col min="181" max="181" width="16.5703125" style="19" customWidth="1"/>
    <col min="182" max="182" width="27.7109375" style="19" customWidth="1"/>
    <col min="183" max="183" width="27.28515625" style="19" customWidth="1"/>
    <col min="184" max="184" width="26.42578125" style="19" customWidth="1"/>
    <col min="185" max="185" width="14.5703125" style="19" customWidth="1"/>
    <col min="186" max="186" width="27.42578125" style="19" customWidth="1"/>
    <col min="187" max="187" width="34" style="19" customWidth="1"/>
    <col min="188" max="188" width="15.85546875" style="19" customWidth="1"/>
    <col min="189" max="196" width="23.5703125" style="19" customWidth="1"/>
    <col min="197" max="197" width="24.5703125" style="19" customWidth="1"/>
    <col min="198" max="198" width="15.85546875" style="19" customWidth="1"/>
    <col min="199" max="205" width="23.5703125" style="19" customWidth="1"/>
    <col min="206" max="206" width="23.42578125" style="19" customWidth="1"/>
    <col min="207" max="207" width="24.5703125" style="19" customWidth="1"/>
    <col min="208" max="208" width="20.140625" style="19" customWidth="1"/>
    <col min="209" max="217" width="26" style="19" customWidth="1"/>
    <col min="218" max="218" width="27" style="19" customWidth="1"/>
    <col min="219" max="219" width="16" style="19" customWidth="1"/>
    <col min="220" max="220" width="28.42578125" style="19" customWidth="1"/>
    <col min="221" max="221" width="35" style="19" customWidth="1"/>
    <col min="222" max="222" width="15.85546875" style="19" customWidth="1"/>
    <col min="223" max="223" width="16.28515625" style="19" customWidth="1"/>
    <col min="224" max="230" width="23.5703125" style="19" customWidth="1"/>
    <col min="231" max="231" width="16.85546875" style="19" customWidth="1"/>
    <col min="232" max="232" width="17.28515625" style="19" customWidth="1"/>
    <col min="233" max="239" width="24.5703125" style="19" customWidth="1"/>
    <col min="240" max="240" width="16.7109375" style="19" customWidth="1"/>
    <col min="241" max="241" width="17.140625" style="19" customWidth="1"/>
    <col min="242" max="248" width="24.42578125" style="19" customWidth="1"/>
    <col min="249" max="249" width="15.42578125" style="19" customWidth="1"/>
    <col min="250" max="251" width="15.28515625" style="19" customWidth="1"/>
    <col min="252" max="252" width="29.85546875" style="19" customWidth="1"/>
    <col min="253" max="253" width="36.42578125" style="19" customWidth="1"/>
    <col min="254" max="254" width="41.28515625" style="19" customWidth="1"/>
    <col min="255" max="262" width="27.42578125" style="19" customWidth="1"/>
    <col min="263" max="270" width="26.28515625" style="19" customWidth="1"/>
    <col min="271" max="278" width="26" style="19" customWidth="1"/>
    <col min="279" max="286" width="36.7109375" style="19" customWidth="1"/>
    <col min="287" max="294" width="22.85546875" style="19" customWidth="1"/>
    <col min="295" max="302" width="21.7109375" style="19" customWidth="1"/>
    <col min="303" max="310" width="21.42578125" style="19" customWidth="1"/>
    <col min="311" max="318" width="32.140625" style="19" customWidth="1"/>
    <col min="319" max="319" width="18.7109375" style="19" customWidth="1"/>
    <col min="320" max="320" width="28.28515625" style="19" customWidth="1"/>
    <col min="321" max="321" width="16" style="19" customWidth="1"/>
    <col min="322" max="322" width="19.42578125" style="19" customWidth="1"/>
    <col min="323" max="325" width="14.28515625" style="19" customWidth="1"/>
    <col min="326" max="326" width="24.7109375" style="19" customWidth="1"/>
    <col min="327" max="327" width="20.42578125" style="19" customWidth="1"/>
    <col min="328" max="328" width="21.42578125" style="19" customWidth="1"/>
    <col min="329" max="330" width="24.85546875" style="19" customWidth="1"/>
    <col min="331" max="331" width="24.7109375" style="19" customWidth="1"/>
    <col min="332" max="332" width="28.28515625" style="19" customWidth="1"/>
    <col min="333" max="333" width="28.42578125" style="19" customWidth="1"/>
    <col min="334" max="334" width="23" style="19" customWidth="1"/>
    <col min="335" max="335" width="35.140625" style="19" customWidth="1"/>
    <col min="336" max="336" width="21.28515625" style="19" customWidth="1"/>
    <col min="337" max="337" width="28.5703125" style="19" customWidth="1"/>
    <col min="338" max="338" width="28.140625" style="19" customWidth="1"/>
    <col min="339" max="339" width="29" style="19" customWidth="1"/>
    <col min="340" max="340" width="27.7109375" style="19" customWidth="1"/>
    <col min="341" max="341" width="37.7109375" style="19" customWidth="1"/>
    <col min="342" max="342" width="27.42578125" style="19" customWidth="1"/>
    <col min="343" max="343" width="21.5703125" style="19" customWidth="1"/>
    <col min="344" max="344" width="40.140625" style="19" customWidth="1"/>
    <col min="345" max="345" width="41" style="19" customWidth="1"/>
    <col min="346" max="346" width="14.28515625" style="19" customWidth="1"/>
    <col min="347" max="347" width="32.7109375" style="19" customWidth="1"/>
    <col min="348" max="348" width="35.28515625" style="19" customWidth="1"/>
    <col min="349" max="349" width="23.42578125" style="19" customWidth="1"/>
    <col min="350" max="350" width="27" style="19" customWidth="1"/>
    <col min="351" max="351" width="28.85546875" style="19" customWidth="1"/>
    <col min="352" max="361" width="14.28515625" style="19" customWidth="1"/>
    <col min="362" max="362" width="16.7109375" style="19" customWidth="1"/>
    <col min="363" max="363" width="14.28515625" style="19" customWidth="1"/>
    <col min="364" max="364" width="18.7109375" style="19" customWidth="1"/>
    <col min="365" max="365" width="16.7109375" style="19" customWidth="1"/>
    <col min="366" max="366" width="14.28515625" style="19" customWidth="1"/>
    <col min="367" max="367" width="18.7109375" style="19" customWidth="1"/>
    <col min="368" max="369" width="19.5703125" style="19" customWidth="1"/>
    <col min="370" max="370" width="21.5703125" style="19" customWidth="1"/>
    <col min="371" max="371" width="24.140625" style="19" customWidth="1"/>
    <col min="372" max="372" width="21.140625" style="19" customWidth="1"/>
    <col min="373" max="373" width="30.7109375" style="19" customWidth="1"/>
    <col min="374" max="374" width="18.42578125" style="19" customWidth="1"/>
    <col min="375" max="375" width="21.85546875" style="19" customWidth="1"/>
    <col min="376" max="376" width="14.28515625" style="19" customWidth="1"/>
    <col min="377" max="377" width="15" style="19" customWidth="1"/>
    <col min="378" max="378" width="16.5703125" style="19" customWidth="1"/>
    <col min="379" max="379" width="27.140625" style="19" customWidth="1"/>
    <col min="380" max="380" width="22.85546875" style="19" customWidth="1"/>
    <col min="381" max="381" width="23.85546875" style="19" customWidth="1"/>
    <col min="382" max="383" width="27.28515625" style="19" customWidth="1"/>
    <col min="384" max="384" width="30.7109375" style="19" customWidth="1"/>
    <col min="385" max="385" width="27.140625" style="19" customWidth="1"/>
    <col min="386" max="386" width="31.7109375" style="19" customWidth="1"/>
    <col min="387" max="387" width="25.42578125" style="19" customWidth="1"/>
    <col min="388" max="388" width="23.7109375" style="19" customWidth="1"/>
    <col min="389" max="389" width="31" style="19" customWidth="1"/>
    <col min="390" max="390" width="30.5703125" style="19" customWidth="1"/>
    <col min="391" max="391" width="31.42578125" style="19" customWidth="1"/>
    <col min="392" max="392" width="30.140625" style="19" customWidth="1"/>
    <col min="393" max="393" width="18.7109375" style="19" customWidth="1"/>
    <col min="394" max="394" width="27" style="19" customWidth="1"/>
    <col min="395" max="395" width="25" style="19" customWidth="1"/>
    <col min="396" max="396" width="20.85546875" style="19" customWidth="1"/>
    <col min="397" max="397" width="25" style="19" customWidth="1"/>
    <col min="398" max="398" width="37.7109375" style="19" customWidth="1"/>
    <col min="399" max="399" width="33.7109375" style="19" customWidth="1"/>
    <col min="400" max="400" width="31.5703125" style="19" customWidth="1"/>
    <col min="401" max="401" width="31.140625" style="19" customWidth="1"/>
    <col min="402" max="402" width="27.28515625" style="19" customWidth="1"/>
    <col min="403" max="403" width="26.85546875" style="19" customWidth="1"/>
    <col min="404" max="404" width="27.28515625" style="19" customWidth="1"/>
    <col min="405" max="405" width="26.85546875" style="19" customWidth="1"/>
    <col min="406" max="406" width="14.28515625" style="19" customWidth="1"/>
    <col min="407" max="407" width="29.7109375" style="19" customWidth="1"/>
    <col min="408" max="408" width="31.140625" style="19" customWidth="1"/>
    <col min="409" max="409" width="32.140625" style="19" customWidth="1"/>
    <col min="410" max="410" width="35.5703125" style="19" customWidth="1"/>
    <col min="411" max="414" width="14.28515625" style="19" customWidth="1"/>
    <col min="415" max="415" width="14.5703125" style="19" customWidth="1"/>
    <col min="416" max="416" width="14.28515625" style="19" customWidth="1"/>
    <col min="417" max="417" width="19.140625" style="19" customWidth="1"/>
    <col min="418" max="418" width="14.28515625" style="19" customWidth="1"/>
    <col min="419" max="419" width="20.7109375" style="19" customWidth="1"/>
    <col min="420" max="420" width="19.5703125" style="19" customWidth="1"/>
    <col min="421" max="421" width="14.5703125" style="19" customWidth="1"/>
    <col min="422" max="422" width="21.140625" style="19" customWidth="1"/>
    <col min="423" max="423" width="17.42578125" style="19" customWidth="1"/>
    <col min="424" max="424" width="24" style="19" customWidth="1"/>
    <col min="425" max="425" width="19.85546875" style="19" customWidth="1"/>
    <col min="426" max="426" width="21.85546875" style="19" customWidth="1"/>
    <col min="427" max="427" width="31.42578125" style="19" customWidth="1"/>
    <col min="428" max="428" width="19.140625" style="19" customWidth="1"/>
    <col min="429" max="429" width="22.5703125" style="19" customWidth="1"/>
    <col min="430" max="430" width="29.7109375" style="19" customWidth="1"/>
    <col min="431" max="431" width="24.7109375" style="19" customWidth="1"/>
    <col min="432" max="432" width="18.140625" style="19" customWidth="1"/>
    <col min="433" max="435" width="15.28515625" style="19" customWidth="1"/>
    <col min="436" max="438" width="14.85546875" style="19" customWidth="1"/>
    <col min="439" max="439" width="14.28515625" style="19" customWidth="1"/>
    <col min="440" max="440" width="15.5703125" style="19" customWidth="1"/>
    <col min="441" max="443" width="15.28515625" style="19" customWidth="1"/>
    <col min="444" max="446" width="14.85546875" style="19" customWidth="1"/>
    <col min="447" max="447" width="14.28515625" style="19" customWidth="1"/>
    <col min="448" max="448" width="15.5703125" style="19" customWidth="1"/>
    <col min="449" max="449" width="18.5703125" style="19" customWidth="1"/>
    <col min="450" max="450" width="28.140625" style="19" customWidth="1"/>
    <col min="451" max="459" width="14.28515625" style="19" customWidth="1"/>
    <col min="460" max="460" width="9.140625" style="19"/>
    <col min="461" max="461" width="18.7109375" style="19" customWidth="1"/>
    <col min="462" max="16384" width="9.140625" style="19"/>
  </cols>
  <sheetData>
    <row r="1" spans="1:461" x14ac:dyDescent="0.2">
      <c r="A1" s="19" t="s">
        <v>1315</v>
      </c>
      <c r="B1" s="19">
        <v>2</v>
      </c>
      <c r="C1" s="19">
        <v>3</v>
      </c>
      <c r="D1" s="19">
        <v>4</v>
      </c>
      <c r="E1" s="19">
        <v>5</v>
      </c>
      <c r="F1" s="19">
        <v>6</v>
      </c>
      <c r="G1" s="19">
        <v>7</v>
      </c>
      <c r="H1" s="19">
        <v>8</v>
      </c>
      <c r="I1" s="19">
        <v>9</v>
      </c>
      <c r="J1" s="19">
        <v>10</v>
      </c>
      <c r="K1" s="19">
        <v>11</v>
      </c>
      <c r="L1" s="19">
        <v>12</v>
      </c>
      <c r="M1" s="19">
        <v>13</v>
      </c>
      <c r="N1" s="19">
        <v>14</v>
      </c>
      <c r="O1" s="19">
        <v>15</v>
      </c>
      <c r="P1" s="19">
        <v>16</v>
      </c>
      <c r="Q1" s="19">
        <v>17</v>
      </c>
      <c r="R1" s="19">
        <v>18</v>
      </c>
      <c r="S1" s="19">
        <v>19</v>
      </c>
      <c r="T1" s="19">
        <v>20</v>
      </c>
      <c r="U1" s="19">
        <v>21</v>
      </c>
      <c r="V1" s="19">
        <v>22</v>
      </c>
      <c r="W1" s="19">
        <v>23</v>
      </c>
      <c r="X1" s="19">
        <v>24</v>
      </c>
      <c r="Y1" s="19">
        <v>25</v>
      </c>
      <c r="Z1" s="19">
        <v>26</v>
      </c>
      <c r="AA1" s="19">
        <v>27</v>
      </c>
      <c r="AB1" s="19">
        <v>28</v>
      </c>
      <c r="AC1" s="19">
        <v>29</v>
      </c>
      <c r="AD1" s="19">
        <v>30</v>
      </c>
      <c r="AE1" s="19">
        <v>31</v>
      </c>
      <c r="AF1" s="19">
        <v>32</v>
      </c>
      <c r="AG1" s="19">
        <v>33</v>
      </c>
      <c r="AH1" s="19">
        <v>34</v>
      </c>
      <c r="AI1" s="19">
        <v>35</v>
      </c>
      <c r="AJ1" s="19">
        <v>36</v>
      </c>
      <c r="AK1" s="19">
        <v>37</v>
      </c>
      <c r="AL1" s="19">
        <v>38</v>
      </c>
      <c r="AM1" s="19">
        <v>39</v>
      </c>
      <c r="AN1" s="19">
        <v>40</v>
      </c>
      <c r="AO1" s="19">
        <v>41</v>
      </c>
      <c r="AP1" s="19">
        <v>42</v>
      </c>
      <c r="AQ1" s="19">
        <v>43</v>
      </c>
      <c r="AR1" s="19">
        <v>44</v>
      </c>
      <c r="AS1" s="19">
        <v>45</v>
      </c>
      <c r="AT1" s="19">
        <v>46</v>
      </c>
      <c r="AU1" s="19">
        <v>47</v>
      </c>
      <c r="AV1" s="19">
        <v>48</v>
      </c>
      <c r="AW1" s="19">
        <v>49</v>
      </c>
      <c r="AX1" s="19">
        <v>50</v>
      </c>
      <c r="AY1" s="19">
        <v>51</v>
      </c>
      <c r="AZ1" s="19">
        <v>52</v>
      </c>
      <c r="BA1" s="19">
        <v>53</v>
      </c>
      <c r="BB1" s="19">
        <v>54</v>
      </c>
      <c r="BC1" s="19">
        <v>55</v>
      </c>
      <c r="BD1" s="19">
        <v>56</v>
      </c>
      <c r="BE1" s="19">
        <v>57</v>
      </c>
      <c r="BF1" s="19">
        <v>58</v>
      </c>
      <c r="BG1" s="19">
        <v>59</v>
      </c>
      <c r="BH1" s="19">
        <v>60</v>
      </c>
      <c r="BI1" s="19">
        <v>61</v>
      </c>
      <c r="BJ1" s="19">
        <v>62</v>
      </c>
      <c r="BK1" s="19">
        <v>63</v>
      </c>
      <c r="BL1" s="19">
        <v>64</v>
      </c>
      <c r="BM1" s="19">
        <v>65</v>
      </c>
      <c r="BN1" s="19">
        <v>66</v>
      </c>
      <c r="BO1" s="19">
        <v>67</v>
      </c>
      <c r="BP1" s="19">
        <v>68</v>
      </c>
      <c r="BQ1" s="19">
        <v>69</v>
      </c>
      <c r="BR1" s="19">
        <v>70</v>
      </c>
      <c r="BS1" s="19">
        <v>71</v>
      </c>
      <c r="BT1" s="19">
        <v>72</v>
      </c>
      <c r="BU1" s="19">
        <v>73</v>
      </c>
      <c r="BV1" s="19">
        <v>74</v>
      </c>
      <c r="BW1" s="19">
        <v>75</v>
      </c>
      <c r="BX1" s="19">
        <v>76</v>
      </c>
      <c r="BY1" s="19">
        <v>77</v>
      </c>
      <c r="BZ1" s="19">
        <v>78</v>
      </c>
      <c r="CA1" s="19">
        <v>79</v>
      </c>
      <c r="CB1" s="19">
        <v>80</v>
      </c>
      <c r="CC1" s="19">
        <v>81</v>
      </c>
      <c r="CD1" s="19">
        <v>82</v>
      </c>
      <c r="CE1" s="19">
        <v>83</v>
      </c>
      <c r="CF1" s="19">
        <v>84</v>
      </c>
      <c r="CG1" s="19">
        <v>85</v>
      </c>
      <c r="CH1" s="19">
        <v>86</v>
      </c>
      <c r="CI1" s="19">
        <v>87</v>
      </c>
      <c r="CJ1" s="19">
        <v>88</v>
      </c>
      <c r="CK1" s="19">
        <v>89</v>
      </c>
      <c r="CL1" s="19">
        <v>90</v>
      </c>
      <c r="CM1" s="19">
        <v>91</v>
      </c>
      <c r="CN1" s="19">
        <v>92</v>
      </c>
      <c r="CO1" s="19">
        <v>93</v>
      </c>
      <c r="CP1" s="19">
        <v>94</v>
      </c>
      <c r="CQ1" s="19">
        <v>95</v>
      </c>
      <c r="CR1" s="19">
        <v>96</v>
      </c>
      <c r="CS1" s="19">
        <v>97</v>
      </c>
      <c r="CT1" s="19">
        <v>98</v>
      </c>
      <c r="CU1" s="19">
        <v>99</v>
      </c>
      <c r="CV1" s="19">
        <v>100</v>
      </c>
      <c r="CW1" s="19">
        <v>101</v>
      </c>
      <c r="CX1" s="19">
        <v>102</v>
      </c>
      <c r="CY1" s="19">
        <v>103</v>
      </c>
      <c r="CZ1" s="19">
        <v>104</v>
      </c>
      <c r="DA1" s="19">
        <v>105</v>
      </c>
      <c r="DB1" s="19">
        <v>106</v>
      </c>
      <c r="DC1" s="19">
        <v>107</v>
      </c>
      <c r="DD1" s="19">
        <v>108</v>
      </c>
      <c r="DE1" s="19">
        <v>109</v>
      </c>
      <c r="DF1" s="19">
        <v>110</v>
      </c>
      <c r="DG1" s="19">
        <v>111</v>
      </c>
      <c r="DH1" s="19">
        <v>112</v>
      </c>
      <c r="DI1" s="19">
        <v>113</v>
      </c>
      <c r="DJ1" s="19">
        <v>114</v>
      </c>
      <c r="DK1" s="19">
        <v>115</v>
      </c>
      <c r="DL1" s="19">
        <v>116</v>
      </c>
      <c r="DM1" s="19">
        <v>117</v>
      </c>
      <c r="DN1" s="19">
        <v>118</v>
      </c>
      <c r="DO1" s="19">
        <v>119</v>
      </c>
      <c r="DP1" s="19">
        <v>120</v>
      </c>
      <c r="DQ1" s="19">
        <v>121</v>
      </c>
      <c r="DR1" s="19">
        <v>122</v>
      </c>
      <c r="DS1" s="19">
        <v>123</v>
      </c>
      <c r="DT1" s="19">
        <v>124</v>
      </c>
      <c r="DU1" s="19">
        <v>125</v>
      </c>
      <c r="DV1" s="19">
        <v>126</v>
      </c>
      <c r="DW1" s="19">
        <v>127</v>
      </c>
      <c r="DX1" s="19">
        <v>128</v>
      </c>
      <c r="DY1" s="19">
        <v>129</v>
      </c>
      <c r="DZ1" s="19">
        <v>130</v>
      </c>
      <c r="EA1" s="19">
        <v>131</v>
      </c>
      <c r="EB1" s="19">
        <v>132</v>
      </c>
      <c r="EC1" s="19">
        <v>133</v>
      </c>
      <c r="ED1" s="19">
        <v>134</v>
      </c>
      <c r="EE1" s="19">
        <v>135</v>
      </c>
      <c r="EF1" s="19">
        <v>136</v>
      </c>
      <c r="EG1" s="19">
        <v>137</v>
      </c>
      <c r="EH1" s="19">
        <v>138</v>
      </c>
      <c r="EI1" s="19">
        <v>139</v>
      </c>
      <c r="EJ1" s="19">
        <v>140</v>
      </c>
      <c r="EK1" s="19">
        <v>141</v>
      </c>
      <c r="EL1" s="19">
        <v>142</v>
      </c>
      <c r="EM1" s="19">
        <v>143</v>
      </c>
      <c r="EN1" s="19">
        <v>144</v>
      </c>
      <c r="EO1" s="19">
        <v>145</v>
      </c>
      <c r="EP1" s="19">
        <v>146</v>
      </c>
      <c r="EQ1" s="19">
        <v>147</v>
      </c>
      <c r="ER1" s="19">
        <v>148</v>
      </c>
      <c r="ES1" s="19">
        <v>149</v>
      </c>
      <c r="ET1" s="19">
        <v>150</v>
      </c>
      <c r="EU1" s="19">
        <v>151</v>
      </c>
      <c r="EV1" s="19">
        <v>152</v>
      </c>
      <c r="EW1" s="19">
        <v>153</v>
      </c>
      <c r="EX1" s="19">
        <v>154</v>
      </c>
      <c r="EY1" s="19">
        <v>155</v>
      </c>
      <c r="EZ1" s="19">
        <v>156</v>
      </c>
      <c r="FA1" s="19">
        <v>157</v>
      </c>
      <c r="FB1" s="19">
        <v>158</v>
      </c>
      <c r="FC1" s="19">
        <v>159</v>
      </c>
      <c r="FD1" s="19">
        <v>160</v>
      </c>
      <c r="FE1" s="19">
        <v>161</v>
      </c>
      <c r="FF1" s="19">
        <v>162</v>
      </c>
      <c r="FG1" s="19">
        <v>163</v>
      </c>
      <c r="FH1" s="19">
        <v>164</v>
      </c>
      <c r="FI1" s="19">
        <v>165</v>
      </c>
      <c r="FJ1" s="19">
        <v>166</v>
      </c>
      <c r="FK1" s="19">
        <v>167</v>
      </c>
      <c r="FL1" s="19">
        <v>168</v>
      </c>
      <c r="FM1" s="19">
        <v>169</v>
      </c>
      <c r="FN1" s="19">
        <v>170</v>
      </c>
      <c r="FO1" s="19">
        <v>171</v>
      </c>
      <c r="FP1" s="19">
        <v>172</v>
      </c>
      <c r="FQ1" s="19">
        <v>173</v>
      </c>
      <c r="FR1" s="19">
        <v>174</v>
      </c>
      <c r="FS1" s="19">
        <v>175</v>
      </c>
      <c r="FT1" s="19">
        <v>176</v>
      </c>
      <c r="FU1" s="19">
        <v>177</v>
      </c>
      <c r="FV1" s="19">
        <v>178</v>
      </c>
      <c r="FW1" s="19">
        <v>179</v>
      </c>
      <c r="FX1" s="19">
        <v>180</v>
      </c>
      <c r="FY1" s="19">
        <v>181</v>
      </c>
      <c r="FZ1" s="19">
        <v>182</v>
      </c>
      <c r="GA1" s="19">
        <v>183</v>
      </c>
      <c r="GB1" s="19">
        <v>184</v>
      </c>
      <c r="GC1" s="19">
        <v>185</v>
      </c>
      <c r="GD1" s="19">
        <v>186</v>
      </c>
      <c r="GE1" s="19">
        <v>187</v>
      </c>
      <c r="GF1" s="19">
        <v>188</v>
      </c>
      <c r="GG1" s="19">
        <v>189</v>
      </c>
      <c r="GH1" s="19">
        <v>190</v>
      </c>
      <c r="GI1" s="19">
        <v>191</v>
      </c>
      <c r="GJ1" s="19">
        <v>192</v>
      </c>
      <c r="GK1" s="19">
        <v>193</v>
      </c>
      <c r="GL1" s="19">
        <v>194</v>
      </c>
      <c r="GM1" s="19">
        <v>195</v>
      </c>
      <c r="GN1" s="19">
        <v>196</v>
      </c>
      <c r="GO1" s="19">
        <v>197</v>
      </c>
      <c r="GP1" s="19">
        <v>198</v>
      </c>
      <c r="GQ1" s="19">
        <v>199</v>
      </c>
      <c r="GR1" s="19">
        <v>200</v>
      </c>
      <c r="GS1" s="19">
        <v>201</v>
      </c>
      <c r="GT1" s="19">
        <v>202</v>
      </c>
      <c r="GU1" s="19">
        <v>203</v>
      </c>
      <c r="GV1" s="19">
        <v>204</v>
      </c>
      <c r="GW1" s="19">
        <v>205</v>
      </c>
      <c r="GX1" s="19">
        <v>206</v>
      </c>
      <c r="GY1" s="19">
        <v>207</v>
      </c>
      <c r="GZ1" s="19">
        <v>208</v>
      </c>
      <c r="HA1" s="19">
        <v>209</v>
      </c>
      <c r="HB1" s="19">
        <v>210</v>
      </c>
      <c r="HC1" s="19">
        <v>211</v>
      </c>
      <c r="HD1" s="19">
        <v>212</v>
      </c>
      <c r="HE1" s="19">
        <v>213</v>
      </c>
      <c r="HF1" s="19">
        <v>214</v>
      </c>
      <c r="HG1" s="19">
        <v>215</v>
      </c>
      <c r="HH1" s="19">
        <v>216</v>
      </c>
      <c r="HI1" s="19">
        <v>217</v>
      </c>
      <c r="HJ1" s="19">
        <v>218</v>
      </c>
      <c r="HK1" s="19">
        <v>219</v>
      </c>
      <c r="HL1" s="19">
        <v>220</v>
      </c>
      <c r="HM1" s="19">
        <v>221</v>
      </c>
      <c r="HN1" s="19">
        <v>222</v>
      </c>
      <c r="HO1" s="19">
        <v>223</v>
      </c>
      <c r="HP1" s="19">
        <v>224</v>
      </c>
      <c r="HQ1" s="19">
        <v>225</v>
      </c>
      <c r="HR1" s="19">
        <v>226</v>
      </c>
      <c r="HS1" s="19">
        <v>227</v>
      </c>
      <c r="HT1" s="19">
        <v>228</v>
      </c>
      <c r="HU1" s="19">
        <v>229</v>
      </c>
      <c r="HV1" s="19">
        <v>230</v>
      </c>
      <c r="HW1" s="19">
        <v>231</v>
      </c>
      <c r="HX1" s="19">
        <v>232</v>
      </c>
      <c r="HY1" s="19">
        <v>233</v>
      </c>
      <c r="HZ1" s="19">
        <v>234</v>
      </c>
      <c r="IA1" s="19">
        <v>235</v>
      </c>
      <c r="IB1" s="19">
        <v>236</v>
      </c>
      <c r="IC1" s="19">
        <v>237</v>
      </c>
      <c r="ID1" s="19">
        <v>238</v>
      </c>
      <c r="IE1" s="19">
        <v>239</v>
      </c>
      <c r="IF1" s="19">
        <v>240</v>
      </c>
      <c r="IG1" s="19">
        <v>241</v>
      </c>
      <c r="IH1" s="19">
        <v>242</v>
      </c>
      <c r="II1" s="19">
        <v>243</v>
      </c>
      <c r="IJ1" s="19">
        <v>244</v>
      </c>
      <c r="IK1" s="19">
        <v>245</v>
      </c>
      <c r="IL1" s="19">
        <v>246</v>
      </c>
      <c r="IM1" s="19">
        <v>247</v>
      </c>
      <c r="IN1" s="19">
        <v>248</v>
      </c>
      <c r="IO1" s="19">
        <v>249</v>
      </c>
      <c r="IP1" s="19">
        <v>250</v>
      </c>
      <c r="IQ1" s="19">
        <v>251</v>
      </c>
      <c r="IR1" s="19">
        <v>252</v>
      </c>
      <c r="IS1" s="19">
        <v>253</v>
      </c>
      <c r="IT1" s="19">
        <v>254</v>
      </c>
      <c r="IU1" s="19">
        <v>255</v>
      </c>
      <c r="IV1" s="19">
        <v>256</v>
      </c>
      <c r="IW1" s="19">
        <v>257</v>
      </c>
      <c r="IX1" s="19">
        <v>258</v>
      </c>
      <c r="IY1" s="19">
        <v>259</v>
      </c>
      <c r="IZ1" s="19">
        <v>260</v>
      </c>
      <c r="JA1" s="19">
        <v>261</v>
      </c>
      <c r="JB1" s="19">
        <v>262</v>
      </c>
      <c r="JC1" s="19">
        <v>263</v>
      </c>
      <c r="JD1" s="19">
        <v>264</v>
      </c>
      <c r="JE1" s="19">
        <v>265</v>
      </c>
      <c r="JF1" s="19">
        <v>266</v>
      </c>
      <c r="JG1" s="19">
        <v>267</v>
      </c>
      <c r="JH1" s="19">
        <v>268</v>
      </c>
      <c r="JI1" s="19">
        <v>269</v>
      </c>
      <c r="JJ1" s="19">
        <v>270</v>
      </c>
      <c r="JK1" s="19">
        <v>271</v>
      </c>
      <c r="JL1" s="19">
        <v>272</v>
      </c>
      <c r="JM1" s="19">
        <v>273</v>
      </c>
      <c r="JN1" s="19">
        <v>274</v>
      </c>
      <c r="JO1" s="19">
        <v>275</v>
      </c>
      <c r="JP1" s="19">
        <v>276</v>
      </c>
      <c r="JQ1" s="19">
        <v>277</v>
      </c>
      <c r="JR1" s="19">
        <v>278</v>
      </c>
      <c r="JS1" s="19">
        <v>279</v>
      </c>
      <c r="JT1" s="19">
        <v>280</v>
      </c>
      <c r="JU1" s="19">
        <v>281</v>
      </c>
      <c r="JV1" s="19">
        <v>282</v>
      </c>
      <c r="JW1" s="19">
        <v>283</v>
      </c>
      <c r="JX1" s="19">
        <v>284</v>
      </c>
      <c r="JY1" s="19">
        <v>285</v>
      </c>
      <c r="JZ1" s="19">
        <v>286</v>
      </c>
      <c r="KA1" s="19">
        <v>287</v>
      </c>
      <c r="KB1" s="19">
        <v>288</v>
      </c>
      <c r="KC1" s="19">
        <v>289</v>
      </c>
      <c r="KD1" s="19">
        <v>290</v>
      </c>
      <c r="KE1" s="19">
        <v>291</v>
      </c>
      <c r="KF1" s="19">
        <v>292</v>
      </c>
      <c r="KG1" s="19">
        <v>293</v>
      </c>
      <c r="KH1" s="19">
        <v>294</v>
      </c>
      <c r="KI1" s="19">
        <v>295</v>
      </c>
      <c r="KJ1" s="19">
        <v>296</v>
      </c>
      <c r="KK1" s="19">
        <v>297</v>
      </c>
      <c r="KL1" s="19">
        <v>298</v>
      </c>
      <c r="KM1" s="19">
        <v>299</v>
      </c>
      <c r="KN1" s="19">
        <v>300</v>
      </c>
      <c r="KO1" s="19">
        <v>301</v>
      </c>
      <c r="KP1" s="19">
        <v>302</v>
      </c>
      <c r="KQ1" s="19">
        <v>303</v>
      </c>
      <c r="KR1" s="19">
        <v>304</v>
      </c>
      <c r="KS1" s="19">
        <v>305</v>
      </c>
      <c r="KT1" s="19">
        <v>306</v>
      </c>
      <c r="KU1" s="19">
        <v>307</v>
      </c>
      <c r="KV1" s="19">
        <v>308</v>
      </c>
      <c r="KW1" s="19">
        <v>309</v>
      </c>
      <c r="KX1" s="19">
        <v>310</v>
      </c>
      <c r="KY1" s="19">
        <v>311</v>
      </c>
      <c r="KZ1" s="19">
        <v>312</v>
      </c>
      <c r="LA1" s="19">
        <v>313</v>
      </c>
      <c r="LB1" s="19">
        <v>314</v>
      </c>
      <c r="LC1" s="19">
        <v>315</v>
      </c>
      <c r="LD1" s="19">
        <v>316</v>
      </c>
      <c r="LE1" s="19">
        <v>317</v>
      </c>
      <c r="LF1" s="19">
        <v>318</v>
      </c>
      <c r="LG1" s="19">
        <v>319</v>
      </c>
      <c r="LH1" s="19">
        <v>320</v>
      </c>
      <c r="LI1" s="19">
        <v>321</v>
      </c>
      <c r="LJ1" s="19">
        <v>322</v>
      </c>
      <c r="LK1" s="19">
        <v>323</v>
      </c>
      <c r="LL1" s="19">
        <v>324</v>
      </c>
      <c r="LM1" s="19">
        <v>325</v>
      </c>
      <c r="LN1" s="19">
        <v>326</v>
      </c>
      <c r="LO1" s="19">
        <v>327</v>
      </c>
      <c r="LP1" s="19">
        <v>328</v>
      </c>
      <c r="LQ1" s="19">
        <v>329</v>
      </c>
      <c r="LR1" s="19">
        <v>330</v>
      </c>
      <c r="LS1" s="19">
        <v>331</v>
      </c>
      <c r="LT1" s="19">
        <v>332</v>
      </c>
      <c r="LU1" s="19">
        <v>333</v>
      </c>
      <c r="LV1" s="19">
        <v>334</v>
      </c>
      <c r="LW1" s="19">
        <v>335</v>
      </c>
      <c r="LX1" s="19">
        <v>336</v>
      </c>
      <c r="LY1" s="19">
        <v>337</v>
      </c>
      <c r="LZ1" s="19">
        <v>338</v>
      </c>
      <c r="MA1" s="19">
        <v>339</v>
      </c>
      <c r="MB1" s="19">
        <v>340</v>
      </c>
      <c r="MC1" s="19">
        <v>341</v>
      </c>
      <c r="MD1" s="19">
        <v>342</v>
      </c>
      <c r="ME1" s="19">
        <v>343</v>
      </c>
      <c r="MF1" s="19">
        <v>344</v>
      </c>
      <c r="MG1" s="19">
        <v>345</v>
      </c>
      <c r="MH1" s="19">
        <v>346</v>
      </c>
      <c r="MI1" s="19">
        <v>347</v>
      </c>
      <c r="MJ1" s="19">
        <v>348</v>
      </c>
      <c r="MK1" s="19">
        <v>349</v>
      </c>
      <c r="ML1" s="19">
        <v>350</v>
      </c>
      <c r="MM1" s="19">
        <v>351</v>
      </c>
      <c r="MN1" s="19">
        <v>352</v>
      </c>
      <c r="MO1" s="19">
        <v>353</v>
      </c>
      <c r="MP1" s="19">
        <v>354</v>
      </c>
      <c r="MQ1" s="19">
        <v>355</v>
      </c>
      <c r="MR1" s="19">
        <v>356</v>
      </c>
      <c r="MS1" s="19">
        <v>357</v>
      </c>
      <c r="MT1" s="19">
        <v>358</v>
      </c>
      <c r="MU1" s="19">
        <v>359</v>
      </c>
      <c r="MV1" s="19">
        <v>360</v>
      </c>
      <c r="MW1" s="19">
        <v>361</v>
      </c>
      <c r="MX1" s="19">
        <v>362</v>
      </c>
      <c r="MY1" s="19">
        <v>363</v>
      </c>
      <c r="MZ1" s="19">
        <v>364</v>
      </c>
      <c r="NA1" s="19">
        <v>365</v>
      </c>
      <c r="NB1" s="19">
        <v>366</v>
      </c>
      <c r="NC1" s="19">
        <v>367</v>
      </c>
      <c r="ND1" s="19">
        <v>368</v>
      </c>
      <c r="NE1" s="19">
        <v>369</v>
      </c>
      <c r="NF1" s="19">
        <v>370</v>
      </c>
      <c r="NG1" s="19">
        <v>371</v>
      </c>
      <c r="NH1" s="19">
        <v>372</v>
      </c>
      <c r="NI1" s="19">
        <v>373</v>
      </c>
      <c r="NJ1" s="19">
        <v>374</v>
      </c>
      <c r="NK1" s="19">
        <v>375</v>
      </c>
      <c r="NL1" s="19">
        <v>376</v>
      </c>
      <c r="NM1" s="19">
        <v>377</v>
      </c>
      <c r="NN1" s="19">
        <v>378</v>
      </c>
      <c r="NO1" s="19">
        <v>379</v>
      </c>
      <c r="NP1" s="19">
        <v>380</v>
      </c>
      <c r="NQ1" s="19">
        <v>381</v>
      </c>
      <c r="NR1" s="19">
        <v>382</v>
      </c>
      <c r="NS1" s="19">
        <v>383</v>
      </c>
      <c r="NT1" s="19">
        <v>384</v>
      </c>
      <c r="NU1" s="19">
        <v>385</v>
      </c>
      <c r="NV1" s="19">
        <v>386</v>
      </c>
      <c r="NW1" s="19">
        <v>387</v>
      </c>
      <c r="NX1" s="19">
        <v>388</v>
      </c>
      <c r="NY1" s="19">
        <v>389</v>
      </c>
      <c r="NZ1" s="19">
        <v>390</v>
      </c>
      <c r="OA1" s="19">
        <v>391</v>
      </c>
      <c r="OB1" s="19">
        <v>392</v>
      </c>
      <c r="OC1" s="19">
        <v>393</v>
      </c>
      <c r="OD1" s="19">
        <v>394</v>
      </c>
      <c r="OE1" s="19">
        <v>395</v>
      </c>
      <c r="OF1" s="19">
        <v>396</v>
      </c>
      <c r="OG1" s="19">
        <v>397</v>
      </c>
      <c r="OH1" s="19">
        <v>398</v>
      </c>
      <c r="OI1" s="19">
        <v>399</v>
      </c>
      <c r="OJ1" s="19">
        <v>400</v>
      </c>
      <c r="OK1" s="19">
        <v>401</v>
      </c>
      <c r="OL1" s="19">
        <v>402</v>
      </c>
      <c r="OM1" s="19">
        <v>403</v>
      </c>
      <c r="ON1" s="19">
        <v>404</v>
      </c>
      <c r="OO1" s="19">
        <v>405</v>
      </c>
      <c r="OP1" s="19">
        <v>406</v>
      </c>
      <c r="OQ1" s="19">
        <v>407</v>
      </c>
      <c r="OR1" s="19">
        <v>408</v>
      </c>
      <c r="OS1" s="19">
        <v>409</v>
      </c>
      <c r="OT1" s="19">
        <v>410</v>
      </c>
      <c r="OU1" s="19">
        <v>411</v>
      </c>
      <c r="OV1" s="19">
        <v>412</v>
      </c>
      <c r="OW1" s="19">
        <v>413</v>
      </c>
      <c r="OX1" s="19">
        <v>414</v>
      </c>
      <c r="OY1" s="19">
        <v>415</v>
      </c>
      <c r="OZ1" s="19">
        <v>416</v>
      </c>
      <c r="PA1" s="19">
        <v>417</v>
      </c>
      <c r="PB1" s="19">
        <v>418</v>
      </c>
      <c r="PC1" s="19">
        <v>419</v>
      </c>
      <c r="PD1" s="19">
        <v>420</v>
      </c>
      <c r="PE1" s="19">
        <v>421</v>
      </c>
      <c r="PF1" s="19">
        <v>422</v>
      </c>
      <c r="PG1" s="19">
        <v>423</v>
      </c>
      <c r="PH1" s="19">
        <v>424</v>
      </c>
      <c r="PI1" s="19">
        <v>425</v>
      </c>
      <c r="PJ1" s="19">
        <v>426</v>
      </c>
      <c r="PK1" s="19">
        <v>427</v>
      </c>
      <c r="PL1" s="19">
        <v>428</v>
      </c>
      <c r="PM1" s="19">
        <v>429</v>
      </c>
      <c r="PN1" s="19">
        <v>430</v>
      </c>
      <c r="PO1" s="19">
        <v>431</v>
      </c>
      <c r="PP1" s="19">
        <v>432</v>
      </c>
      <c r="PQ1" s="19">
        <v>433</v>
      </c>
      <c r="PR1" s="19">
        <v>434</v>
      </c>
      <c r="PS1" s="19">
        <v>435</v>
      </c>
      <c r="PT1" s="19">
        <v>436</v>
      </c>
      <c r="PU1" s="19">
        <v>437</v>
      </c>
      <c r="PV1" s="19">
        <v>438</v>
      </c>
      <c r="PW1" s="19">
        <v>439</v>
      </c>
      <c r="PX1" s="19">
        <v>440</v>
      </c>
      <c r="PY1" s="19">
        <v>441</v>
      </c>
      <c r="PZ1" s="19">
        <v>442</v>
      </c>
      <c r="QA1" s="19">
        <v>443</v>
      </c>
      <c r="QB1" s="19">
        <v>444</v>
      </c>
      <c r="QC1" s="19">
        <v>445</v>
      </c>
      <c r="QD1" s="19">
        <v>446</v>
      </c>
      <c r="QE1" s="19">
        <v>447</v>
      </c>
      <c r="QF1" s="19">
        <v>448</v>
      </c>
      <c r="QG1" s="19">
        <v>449</v>
      </c>
      <c r="QH1" s="19">
        <v>450</v>
      </c>
      <c r="QI1" s="19">
        <v>451</v>
      </c>
      <c r="QJ1" s="19">
        <v>452</v>
      </c>
      <c r="QK1" s="19">
        <v>453</v>
      </c>
      <c r="QL1" s="19">
        <v>454</v>
      </c>
      <c r="QM1" s="19">
        <v>455</v>
      </c>
      <c r="QN1" s="19">
        <v>456</v>
      </c>
      <c r="QO1" s="19">
        <v>457</v>
      </c>
      <c r="QP1" s="19">
        <v>458</v>
      </c>
      <c r="QQ1" s="19">
        <v>459</v>
      </c>
      <c r="QR1" s="19">
        <v>460</v>
      </c>
      <c r="QS1" s="19">
        <v>461</v>
      </c>
    </row>
    <row r="2" spans="1:461" x14ac:dyDescent="0.2">
      <c r="A2" s="19" t="s">
        <v>1316</v>
      </c>
      <c r="B2" s="19" t="s">
        <v>869</v>
      </c>
      <c r="C2" s="19" t="s">
        <v>875</v>
      </c>
      <c r="D2" s="19" t="s">
        <v>871</v>
      </c>
      <c r="E2" s="19" t="s">
        <v>873</v>
      </c>
      <c r="F2" s="19" t="s">
        <v>870</v>
      </c>
      <c r="G2" s="19" t="s">
        <v>872</v>
      </c>
      <c r="H2" s="19" t="s">
        <v>1798</v>
      </c>
      <c r="I2" s="19" t="s">
        <v>874</v>
      </c>
      <c r="J2" s="19" t="s">
        <v>876</v>
      </c>
      <c r="K2" s="19" t="s">
        <v>877</v>
      </c>
      <c r="L2" s="19" t="s">
        <v>878</v>
      </c>
      <c r="M2" s="19" t="s">
        <v>879</v>
      </c>
      <c r="N2" s="19" t="s">
        <v>880</v>
      </c>
      <c r="O2" s="19" t="s">
        <v>881</v>
      </c>
      <c r="P2" s="19" t="s">
        <v>882</v>
      </c>
      <c r="Q2" s="19" t="s">
        <v>883</v>
      </c>
      <c r="R2" s="19" t="s">
        <v>884</v>
      </c>
      <c r="S2" s="19" t="s">
        <v>885</v>
      </c>
      <c r="T2" s="19" t="s">
        <v>886</v>
      </c>
      <c r="U2" s="19" t="s">
        <v>887</v>
      </c>
      <c r="V2" s="19" t="s">
        <v>888</v>
      </c>
      <c r="W2" s="19" t="s">
        <v>889</v>
      </c>
      <c r="X2" s="19" t="s">
        <v>890</v>
      </c>
      <c r="Y2" s="19" t="s">
        <v>891</v>
      </c>
      <c r="Z2" s="19" t="s">
        <v>892</v>
      </c>
      <c r="AA2" s="19" t="s">
        <v>893</v>
      </c>
      <c r="AB2" s="19" t="s">
        <v>894</v>
      </c>
      <c r="AC2" s="19" t="s">
        <v>895</v>
      </c>
      <c r="AD2" s="19" t="s">
        <v>896</v>
      </c>
      <c r="AE2" s="19" t="s">
        <v>897</v>
      </c>
      <c r="AF2" s="19" t="s">
        <v>898</v>
      </c>
      <c r="AG2" s="19" t="s">
        <v>899</v>
      </c>
      <c r="AH2" s="19" t="s">
        <v>900</v>
      </c>
      <c r="AI2" s="19" t="s">
        <v>901</v>
      </c>
      <c r="AJ2" s="19" t="s">
        <v>902</v>
      </c>
      <c r="AK2" s="19" t="s">
        <v>903</v>
      </c>
      <c r="AL2" s="19" t="s">
        <v>904</v>
      </c>
      <c r="AM2" s="19" t="s">
        <v>905</v>
      </c>
      <c r="AN2" s="19" t="s">
        <v>906</v>
      </c>
      <c r="AO2" s="19" t="s">
        <v>907</v>
      </c>
      <c r="AP2" s="19" t="s">
        <v>908</v>
      </c>
      <c r="AQ2" s="19" t="s">
        <v>909</v>
      </c>
      <c r="AR2" s="19" t="s">
        <v>910</v>
      </c>
      <c r="AS2" s="19" t="s">
        <v>911</v>
      </c>
      <c r="AT2" s="19" t="s">
        <v>914</v>
      </c>
      <c r="AU2" s="19" t="s">
        <v>916</v>
      </c>
      <c r="AV2" s="19" t="s">
        <v>917</v>
      </c>
      <c r="AW2" s="19" t="s">
        <v>912</v>
      </c>
      <c r="AX2" s="19" t="s">
        <v>913</v>
      </c>
      <c r="AY2" s="19" t="s">
        <v>915</v>
      </c>
      <c r="AZ2" s="19" t="s">
        <v>918</v>
      </c>
      <c r="BA2" s="19" t="s">
        <v>919</v>
      </c>
      <c r="BB2" s="19" t="s">
        <v>920</v>
      </c>
      <c r="BC2" s="19" t="s">
        <v>921</v>
      </c>
      <c r="BD2" s="19" t="s">
        <v>922</v>
      </c>
      <c r="BE2" s="19" t="s">
        <v>923</v>
      </c>
      <c r="BF2" s="19" t="s">
        <v>924</v>
      </c>
      <c r="BG2" s="19" t="s">
        <v>925</v>
      </c>
      <c r="BH2" s="19" t="s">
        <v>926</v>
      </c>
      <c r="BI2" s="19" t="s">
        <v>927</v>
      </c>
      <c r="BJ2" s="19" t="s">
        <v>928</v>
      </c>
      <c r="BK2" s="19" t="s">
        <v>929</v>
      </c>
      <c r="BL2" s="19" t="s">
        <v>930</v>
      </c>
      <c r="BM2" s="19" t="s">
        <v>935</v>
      </c>
      <c r="BN2" s="19" t="s">
        <v>936</v>
      </c>
      <c r="BO2" s="19" t="s">
        <v>937</v>
      </c>
      <c r="BP2" s="19" t="s">
        <v>931</v>
      </c>
      <c r="BQ2" s="19" t="s">
        <v>932</v>
      </c>
      <c r="BR2" s="19" t="s">
        <v>933</v>
      </c>
      <c r="BS2" s="19" t="s">
        <v>934</v>
      </c>
      <c r="BT2" s="19" t="s">
        <v>938</v>
      </c>
      <c r="BU2" s="19" t="s">
        <v>939</v>
      </c>
      <c r="BV2" s="19" t="s">
        <v>940</v>
      </c>
      <c r="BW2" s="19" t="s">
        <v>941</v>
      </c>
      <c r="BX2" s="19" t="s">
        <v>942</v>
      </c>
      <c r="BY2" s="19" t="s">
        <v>943</v>
      </c>
      <c r="BZ2" s="19" t="s">
        <v>944</v>
      </c>
      <c r="CA2" s="19" t="s">
        <v>945</v>
      </c>
      <c r="CB2" s="19" t="s">
        <v>946</v>
      </c>
      <c r="CC2" s="19" t="s">
        <v>947</v>
      </c>
      <c r="CD2" s="19" t="s">
        <v>948</v>
      </c>
      <c r="CE2" s="19" t="s">
        <v>950</v>
      </c>
      <c r="CF2" s="19" t="s">
        <v>951</v>
      </c>
      <c r="CG2" s="19" t="s">
        <v>1307</v>
      </c>
      <c r="CH2" s="19" t="s">
        <v>1308</v>
      </c>
      <c r="CI2" s="19" t="s">
        <v>1309</v>
      </c>
      <c r="CJ2" s="19" t="s">
        <v>1310</v>
      </c>
      <c r="CK2" s="19" t="s">
        <v>949</v>
      </c>
      <c r="CL2" s="19" t="s">
        <v>1306</v>
      </c>
      <c r="CM2" s="19" t="s">
        <v>952</v>
      </c>
      <c r="CN2" s="19" t="s">
        <v>953</v>
      </c>
      <c r="CO2" s="19" t="s">
        <v>954</v>
      </c>
      <c r="CP2" s="19" t="s">
        <v>955</v>
      </c>
      <c r="CQ2" s="19" t="s">
        <v>956</v>
      </c>
      <c r="CR2" s="19" t="s">
        <v>1804</v>
      </c>
      <c r="CS2" s="19" t="s">
        <v>1805</v>
      </c>
      <c r="CT2" s="19" t="s">
        <v>1806</v>
      </c>
      <c r="CU2" s="19" t="s">
        <v>1807</v>
      </c>
      <c r="CV2" s="19" t="s">
        <v>1808</v>
      </c>
      <c r="CW2" s="19" t="s">
        <v>1809</v>
      </c>
      <c r="CX2" s="19" t="s">
        <v>1810</v>
      </c>
      <c r="CY2" s="19" t="s">
        <v>1811</v>
      </c>
      <c r="CZ2" s="19" t="s">
        <v>1812</v>
      </c>
      <c r="DA2" s="19" t="s">
        <v>1813</v>
      </c>
      <c r="DB2" s="19" t="s">
        <v>1814</v>
      </c>
      <c r="DC2" s="19" t="s">
        <v>1815</v>
      </c>
      <c r="DD2" s="19" t="s">
        <v>1802</v>
      </c>
      <c r="DE2" s="19" t="s">
        <v>1816</v>
      </c>
      <c r="DF2" s="19" t="s">
        <v>1817</v>
      </c>
      <c r="DG2" s="19" t="s">
        <v>1818</v>
      </c>
      <c r="DH2" s="19" t="s">
        <v>957</v>
      </c>
      <c r="DI2" s="19" t="s">
        <v>958</v>
      </c>
      <c r="DJ2" s="19" t="s">
        <v>959</v>
      </c>
      <c r="DK2" s="19" t="s">
        <v>960</v>
      </c>
      <c r="DL2" s="19" t="s">
        <v>961</v>
      </c>
      <c r="DM2" s="19" t="s">
        <v>962</v>
      </c>
      <c r="DN2" s="19" t="s">
        <v>963</v>
      </c>
      <c r="DO2" s="19" t="s">
        <v>964</v>
      </c>
      <c r="DP2" s="19" t="s">
        <v>1800</v>
      </c>
      <c r="DQ2" s="19" t="s">
        <v>965</v>
      </c>
      <c r="DR2" s="19" t="s">
        <v>966</v>
      </c>
      <c r="DS2" s="19" t="s">
        <v>967</v>
      </c>
      <c r="DT2" s="19" t="s">
        <v>968</v>
      </c>
      <c r="DU2" s="19" t="s">
        <v>969</v>
      </c>
      <c r="DV2" s="19" t="s">
        <v>970</v>
      </c>
      <c r="DW2" s="19" t="s">
        <v>971</v>
      </c>
      <c r="DX2" s="19" t="s">
        <v>972</v>
      </c>
      <c r="DY2" s="19" t="s">
        <v>973</v>
      </c>
      <c r="DZ2" s="19" t="s">
        <v>974</v>
      </c>
      <c r="EA2" s="19" t="s">
        <v>975</v>
      </c>
      <c r="EB2" s="19" t="s">
        <v>976</v>
      </c>
      <c r="EC2" s="19" t="s">
        <v>977</v>
      </c>
      <c r="ED2" s="19" t="s">
        <v>980</v>
      </c>
      <c r="EE2" s="19" t="s">
        <v>983</v>
      </c>
      <c r="EF2" s="19" t="s">
        <v>984</v>
      </c>
      <c r="EG2" s="19" t="s">
        <v>978</v>
      </c>
      <c r="EH2" s="19" t="s">
        <v>979</v>
      </c>
      <c r="EI2" s="19" t="s">
        <v>981</v>
      </c>
      <c r="EJ2" s="19" t="s">
        <v>982</v>
      </c>
      <c r="EK2" s="19" t="s">
        <v>985</v>
      </c>
      <c r="EL2" s="19" t="s">
        <v>986</v>
      </c>
      <c r="EM2" s="19" t="s">
        <v>987</v>
      </c>
      <c r="EN2" s="19" t="s">
        <v>988</v>
      </c>
      <c r="EO2" s="19" t="s">
        <v>989</v>
      </c>
      <c r="EP2" s="19" t="s">
        <v>990</v>
      </c>
      <c r="EQ2" s="19" t="s">
        <v>991</v>
      </c>
      <c r="ER2" s="19" t="s">
        <v>992</v>
      </c>
      <c r="ES2" s="19" t="s">
        <v>993</v>
      </c>
      <c r="ET2" s="19" t="s">
        <v>994</v>
      </c>
      <c r="EU2" s="19" t="s">
        <v>995</v>
      </c>
      <c r="EV2" s="19" t="s">
        <v>996</v>
      </c>
      <c r="EW2" s="19" t="s">
        <v>997</v>
      </c>
      <c r="EX2" s="19" t="s">
        <v>998</v>
      </c>
      <c r="EY2" s="19" t="s">
        <v>999</v>
      </c>
      <c r="EZ2" s="19" t="s">
        <v>1000</v>
      </c>
      <c r="FA2" s="19" t="s">
        <v>1001</v>
      </c>
      <c r="FB2" s="19" t="s">
        <v>1002</v>
      </c>
      <c r="FC2" s="19" t="s">
        <v>1003</v>
      </c>
      <c r="FD2" s="19" t="s">
        <v>1004</v>
      </c>
      <c r="FE2" s="19" t="s">
        <v>1005</v>
      </c>
      <c r="FF2" s="19" t="s">
        <v>1006</v>
      </c>
      <c r="FG2" s="19" t="s">
        <v>1007</v>
      </c>
      <c r="FH2" s="19" t="s">
        <v>1008</v>
      </c>
      <c r="FI2" s="19" t="s">
        <v>1009</v>
      </c>
      <c r="FJ2" s="19" t="s">
        <v>1010</v>
      </c>
      <c r="FK2" s="19" t="s">
        <v>1011</v>
      </c>
      <c r="FL2" s="19" t="s">
        <v>1012</v>
      </c>
      <c r="FM2" s="19" t="s">
        <v>1013</v>
      </c>
      <c r="FN2" s="19" t="s">
        <v>1016</v>
      </c>
      <c r="FO2" s="19" t="s">
        <v>1019</v>
      </c>
      <c r="FP2" s="19" t="s">
        <v>1020</v>
      </c>
      <c r="FQ2" s="19" t="s">
        <v>1014</v>
      </c>
      <c r="FR2" s="19" t="s">
        <v>1015</v>
      </c>
      <c r="FS2" s="19" t="s">
        <v>1017</v>
      </c>
      <c r="FT2" s="19" t="s">
        <v>1018</v>
      </c>
      <c r="FU2" s="19" t="s">
        <v>1021</v>
      </c>
      <c r="FV2" s="19" t="s">
        <v>1022</v>
      </c>
      <c r="FW2" s="19" t="s">
        <v>1023</v>
      </c>
      <c r="FX2" s="19" t="s">
        <v>1024</v>
      </c>
      <c r="FY2" s="19" t="s">
        <v>1025</v>
      </c>
      <c r="FZ2" s="19" t="s">
        <v>1026</v>
      </c>
      <c r="GA2" s="19" t="s">
        <v>1027</v>
      </c>
      <c r="GB2" s="19" t="s">
        <v>1028</v>
      </c>
      <c r="GC2" s="19" t="s">
        <v>1029</v>
      </c>
      <c r="GD2" s="19" t="s">
        <v>1030</v>
      </c>
      <c r="GE2" s="19" t="s">
        <v>1031</v>
      </c>
      <c r="GF2" s="19" t="s">
        <v>1032</v>
      </c>
      <c r="GG2" s="19" t="s">
        <v>1033</v>
      </c>
      <c r="GH2" s="19" t="s">
        <v>1034</v>
      </c>
      <c r="GI2" s="19" t="s">
        <v>1035</v>
      </c>
      <c r="GJ2" s="19" t="s">
        <v>1036</v>
      </c>
      <c r="GK2" s="19" t="s">
        <v>1037</v>
      </c>
      <c r="GL2" s="19" t="s">
        <v>1038</v>
      </c>
      <c r="GM2" s="19" t="s">
        <v>1039</v>
      </c>
      <c r="GN2" s="19" t="s">
        <v>1040</v>
      </c>
      <c r="GO2" s="19" t="s">
        <v>1041</v>
      </c>
      <c r="GP2" s="19" t="s">
        <v>1042</v>
      </c>
      <c r="GQ2" s="19" t="s">
        <v>1043</v>
      </c>
      <c r="GR2" s="19" t="s">
        <v>1044</v>
      </c>
      <c r="GS2" s="19" t="s">
        <v>1045</v>
      </c>
      <c r="GT2" s="19" t="s">
        <v>1046</v>
      </c>
      <c r="GU2" s="19" t="s">
        <v>1047</v>
      </c>
      <c r="GV2" s="19" t="s">
        <v>1048</v>
      </c>
      <c r="GW2" s="19" t="s">
        <v>1049</v>
      </c>
      <c r="GX2" s="19" t="s">
        <v>1050</v>
      </c>
      <c r="GY2" s="19" t="s">
        <v>1051</v>
      </c>
      <c r="GZ2" s="19" t="s">
        <v>1052</v>
      </c>
      <c r="HA2" s="19" t="s">
        <v>1053</v>
      </c>
      <c r="HB2" s="19" t="s">
        <v>1054</v>
      </c>
      <c r="HC2" s="19" t="s">
        <v>1055</v>
      </c>
      <c r="HD2" s="19" t="s">
        <v>1056</v>
      </c>
      <c r="HE2" s="19" t="s">
        <v>1057</v>
      </c>
      <c r="HF2" s="19" t="s">
        <v>1058</v>
      </c>
      <c r="HG2" s="19" t="s">
        <v>1059</v>
      </c>
      <c r="HH2" s="19" t="s">
        <v>1060</v>
      </c>
      <c r="HI2" s="19" t="s">
        <v>1061</v>
      </c>
      <c r="HJ2" s="19" t="s">
        <v>1062</v>
      </c>
      <c r="HK2" s="19" t="s">
        <v>1063</v>
      </c>
      <c r="HL2" s="19" t="s">
        <v>1064</v>
      </c>
      <c r="HM2" s="19" t="s">
        <v>1065</v>
      </c>
      <c r="HN2" s="19" t="s">
        <v>1066</v>
      </c>
      <c r="HO2" s="19" t="s">
        <v>1067</v>
      </c>
      <c r="HP2" s="19" t="s">
        <v>1068</v>
      </c>
      <c r="HQ2" s="19" t="s">
        <v>1069</v>
      </c>
      <c r="HR2" s="19" t="s">
        <v>1070</v>
      </c>
      <c r="HS2" s="19" t="s">
        <v>1071</v>
      </c>
      <c r="HT2" s="19" t="s">
        <v>1072</v>
      </c>
      <c r="HU2" s="19" t="s">
        <v>1073</v>
      </c>
      <c r="HV2" s="19" t="s">
        <v>1074</v>
      </c>
      <c r="HW2" s="19" t="s">
        <v>1075</v>
      </c>
      <c r="HX2" s="19" t="s">
        <v>1076</v>
      </c>
      <c r="HY2" s="19" t="s">
        <v>1077</v>
      </c>
      <c r="HZ2" s="19" t="s">
        <v>1078</v>
      </c>
      <c r="IA2" s="19" t="s">
        <v>1079</v>
      </c>
      <c r="IB2" s="19" t="s">
        <v>1080</v>
      </c>
      <c r="IC2" s="19" t="s">
        <v>1081</v>
      </c>
      <c r="ID2" s="19" t="s">
        <v>1082</v>
      </c>
      <c r="IE2" s="19" t="s">
        <v>1083</v>
      </c>
      <c r="IF2" s="19" t="s">
        <v>1084</v>
      </c>
      <c r="IG2" s="19" t="s">
        <v>1085</v>
      </c>
      <c r="IH2" s="19" t="s">
        <v>1086</v>
      </c>
      <c r="II2" s="19" t="s">
        <v>1087</v>
      </c>
      <c r="IJ2" s="19" t="s">
        <v>1088</v>
      </c>
      <c r="IK2" s="19" t="s">
        <v>1089</v>
      </c>
      <c r="IL2" s="19" t="s">
        <v>1090</v>
      </c>
      <c r="IM2" s="19" t="s">
        <v>1091</v>
      </c>
      <c r="IN2" s="19" t="s">
        <v>1092</v>
      </c>
      <c r="IO2" s="19" t="s">
        <v>1093</v>
      </c>
      <c r="IP2" s="19" t="s">
        <v>1094</v>
      </c>
      <c r="IQ2" s="19" t="s">
        <v>1095</v>
      </c>
      <c r="IR2" s="19" t="s">
        <v>1096</v>
      </c>
      <c r="IS2" s="19" t="s">
        <v>1097</v>
      </c>
      <c r="IT2" s="19" t="s">
        <v>1098</v>
      </c>
      <c r="IU2" s="19" t="s">
        <v>1099</v>
      </c>
      <c r="IV2" s="19" t="s">
        <v>1100</v>
      </c>
      <c r="IW2" s="19" t="s">
        <v>1101</v>
      </c>
      <c r="IX2" s="19" t="s">
        <v>1102</v>
      </c>
      <c r="IY2" s="19" t="s">
        <v>1103</v>
      </c>
      <c r="IZ2" s="19" t="s">
        <v>1104</v>
      </c>
      <c r="JA2" s="19" t="s">
        <v>1105</v>
      </c>
      <c r="JB2" s="19" t="s">
        <v>1106</v>
      </c>
      <c r="JC2" s="19" t="s">
        <v>1107</v>
      </c>
      <c r="JD2" s="19" t="s">
        <v>1108</v>
      </c>
      <c r="JE2" s="19" t="s">
        <v>1109</v>
      </c>
      <c r="JF2" s="19" t="s">
        <v>1110</v>
      </c>
      <c r="JG2" s="19" t="s">
        <v>1111</v>
      </c>
      <c r="JH2" s="19" t="s">
        <v>1112</v>
      </c>
      <c r="JI2" s="19" t="s">
        <v>1113</v>
      </c>
      <c r="JJ2" s="19" t="s">
        <v>1114</v>
      </c>
      <c r="JK2" s="19" t="s">
        <v>1115</v>
      </c>
      <c r="JL2" s="19" t="s">
        <v>1116</v>
      </c>
      <c r="JM2" s="19" t="s">
        <v>1117</v>
      </c>
      <c r="JN2" s="19" t="s">
        <v>1118</v>
      </c>
      <c r="JO2" s="19" t="s">
        <v>1119</v>
      </c>
      <c r="JP2" s="19" t="s">
        <v>1120</v>
      </c>
      <c r="JQ2" s="19" t="s">
        <v>1121</v>
      </c>
      <c r="JR2" s="19" t="s">
        <v>1122</v>
      </c>
      <c r="JS2" s="19" t="s">
        <v>1123</v>
      </c>
      <c r="JT2" s="19" t="s">
        <v>1124</v>
      </c>
      <c r="JU2" s="19" t="s">
        <v>1125</v>
      </c>
      <c r="JV2" s="19" t="s">
        <v>1126</v>
      </c>
      <c r="JW2" s="19" t="s">
        <v>1127</v>
      </c>
      <c r="JX2" s="19" t="s">
        <v>1128</v>
      </c>
      <c r="JY2" s="19" t="s">
        <v>1129</v>
      </c>
      <c r="JZ2" s="19" t="s">
        <v>1130</v>
      </c>
      <c r="KA2" s="19" t="s">
        <v>1131</v>
      </c>
      <c r="KB2" s="19" t="s">
        <v>1132</v>
      </c>
      <c r="KC2" s="19" t="s">
        <v>1133</v>
      </c>
      <c r="KD2" s="19" t="s">
        <v>1134</v>
      </c>
      <c r="KE2" s="19" t="s">
        <v>1135</v>
      </c>
      <c r="KF2" s="19" t="s">
        <v>1136</v>
      </c>
      <c r="KG2" s="19" t="s">
        <v>1137</v>
      </c>
      <c r="KH2" s="19" t="s">
        <v>1138</v>
      </c>
      <c r="KI2" s="19" t="s">
        <v>1139</v>
      </c>
      <c r="KJ2" s="19" t="s">
        <v>1140</v>
      </c>
      <c r="KK2" s="19" t="s">
        <v>1141</v>
      </c>
      <c r="KL2" s="19" t="s">
        <v>1142</v>
      </c>
      <c r="KM2" s="19" t="s">
        <v>1143</v>
      </c>
      <c r="KN2" s="19" t="s">
        <v>1144</v>
      </c>
      <c r="KO2" s="19" t="s">
        <v>1145</v>
      </c>
      <c r="KP2" s="19" t="s">
        <v>1146</v>
      </c>
      <c r="KQ2" s="19" t="s">
        <v>1147</v>
      </c>
      <c r="KR2" s="19" t="s">
        <v>1148</v>
      </c>
      <c r="KS2" s="19" t="s">
        <v>1149</v>
      </c>
      <c r="KT2" s="19" t="s">
        <v>1150</v>
      </c>
      <c r="KU2" s="19" t="s">
        <v>1151</v>
      </c>
      <c r="KV2" s="19" t="s">
        <v>1152</v>
      </c>
      <c r="KW2" s="19" t="s">
        <v>1153</v>
      </c>
      <c r="KX2" s="19" t="s">
        <v>1154</v>
      </c>
      <c r="KY2" s="19" t="s">
        <v>1155</v>
      </c>
      <c r="KZ2" s="19" t="s">
        <v>1156</v>
      </c>
      <c r="LA2" s="19" t="s">
        <v>1157</v>
      </c>
      <c r="LB2" s="19" t="s">
        <v>1158</v>
      </c>
      <c r="LC2" s="19" t="s">
        <v>1159</v>
      </c>
      <c r="LD2" s="19" t="s">
        <v>1160</v>
      </c>
      <c r="LE2" s="19" t="s">
        <v>1161</v>
      </c>
      <c r="LF2" s="19" t="s">
        <v>1162</v>
      </c>
      <c r="LG2" s="19" t="s">
        <v>1163</v>
      </c>
      <c r="LH2" s="19" t="s">
        <v>1164</v>
      </c>
      <c r="LI2" s="19" t="s">
        <v>1165</v>
      </c>
      <c r="LJ2" s="19" t="s">
        <v>1168</v>
      </c>
      <c r="LK2" s="19" t="s">
        <v>1171</v>
      </c>
      <c r="LL2" s="19" t="s">
        <v>1172</v>
      </c>
      <c r="LM2" s="19" t="s">
        <v>1166</v>
      </c>
      <c r="LN2" s="19" t="s">
        <v>1167</v>
      </c>
      <c r="LO2" s="19" t="s">
        <v>1169</v>
      </c>
      <c r="LP2" s="19" t="s">
        <v>1170</v>
      </c>
      <c r="LQ2" s="19" t="s">
        <v>1173</v>
      </c>
      <c r="LR2" s="19" t="s">
        <v>1174</v>
      </c>
      <c r="LS2" s="19" t="s">
        <v>1175</v>
      </c>
      <c r="LT2" s="19" t="s">
        <v>1176</v>
      </c>
      <c r="LU2" s="19" t="s">
        <v>1177</v>
      </c>
      <c r="LV2" s="19" t="s">
        <v>1178</v>
      </c>
      <c r="LW2" s="19" t="s">
        <v>1179</v>
      </c>
      <c r="LX2" s="19" t="s">
        <v>1180</v>
      </c>
      <c r="LY2" s="19" t="s">
        <v>1181</v>
      </c>
      <c r="LZ2" s="19" t="s">
        <v>1182</v>
      </c>
      <c r="MA2" s="19" t="s">
        <v>1183</v>
      </c>
      <c r="MB2" s="19" t="s">
        <v>1184</v>
      </c>
      <c r="MC2" s="19" t="s">
        <v>1185</v>
      </c>
      <c r="MD2" s="19" t="s">
        <v>1186</v>
      </c>
      <c r="ME2" s="19" t="s">
        <v>1187</v>
      </c>
      <c r="MF2" s="19" t="s">
        <v>1188</v>
      </c>
      <c r="MG2" s="19" t="s">
        <v>1189</v>
      </c>
      <c r="MH2" s="19" t="s">
        <v>1190</v>
      </c>
      <c r="MI2" s="19" t="s">
        <v>1191</v>
      </c>
      <c r="MJ2" s="19" t="s">
        <v>1192</v>
      </c>
      <c r="MK2" s="19" t="s">
        <v>1193</v>
      </c>
      <c r="ML2" s="19" t="s">
        <v>1194</v>
      </c>
      <c r="MM2" s="19" t="s">
        <v>1195</v>
      </c>
      <c r="MN2" s="19" t="s">
        <v>1196</v>
      </c>
      <c r="MO2" s="19" t="s">
        <v>1197</v>
      </c>
      <c r="MP2" s="19" t="s">
        <v>1198</v>
      </c>
      <c r="MQ2" s="19" t="s">
        <v>1199</v>
      </c>
      <c r="MR2" s="19" t="s">
        <v>1200</v>
      </c>
      <c r="MS2" s="19" t="s">
        <v>1201</v>
      </c>
      <c r="MT2" s="19" t="s">
        <v>1202</v>
      </c>
      <c r="MU2" s="19" t="s">
        <v>1203</v>
      </c>
      <c r="MV2" s="19" t="s">
        <v>1204</v>
      </c>
      <c r="MW2" s="19" t="s">
        <v>1205</v>
      </c>
      <c r="MX2" s="19" t="s">
        <v>1206</v>
      </c>
      <c r="MY2" s="19" t="s">
        <v>1207</v>
      </c>
      <c r="MZ2" s="19" t="s">
        <v>1208</v>
      </c>
      <c r="NA2" s="19" t="s">
        <v>1209</v>
      </c>
      <c r="NB2" s="19" t="s">
        <v>1210</v>
      </c>
      <c r="NC2" s="19" t="s">
        <v>1211</v>
      </c>
      <c r="ND2" s="19" t="s">
        <v>1212</v>
      </c>
      <c r="NE2" s="19" t="s">
        <v>1213</v>
      </c>
      <c r="NF2" s="19" t="s">
        <v>1214</v>
      </c>
      <c r="NG2" s="19" t="s">
        <v>1215</v>
      </c>
      <c r="NH2" s="19" t="s">
        <v>1216</v>
      </c>
      <c r="NI2" s="19" t="s">
        <v>1217</v>
      </c>
      <c r="NJ2" s="19" t="s">
        <v>1218</v>
      </c>
      <c r="NK2" s="19" t="s">
        <v>1221</v>
      </c>
      <c r="NL2" s="19" t="s">
        <v>1224</v>
      </c>
      <c r="NM2" s="19" t="s">
        <v>1225</v>
      </c>
      <c r="NN2" s="19" t="s">
        <v>1219</v>
      </c>
      <c r="NO2" s="19" t="s">
        <v>1220</v>
      </c>
      <c r="NP2" s="19" t="s">
        <v>1222</v>
      </c>
      <c r="NQ2" s="19" t="s">
        <v>1223</v>
      </c>
      <c r="NR2" s="19" t="s">
        <v>1226</v>
      </c>
      <c r="NS2" s="19" t="s">
        <v>1227</v>
      </c>
      <c r="NT2" s="19" t="s">
        <v>1228</v>
      </c>
      <c r="NU2" s="19" t="s">
        <v>1229</v>
      </c>
      <c r="NV2" s="19" t="s">
        <v>1230</v>
      </c>
      <c r="NW2" s="19" t="s">
        <v>1231</v>
      </c>
      <c r="NX2" s="19" t="s">
        <v>1801</v>
      </c>
      <c r="NY2" s="19" t="s">
        <v>1232</v>
      </c>
      <c r="NZ2" s="19" t="s">
        <v>1233</v>
      </c>
      <c r="OA2" s="19" t="s">
        <v>1234</v>
      </c>
      <c r="OB2" s="19" t="s">
        <v>1235</v>
      </c>
      <c r="OC2" s="19" t="s">
        <v>1236</v>
      </c>
      <c r="OD2" s="19" t="s">
        <v>1237</v>
      </c>
      <c r="OE2" s="19" t="s">
        <v>1238</v>
      </c>
      <c r="OF2" s="19" t="s">
        <v>1239</v>
      </c>
      <c r="OG2" s="19" t="s">
        <v>1240</v>
      </c>
      <c r="OH2" s="19" t="s">
        <v>1241</v>
      </c>
      <c r="OI2" s="19" t="s">
        <v>1242</v>
      </c>
      <c r="OJ2" s="19" t="s">
        <v>1243</v>
      </c>
      <c r="OK2" s="19" t="s">
        <v>1244</v>
      </c>
      <c r="OL2" s="19" t="s">
        <v>1245</v>
      </c>
      <c r="OM2" s="19" t="s">
        <v>1246</v>
      </c>
      <c r="ON2" s="19" t="s">
        <v>1247</v>
      </c>
      <c r="OO2" s="19" t="s">
        <v>1248</v>
      </c>
      <c r="OP2" s="19" t="s">
        <v>1249</v>
      </c>
      <c r="OQ2" s="19" t="s">
        <v>1250</v>
      </c>
      <c r="OR2" s="19" t="s">
        <v>1251</v>
      </c>
      <c r="OS2" s="19" t="s">
        <v>1252</v>
      </c>
      <c r="OT2" s="19" t="s">
        <v>1253</v>
      </c>
      <c r="OU2" s="19" t="s">
        <v>1254</v>
      </c>
      <c r="OV2" s="19" t="s">
        <v>1255</v>
      </c>
      <c r="OW2" s="19" t="s">
        <v>1256</v>
      </c>
      <c r="OX2" s="19" t="s">
        <v>1257</v>
      </c>
      <c r="OY2" s="19" t="s">
        <v>1258</v>
      </c>
      <c r="OZ2" s="19" t="s">
        <v>1259</v>
      </c>
      <c r="PA2" s="19" t="s">
        <v>1260</v>
      </c>
      <c r="PB2" s="19" t="s">
        <v>1261</v>
      </c>
      <c r="PC2" s="19" t="s">
        <v>1262</v>
      </c>
      <c r="PD2" s="19" t="s">
        <v>1263</v>
      </c>
      <c r="PE2" s="19" t="s">
        <v>1264</v>
      </c>
      <c r="PF2" s="19" t="s">
        <v>1265</v>
      </c>
      <c r="PG2" s="19" t="s">
        <v>1266</v>
      </c>
      <c r="PH2" s="19" t="s">
        <v>1267</v>
      </c>
      <c r="PI2" s="19" t="s">
        <v>1268</v>
      </c>
      <c r="PJ2" s="19" t="s">
        <v>1269</v>
      </c>
      <c r="PK2" s="19" t="s">
        <v>1270</v>
      </c>
      <c r="PL2" s="19" t="s">
        <v>1271</v>
      </c>
      <c r="PM2" s="19" t="s">
        <v>1272</v>
      </c>
      <c r="PN2" s="19" t="s">
        <v>1273</v>
      </c>
      <c r="PO2" s="19" t="s">
        <v>1274</v>
      </c>
      <c r="PP2" s="19" t="s">
        <v>1275</v>
      </c>
      <c r="PQ2" s="19" t="s">
        <v>1276</v>
      </c>
      <c r="PR2" s="19" t="s">
        <v>1277</v>
      </c>
      <c r="PS2" s="19" t="s">
        <v>1278</v>
      </c>
      <c r="PT2" s="19" t="s">
        <v>1279</v>
      </c>
      <c r="PU2" s="19" t="s">
        <v>1280</v>
      </c>
      <c r="PV2" s="19" t="s">
        <v>1281</v>
      </c>
      <c r="PW2" s="19" t="s">
        <v>1282</v>
      </c>
      <c r="PX2" s="19" t="s">
        <v>1283</v>
      </c>
      <c r="PY2" s="19" t="s">
        <v>1284</v>
      </c>
      <c r="PZ2" s="19" t="s">
        <v>1285</v>
      </c>
      <c r="QA2" s="19" t="s">
        <v>1286</v>
      </c>
      <c r="QB2" s="19" t="s">
        <v>1287</v>
      </c>
      <c r="QC2" s="19" t="s">
        <v>1288</v>
      </c>
      <c r="QD2" s="19" t="s">
        <v>1289</v>
      </c>
      <c r="QE2" s="19" t="s">
        <v>1290</v>
      </c>
      <c r="QF2" s="19" t="s">
        <v>1291</v>
      </c>
      <c r="QG2" s="19" t="s">
        <v>1292</v>
      </c>
      <c r="QH2" s="19" t="s">
        <v>1293</v>
      </c>
      <c r="QI2" s="19" t="s">
        <v>1294</v>
      </c>
      <c r="QJ2" s="19" t="s">
        <v>1295</v>
      </c>
      <c r="QK2" s="19" t="s">
        <v>1296</v>
      </c>
      <c r="QL2" s="19" t="s">
        <v>1297</v>
      </c>
      <c r="QM2" s="19" t="s">
        <v>1298</v>
      </c>
      <c r="QN2" s="19" t="s">
        <v>1299</v>
      </c>
      <c r="QO2" s="19" t="s">
        <v>1300</v>
      </c>
      <c r="QP2" s="19" t="s">
        <v>1301</v>
      </c>
      <c r="QQ2" s="19" t="s">
        <v>1302</v>
      </c>
      <c r="QR2" s="19" t="s">
        <v>1303</v>
      </c>
      <c r="QS2" s="19" t="s">
        <v>1304</v>
      </c>
    </row>
    <row r="3" spans="1:461" x14ac:dyDescent="0.2">
      <c r="A3" s="19" t="s">
        <v>15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12</v>
      </c>
      <c r="W3" s="19" t="s">
        <v>12</v>
      </c>
      <c r="X3" s="19" t="s">
        <v>7</v>
      </c>
      <c r="Y3" s="19" t="s">
        <v>2</v>
      </c>
      <c r="Z3" s="19" t="s">
        <v>2</v>
      </c>
      <c r="AA3" s="19" t="s">
        <v>867</v>
      </c>
      <c r="AB3" s="19" t="s">
        <v>2</v>
      </c>
      <c r="AC3" s="19" t="s">
        <v>2</v>
      </c>
      <c r="AD3" s="19" t="s">
        <v>2</v>
      </c>
      <c r="AE3" s="19" t="s">
        <v>2</v>
      </c>
      <c r="AF3" s="19" t="s">
        <v>2</v>
      </c>
      <c r="AG3" s="19" t="s">
        <v>7</v>
      </c>
      <c r="AH3" s="19" t="s">
        <v>7</v>
      </c>
      <c r="AI3" s="19" t="s">
        <v>2</v>
      </c>
      <c r="AJ3" s="19" t="s">
        <v>2</v>
      </c>
      <c r="AK3" s="19" t="s">
        <v>2</v>
      </c>
      <c r="AL3" s="19" t="s">
        <v>7</v>
      </c>
      <c r="AM3" s="19" t="s">
        <v>7</v>
      </c>
      <c r="AN3" s="19" t="s">
        <v>12</v>
      </c>
      <c r="AO3" s="19" t="s">
        <v>12</v>
      </c>
      <c r="AP3" s="19" t="s">
        <v>13</v>
      </c>
      <c r="AQ3" s="19" t="s">
        <v>2</v>
      </c>
      <c r="AR3" s="19" t="s">
        <v>2</v>
      </c>
      <c r="AS3" s="19" t="s">
        <v>2</v>
      </c>
      <c r="AT3" s="19" t="s">
        <v>2</v>
      </c>
      <c r="AU3" s="19" t="s">
        <v>2</v>
      </c>
      <c r="AV3" s="19" t="s">
        <v>867</v>
      </c>
      <c r="AW3" s="19" t="s">
        <v>2</v>
      </c>
      <c r="AX3" s="19" t="s">
        <v>2</v>
      </c>
      <c r="AY3" s="19" t="s">
        <v>7</v>
      </c>
      <c r="AZ3" s="19" t="s">
        <v>13</v>
      </c>
      <c r="BA3" s="19" t="s">
        <v>13</v>
      </c>
      <c r="BB3" s="19" t="s">
        <v>3</v>
      </c>
      <c r="BC3" s="19" t="s">
        <v>3</v>
      </c>
      <c r="BD3" s="19" t="s">
        <v>2</v>
      </c>
      <c r="BE3" s="19" t="s">
        <v>3</v>
      </c>
      <c r="BF3" s="19" t="s">
        <v>13</v>
      </c>
      <c r="BG3" s="19" t="s">
        <v>14</v>
      </c>
      <c r="BH3" s="19" t="s">
        <v>14</v>
      </c>
      <c r="BI3" s="19" t="s">
        <v>3</v>
      </c>
      <c r="BJ3" s="19" t="s">
        <v>3</v>
      </c>
      <c r="BK3" s="19" t="s">
        <v>4</v>
      </c>
      <c r="BL3" s="19" t="s">
        <v>4</v>
      </c>
      <c r="BM3" s="19" t="s">
        <v>21</v>
      </c>
      <c r="BN3" s="19" t="s">
        <v>21</v>
      </c>
      <c r="BO3" s="19" t="s">
        <v>2</v>
      </c>
      <c r="BP3" s="19" t="s">
        <v>3</v>
      </c>
      <c r="BQ3" s="19" t="s">
        <v>3</v>
      </c>
      <c r="BR3" s="19" t="s">
        <v>2</v>
      </c>
      <c r="BS3" s="19" t="s">
        <v>2</v>
      </c>
      <c r="BT3" s="19" t="s">
        <v>2</v>
      </c>
      <c r="BU3" s="19" t="s">
        <v>2</v>
      </c>
      <c r="BV3" s="19" t="s">
        <v>2</v>
      </c>
      <c r="BW3" s="19" t="s">
        <v>2</v>
      </c>
      <c r="BX3" s="19" t="s">
        <v>2</v>
      </c>
      <c r="BY3" s="19" t="s">
        <v>2</v>
      </c>
      <c r="BZ3" s="19" t="s">
        <v>2</v>
      </c>
      <c r="CA3" s="19" t="s">
        <v>2</v>
      </c>
      <c r="CB3" s="19" t="s">
        <v>2</v>
      </c>
      <c r="CC3" s="19" t="s">
        <v>3</v>
      </c>
      <c r="CD3" s="19" t="s">
        <v>3</v>
      </c>
      <c r="CE3" s="19" t="s">
        <v>2</v>
      </c>
      <c r="CF3" s="19" t="s">
        <v>2</v>
      </c>
      <c r="CG3" s="19" t="s">
        <v>2</v>
      </c>
      <c r="CH3" s="19" t="s">
        <v>2</v>
      </c>
      <c r="CI3" s="19" t="s">
        <v>2</v>
      </c>
      <c r="CJ3" s="19" t="s">
        <v>867</v>
      </c>
      <c r="CK3" s="19" t="s">
        <v>2</v>
      </c>
      <c r="CL3" s="19" t="s">
        <v>2</v>
      </c>
      <c r="CM3" s="19" t="s">
        <v>16</v>
      </c>
      <c r="CN3" s="19" t="s">
        <v>16</v>
      </c>
      <c r="CO3" s="19" t="s">
        <v>3</v>
      </c>
      <c r="CP3" s="19" t="s">
        <v>3</v>
      </c>
      <c r="CQ3" s="19" t="s">
        <v>3</v>
      </c>
      <c r="CR3" s="19" t="s">
        <v>3</v>
      </c>
      <c r="CS3" s="19" t="s">
        <v>3</v>
      </c>
      <c r="CT3" s="19" t="s">
        <v>3</v>
      </c>
      <c r="CU3" s="19" t="s">
        <v>3</v>
      </c>
      <c r="CV3" s="19" t="s">
        <v>3</v>
      </c>
      <c r="CW3" s="19" t="s">
        <v>3</v>
      </c>
      <c r="CX3" s="19" t="s">
        <v>3</v>
      </c>
      <c r="CY3" s="19" t="s">
        <v>3</v>
      </c>
      <c r="CZ3" s="19" t="s">
        <v>3</v>
      </c>
      <c r="DA3" s="19" t="s">
        <v>3</v>
      </c>
      <c r="DB3" s="19" t="s">
        <v>3</v>
      </c>
      <c r="DC3" s="19" t="s">
        <v>3</v>
      </c>
      <c r="DD3" s="19" t="s">
        <v>3</v>
      </c>
      <c r="DE3" s="19" t="s">
        <v>3</v>
      </c>
      <c r="DF3" s="19" t="s">
        <v>3</v>
      </c>
      <c r="DG3" s="19" t="s">
        <v>3</v>
      </c>
      <c r="DH3" s="19" t="s">
        <v>16</v>
      </c>
      <c r="DI3" s="19" t="s">
        <v>16</v>
      </c>
      <c r="DJ3" s="19" t="s">
        <v>16</v>
      </c>
      <c r="DK3" s="19" t="s">
        <v>16</v>
      </c>
      <c r="DL3" s="19" t="s">
        <v>2</v>
      </c>
      <c r="DM3" s="19" t="s">
        <v>2</v>
      </c>
      <c r="DN3" s="19" t="s">
        <v>2</v>
      </c>
      <c r="DO3" s="19" t="s">
        <v>7</v>
      </c>
      <c r="DP3" s="19" t="s">
        <v>11</v>
      </c>
      <c r="DQ3" s="19" t="s">
        <v>4</v>
      </c>
      <c r="DR3" s="19" t="s">
        <v>4</v>
      </c>
      <c r="DS3" s="19" t="s">
        <v>2</v>
      </c>
      <c r="DT3" s="19" t="s">
        <v>4</v>
      </c>
      <c r="DU3" s="19" t="s">
        <v>4</v>
      </c>
      <c r="DV3" s="19" t="s">
        <v>4</v>
      </c>
      <c r="DW3" s="19" t="s">
        <v>4</v>
      </c>
      <c r="DX3" s="19" t="s">
        <v>2</v>
      </c>
      <c r="DY3" s="19" t="s">
        <v>4</v>
      </c>
      <c r="DZ3" s="19" t="s">
        <v>2</v>
      </c>
      <c r="EA3" s="19" t="s">
        <v>2</v>
      </c>
      <c r="EB3" s="19" t="s">
        <v>2</v>
      </c>
      <c r="EC3" s="19" t="s">
        <v>2</v>
      </c>
      <c r="ED3" s="19" t="s">
        <v>2</v>
      </c>
      <c r="EE3" s="19" t="s">
        <v>2</v>
      </c>
      <c r="EF3" s="19" t="s">
        <v>867</v>
      </c>
      <c r="EG3" s="19" t="s">
        <v>2</v>
      </c>
      <c r="EH3" s="19" t="s">
        <v>2</v>
      </c>
      <c r="EI3" s="19" t="s">
        <v>7</v>
      </c>
      <c r="EJ3" s="19" t="s">
        <v>4</v>
      </c>
      <c r="EK3" s="19" t="s">
        <v>13</v>
      </c>
      <c r="EL3" s="19" t="s">
        <v>13</v>
      </c>
      <c r="EM3" s="19" t="s">
        <v>3</v>
      </c>
      <c r="EN3" s="19" t="s">
        <v>3</v>
      </c>
      <c r="EO3" s="19" t="s">
        <v>4</v>
      </c>
      <c r="EP3" s="19" t="s">
        <v>17</v>
      </c>
      <c r="EQ3" s="19" t="s">
        <v>17</v>
      </c>
      <c r="ER3" s="19" t="s">
        <v>6</v>
      </c>
      <c r="ES3" s="19" t="s">
        <v>6</v>
      </c>
      <c r="ET3" s="19" t="s">
        <v>6</v>
      </c>
      <c r="EU3" s="19" t="s">
        <v>6</v>
      </c>
      <c r="EV3" s="19" t="s">
        <v>18</v>
      </c>
      <c r="EW3" s="19" t="s">
        <v>18</v>
      </c>
      <c r="EX3" s="19" t="s">
        <v>19</v>
      </c>
      <c r="EY3" s="19" t="s">
        <v>4</v>
      </c>
      <c r="EZ3" s="19" t="s">
        <v>4</v>
      </c>
      <c r="FA3" s="19" t="s">
        <v>4</v>
      </c>
      <c r="FB3" s="19" t="s">
        <v>4</v>
      </c>
      <c r="FC3" s="19" t="s">
        <v>4</v>
      </c>
      <c r="FD3" s="19" t="s">
        <v>2</v>
      </c>
      <c r="FE3" s="19" t="s">
        <v>4</v>
      </c>
      <c r="FF3" s="19" t="s">
        <v>3</v>
      </c>
      <c r="FG3" s="19" t="s">
        <v>4</v>
      </c>
      <c r="FH3" s="19" t="s">
        <v>2</v>
      </c>
      <c r="FI3" s="19" t="s">
        <v>2</v>
      </c>
      <c r="FJ3" s="19" t="s">
        <v>2</v>
      </c>
      <c r="FK3" s="19" t="s">
        <v>2</v>
      </c>
      <c r="FL3" s="19" t="s">
        <v>2</v>
      </c>
      <c r="FM3" s="19" t="s">
        <v>2</v>
      </c>
      <c r="FN3" s="19" t="s">
        <v>2</v>
      </c>
      <c r="FO3" s="19" t="s">
        <v>2</v>
      </c>
      <c r="FP3" s="19" t="s">
        <v>867</v>
      </c>
      <c r="FQ3" s="19" t="s">
        <v>2</v>
      </c>
      <c r="FR3" s="19" t="s">
        <v>2</v>
      </c>
      <c r="FS3" s="19" t="s">
        <v>7</v>
      </c>
      <c r="FT3" s="19" t="s">
        <v>4</v>
      </c>
      <c r="FU3" s="19" t="s">
        <v>13</v>
      </c>
      <c r="FV3" s="19" t="s">
        <v>13</v>
      </c>
      <c r="FW3" s="19" t="s">
        <v>3</v>
      </c>
      <c r="FX3" s="19" t="s">
        <v>3</v>
      </c>
      <c r="FY3" s="19" t="s">
        <v>2</v>
      </c>
      <c r="FZ3" s="19" t="s">
        <v>17</v>
      </c>
      <c r="GA3" s="19" t="s">
        <v>17</v>
      </c>
      <c r="GB3" s="19" t="s">
        <v>2</v>
      </c>
      <c r="GC3" s="19" t="s">
        <v>2</v>
      </c>
      <c r="GD3" s="19" t="s">
        <v>4</v>
      </c>
      <c r="GE3" s="19" t="s">
        <v>3</v>
      </c>
      <c r="GF3" s="19" t="s">
        <v>2</v>
      </c>
      <c r="GG3" s="19" t="s">
        <v>2</v>
      </c>
      <c r="GH3" s="19" t="s">
        <v>2</v>
      </c>
      <c r="GI3" s="19" t="s">
        <v>2</v>
      </c>
      <c r="GJ3" s="19" t="s">
        <v>2</v>
      </c>
      <c r="GK3" s="19" t="s">
        <v>2</v>
      </c>
      <c r="GL3" s="19" t="s">
        <v>2</v>
      </c>
      <c r="GM3" s="19" t="s">
        <v>2</v>
      </c>
      <c r="GN3" s="19" t="s">
        <v>2</v>
      </c>
      <c r="GO3" s="19" t="s">
        <v>2</v>
      </c>
      <c r="GP3" s="19" t="s">
        <v>2</v>
      </c>
      <c r="GQ3" s="19" t="s">
        <v>2</v>
      </c>
      <c r="GR3" s="19" t="s">
        <v>2</v>
      </c>
      <c r="GS3" s="19" t="s">
        <v>2</v>
      </c>
      <c r="GT3" s="19" t="s">
        <v>2</v>
      </c>
      <c r="GU3" s="19" t="s">
        <v>2</v>
      </c>
      <c r="GV3" s="19" t="s">
        <v>2</v>
      </c>
      <c r="GW3" s="19" t="s">
        <v>2</v>
      </c>
      <c r="GX3" s="19" t="s">
        <v>2</v>
      </c>
      <c r="GY3" s="19" t="s">
        <v>2</v>
      </c>
      <c r="GZ3" s="19" t="s">
        <v>2</v>
      </c>
      <c r="HA3" s="19" t="s">
        <v>2</v>
      </c>
      <c r="HB3" s="19" t="s">
        <v>2</v>
      </c>
      <c r="HC3" s="19" t="s">
        <v>2</v>
      </c>
      <c r="HD3" s="19" t="s">
        <v>2</v>
      </c>
      <c r="HE3" s="19" t="s">
        <v>2</v>
      </c>
      <c r="HF3" s="19" t="s">
        <v>2</v>
      </c>
      <c r="HG3" s="19" t="s">
        <v>2</v>
      </c>
      <c r="HH3" s="19" t="s">
        <v>2</v>
      </c>
      <c r="HI3" s="19" t="s">
        <v>2</v>
      </c>
      <c r="HJ3" s="19" t="s">
        <v>2</v>
      </c>
      <c r="HK3" s="19" t="s">
        <v>2</v>
      </c>
      <c r="HL3" s="19" t="s">
        <v>4</v>
      </c>
      <c r="HM3" s="19" t="s">
        <v>3</v>
      </c>
      <c r="HN3" s="19" t="s">
        <v>2</v>
      </c>
      <c r="HO3" s="19" t="s">
        <v>2</v>
      </c>
      <c r="HP3" s="19" t="s">
        <v>2</v>
      </c>
      <c r="HQ3" s="19" t="s">
        <v>2</v>
      </c>
      <c r="HR3" s="19" t="s">
        <v>2</v>
      </c>
      <c r="HS3" s="19" t="s">
        <v>2</v>
      </c>
      <c r="HT3" s="19" t="s">
        <v>2</v>
      </c>
      <c r="HU3" s="19" t="s">
        <v>2</v>
      </c>
      <c r="HV3" s="19" t="s">
        <v>2</v>
      </c>
      <c r="HW3" s="19" t="s">
        <v>2</v>
      </c>
      <c r="HX3" s="19" t="s">
        <v>2</v>
      </c>
      <c r="HY3" s="19" t="s">
        <v>2</v>
      </c>
      <c r="HZ3" s="19" t="s">
        <v>2</v>
      </c>
      <c r="IA3" s="19" t="s">
        <v>2</v>
      </c>
      <c r="IB3" s="19" t="s">
        <v>2</v>
      </c>
      <c r="IC3" s="19" t="s">
        <v>2</v>
      </c>
      <c r="ID3" s="19" t="s">
        <v>2</v>
      </c>
      <c r="IE3" s="19" t="s">
        <v>2</v>
      </c>
      <c r="IF3" s="19" t="s">
        <v>2</v>
      </c>
      <c r="IG3" s="19" t="s">
        <v>2</v>
      </c>
      <c r="IH3" s="19" t="s">
        <v>2</v>
      </c>
      <c r="II3" s="19" t="s">
        <v>2</v>
      </c>
      <c r="IJ3" s="19" t="s">
        <v>2</v>
      </c>
      <c r="IK3" s="19" t="s">
        <v>2</v>
      </c>
      <c r="IL3" s="19" t="s">
        <v>2</v>
      </c>
      <c r="IM3" s="19" t="s">
        <v>2</v>
      </c>
      <c r="IN3" s="19" t="s">
        <v>2</v>
      </c>
      <c r="IO3" s="19" t="s">
        <v>2</v>
      </c>
      <c r="IP3" s="19" t="s">
        <v>2</v>
      </c>
      <c r="IQ3" s="19" t="s">
        <v>2</v>
      </c>
      <c r="IR3" s="19" t="s">
        <v>4</v>
      </c>
      <c r="IS3" s="19" t="s">
        <v>3</v>
      </c>
      <c r="IT3" s="19" t="s">
        <v>4</v>
      </c>
      <c r="IU3" s="19" t="s">
        <v>20</v>
      </c>
      <c r="IV3" s="19" t="s">
        <v>20</v>
      </c>
      <c r="IW3" s="19" t="s">
        <v>20</v>
      </c>
      <c r="IX3" s="19" t="s">
        <v>20</v>
      </c>
      <c r="IY3" s="19" t="s">
        <v>20</v>
      </c>
      <c r="IZ3" s="19" t="s">
        <v>20</v>
      </c>
      <c r="JA3" s="19" t="s">
        <v>20</v>
      </c>
      <c r="JB3" s="19" t="s">
        <v>20</v>
      </c>
      <c r="JC3" s="19" t="s">
        <v>21</v>
      </c>
      <c r="JD3" s="19" t="s">
        <v>21</v>
      </c>
      <c r="JE3" s="19" t="s">
        <v>21</v>
      </c>
      <c r="JF3" s="19" t="s">
        <v>21</v>
      </c>
      <c r="JG3" s="19" t="s">
        <v>21</v>
      </c>
      <c r="JH3" s="19" t="s">
        <v>21</v>
      </c>
      <c r="JI3" s="19" t="s">
        <v>21</v>
      </c>
      <c r="JJ3" s="19" t="s">
        <v>21</v>
      </c>
      <c r="JK3" s="19" t="s">
        <v>22</v>
      </c>
      <c r="JL3" s="19" t="s">
        <v>22</v>
      </c>
      <c r="JM3" s="19" t="s">
        <v>22</v>
      </c>
      <c r="JN3" s="19" t="s">
        <v>22</v>
      </c>
      <c r="JO3" s="19" t="s">
        <v>22</v>
      </c>
      <c r="JP3" s="19" t="s">
        <v>22</v>
      </c>
      <c r="JQ3" s="19" t="s">
        <v>22</v>
      </c>
      <c r="JR3" s="19" t="s">
        <v>22</v>
      </c>
      <c r="JS3" s="19" t="s">
        <v>4</v>
      </c>
      <c r="JT3" s="19" t="s">
        <v>4</v>
      </c>
      <c r="JU3" s="19" t="s">
        <v>4</v>
      </c>
      <c r="JV3" s="19" t="s">
        <v>4</v>
      </c>
      <c r="JW3" s="19" t="s">
        <v>4</v>
      </c>
      <c r="JX3" s="19" t="s">
        <v>4</v>
      </c>
      <c r="JY3" s="19" t="s">
        <v>4</v>
      </c>
      <c r="JZ3" s="19" t="s">
        <v>4</v>
      </c>
      <c r="KA3" s="19" t="s">
        <v>20</v>
      </c>
      <c r="KB3" s="19" t="s">
        <v>20</v>
      </c>
      <c r="KC3" s="19" t="s">
        <v>20</v>
      </c>
      <c r="KD3" s="19" t="s">
        <v>20</v>
      </c>
      <c r="KE3" s="19" t="s">
        <v>20</v>
      </c>
      <c r="KF3" s="19" t="s">
        <v>20</v>
      </c>
      <c r="KG3" s="19" t="s">
        <v>20</v>
      </c>
      <c r="KH3" s="19" t="s">
        <v>20</v>
      </c>
      <c r="KI3" s="19" t="s">
        <v>21</v>
      </c>
      <c r="KJ3" s="19" t="s">
        <v>21</v>
      </c>
      <c r="KK3" s="19" t="s">
        <v>21</v>
      </c>
      <c r="KL3" s="19" t="s">
        <v>21</v>
      </c>
      <c r="KM3" s="19" t="s">
        <v>21</v>
      </c>
      <c r="KN3" s="19" t="s">
        <v>21</v>
      </c>
      <c r="KO3" s="19" t="s">
        <v>21</v>
      </c>
      <c r="KP3" s="19" t="s">
        <v>21</v>
      </c>
      <c r="KQ3" s="19" t="s">
        <v>22</v>
      </c>
      <c r="KR3" s="19" t="s">
        <v>22</v>
      </c>
      <c r="KS3" s="19" t="s">
        <v>22</v>
      </c>
      <c r="KT3" s="19" t="s">
        <v>22</v>
      </c>
      <c r="KU3" s="19" t="s">
        <v>22</v>
      </c>
      <c r="KV3" s="19" t="s">
        <v>22</v>
      </c>
      <c r="KW3" s="19" t="s">
        <v>22</v>
      </c>
      <c r="KX3" s="19" t="s">
        <v>22</v>
      </c>
      <c r="KY3" s="19" t="s">
        <v>4</v>
      </c>
      <c r="KZ3" s="19" t="s">
        <v>4</v>
      </c>
      <c r="LA3" s="19" t="s">
        <v>4</v>
      </c>
      <c r="LB3" s="19" t="s">
        <v>4</v>
      </c>
      <c r="LC3" s="19" t="s">
        <v>4</v>
      </c>
      <c r="LD3" s="19" t="s">
        <v>4</v>
      </c>
      <c r="LE3" s="19" t="s">
        <v>4</v>
      </c>
      <c r="LF3" s="19" t="s">
        <v>4</v>
      </c>
      <c r="LG3" s="19" t="s">
        <v>2</v>
      </c>
      <c r="LH3" s="19" t="s">
        <v>2</v>
      </c>
      <c r="LI3" s="19" t="s">
        <v>2</v>
      </c>
      <c r="LJ3" s="19" t="s">
        <v>2</v>
      </c>
      <c r="LK3" s="19" t="s">
        <v>2</v>
      </c>
      <c r="LL3" s="19" t="s">
        <v>867</v>
      </c>
      <c r="LM3" s="19" t="s">
        <v>2</v>
      </c>
      <c r="LN3" s="19" t="s">
        <v>2</v>
      </c>
      <c r="LO3" s="19" t="s">
        <v>7</v>
      </c>
      <c r="LP3" s="19" t="s">
        <v>4</v>
      </c>
      <c r="LQ3" s="19" t="s">
        <v>13</v>
      </c>
      <c r="LR3" s="19" t="s">
        <v>13</v>
      </c>
      <c r="LS3" s="19" t="s">
        <v>3</v>
      </c>
      <c r="LT3" s="19" t="s">
        <v>3</v>
      </c>
      <c r="LU3" s="19" t="s">
        <v>3</v>
      </c>
      <c r="LV3" s="19" t="s">
        <v>2</v>
      </c>
      <c r="LW3" s="19" t="s">
        <v>2</v>
      </c>
      <c r="LX3" s="19" t="s">
        <v>14</v>
      </c>
      <c r="LY3" s="19" t="s">
        <v>17</v>
      </c>
      <c r="LZ3" s="19" t="s">
        <v>17</v>
      </c>
      <c r="MA3" s="19" t="s">
        <v>6</v>
      </c>
      <c r="MB3" s="19" t="s">
        <v>6</v>
      </c>
      <c r="MC3" s="19" t="s">
        <v>6</v>
      </c>
      <c r="MD3" s="19" t="s">
        <v>2</v>
      </c>
      <c r="ME3" s="19" t="s">
        <v>2</v>
      </c>
      <c r="MF3" s="19" t="s">
        <v>4</v>
      </c>
      <c r="MG3" s="19" t="s">
        <v>4</v>
      </c>
      <c r="MH3" s="19" t="s">
        <v>2</v>
      </c>
      <c r="MI3" s="19" t="s">
        <v>3</v>
      </c>
      <c r="MJ3" s="19" t="s">
        <v>2</v>
      </c>
      <c r="MK3" s="19" t="s">
        <v>19</v>
      </c>
      <c r="ML3" s="19" t="s">
        <v>18</v>
      </c>
      <c r="MM3" s="19" t="s">
        <v>10</v>
      </c>
      <c r="MN3" s="19" t="s">
        <v>4</v>
      </c>
      <c r="MO3" s="19" t="s">
        <v>4</v>
      </c>
      <c r="MP3" s="19" t="s">
        <v>4</v>
      </c>
      <c r="MQ3" s="19" t="s">
        <v>4</v>
      </c>
      <c r="MR3" s="19" t="s">
        <v>4</v>
      </c>
      <c r="MS3" s="19" t="s">
        <v>4</v>
      </c>
      <c r="MT3" s="19" t="s">
        <v>4</v>
      </c>
      <c r="MU3" s="19" t="s">
        <v>4</v>
      </c>
      <c r="MV3" s="19" t="s">
        <v>4</v>
      </c>
      <c r="MW3" s="19" t="s">
        <v>4</v>
      </c>
      <c r="MX3" s="19" t="s">
        <v>4</v>
      </c>
      <c r="MY3" s="19" t="s">
        <v>4</v>
      </c>
      <c r="MZ3" s="19" t="s">
        <v>3</v>
      </c>
      <c r="NA3" s="19" t="s">
        <v>4</v>
      </c>
      <c r="NB3" s="19" t="s">
        <v>4</v>
      </c>
      <c r="NC3" s="19" t="s">
        <v>23</v>
      </c>
      <c r="ND3" s="19" t="s">
        <v>4</v>
      </c>
      <c r="NE3" s="19" t="s">
        <v>4</v>
      </c>
      <c r="NF3" s="19" t="s">
        <v>3</v>
      </c>
      <c r="NG3" s="19" t="s">
        <v>4</v>
      </c>
      <c r="NH3" s="19" t="s">
        <v>2</v>
      </c>
      <c r="NI3" s="19" t="s">
        <v>2</v>
      </c>
      <c r="NJ3" s="19" t="s">
        <v>2</v>
      </c>
      <c r="NK3" s="19" t="s">
        <v>2</v>
      </c>
      <c r="NL3" s="19" t="s">
        <v>2</v>
      </c>
      <c r="NM3" s="19" t="s">
        <v>867</v>
      </c>
      <c r="NN3" s="19" t="s">
        <v>2</v>
      </c>
      <c r="NO3" s="19" t="s">
        <v>2</v>
      </c>
      <c r="NP3" s="19" t="s">
        <v>7</v>
      </c>
      <c r="NQ3" s="19" t="s">
        <v>4</v>
      </c>
      <c r="NR3" s="19" t="s">
        <v>13</v>
      </c>
      <c r="NS3" s="19" t="s">
        <v>13</v>
      </c>
      <c r="NT3" s="19" t="s">
        <v>3</v>
      </c>
      <c r="NU3" s="19" t="s">
        <v>3</v>
      </c>
      <c r="NV3" s="19" t="s">
        <v>3</v>
      </c>
      <c r="NW3" s="19" t="s">
        <v>2</v>
      </c>
      <c r="NX3" s="19" t="s">
        <v>14</v>
      </c>
      <c r="NY3" s="19" t="s">
        <v>17</v>
      </c>
      <c r="NZ3" s="19" t="s">
        <v>17</v>
      </c>
      <c r="OA3" s="19" t="s">
        <v>6</v>
      </c>
      <c r="OB3" s="19" t="s">
        <v>6</v>
      </c>
      <c r="OC3" s="19" t="s">
        <v>2</v>
      </c>
      <c r="OD3" s="19" t="s">
        <v>2</v>
      </c>
      <c r="OE3" s="19" t="s">
        <v>2</v>
      </c>
      <c r="OF3" s="19" t="s">
        <v>4</v>
      </c>
      <c r="OG3" s="19" t="s">
        <v>2</v>
      </c>
      <c r="OH3" s="19" t="s">
        <v>2</v>
      </c>
      <c r="OI3" s="19" t="s">
        <v>2</v>
      </c>
      <c r="OJ3" s="19" t="s">
        <v>4</v>
      </c>
      <c r="OK3" s="19" t="s">
        <v>4</v>
      </c>
      <c r="OL3" s="19" t="s">
        <v>4</v>
      </c>
      <c r="OM3" s="19" t="s">
        <v>4</v>
      </c>
      <c r="ON3" s="19" t="s">
        <v>4</v>
      </c>
      <c r="OO3" s="19" t="s">
        <v>4</v>
      </c>
      <c r="OP3" s="19" t="s">
        <v>2</v>
      </c>
      <c r="OQ3" s="19" t="s">
        <v>3</v>
      </c>
      <c r="OR3" s="19" t="s">
        <v>3</v>
      </c>
      <c r="OS3" s="19" t="s">
        <v>3</v>
      </c>
      <c r="OT3" s="19" t="s">
        <v>18</v>
      </c>
      <c r="OU3" s="19" t="s">
        <v>4</v>
      </c>
      <c r="OV3" s="19" t="s">
        <v>4</v>
      </c>
      <c r="OW3" s="19" t="s">
        <v>4</v>
      </c>
      <c r="OX3" s="19" t="s">
        <v>4</v>
      </c>
      <c r="OY3" s="19" t="s">
        <v>4</v>
      </c>
      <c r="OZ3" s="19" t="s">
        <v>4</v>
      </c>
      <c r="PA3" s="19" t="s">
        <v>4</v>
      </c>
      <c r="PB3" s="19" t="s">
        <v>4</v>
      </c>
      <c r="PC3" s="19" t="s">
        <v>3</v>
      </c>
      <c r="PD3" s="19" t="s">
        <v>4</v>
      </c>
      <c r="PE3" s="19" t="s">
        <v>4</v>
      </c>
      <c r="PF3" s="19" t="s">
        <v>4</v>
      </c>
      <c r="PG3" s="19" t="s">
        <v>9</v>
      </c>
      <c r="PH3" s="19" t="s">
        <v>3</v>
      </c>
      <c r="PI3" s="19" t="s">
        <v>2</v>
      </c>
      <c r="PJ3" s="19" t="s">
        <v>2</v>
      </c>
      <c r="PK3" s="19" t="s">
        <v>2</v>
      </c>
      <c r="PL3" s="19" t="s">
        <v>2</v>
      </c>
      <c r="PM3" s="19" t="s">
        <v>2</v>
      </c>
      <c r="PN3" s="19" t="s">
        <v>4</v>
      </c>
      <c r="PO3" s="19" t="s">
        <v>3</v>
      </c>
      <c r="PP3" s="19" t="s">
        <v>9</v>
      </c>
      <c r="PQ3" s="19" t="s">
        <v>4</v>
      </c>
      <c r="PR3" s="19" t="s">
        <v>4</v>
      </c>
      <c r="PS3" s="19" t="s">
        <v>4</v>
      </c>
      <c r="PT3" s="19" t="s">
        <v>4</v>
      </c>
      <c r="PU3" s="19" t="s">
        <v>4</v>
      </c>
      <c r="PV3" s="19" t="s">
        <v>4</v>
      </c>
      <c r="PW3" s="19" t="s">
        <v>4</v>
      </c>
      <c r="PX3" s="19" t="s">
        <v>720</v>
      </c>
      <c r="PY3" s="19" t="s">
        <v>4</v>
      </c>
      <c r="PZ3" s="19" t="s">
        <v>4</v>
      </c>
      <c r="QA3" s="19" t="s">
        <v>4</v>
      </c>
      <c r="QB3" s="19" t="s">
        <v>4</v>
      </c>
      <c r="QC3" s="19" t="s">
        <v>4</v>
      </c>
      <c r="QD3" s="19" t="s">
        <v>4</v>
      </c>
      <c r="QE3" s="19" t="s">
        <v>4</v>
      </c>
      <c r="QF3" s="19" t="s">
        <v>720</v>
      </c>
      <c r="QG3" s="19" t="s">
        <v>2</v>
      </c>
      <c r="QH3" s="19" t="s">
        <v>2</v>
      </c>
      <c r="QI3" s="19" t="s">
        <v>720</v>
      </c>
      <c r="QJ3" s="19" t="s">
        <v>4</v>
      </c>
      <c r="QK3" s="19" t="s">
        <v>720</v>
      </c>
      <c r="QL3" s="19" t="s">
        <v>4</v>
      </c>
      <c r="QM3" s="19" t="s">
        <v>720</v>
      </c>
      <c r="QN3" s="19" t="s">
        <v>4</v>
      </c>
      <c r="QO3" s="19" t="s">
        <v>720</v>
      </c>
      <c r="QP3" s="19" t="s">
        <v>4</v>
      </c>
      <c r="QQ3" s="19" t="s">
        <v>720</v>
      </c>
      <c r="QR3" s="19" t="s">
        <v>4</v>
      </c>
      <c r="QS3" s="19" t="s">
        <v>4</v>
      </c>
    </row>
    <row r="4" spans="1:461" x14ac:dyDescent="0.2">
      <c r="A4" s="19" t="s">
        <v>1317</v>
      </c>
      <c r="B4" s="19" t="s">
        <v>24</v>
      </c>
      <c r="C4" s="19" t="s">
        <v>31</v>
      </c>
      <c r="D4" s="19" t="s">
        <v>26</v>
      </c>
      <c r="E4" s="19" t="s">
        <v>29</v>
      </c>
      <c r="F4" s="19" t="s">
        <v>25</v>
      </c>
      <c r="G4" s="19" t="s">
        <v>28</v>
      </c>
      <c r="H4" s="19" t="s">
        <v>27</v>
      </c>
      <c r="I4" s="19" t="s">
        <v>30</v>
      </c>
      <c r="J4" s="19" t="s">
        <v>836</v>
      </c>
      <c r="K4" s="19" t="s">
        <v>32</v>
      </c>
      <c r="L4" s="19" t="s">
        <v>8</v>
      </c>
      <c r="M4" s="19" t="s">
        <v>33</v>
      </c>
      <c r="N4" s="19" t="s">
        <v>710</v>
      </c>
      <c r="O4" s="19" t="s">
        <v>838</v>
      </c>
      <c r="P4" s="19" t="s">
        <v>711</v>
      </c>
      <c r="Q4" s="19" t="s">
        <v>839</v>
      </c>
      <c r="R4" s="19" t="s">
        <v>311</v>
      </c>
      <c r="S4" s="19" t="s">
        <v>309</v>
      </c>
      <c r="T4" s="19" t="s">
        <v>708</v>
      </c>
      <c r="U4" s="19" t="s">
        <v>709</v>
      </c>
      <c r="V4" s="19" t="s">
        <v>34</v>
      </c>
      <c r="W4" s="19" t="s">
        <v>35</v>
      </c>
      <c r="X4" s="19" t="s">
        <v>43</v>
      </c>
      <c r="Y4" s="19" t="s">
        <v>39</v>
      </c>
      <c r="Z4" s="19" t="s">
        <v>775</v>
      </c>
      <c r="AA4" s="19" t="s">
        <v>40</v>
      </c>
      <c r="AB4" s="19" t="s">
        <v>41</v>
      </c>
      <c r="AC4" s="19" t="s">
        <v>273</v>
      </c>
      <c r="AD4" s="19" t="s">
        <v>36</v>
      </c>
      <c r="AE4" s="19" t="s">
        <v>37</v>
      </c>
      <c r="AF4" s="19" t="s">
        <v>38</v>
      </c>
      <c r="AG4" s="19" t="s">
        <v>840</v>
      </c>
      <c r="AH4" s="19" t="s">
        <v>42</v>
      </c>
      <c r="AI4" s="19" t="s">
        <v>841</v>
      </c>
      <c r="AJ4" s="19" t="s">
        <v>832</v>
      </c>
      <c r="AK4" s="19" t="s">
        <v>44</v>
      </c>
      <c r="AL4" s="19" t="s">
        <v>705</v>
      </c>
      <c r="AM4" s="19" t="s">
        <v>704</v>
      </c>
      <c r="AN4" s="19" t="s">
        <v>707</v>
      </c>
      <c r="AO4" s="19" t="s">
        <v>706</v>
      </c>
      <c r="AP4" s="19" t="s">
        <v>842</v>
      </c>
      <c r="AQ4" s="19" t="s">
        <v>46</v>
      </c>
      <c r="AR4" s="19" t="s">
        <v>272</v>
      </c>
      <c r="AS4" s="19" t="s">
        <v>844</v>
      </c>
      <c r="AT4" s="19" t="s">
        <v>47</v>
      </c>
      <c r="AU4" s="19" t="s">
        <v>48</v>
      </c>
      <c r="AV4" s="19" t="s">
        <v>45</v>
      </c>
      <c r="AW4" s="19" t="s">
        <v>772</v>
      </c>
      <c r="AX4" s="19" t="s">
        <v>269</v>
      </c>
      <c r="AY4" s="19" t="s">
        <v>843</v>
      </c>
      <c r="AZ4" s="19" t="s">
        <v>54</v>
      </c>
      <c r="BA4" s="19" t="s">
        <v>53</v>
      </c>
      <c r="BB4" s="19" t="s">
        <v>55</v>
      </c>
      <c r="BC4" s="19" t="s">
        <v>845</v>
      </c>
      <c r="BD4" s="19" t="s">
        <v>75</v>
      </c>
      <c r="BE4" s="19" t="s">
        <v>777</v>
      </c>
      <c r="BF4" s="19" t="s">
        <v>776</v>
      </c>
      <c r="BG4" s="19" t="s">
        <v>846</v>
      </c>
      <c r="BH4" s="19" t="s">
        <v>847</v>
      </c>
      <c r="BI4" s="19" t="s">
        <v>715</v>
      </c>
      <c r="BJ4" s="19" t="s">
        <v>714</v>
      </c>
      <c r="BK4" s="19" t="s">
        <v>49</v>
      </c>
      <c r="BL4" s="19" t="s">
        <v>50</v>
      </c>
      <c r="BM4" s="19" t="s">
        <v>695</v>
      </c>
      <c r="BN4" s="19" t="s">
        <v>800</v>
      </c>
      <c r="BO4" s="19" t="s">
        <v>313</v>
      </c>
      <c r="BP4" s="19" t="s">
        <v>52</v>
      </c>
      <c r="BQ4" s="19" t="s">
        <v>51</v>
      </c>
      <c r="BR4" s="19" t="s">
        <v>366</v>
      </c>
      <c r="BS4" s="19" t="s">
        <v>368</v>
      </c>
      <c r="BT4" s="19" t="s">
        <v>771</v>
      </c>
      <c r="BU4" s="19" t="s">
        <v>274</v>
      </c>
      <c r="BV4" s="19" t="s">
        <v>76</v>
      </c>
      <c r="BW4" s="19" t="s">
        <v>77</v>
      </c>
      <c r="BX4" s="19" t="s">
        <v>78</v>
      </c>
      <c r="BY4" s="19" t="s">
        <v>79</v>
      </c>
      <c r="BZ4" s="19" t="s">
        <v>81</v>
      </c>
      <c r="CA4" s="19" t="s">
        <v>82</v>
      </c>
      <c r="CB4" s="19" t="s">
        <v>80</v>
      </c>
      <c r="CC4" s="19" t="s">
        <v>716</v>
      </c>
      <c r="CD4" s="19" t="s">
        <v>83</v>
      </c>
      <c r="CE4" s="19" t="s">
        <v>56</v>
      </c>
      <c r="CF4" s="19" t="s">
        <v>271</v>
      </c>
      <c r="CG4" s="19" t="s">
        <v>1311</v>
      </c>
      <c r="CH4" s="19" t="s">
        <v>1312</v>
      </c>
      <c r="CI4" s="19" t="s">
        <v>1313</v>
      </c>
      <c r="CJ4" s="19" t="s">
        <v>1314</v>
      </c>
      <c r="CK4" s="19" t="s">
        <v>772</v>
      </c>
      <c r="CL4" s="19" t="s">
        <v>269</v>
      </c>
      <c r="CM4" s="19" t="s">
        <v>73</v>
      </c>
      <c r="CN4" s="19" t="s">
        <v>74</v>
      </c>
      <c r="CO4" s="19" t="s">
        <v>712</v>
      </c>
      <c r="CP4" s="19" t="s">
        <v>713</v>
      </c>
      <c r="CQ4" s="19" t="s">
        <v>779</v>
      </c>
      <c r="CR4" s="19" t="s">
        <v>782</v>
      </c>
      <c r="CS4" s="19" t="s">
        <v>781</v>
      </c>
      <c r="CT4" s="19" t="s">
        <v>780</v>
      </c>
      <c r="CU4" s="19" t="s">
        <v>57</v>
      </c>
      <c r="CV4" s="19" t="s">
        <v>58</v>
      </c>
      <c r="CW4" s="19" t="s">
        <v>59</v>
      </c>
      <c r="CX4" s="19" t="s">
        <v>60</v>
      </c>
      <c r="CY4" s="19" t="s">
        <v>61</v>
      </c>
      <c r="CZ4" s="19" t="s">
        <v>62</v>
      </c>
      <c r="DA4" s="19" t="s">
        <v>63</v>
      </c>
      <c r="DB4" s="19" t="s">
        <v>64</v>
      </c>
      <c r="DC4" s="19" t="s">
        <v>65</v>
      </c>
      <c r="DD4" s="19" t="s">
        <v>1803</v>
      </c>
      <c r="DE4" s="19" t="s">
        <v>66</v>
      </c>
      <c r="DF4" s="19" t="s">
        <v>67</v>
      </c>
      <c r="DG4" s="19" t="s">
        <v>68</v>
      </c>
      <c r="DH4" s="19" t="s">
        <v>69</v>
      </c>
      <c r="DI4" s="19" t="s">
        <v>70</v>
      </c>
      <c r="DJ4" s="19" t="s">
        <v>72</v>
      </c>
      <c r="DK4" s="19" t="s">
        <v>71</v>
      </c>
      <c r="DL4" s="19" t="s">
        <v>778</v>
      </c>
      <c r="DM4" s="19" t="s">
        <v>87</v>
      </c>
      <c r="DN4" s="19" t="s">
        <v>87</v>
      </c>
      <c r="DO4" s="19" t="s">
        <v>86</v>
      </c>
      <c r="DP4" s="19" t="s">
        <v>84</v>
      </c>
      <c r="DQ4" s="19" t="s">
        <v>88</v>
      </c>
      <c r="DR4" s="19" t="s">
        <v>89</v>
      </c>
      <c r="DS4" s="19" t="s">
        <v>833</v>
      </c>
      <c r="DT4" s="19" t="s">
        <v>85</v>
      </c>
      <c r="DU4" s="19" t="s">
        <v>349</v>
      </c>
      <c r="DV4" s="19" t="s">
        <v>351</v>
      </c>
      <c r="DW4" s="19" t="s">
        <v>353</v>
      </c>
      <c r="DX4" s="19" t="s">
        <v>355</v>
      </c>
      <c r="DY4" s="19" t="s">
        <v>357</v>
      </c>
      <c r="DZ4" s="19" t="s">
        <v>359</v>
      </c>
      <c r="EA4" s="19" t="s">
        <v>90</v>
      </c>
      <c r="EB4" s="19" t="s">
        <v>270</v>
      </c>
      <c r="EC4" s="19" t="s">
        <v>92</v>
      </c>
      <c r="ED4" s="19" t="s">
        <v>91</v>
      </c>
      <c r="EE4" s="19" t="s">
        <v>94</v>
      </c>
      <c r="EF4" s="19" t="s">
        <v>95</v>
      </c>
      <c r="EG4" s="19" t="s">
        <v>772</v>
      </c>
      <c r="EH4" s="19" t="s">
        <v>269</v>
      </c>
      <c r="EI4" s="19" t="s">
        <v>93</v>
      </c>
      <c r="EJ4" s="19" t="s">
        <v>104</v>
      </c>
      <c r="EK4" s="19" t="s">
        <v>101</v>
      </c>
      <c r="EL4" s="19" t="s">
        <v>100</v>
      </c>
      <c r="EM4" s="19" t="s">
        <v>102</v>
      </c>
      <c r="EN4" s="19" t="s">
        <v>103</v>
      </c>
      <c r="EO4" s="19" t="s">
        <v>107</v>
      </c>
      <c r="EP4" s="19" t="s">
        <v>106</v>
      </c>
      <c r="EQ4" s="19" t="s">
        <v>105</v>
      </c>
      <c r="ER4" s="19" t="s">
        <v>96</v>
      </c>
      <c r="ES4" s="19" t="s">
        <v>97</v>
      </c>
      <c r="ET4" s="19" t="s">
        <v>98</v>
      </c>
      <c r="EU4" s="19" t="s">
        <v>99</v>
      </c>
      <c r="EV4" s="19" t="s">
        <v>109</v>
      </c>
      <c r="EW4" s="19" t="s">
        <v>108</v>
      </c>
      <c r="EX4" s="19" t="s">
        <v>110</v>
      </c>
      <c r="EY4" s="19" t="s">
        <v>111</v>
      </c>
      <c r="EZ4" s="19" t="s">
        <v>112</v>
      </c>
      <c r="FA4" s="19" t="s">
        <v>113</v>
      </c>
      <c r="FB4" s="19" t="s">
        <v>114</v>
      </c>
      <c r="FC4" s="19" t="s">
        <v>115</v>
      </c>
      <c r="FD4" s="19" t="s">
        <v>116</v>
      </c>
      <c r="FE4" s="19" t="s">
        <v>117</v>
      </c>
      <c r="FF4" s="19" t="s">
        <v>118</v>
      </c>
      <c r="FG4" s="19" t="s">
        <v>119</v>
      </c>
      <c r="FH4" s="19" t="s">
        <v>122</v>
      </c>
      <c r="FI4" s="19" t="s">
        <v>121</v>
      </c>
      <c r="FJ4" s="19" t="s">
        <v>120</v>
      </c>
      <c r="FK4" s="19" t="s">
        <v>123</v>
      </c>
      <c r="FL4" s="19" t="s">
        <v>270</v>
      </c>
      <c r="FM4" s="19" t="s">
        <v>205</v>
      </c>
      <c r="FN4" s="19" t="s">
        <v>125</v>
      </c>
      <c r="FO4" s="19" t="s">
        <v>127</v>
      </c>
      <c r="FP4" s="19" t="s">
        <v>124</v>
      </c>
      <c r="FQ4" s="19" t="s">
        <v>772</v>
      </c>
      <c r="FR4" s="19" t="s">
        <v>269</v>
      </c>
      <c r="FS4" s="19" t="s">
        <v>126</v>
      </c>
      <c r="FT4" s="19" t="s">
        <v>104</v>
      </c>
      <c r="FU4" s="19" t="s">
        <v>101</v>
      </c>
      <c r="FV4" s="19" t="s">
        <v>100</v>
      </c>
      <c r="FW4" s="19" t="s">
        <v>102</v>
      </c>
      <c r="FX4" s="19" t="s">
        <v>103</v>
      </c>
      <c r="FY4" s="19" t="s">
        <v>75</v>
      </c>
      <c r="FZ4" s="19" t="s">
        <v>106</v>
      </c>
      <c r="GA4" s="19" t="s">
        <v>105</v>
      </c>
      <c r="GB4" s="19" t="s">
        <v>128</v>
      </c>
      <c r="GC4" s="19" t="s">
        <v>129</v>
      </c>
      <c r="GD4" s="19" t="s">
        <v>159</v>
      </c>
      <c r="GE4" s="19" t="s">
        <v>158</v>
      </c>
      <c r="GF4" s="19" t="s">
        <v>726</v>
      </c>
      <c r="GG4" s="19" t="s">
        <v>130</v>
      </c>
      <c r="GH4" s="19" t="s">
        <v>131</v>
      </c>
      <c r="GI4" s="19" t="s">
        <v>132</v>
      </c>
      <c r="GJ4" s="19" t="s">
        <v>133</v>
      </c>
      <c r="GK4" s="19" t="s">
        <v>134</v>
      </c>
      <c r="GL4" s="19" t="s">
        <v>135</v>
      </c>
      <c r="GM4" s="19" t="s">
        <v>136</v>
      </c>
      <c r="GN4" s="19" t="s">
        <v>137</v>
      </c>
      <c r="GO4" s="19" t="s">
        <v>138</v>
      </c>
      <c r="GP4" s="19" t="s">
        <v>727</v>
      </c>
      <c r="GQ4" s="19" t="s">
        <v>139</v>
      </c>
      <c r="GR4" s="19" t="s">
        <v>140</v>
      </c>
      <c r="GS4" s="19" t="s">
        <v>141</v>
      </c>
      <c r="GT4" s="19" t="s">
        <v>142</v>
      </c>
      <c r="GU4" s="19" t="s">
        <v>143</v>
      </c>
      <c r="GV4" s="19" t="s">
        <v>144</v>
      </c>
      <c r="GW4" s="19" t="s">
        <v>145</v>
      </c>
      <c r="GX4" s="19" t="s">
        <v>146</v>
      </c>
      <c r="GY4" s="19" t="s">
        <v>147</v>
      </c>
      <c r="GZ4" s="19" t="s">
        <v>728</v>
      </c>
      <c r="HA4" s="19" t="s">
        <v>148</v>
      </c>
      <c r="HB4" s="19" t="s">
        <v>149</v>
      </c>
      <c r="HC4" s="19" t="s">
        <v>150</v>
      </c>
      <c r="HD4" s="19" t="s">
        <v>151</v>
      </c>
      <c r="HE4" s="19" t="s">
        <v>152</v>
      </c>
      <c r="HF4" s="19" t="s">
        <v>153</v>
      </c>
      <c r="HG4" s="19" t="s">
        <v>154</v>
      </c>
      <c r="HH4" s="19" t="s">
        <v>155</v>
      </c>
      <c r="HI4" s="19" t="s">
        <v>156</v>
      </c>
      <c r="HJ4" s="19" t="s">
        <v>157</v>
      </c>
      <c r="HK4" s="19" t="s">
        <v>729</v>
      </c>
      <c r="HL4" s="19" t="s">
        <v>160</v>
      </c>
      <c r="HM4" s="19" t="s">
        <v>161</v>
      </c>
      <c r="HN4" s="19" t="s">
        <v>724</v>
      </c>
      <c r="HO4" s="19" t="s">
        <v>169</v>
      </c>
      <c r="HP4" s="19" t="s">
        <v>170</v>
      </c>
      <c r="HQ4" s="19" t="s">
        <v>171</v>
      </c>
      <c r="HR4" s="19" t="s">
        <v>172</v>
      </c>
      <c r="HS4" s="19" t="s">
        <v>173</v>
      </c>
      <c r="HT4" s="19" t="s">
        <v>174</v>
      </c>
      <c r="HU4" s="19" t="s">
        <v>175</v>
      </c>
      <c r="HV4" s="19" t="s">
        <v>176</v>
      </c>
      <c r="HW4" s="19" t="s">
        <v>723</v>
      </c>
      <c r="HX4" s="19" t="s">
        <v>722</v>
      </c>
      <c r="HY4" s="19" t="s">
        <v>162</v>
      </c>
      <c r="HZ4" s="19" t="s">
        <v>163</v>
      </c>
      <c r="IA4" s="19" t="s">
        <v>164</v>
      </c>
      <c r="IB4" s="19" t="s">
        <v>165</v>
      </c>
      <c r="IC4" s="19" t="s">
        <v>166</v>
      </c>
      <c r="ID4" s="19" t="s">
        <v>167</v>
      </c>
      <c r="IE4" s="19" t="s">
        <v>168</v>
      </c>
      <c r="IF4" s="19" t="s">
        <v>725</v>
      </c>
      <c r="IG4" s="19" t="s">
        <v>721</v>
      </c>
      <c r="IH4" s="19" t="s">
        <v>177</v>
      </c>
      <c r="II4" s="19" t="s">
        <v>178</v>
      </c>
      <c r="IJ4" s="19" t="s">
        <v>179</v>
      </c>
      <c r="IK4" s="19" t="s">
        <v>180</v>
      </c>
      <c r="IL4" s="19" t="s">
        <v>181</v>
      </c>
      <c r="IM4" s="19" t="s">
        <v>182</v>
      </c>
      <c r="IN4" s="19" t="s">
        <v>183</v>
      </c>
      <c r="IO4" s="19" t="s">
        <v>184</v>
      </c>
      <c r="IP4" s="19" t="s">
        <v>185</v>
      </c>
      <c r="IQ4" s="19" t="s">
        <v>186</v>
      </c>
      <c r="IR4" s="19" t="s">
        <v>187</v>
      </c>
      <c r="IS4" s="19" t="s">
        <v>188</v>
      </c>
      <c r="IT4" s="19" t="s">
        <v>189</v>
      </c>
      <c r="IU4" s="19" t="s">
        <v>190</v>
      </c>
      <c r="IV4" s="19" t="s">
        <v>191</v>
      </c>
      <c r="IW4" s="19" t="s">
        <v>730</v>
      </c>
      <c r="IX4" s="19" t="s">
        <v>733</v>
      </c>
      <c r="IY4" s="19" t="s">
        <v>736</v>
      </c>
      <c r="IZ4" s="19" t="s">
        <v>192</v>
      </c>
      <c r="JA4" s="19" t="s">
        <v>193</v>
      </c>
      <c r="JB4" s="19" t="s">
        <v>194</v>
      </c>
      <c r="JC4" s="19" t="s">
        <v>195</v>
      </c>
      <c r="JD4" s="19" t="s">
        <v>196</v>
      </c>
      <c r="JE4" s="19" t="s">
        <v>731</v>
      </c>
      <c r="JF4" s="19" t="s">
        <v>734</v>
      </c>
      <c r="JG4" s="19" t="s">
        <v>737</v>
      </c>
      <c r="JH4" s="19" t="s">
        <v>197</v>
      </c>
      <c r="JI4" s="19" t="s">
        <v>198</v>
      </c>
      <c r="JJ4" s="19" t="s">
        <v>199</v>
      </c>
      <c r="JK4" s="19" t="s">
        <v>201</v>
      </c>
      <c r="JL4" s="19" t="s">
        <v>202</v>
      </c>
      <c r="JM4" s="19" t="s">
        <v>732</v>
      </c>
      <c r="JN4" s="19" t="s">
        <v>735</v>
      </c>
      <c r="JO4" s="19" t="s">
        <v>738</v>
      </c>
      <c r="JP4" s="19" t="s">
        <v>203</v>
      </c>
      <c r="JQ4" s="19" t="s">
        <v>204</v>
      </c>
      <c r="JR4" s="19" t="s">
        <v>200</v>
      </c>
      <c r="JS4" s="19" t="s">
        <v>739</v>
      </c>
      <c r="JT4" s="19" t="s">
        <v>740</v>
      </c>
      <c r="JU4" s="19" t="s">
        <v>741</v>
      </c>
      <c r="JV4" s="19" t="s">
        <v>742</v>
      </c>
      <c r="JW4" s="19" t="s">
        <v>743</v>
      </c>
      <c r="JX4" s="19" t="s">
        <v>744</v>
      </c>
      <c r="JY4" s="19" t="s">
        <v>745</v>
      </c>
      <c r="JZ4" s="19" t="s">
        <v>746</v>
      </c>
      <c r="KA4" s="19" t="s">
        <v>756</v>
      </c>
      <c r="KB4" s="19" t="s">
        <v>757</v>
      </c>
      <c r="KC4" s="19" t="s">
        <v>747</v>
      </c>
      <c r="KD4" s="19" t="s">
        <v>750</v>
      </c>
      <c r="KE4" s="19" t="s">
        <v>753</v>
      </c>
      <c r="KF4" s="19" t="s">
        <v>758</v>
      </c>
      <c r="KG4" s="19" t="s">
        <v>759</v>
      </c>
      <c r="KH4" s="19" t="s">
        <v>760</v>
      </c>
      <c r="KI4" s="19" t="s">
        <v>761</v>
      </c>
      <c r="KJ4" s="19" t="s">
        <v>762</v>
      </c>
      <c r="KK4" s="19" t="s">
        <v>748</v>
      </c>
      <c r="KL4" s="19" t="s">
        <v>751</v>
      </c>
      <c r="KM4" s="19" t="s">
        <v>754</v>
      </c>
      <c r="KN4" s="19" t="s">
        <v>763</v>
      </c>
      <c r="KO4" s="19" t="s">
        <v>764</v>
      </c>
      <c r="KP4" s="19" t="s">
        <v>765</v>
      </c>
      <c r="KQ4" s="19" t="s">
        <v>766</v>
      </c>
      <c r="KR4" s="19" t="s">
        <v>767</v>
      </c>
      <c r="KS4" s="19" t="s">
        <v>749</v>
      </c>
      <c r="KT4" s="19" t="s">
        <v>752</v>
      </c>
      <c r="KU4" s="19" t="s">
        <v>755</v>
      </c>
      <c r="KV4" s="19" t="s">
        <v>768</v>
      </c>
      <c r="KW4" s="19" t="s">
        <v>769</v>
      </c>
      <c r="KX4" s="19" t="s">
        <v>770</v>
      </c>
      <c r="KY4" s="19" t="s">
        <v>739</v>
      </c>
      <c r="KZ4" s="19" t="s">
        <v>740</v>
      </c>
      <c r="LA4" s="19" t="s">
        <v>741</v>
      </c>
      <c r="LB4" s="19" t="s">
        <v>742</v>
      </c>
      <c r="LC4" s="19" t="s">
        <v>743</v>
      </c>
      <c r="LD4" s="19" t="s">
        <v>744</v>
      </c>
      <c r="LE4" s="19" t="s">
        <v>745</v>
      </c>
      <c r="LF4" s="19" t="s">
        <v>746</v>
      </c>
      <c r="LG4" s="19" t="s">
        <v>213</v>
      </c>
      <c r="LH4" s="19" t="s">
        <v>270</v>
      </c>
      <c r="LI4" s="19" t="s">
        <v>207</v>
      </c>
      <c r="LJ4" s="19" t="s">
        <v>206</v>
      </c>
      <c r="LK4" s="19" t="s">
        <v>209</v>
      </c>
      <c r="LL4" s="19" t="s">
        <v>210</v>
      </c>
      <c r="LM4" s="19" t="s">
        <v>772</v>
      </c>
      <c r="LN4" s="19" t="s">
        <v>269</v>
      </c>
      <c r="LO4" s="19" t="s">
        <v>208</v>
      </c>
      <c r="LP4" s="19" t="s">
        <v>799</v>
      </c>
      <c r="LQ4" s="19" t="s">
        <v>101</v>
      </c>
      <c r="LR4" s="19" t="s">
        <v>100</v>
      </c>
      <c r="LS4" s="19" t="s">
        <v>102</v>
      </c>
      <c r="LT4" s="19" t="s">
        <v>103</v>
      </c>
      <c r="LU4" s="19" t="s">
        <v>217</v>
      </c>
      <c r="LV4" s="19" t="s">
        <v>216</v>
      </c>
      <c r="LW4" s="19" t="s">
        <v>223</v>
      </c>
      <c r="LX4" s="19" t="s">
        <v>218</v>
      </c>
      <c r="LY4" s="19" t="s">
        <v>106</v>
      </c>
      <c r="LZ4" s="19" t="s">
        <v>105</v>
      </c>
      <c r="MA4" s="19" t="s">
        <v>214</v>
      </c>
      <c r="MB4" s="19" t="s">
        <v>215</v>
      </c>
      <c r="MC4" s="19" t="s">
        <v>222</v>
      </c>
      <c r="MD4" s="19" t="s">
        <v>211</v>
      </c>
      <c r="ME4" s="19" t="s">
        <v>212</v>
      </c>
      <c r="MF4" s="19" t="s">
        <v>242</v>
      </c>
      <c r="MG4" s="19" t="s">
        <v>243</v>
      </c>
      <c r="MH4" s="19" t="s">
        <v>773</v>
      </c>
      <c r="MI4" s="19" t="s">
        <v>219</v>
      </c>
      <c r="MJ4" s="19" t="s">
        <v>220</v>
      </c>
      <c r="MK4" s="19" t="s">
        <v>221</v>
      </c>
      <c r="ML4" s="19" t="s">
        <v>224</v>
      </c>
      <c r="MM4" s="19" t="s">
        <v>225</v>
      </c>
      <c r="MN4" s="19" t="s">
        <v>784</v>
      </c>
      <c r="MO4" s="19" t="s">
        <v>226</v>
      </c>
      <c r="MP4" s="19" t="s">
        <v>785</v>
      </c>
      <c r="MQ4" s="19" t="s">
        <v>227</v>
      </c>
      <c r="MR4" s="19" t="s">
        <v>786</v>
      </c>
      <c r="MS4" s="19" t="s">
        <v>228</v>
      </c>
      <c r="MT4" s="19" t="s">
        <v>787</v>
      </c>
      <c r="MU4" s="19" t="s">
        <v>229</v>
      </c>
      <c r="MV4" s="19" t="s">
        <v>788</v>
      </c>
      <c r="MW4" s="19" t="s">
        <v>230</v>
      </c>
      <c r="MX4" s="19" t="s">
        <v>789</v>
      </c>
      <c r="MY4" s="19" t="s">
        <v>231</v>
      </c>
      <c r="MZ4" s="19" t="s">
        <v>233</v>
      </c>
      <c r="NA4" s="19" t="s">
        <v>783</v>
      </c>
      <c r="NB4" s="19" t="s">
        <v>232</v>
      </c>
      <c r="NC4" s="19" t="s">
        <v>234</v>
      </c>
      <c r="ND4" s="19" t="s">
        <v>717</v>
      </c>
      <c r="NE4" s="19" t="s">
        <v>718</v>
      </c>
      <c r="NF4" s="19" t="s">
        <v>719</v>
      </c>
      <c r="NG4" s="19" t="s">
        <v>235</v>
      </c>
      <c r="NH4" s="19" t="s">
        <v>236</v>
      </c>
      <c r="NI4" s="19" t="s">
        <v>270</v>
      </c>
      <c r="NJ4" s="19" t="s">
        <v>239</v>
      </c>
      <c r="NK4" s="19" t="s">
        <v>238</v>
      </c>
      <c r="NL4" s="19" t="s">
        <v>244</v>
      </c>
      <c r="NM4" s="19" t="s">
        <v>237</v>
      </c>
      <c r="NN4" s="19" t="s">
        <v>772</v>
      </c>
      <c r="NO4" s="19" t="s">
        <v>269</v>
      </c>
      <c r="NP4" s="19" t="s">
        <v>240</v>
      </c>
      <c r="NQ4" s="19" t="s">
        <v>799</v>
      </c>
      <c r="NR4" s="19" t="s">
        <v>101</v>
      </c>
      <c r="NS4" s="19" t="s">
        <v>100</v>
      </c>
      <c r="NT4" s="19" t="s">
        <v>103</v>
      </c>
      <c r="NU4" s="19" t="s">
        <v>102</v>
      </c>
      <c r="NV4" s="19" t="s">
        <v>217</v>
      </c>
      <c r="NW4" s="19" t="s">
        <v>216</v>
      </c>
      <c r="NX4" s="19" t="s">
        <v>218</v>
      </c>
      <c r="NY4" s="19" t="s">
        <v>106</v>
      </c>
      <c r="NZ4" s="19" t="s">
        <v>105</v>
      </c>
      <c r="OA4" s="19" t="s">
        <v>247</v>
      </c>
      <c r="OB4" s="19" t="s">
        <v>248</v>
      </c>
      <c r="OC4" s="19" t="s">
        <v>241</v>
      </c>
      <c r="OD4" s="19" t="s">
        <v>245</v>
      </c>
      <c r="OE4" s="19" t="s">
        <v>246</v>
      </c>
      <c r="OF4" s="19" t="s">
        <v>5</v>
      </c>
      <c r="OG4" s="19" t="s">
        <v>249</v>
      </c>
      <c r="OH4" s="19" t="s">
        <v>250</v>
      </c>
      <c r="OI4" s="19" t="s">
        <v>251</v>
      </c>
      <c r="OJ4" s="19" t="s">
        <v>791</v>
      </c>
      <c r="OK4" s="19" t="s">
        <v>252</v>
      </c>
      <c r="OL4" s="19" t="s">
        <v>790</v>
      </c>
      <c r="OM4" s="19" t="s">
        <v>253</v>
      </c>
      <c r="ON4" s="19" t="s">
        <v>798</v>
      </c>
      <c r="OO4" s="19" t="s">
        <v>254</v>
      </c>
      <c r="OP4" s="19" t="s">
        <v>255</v>
      </c>
      <c r="OQ4" s="19" t="s">
        <v>256</v>
      </c>
      <c r="OR4" s="19" t="s">
        <v>257</v>
      </c>
      <c r="OS4" s="19" t="s">
        <v>258</v>
      </c>
      <c r="OT4" s="19" t="s">
        <v>259</v>
      </c>
      <c r="OU4" s="19" t="s">
        <v>792</v>
      </c>
      <c r="OV4" s="19" t="s">
        <v>260</v>
      </c>
      <c r="OW4" s="19" t="s">
        <v>793</v>
      </c>
      <c r="OX4" s="19" t="s">
        <v>261</v>
      </c>
      <c r="OY4" s="19" t="s">
        <v>794</v>
      </c>
      <c r="OZ4" s="19" t="s">
        <v>262</v>
      </c>
      <c r="PA4" s="19" t="s">
        <v>795</v>
      </c>
      <c r="PB4" s="19" t="s">
        <v>263</v>
      </c>
      <c r="PC4" s="19" t="s">
        <v>265</v>
      </c>
      <c r="PD4" s="19" t="s">
        <v>796</v>
      </c>
      <c r="PE4" s="19" t="s">
        <v>264</v>
      </c>
      <c r="PF4" s="19" t="s">
        <v>797</v>
      </c>
      <c r="PG4" s="19" t="s">
        <v>266</v>
      </c>
      <c r="PH4" s="19" t="s">
        <v>267</v>
      </c>
      <c r="PI4" s="19" t="s">
        <v>268</v>
      </c>
      <c r="PJ4" s="19" t="s">
        <v>301</v>
      </c>
      <c r="PK4" s="19" t="s">
        <v>270</v>
      </c>
      <c r="PL4" s="19" t="s">
        <v>304</v>
      </c>
      <c r="PM4" s="19" t="s">
        <v>303</v>
      </c>
      <c r="PN4" s="19" t="s">
        <v>390</v>
      </c>
      <c r="PO4" s="19" t="s">
        <v>397</v>
      </c>
      <c r="PP4" s="19" t="s">
        <v>399</v>
      </c>
      <c r="PQ4" s="19" t="s">
        <v>467</v>
      </c>
      <c r="PR4" s="19" t="s">
        <v>469</v>
      </c>
      <c r="PS4" s="19" t="s">
        <v>471</v>
      </c>
      <c r="PT4" s="19" t="s">
        <v>473</v>
      </c>
      <c r="PU4" s="19" t="s">
        <v>475</v>
      </c>
      <c r="PV4" s="19" t="s">
        <v>477</v>
      </c>
      <c r="PW4" s="19" t="s">
        <v>479</v>
      </c>
      <c r="PX4" s="19" t="s">
        <v>481</v>
      </c>
      <c r="PY4" s="19" t="s">
        <v>483</v>
      </c>
      <c r="PZ4" s="19" t="s">
        <v>485</v>
      </c>
      <c r="QA4" s="19" t="s">
        <v>487</v>
      </c>
      <c r="QB4" s="19" t="s">
        <v>489</v>
      </c>
      <c r="QC4" s="19" t="s">
        <v>491</v>
      </c>
      <c r="QD4" s="19" t="s">
        <v>493</v>
      </c>
      <c r="QE4" s="19" t="s">
        <v>495</v>
      </c>
      <c r="QF4" s="19" t="s">
        <v>497</v>
      </c>
      <c r="QG4" s="19" t="s">
        <v>301</v>
      </c>
      <c r="QH4" s="19" t="s">
        <v>270</v>
      </c>
      <c r="QI4" s="19" t="s">
        <v>500</v>
      </c>
      <c r="QJ4" s="19" t="s">
        <v>502</v>
      </c>
      <c r="QK4" s="19" t="s">
        <v>504</v>
      </c>
      <c r="QL4" s="19" t="s">
        <v>506</v>
      </c>
      <c r="QM4" s="19" t="s">
        <v>508</v>
      </c>
      <c r="QN4" s="19" t="s">
        <v>510</v>
      </c>
      <c r="QO4" s="19" t="s">
        <v>512</v>
      </c>
      <c r="QP4" s="19" t="s">
        <v>514</v>
      </c>
      <c r="QQ4" s="19" t="s">
        <v>516</v>
      </c>
      <c r="QR4" s="19" t="s">
        <v>518</v>
      </c>
      <c r="QS4" s="19" t="s">
        <v>520</v>
      </c>
    </row>
    <row r="5" spans="1:461" x14ac:dyDescent="0.2">
      <c r="A5" s="19" t="s">
        <v>835</v>
      </c>
      <c r="B5" s="19" t="s">
        <v>864</v>
      </c>
      <c r="C5" s="19" t="s">
        <v>864</v>
      </c>
      <c r="D5" s="19" t="s">
        <v>864</v>
      </c>
      <c r="E5" s="19" t="s">
        <v>864</v>
      </c>
      <c r="F5" s="19" t="s">
        <v>864</v>
      </c>
      <c r="G5" s="19" t="s">
        <v>864</v>
      </c>
      <c r="H5" s="19" t="s">
        <v>864</v>
      </c>
      <c r="I5" s="19" t="s">
        <v>864</v>
      </c>
      <c r="J5" s="19" t="s">
        <v>865</v>
      </c>
      <c r="K5" s="19" t="s">
        <v>865</v>
      </c>
      <c r="L5" s="19" t="s">
        <v>865</v>
      </c>
      <c r="M5" s="19" t="s">
        <v>865</v>
      </c>
      <c r="N5" s="19" t="s">
        <v>865</v>
      </c>
      <c r="O5" s="19" t="s">
        <v>865</v>
      </c>
      <c r="P5" s="19" t="s">
        <v>865</v>
      </c>
      <c r="Q5" s="19" t="s">
        <v>865</v>
      </c>
      <c r="R5" s="19" t="s">
        <v>865</v>
      </c>
      <c r="S5" s="19" t="s">
        <v>865</v>
      </c>
      <c r="T5" s="19" t="s">
        <v>865</v>
      </c>
      <c r="U5" s="19" t="s">
        <v>865</v>
      </c>
      <c r="V5" s="19" t="s">
        <v>866</v>
      </c>
      <c r="W5" s="19" t="s">
        <v>866</v>
      </c>
      <c r="X5" s="19" t="s">
        <v>866</v>
      </c>
      <c r="Y5" s="19" t="s">
        <v>865</v>
      </c>
      <c r="Z5" s="19" t="s">
        <v>865</v>
      </c>
      <c r="AA5" s="19" t="s">
        <v>868</v>
      </c>
      <c r="AB5" s="19" t="s">
        <v>865</v>
      </c>
      <c r="AC5" s="19" t="s">
        <v>865</v>
      </c>
      <c r="AD5" s="19" t="s">
        <v>865</v>
      </c>
      <c r="AE5" s="19" t="s">
        <v>865</v>
      </c>
      <c r="AF5" s="19" t="s">
        <v>865</v>
      </c>
      <c r="AG5" s="19" t="s">
        <v>866</v>
      </c>
      <c r="AH5" s="19" t="s">
        <v>866</v>
      </c>
      <c r="AI5" s="19" t="s">
        <v>865</v>
      </c>
      <c r="AJ5" s="19" t="s">
        <v>865</v>
      </c>
      <c r="AK5" s="19" t="s">
        <v>865</v>
      </c>
      <c r="AL5" s="19" t="s">
        <v>866</v>
      </c>
      <c r="AM5" s="19" t="s">
        <v>866</v>
      </c>
      <c r="AN5" s="19" t="s">
        <v>866</v>
      </c>
      <c r="AO5" s="19" t="s">
        <v>866</v>
      </c>
      <c r="AP5" s="19" t="s">
        <v>866</v>
      </c>
      <c r="AQ5" s="19" t="s">
        <v>865</v>
      </c>
      <c r="AR5" s="19" t="s">
        <v>865</v>
      </c>
      <c r="AS5" s="19" t="s">
        <v>865</v>
      </c>
      <c r="AT5" s="19" t="s">
        <v>865</v>
      </c>
      <c r="AU5" s="19" t="s">
        <v>865</v>
      </c>
      <c r="AV5" s="19" t="s">
        <v>868</v>
      </c>
      <c r="AW5" s="19" t="s">
        <v>865</v>
      </c>
      <c r="AX5" s="19" t="s">
        <v>865</v>
      </c>
      <c r="AY5" s="19" t="s">
        <v>866</v>
      </c>
      <c r="AZ5" s="19" t="s">
        <v>866</v>
      </c>
      <c r="BA5" s="19" t="s">
        <v>866</v>
      </c>
      <c r="BB5" s="19" t="s">
        <v>866</v>
      </c>
      <c r="BC5" s="19" t="s">
        <v>866</v>
      </c>
      <c r="BD5" s="19" t="s">
        <v>866</v>
      </c>
      <c r="BE5" s="19" t="s">
        <v>866</v>
      </c>
      <c r="BF5" s="19" t="s">
        <v>866</v>
      </c>
      <c r="BG5" s="19" t="s">
        <v>866</v>
      </c>
      <c r="BH5" s="19" t="s">
        <v>866</v>
      </c>
      <c r="BI5" s="19" t="s">
        <v>866</v>
      </c>
      <c r="BJ5" s="19" t="s">
        <v>866</v>
      </c>
      <c r="BK5" s="19" t="s">
        <v>866</v>
      </c>
      <c r="BL5" s="19" t="s">
        <v>866</v>
      </c>
      <c r="BM5" s="19" t="s">
        <v>866</v>
      </c>
      <c r="BN5" s="19" t="s">
        <v>866</v>
      </c>
      <c r="BO5" s="19" t="s">
        <v>865</v>
      </c>
      <c r="BP5" s="19" t="s">
        <v>866</v>
      </c>
      <c r="BQ5" s="19" t="s">
        <v>866</v>
      </c>
      <c r="BR5" s="19" t="s">
        <v>866</v>
      </c>
      <c r="BS5" s="19" t="s">
        <v>866</v>
      </c>
      <c r="BT5" s="19" t="s">
        <v>865</v>
      </c>
      <c r="BU5" s="19" t="s">
        <v>865</v>
      </c>
      <c r="BV5" s="19" t="s">
        <v>865</v>
      </c>
      <c r="BW5" s="19" t="s">
        <v>865</v>
      </c>
      <c r="BX5" s="19" t="s">
        <v>865</v>
      </c>
      <c r="BY5" s="19" t="s">
        <v>865</v>
      </c>
      <c r="BZ5" s="19" t="s">
        <v>865</v>
      </c>
      <c r="CA5" s="19" t="s">
        <v>865</v>
      </c>
      <c r="CB5" s="19" t="s">
        <v>865</v>
      </c>
      <c r="CC5" s="19" t="s">
        <v>866</v>
      </c>
      <c r="CD5" s="19" t="s">
        <v>866</v>
      </c>
      <c r="CE5" s="19" t="s">
        <v>865</v>
      </c>
      <c r="CF5" s="19" t="s">
        <v>865</v>
      </c>
      <c r="CG5" s="19" t="s">
        <v>865</v>
      </c>
      <c r="CH5" s="19" t="s">
        <v>865</v>
      </c>
      <c r="CI5" s="19" t="s">
        <v>865</v>
      </c>
      <c r="CJ5" s="19" t="s">
        <v>868</v>
      </c>
      <c r="CK5" s="19" t="s">
        <v>865</v>
      </c>
      <c r="CL5" s="19" t="s">
        <v>865</v>
      </c>
      <c r="CM5" s="19" t="s">
        <v>866</v>
      </c>
      <c r="CN5" s="19" t="s">
        <v>866</v>
      </c>
      <c r="CO5" s="19" t="s">
        <v>866</v>
      </c>
      <c r="CP5" s="19" t="s">
        <v>866</v>
      </c>
      <c r="CQ5" s="19" t="s">
        <v>866</v>
      </c>
      <c r="CR5" s="19" t="s">
        <v>866</v>
      </c>
      <c r="CS5" s="19" t="s">
        <v>866</v>
      </c>
      <c r="CT5" s="19" t="s">
        <v>866</v>
      </c>
      <c r="CU5" s="19" t="s">
        <v>866</v>
      </c>
      <c r="CV5" s="19" t="s">
        <v>866</v>
      </c>
      <c r="CW5" s="19" t="s">
        <v>866</v>
      </c>
      <c r="CX5" s="19" t="s">
        <v>866</v>
      </c>
      <c r="CY5" s="19" t="s">
        <v>866</v>
      </c>
      <c r="CZ5" s="19" t="s">
        <v>866</v>
      </c>
      <c r="DA5" s="19" t="s">
        <v>866</v>
      </c>
      <c r="DB5" s="19" t="s">
        <v>866</v>
      </c>
      <c r="DC5" s="19" t="s">
        <v>866</v>
      </c>
      <c r="DD5" s="19" t="s">
        <v>866</v>
      </c>
      <c r="DE5" s="19" t="s">
        <v>866</v>
      </c>
      <c r="DF5" s="19" t="s">
        <v>866</v>
      </c>
      <c r="DG5" s="19" t="s">
        <v>866</v>
      </c>
      <c r="DH5" s="19" t="s">
        <v>866</v>
      </c>
      <c r="DI5" s="19" t="s">
        <v>866</v>
      </c>
      <c r="DJ5" s="19" t="s">
        <v>866</v>
      </c>
      <c r="DK5" s="19" t="s">
        <v>866</v>
      </c>
      <c r="DL5" s="19" t="s">
        <v>866</v>
      </c>
      <c r="DM5" s="19" t="s">
        <v>865</v>
      </c>
      <c r="DN5" s="19" t="s">
        <v>865</v>
      </c>
      <c r="DO5" s="19" t="s">
        <v>866</v>
      </c>
      <c r="DP5" s="19" t="s">
        <v>866</v>
      </c>
      <c r="DQ5" s="19" t="s">
        <v>866</v>
      </c>
      <c r="DR5" s="19" t="s">
        <v>866</v>
      </c>
      <c r="DS5" s="19" t="s">
        <v>866</v>
      </c>
      <c r="DT5" s="19" t="s">
        <v>866</v>
      </c>
      <c r="DU5" s="19" t="s">
        <v>866</v>
      </c>
      <c r="DV5" s="19" t="s">
        <v>866</v>
      </c>
      <c r="DW5" s="19" t="s">
        <v>866</v>
      </c>
      <c r="DX5" s="19" t="s">
        <v>866</v>
      </c>
      <c r="DY5" s="19" t="s">
        <v>866</v>
      </c>
      <c r="DZ5" s="19" t="s">
        <v>866</v>
      </c>
      <c r="EA5" s="19" t="s">
        <v>865</v>
      </c>
      <c r="EB5" s="19" t="s">
        <v>865</v>
      </c>
      <c r="EC5" s="19" t="s">
        <v>865</v>
      </c>
      <c r="ED5" s="19" t="s">
        <v>865</v>
      </c>
      <c r="EE5" s="19" t="s">
        <v>865</v>
      </c>
      <c r="EF5" s="19" t="s">
        <v>868</v>
      </c>
      <c r="EG5" s="19" t="s">
        <v>865</v>
      </c>
      <c r="EH5" s="19" t="s">
        <v>865</v>
      </c>
      <c r="EI5" s="19" t="s">
        <v>866</v>
      </c>
      <c r="EJ5" s="19" t="s">
        <v>866</v>
      </c>
      <c r="EK5" s="19" t="s">
        <v>866</v>
      </c>
      <c r="EL5" s="19" t="s">
        <v>866</v>
      </c>
      <c r="EM5" s="19" t="s">
        <v>866</v>
      </c>
      <c r="EN5" s="19" t="s">
        <v>866</v>
      </c>
      <c r="EO5" s="19" t="s">
        <v>866</v>
      </c>
      <c r="EP5" s="19" t="s">
        <v>866</v>
      </c>
      <c r="EQ5" s="19" t="s">
        <v>866</v>
      </c>
      <c r="ER5" s="19" t="s">
        <v>866</v>
      </c>
      <c r="ES5" s="19" t="s">
        <v>866</v>
      </c>
      <c r="ET5" s="19" t="s">
        <v>866</v>
      </c>
      <c r="EU5" s="19" t="s">
        <v>866</v>
      </c>
      <c r="EV5" s="19" t="s">
        <v>866</v>
      </c>
      <c r="EW5" s="19" t="s">
        <v>866</v>
      </c>
      <c r="EX5" s="19" t="s">
        <v>866</v>
      </c>
      <c r="EY5" s="19" t="s">
        <v>866</v>
      </c>
      <c r="EZ5" s="19" t="s">
        <v>866</v>
      </c>
      <c r="FA5" s="19" t="s">
        <v>866</v>
      </c>
      <c r="FB5" s="19" t="s">
        <v>866</v>
      </c>
      <c r="FC5" s="19" t="s">
        <v>866</v>
      </c>
      <c r="FD5" s="19" t="s">
        <v>866</v>
      </c>
      <c r="FE5" s="19" t="s">
        <v>866</v>
      </c>
      <c r="FF5" s="19" t="s">
        <v>866</v>
      </c>
      <c r="FG5" s="19" t="s">
        <v>866</v>
      </c>
      <c r="FH5" s="19" t="s">
        <v>866</v>
      </c>
      <c r="FI5" s="19" t="s">
        <v>866</v>
      </c>
      <c r="FJ5" s="19" t="s">
        <v>866</v>
      </c>
      <c r="FK5" s="19" t="s">
        <v>865</v>
      </c>
      <c r="FL5" s="19" t="s">
        <v>865</v>
      </c>
      <c r="FM5" s="19" t="s">
        <v>865</v>
      </c>
      <c r="FN5" s="19" t="s">
        <v>865</v>
      </c>
      <c r="FO5" s="19" t="s">
        <v>865</v>
      </c>
      <c r="FP5" s="19" t="s">
        <v>868</v>
      </c>
      <c r="FQ5" s="19" t="s">
        <v>865</v>
      </c>
      <c r="FR5" s="19" t="s">
        <v>865</v>
      </c>
      <c r="FS5" s="19" t="s">
        <v>866</v>
      </c>
      <c r="FT5" s="19" t="s">
        <v>866</v>
      </c>
      <c r="FU5" s="19" t="s">
        <v>866</v>
      </c>
      <c r="FV5" s="19" t="s">
        <v>866</v>
      </c>
      <c r="FW5" s="19" t="s">
        <v>866</v>
      </c>
      <c r="FX5" s="19" t="s">
        <v>866</v>
      </c>
      <c r="FY5" s="19" t="s">
        <v>866</v>
      </c>
      <c r="FZ5" s="19" t="s">
        <v>866</v>
      </c>
      <c r="GA5" s="19" t="s">
        <v>866</v>
      </c>
      <c r="GB5" s="19" t="s">
        <v>865</v>
      </c>
      <c r="GC5" s="19" t="s">
        <v>865</v>
      </c>
      <c r="GD5" s="19" t="s">
        <v>866</v>
      </c>
      <c r="GE5" s="19" t="s">
        <v>866</v>
      </c>
      <c r="GF5" s="19" t="s">
        <v>866</v>
      </c>
      <c r="GG5" s="19" t="s">
        <v>866</v>
      </c>
      <c r="GH5" s="19" t="s">
        <v>866</v>
      </c>
      <c r="GI5" s="19" t="s">
        <v>866</v>
      </c>
      <c r="GJ5" s="19" t="s">
        <v>866</v>
      </c>
      <c r="GK5" s="19" t="s">
        <v>866</v>
      </c>
      <c r="GL5" s="19" t="s">
        <v>866</v>
      </c>
      <c r="GM5" s="19" t="s">
        <v>866</v>
      </c>
      <c r="GN5" s="19" t="s">
        <v>866</v>
      </c>
      <c r="GO5" s="19" t="s">
        <v>866</v>
      </c>
      <c r="GP5" s="19" t="s">
        <v>866</v>
      </c>
      <c r="GQ5" s="19" t="s">
        <v>866</v>
      </c>
      <c r="GR5" s="19" t="s">
        <v>866</v>
      </c>
      <c r="GS5" s="19" t="s">
        <v>866</v>
      </c>
      <c r="GT5" s="19" t="s">
        <v>866</v>
      </c>
      <c r="GU5" s="19" t="s">
        <v>866</v>
      </c>
      <c r="GV5" s="19" t="s">
        <v>866</v>
      </c>
      <c r="GW5" s="19" t="s">
        <v>866</v>
      </c>
      <c r="GX5" s="19" t="s">
        <v>866</v>
      </c>
      <c r="GY5" s="19" t="s">
        <v>866</v>
      </c>
      <c r="GZ5" s="19" t="s">
        <v>866</v>
      </c>
      <c r="HA5" s="19" t="s">
        <v>866</v>
      </c>
      <c r="HB5" s="19" t="s">
        <v>866</v>
      </c>
      <c r="HC5" s="19" t="s">
        <v>866</v>
      </c>
      <c r="HD5" s="19" t="s">
        <v>866</v>
      </c>
      <c r="HE5" s="19" t="s">
        <v>866</v>
      </c>
      <c r="HF5" s="19" t="s">
        <v>866</v>
      </c>
      <c r="HG5" s="19" t="s">
        <v>866</v>
      </c>
      <c r="HH5" s="19" t="s">
        <v>866</v>
      </c>
      <c r="HI5" s="19" t="s">
        <v>866</v>
      </c>
      <c r="HJ5" s="19" t="s">
        <v>866</v>
      </c>
      <c r="HK5" s="19" t="s">
        <v>866</v>
      </c>
      <c r="HL5" s="19" t="s">
        <v>866</v>
      </c>
      <c r="HM5" s="19" t="s">
        <v>866</v>
      </c>
      <c r="HN5" s="19" t="s">
        <v>866</v>
      </c>
      <c r="HO5" s="19" t="s">
        <v>866</v>
      </c>
      <c r="HP5" s="19" t="s">
        <v>866</v>
      </c>
      <c r="HQ5" s="19" t="s">
        <v>866</v>
      </c>
      <c r="HR5" s="19" t="s">
        <v>866</v>
      </c>
      <c r="HS5" s="19" t="s">
        <v>866</v>
      </c>
      <c r="HT5" s="19" t="s">
        <v>866</v>
      </c>
      <c r="HU5" s="19" t="s">
        <v>866</v>
      </c>
      <c r="HV5" s="19" t="s">
        <v>866</v>
      </c>
      <c r="HW5" s="19" t="s">
        <v>866</v>
      </c>
      <c r="HX5" s="19" t="s">
        <v>866</v>
      </c>
      <c r="HY5" s="19" t="s">
        <v>866</v>
      </c>
      <c r="HZ5" s="19" t="s">
        <v>866</v>
      </c>
      <c r="IA5" s="19" t="s">
        <v>866</v>
      </c>
      <c r="IB5" s="19" t="s">
        <v>866</v>
      </c>
      <c r="IC5" s="19" t="s">
        <v>866</v>
      </c>
      <c r="ID5" s="19" t="s">
        <v>866</v>
      </c>
      <c r="IE5" s="19" t="s">
        <v>866</v>
      </c>
      <c r="IF5" s="19" t="s">
        <v>866</v>
      </c>
      <c r="IG5" s="19" t="s">
        <v>866</v>
      </c>
      <c r="IH5" s="19" t="s">
        <v>866</v>
      </c>
      <c r="II5" s="19" t="s">
        <v>866</v>
      </c>
      <c r="IJ5" s="19" t="s">
        <v>866</v>
      </c>
      <c r="IK5" s="19" t="s">
        <v>866</v>
      </c>
      <c r="IL5" s="19" t="s">
        <v>866</v>
      </c>
      <c r="IM5" s="19" t="s">
        <v>866</v>
      </c>
      <c r="IN5" s="19" t="s">
        <v>866</v>
      </c>
      <c r="IO5" s="19" t="s">
        <v>866</v>
      </c>
      <c r="IP5" s="19" t="s">
        <v>866</v>
      </c>
      <c r="IQ5" s="19" t="s">
        <v>866</v>
      </c>
      <c r="IR5" s="19" t="s">
        <v>866</v>
      </c>
      <c r="IS5" s="19" t="s">
        <v>866</v>
      </c>
      <c r="IT5" s="19" t="s">
        <v>866</v>
      </c>
      <c r="IU5" s="19" t="s">
        <v>866</v>
      </c>
      <c r="IV5" s="19" t="s">
        <v>866</v>
      </c>
      <c r="IW5" s="19" t="s">
        <v>866</v>
      </c>
      <c r="IX5" s="19" t="s">
        <v>866</v>
      </c>
      <c r="IY5" s="19" t="s">
        <v>866</v>
      </c>
      <c r="IZ5" s="19" t="s">
        <v>866</v>
      </c>
      <c r="JA5" s="19" t="s">
        <v>866</v>
      </c>
      <c r="JB5" s="19" t="s">
        <v>866</v>
      </c>
      <c r="JC5" s="19" t="s">
        <v>866</v>
      </c>
      <c r="JD5" s="19" t="s">
        <v>866</v>
      </c>
      <c r="JE5" s="19" t="s">
        <v>866</v>
      </c>
      <c r="JF5" s="19" t="s">
        <v>866</v>
      </c>
      <c r="JG5" s="19" t="s">
        <v>866</v>
      </c>
      <c r="JH5" s="19" t="s">
        <v>866</v>
      </c>
      <c r="JI5" s="19" t="s">
        <v>866</v>
      </c>
      <c r="JJ5" s="19" t="s">
        <v>866</v>
      </c>
      <c r="JK5" s="19" t="s">
        <v>866</v>
      </c>
      <c r="JL5" s="19" t="s">
        <v>866</v>
      </c>
      <c r="JM5" s="19" t="s">
        <v>866</v>
      </c>
      <c r="JN5" s="19" t="s">
        <v>866</v>
      </c>
      <c r="JO5" s="19" t="s">
        <v>866</v>
      </c>
      <c r="JP5" s="19" t="s">
        <v>866</v>
      </c>
      <c r="JQ5" s="19" t="s">
        <v>866</v>
      </c>
      <c r="JR5" s="19" t="s">
        <v>866</v>
      </c>
      <c r="JS5" s="19" t="s">
        <v>866</v>
      </c>
      <c r="JT5" s="19" t="s">
        <v>866</v>
      </c>
      <c r="JU5" s="19" t="s">
        <v>866</v>
      </c>
      <c r="JV5" s="19" t="s">
        <v>866</v>
      </c>
      <c r="JW5" s="19" t="s">
        <v>866</v>
      </c>
      <c r="JX5" s="19" t="s">
        <v>866</v>
      </c>
      <c r="JY5" s="19" t="s">
        <v>866</v>
      </c>
      <c r="JZ5" s="19" t="s">
        <v>866</v>
      </c>
      <c r="KA5" s="19" t="s">
        <v>866</v>
      </c>
      <c r="KB5" s="19" t="s">
        <v>866</v>
      </c>
      <c r="KC5" s="19" t="s">
        <v>866</v>
      </c>
      <c r="KD5" s="19" t="s">
        <v>866</v>
      </c>
      <c r="KE5" s="19" t="s">
        <v>866</v>
      </c>
      <c r="KF5" s="19" t="s">
        <v>866</v>
      </c>
      <c r="KG5" s="19" t="s">
        <v>866</v>
      </c>
      <c r="KH5" s="19" t="s">
        <v>866</v>
      </c>
      <c r="KI5" s="19" t="s">
        <v>866</v>
      </c>
      <c r="KJ5" s="19" t="s">
        <v>866</v>
      </c>
      <c r="KK5" s="19" t="s">
        <v>866</v>
      </c>
      <c r="KL5" s="19" t="s">
        <v>866</v>
      </c>
      <c r="KM5" s="19" t="s">
        <v>866</v>
      </c>
      <c r="KN5" s="19" t="s">
        <v>866</v>
      </c>
      <c r="KO5" s="19" t="s">
        <v>866</v>
      </c>
      <c r="KP5" s="19" t="s">
        <v>866</v>
      </c>
      <c r="KQ5" s="19" t="s">
        <v>866</v>
      </c>
      <c r="KR5" s="19" t="s">
        <v>866</v>
      </c>
      <c r="KS5" s="19" t="s">
        <v>866</v>
      </c>
      <c r="KT5" s="19" t="s">
        <v>866</v>
      </c>
      <c r="KU5" s="19" t="s">
        <v>866</v>
      </c>
      <c r="KV5" s="19" t="s">
        <v>866</v>
      </c>
      <c r="KW5" s="19" t="s">
        <v>866</v>
      </c>
      <c r="KX5" s="19" t="s">
        <v>866</v>
      </c>
      <c r="KY5" s="19" t="s">
        <v>866</v>
      </c>
      <c r="KZ5" s="19" t="s">
        <v>866</v>
      </c>
      <c r="LA5" s="19" t="s">
        <v>866</v>
      </c>
      <c r="LB5" s="19" t="s">
        <v>866</v>
      </c>
      <c r="LC5" s="19" t="s">
        <v>866</v>
      </c>
      <c r="LD5" s="19" t="s">
        <v>866</v>
      </c>
      <c r="LE5" s="19" t="s">
        <v>866</v>
      </c>
      <c r="LF5" s="19" t="s">
        <v>866</v>
      </c>
      <c r="LG5" s="19" t="s">
        <v>865</v>
      </c>
      <c r="LH5" s="19" t="s">
        <v>865</v>
      </c>
      <c r="LI5" s="19" t="s">
        <v>865</v>
      </c>
      <c r="LJ5" s="19" t="s">
        <v>865</v>
      </c>
      <c r="LK5" s="19" t="s">
        <v>865</v>
      </c>
      <c r="LL5" s="19" t="s">
        <v>868</v>
      </c>
      <c r="LM5" s="19" t="s">
        <v>865</v>
      </c>
      <c r="LN5" s="19" t="s">
        <v>865</v>
      </c>
      <c r="LO5" s="19" t="s">
        <v>866</v>
      </c>
      <c r="LP5" s="19" t="s">
        <v>866</v>
      </c>
      <c r="LQ5" s="19" t="s">
        <v>866</v>
      </c>
      <c r="LR5" s="19" t="s">
        <v>866</v>
      </c>
      <c r="LS5" s="19" t="s">
        <v>866</v>
      </c>
      <c r="LT5" s="19" t="s">
        <v>866</v>
      </c>
      <c r="LU5" s="19" t="s">
        <v>866</v>
      </c>
      <c r="LV5" s="19" t="s">
        <v>866</v>
      </c>
      <c r="LW5" s="19" t="s">
        <v>866</v>
      </c>
      <c r="LX5" s="19" t="s">
        <v>866</v>
      </c>
      <c r="LY5" s="19" t="s">
        <v>866</v>
      </c>
      <c r="LZ5" s="19" t="s">
        <v>866</v>
      </c>
      <c r="MA5" s="19" t="s">
        <v>866</v>
      </c>
      <c r="MB5" s="19" t="s">
        <v>866</v>
      </c>
      <c r="MC5" s="19" t="s">
        <v>866</v>
      </c>
      <c r="MD5" s="19" t="s">
        <v>865</v>
      </c>
      <c r="ME5" s="19" t="s">
        <v>865</v>
      </c>
      <c r="MF5" s="19" t="s">
        <v>866</v>
      </c>
      <c r="MG5" s="19" t="s">
        <v>866</v>
      </c>
      <c r="MH5" s="19" t="s">
        <v>866</v>
      </c>
      <c r="MI5" s="19" t="s">
        <v>866</v>
      </c>
      <c r="MJ5" s="19" t="s">
        <v>865</v>
      </c>
      <c r="MK5" s="19" t="s">
        <v>866</v>
      </c>
      <c r="ML5" s="19" t="s">
        <v>866</v>
      </c>
      <c r="MM5" s="19" t="s">
        <v>866</v>
      </c>
      <c r="MN5" s="19" t="s">
        <v>866</v>
      </c>
      <c r="MO5" s="19" t="s">
        <v>866</v>
      </c>
      <c r="MP5" s="19" t="s">
        <v>866</v>
      </c>
      <c r="MQ5" s="19" t="s">
        <v>866</v>
      </c>
      <c r="MR5" s="19" t="s">
        <v>866</v>
      </c>
      <c r="MS5" s="19" t="s">
        <v>866</v>
      </c>
      <c r="MT5" s="19" t="s">
        <v>866</v>
      </c>
      <c r="MU5" s="19" t="s">
        <v>866</v>
      </c>
      <c r="MV5" s="19" t="s">
        <v>866</v>
      </c>
      <c r="MW5" s="19" t="s">
        <v>866</v>
      </c>
      <c r="MX5" s="19" t="s">
        <v>866</v>
      </c>
      <c r="MY5" s="19" t="s">
        <v>866</v>
      </c>
      <c r="MZ5" s="19" t="s">
        <v>866</v>
      </c>
      <c r="NA5" s="19" t="s">
        <v>866</v>
      </c>
      <c r="NB5" s="19" t="s">
        <v>866</v>
      </c>
      <c r="NC5" s="19" t="s">
        <v>866</v>
      </c>
      <c r="ND5" s="19" t="s">
        <v>866</v>
      </c>
      <c r="NE5" s="19" t="s">
        <v>866</v>
      </c>
      <c r="NF5" s="19" t="s">
        <v>866</v>
      </c>
      <c r="NG5" s="19" t="s">
        <v>866</v>
      </c>
      <c r="NH5" s="19" t="s">
        <v>865</v>
      </c>
      <c r="NI5" s="19" t="s">
        <v>865</v>
      </c>
      <c r="NJ5" s="19" t="s">
        <v>865</v>
      </c>
      <c r="NK5" s="19" t="s">
        <v>865</v>
      </c>
      <c r="NL5" s="19" t="s">
        <v>865</v>
      </c>
      <c r="NM5" s="19" t="s">
        <v>868</v>
      </c>
      <c r="NN5" s="19" t="s">
        <v>865</v>
      </c>
      <c r="NO5" s="19" t="s">
        <v>865</v>
      </c>
      <c r="NP5" s="19" t="s">
        <v>866</v>
      </c>
      <c r="NQ5" s="19" t="s">
        <v>866</v>
      </c>
      <c r="NR5" s="19" t="s">
        <v>866</v>
      </c>
      <c r="NS5" s="19" t="s">
        <v>866</v>
      </c>
      <c r="NT5" s="19" t="s">
        <v>866</v>
      </c>
      <c r="NU5" s="19" t="s">
        <v>866</v>
      </c>
      <c r="NV5" s="19" t="s">
        <v>866</v>
      </c>
      <c r="NW5" s="19" t="s">
        <v>866</v>
      </c>
      <c r="NX5" s="19" t="s">
        <v>866</v>
      </c>
      <c r="NY5" s="19" t="s">
        <v>866</v>
      </c>
      <c r="NZ5" s="19" t="s">
        <v>866</v>
      </c>
      <c r="OA5" s="19" t="s">
        <v>866</v>
      </c>
      <c r="OB5" s="19" t="s">
        <v>866</v>
      </c>
      <c r="OC5" s="19" t="s">
        <v>865</v>
      </c>
      <c r="OD5" s="19" t="s">
        <v>865</v>
      </c>
      <c r="OE5" s="19" t="s">
        <v>865</v>
      </c>
      <c r="OF5" s="19" t="s">
        <v>866</v>
      </c>
      <c r="OG5" s="19" t="s">
        <v>865</v>
      </c>
      <c r="OH5" s="19" t="s">
        <v>865</v>
      </c>
      <c r="OI5" s="19" t="s">
        <v>865</v>
      </c>
      <c r="OJ5" s="19" t="s">
        <v>866</v>
      </c>
      <c r="OK5" s="19" t="s">
        <v>866</v>
      </c>
      <c r="OL5" s="19" t="s">
        <v>866</v>
      </c>
      <c r="OM5" s="19" t="s">
        <v>866</v>
      </c>
      <c r="ON5" s="19" t="s">
        <v>866</v>
      </c>
      <c r="OO5" s="19" t="s">
        <v>866</v>
      </c>
      <c r="OP5" s="19" t="s">
        <v>866</v>
      </c>
      <c r="OQ5" s="19" t="s">
        <v>866</v>
      </c>
      <c r="OR5" s="19" t="s">
        <v>866</v>
      </c>
      <c r="OS5" s="19" t="s">
        <v>866</v>
      </c>
      <c r="OT5" s="19" t="s">
        <v>866</v>
      </c>
      <c r="OU5" s="19" t="s">
        <v>866</v>
      </c>
      <c r="OV5" s="19" t="s">
        <v>866</v>
      </c>
      <c r="OW5" s="19" t="s">
        <v>866</v>
      </c>
      <c r="OX5" s="19" t="s">
        <v>866</v>
      </c>
      <c r="OY5" s="19" t="s">
        <v>866</v>
      </c>
      <c r="OZ5" s="19" t="s">
        <v>866</v>
      </c>
      <c r="PA5" s="19" t="s">
        <v>866</v>
      </c>
      <c r="PB5" s="19" t="s">
        <v>866</v>
      </c>
      <c r="PC5" s="19" t="s">
        <v>866</v>
      </c>
      <c r="PD5" s="19" t="s">
        <v>866</v>
      </c>
      <c r="PE5" s="19" t="s">
        <v>866</v>
      </c>
      <c r="PF5" s="19" t="s">
        <v>866</v>
      </c>
      <c r="PG5" s="19" t="s">
        <v>866</v>
      </c>
      <c r="PH5" s="19" t="s">
        <v>866</v>
      </c>
      <c r="PI5" s="19" t="s">
        <v>866</v>
      </c>
      <c r="PJ5" s="19" t="s">
        <v>865</v>
      </c>
      <c r="PK5" s="19" t="s">
        <v>865</v>
      </c>
      <c r="PL5" s="19" t="s">
        <v>865</v>
      </c>
      <c r="PM5" s="19" t="s">
        <v>865</v>
      </c>
      <c r="PN5" s="19" t="s">
        <v>866</v>
      </c>
      <c r="PO5" s="19" t="s">
        <v>866</v>
      </c>
      <c r="PP5" s="19" t="s">
        <v>866</v>
      </c>
      <c r="PQ5" s="19" t="s">
        <v>866</v>
      </c>
      <c r="PR5" s="19" t="s">
        <v>866</v>
      </c>
      <c r="PS5" s="19" t="s">
        <v>866</v>
      </c>
      <c r="PT5" s="19" t="s">
        <v>866</v>
      </c>
      <c r="PU5" s="19" t="s">
        <v>866</v>
      </c>
      <c r="PV5" s="19" t="s">
        <v>866</v>
      </c>
      <c r="PW5" s="19" t="s">
        <v>866</v>
      </c>
      <c r="PX5" s="19" t="s">
        <v>866</v>
      </c>
      <c r="PY5" s="19" t="s">
        <v>866</v>
      </c>
      <c r="PZ5" s="19" t="s">
        <v>866</v>
      </c>
      <c r="QA5" s="19" t="s">
        <v>866</v>
      </c>
      <c r="QB5" s="19" t="s">
        <v>866</v>
      </c>
      <c r="QC5" s="19" t="s">
        <v>866</v>
      </c>
      <c r="QD5" s="19" t="s">
        <v>866</v>
      </c>
      <c r="QE5" s="19" t="s">
        <v>866</v>
      </c>
      <c r="QF5" s="19" t="s">
        <v>866</v>
      </c>
      <c r="QG5" s="19" t="s">
        <v>865</v>
      </c>
      <c r="QH5" s="19" t="s">
        <v>865</v>
      </c>
      <c r="QI5" s="19" t="s">
        <v>866</v>
      </c>
      <c r="QJ5" s="19" t="s">
        <v>866</v>
      </c>
      <c r="QK5" s="19" t="s">
        <v>866</v>
      </c>
      <c r="QL5" s="19" t="s">
        <v>866</v>
      </c>
      <c r="QM5" s="19" t="s">
        <v>866</v>
      </c>
      <c r="QN5" s="19" t="s">
        <v>866</v>
      </c>
      <c r="QO5" s="19" t="s">
        <v>866</v>
      </c>
      <c r="QP5" s="19" t="s">
        <v>866</v>
      </c>
      <c r="QQ5" s="19" t="s">
        <v>866</v>
      </c>
      <c r="QR5" s="19" t="s">
        <v>866</v>
      </c>
      <c r="QS5" s="19" t="s">
        <v>866</v>
      </c>
    </row>
    <row r="6" spans="1:461" x14ac:dyDescent="0.2">
      <c r="A6" s="19" t="s">
        <v>1318</v>
      </c>
      <c r="B6" s="19" t="s">
        <v>801</v>
      </c>
      <c r="C6" s="19" t="s">
        <v>801</v>
      </c>
      <c r="D6" s="19" t="s">
        <v>801</v>
      </c>
      <c r="E6" s="19" t="s">
        <v>801</v>
      </c>
      <c r="F6" s="19" t="s">
        <v>801</v>
      </c>
      <c r="G6" s="19" t="s">
        <v>801</v>
      </c>
      <c r="H6" s="19" t="s">
        <v>801</v>
      </c>
      <c r="I6" s="19" t="s">
        <v>801</v>
      </c>
      <c r="V6" s="19" t="s">
        <v>826</v>
      </c>
      <c r="W6" s="19" t="s">
        <v>827</v>
      </c>
      <c r="X6" s="19" t="s">
        <v>804</v>
      </c>
      <c r="Z6" s="19" t="s">
        <v>802</v>
      </c>
      <c r="AH6" s="19" t="s">
        <v>803</v>
      </c>
      <c r="AL6" s="19" t="s">
        <v>803</v>
      </c>
      <c r="AM6" s="19" t="s">
        <v>803</v>
      </c>
      <c r="AN6" s="19" t="s">
        <v>805</v>
      </c>
      <c r="AO6" s="19" t="s">
        <v>805</v>
      </c>
      <c r="AW6" s="19" t="s">
        <v>828</v>
      </c>
      <c r="AY6" s="19" t="s">
        <v>814</v>
      </c>
      <c r="AZ6" s="19" t="s">
        <v>806</v>
      </c>
      <c r="BA6" s="19" t="s">
        <v>807</v>
      </c>
      <c r="BB6" s="19" t="s">
        <v>808</v>
      </c>
      <c r="BC6" s="19" t="s">
        <v>812</v>
      </c>
      <c r="BD6" s="19" t="s">
        <v>830</v>
      </c>
      <c r="BE6" s="19" t="s">
        <v>848</v>
      </c>
      <c r="BF6" s="19" t="s">
        <v>805</v>
      </c>
      <c r="BG6" s="19" t="s">
        <v>813</v>
      </c>
      <c r="BH6" s="19" t="s">
        <v>813</v>
      </c>
      <c r="BL6" s="19" t="s">
        <v>820</v>
      </c>
      <c r="CK6" s="19" t="s">
        <v>828</v>
      </c>
      <c r="CM6" s="19" t="s">
        <v>810</v>
      </c>
      <c r="CO6" s="19" t="s">
        <v>809</v>
      </c>
      <c r="CP6" s="19" t="s">
        <v>809</v>
      </c>
      <c r="CQ6" s="19" t="s">
        <v>809</v>
      </c>
      <c r="CR6" s="19" t="s">
        <v>809</v>
      </c>
      <c r="CS6" s="19" t="s">
        <v>809</v>
      </c>
      <c r="CT6" s="19" t="s">
        <v>809</v>
      </c>
      <c r="CU6" s="19" t="s">
        <v>809</v>
      </c>
      <c r="CV6" s="19" t="s">
        <v>809</v>
      </c>
      <c r="CW6" s="19" t="s">
        <v>809</v>
      </c>
      <c r="CX6" s="19" t="s">
        <v>809</v>
      </c>
      <c r="CY6" s="19" t="s">
        <v>809</v>
      </c>
      <c r="CZ6" s="19" t="s">
        <v>809</v>
      </c>
      <c r="DA6" s="19" t="s">
        <v>809</v>
      </c>
      <c r="DB6" s="19" t="s">
        <v>809</v>
      </c>
      <c r="DC6" s="19" t="s">
        <v>809</v>
      </c>
      <c r="DD6" s="19" t="s">
        <v>809</v>
      </c>
      <c r="DE6" s="19" t="s">
        <v>809</v>
      </c>
      <c r="DF6" s="19" t="s">
        <v>809</v>
      </c>
      <c r="DG6" s="19" t="s">
        <v>809</v>
      </c>
      <c r="DH6" s="19" t="s">
        <v>810</v>
      </c>
      <c r="DI6" s="19" t="s">
        <v>810</v>
      </c>
      <c r="DJ6" s="19" t="s">
        <v>810</v>
      </c>
      <c r="DK6" s="19" t="s">
        <v>810</v>
      </c>
      <c r="DL6" s="19" t="s">
        <v>829</v>
      </c>
      <c r="DO6" s="19" t="s">
        <v>814</v>
      </c>
      <c r="DQ6" s="19" t="s">
        <v>815</v>
      </c>
      <c r="DR6" s="19" t="s">
        <v>816</v>
      </c>
      <c r="DS6" s="19" t="s">
        <v>817</v>
      </c>
      <c r="DT6" s="19" t="s">
        <v>818</v>
      </c>
      <c r="EG6" s="19" t="s">
        <v>828</v>
      </c>
      <c r="EI6" s="19" t="s">
        <v>814</v>
      </c>
      <c r="EK6" s="19" t="s">
        <v>806</v>
      </c>
      <c r="EL6" s="19" t="s">
        <v>807</v>
      </c>
      <c r="EM6" s="19" t="s">
        <v>808</v>
      </c>
      <c r="EN6" s="19" t="s">
        <v>808</v>
      </c>
      <c r="EO6" s="19" t="s">
        <v>812</v>
      </c>
      <c r="EP6" s="19" t="s">
        <v>819</v>
      </c>
      <c r="EQ6" s="19" t="s">
        <v>819</v>
      </c>
      <c r="ER6" s="19" t="s">
        <v>820</v>
      </c>
      <c r="ES6" s="19" t="s">
        <v>820</v>
      </c>
      <c r="ET6" s="19" t="s">
        <v>820</v>
      </c>
      <c r="EU6" s="19" t="s">
        <v>820</v>
      </c>
      <c r="FH6" s="19" t="s">
        <v>811</v>
      </c>
      <c r="FI6" s="19" t="s">
        <v>811</v>
      </c>
      <c r="FJ6" s="19" t="s">
        <v>811</v>
      </c>
      <c r="FQ6" s="19" t="s">
        <v>828</v>
      </c>
      <c r="FS6" s="19" t="s">
        <v>814</v>
      </c>
      <c r="FU6" s="19" t="s">
        <v>806</v>
      </c>
      <c r="FV6" s="19" t="s">
        <v>807</v>
      </c>
      <c r="FW6" s="19" t="s">
        <v>808</v>
      </c>
      <c r="FX6" s="19" t="s">
        <v>808</v>
      </c>
      <c r="FY6" s="19" t="s">
        <v>830</v>
      </c>
      <c r="FZ6" s="19" t="s">
        <v>819</v>
      </c>
      <c r="GA6" s="19" t="s">
        <v>819</v>
      </c>
      <c r="GE6" s="19" t="s">
        <v>812</v>
      </c>
      <c r="HM6" s="19" t="s">
        <v>812</v>
      </c>
      <c r="IO6" s="19" t="s">
        <v>811</v>
      </c>
      <c r="IP6" s="19" t="s">
        <v>811</v>
      </c>
      <c r="IQ6" s="19" t="s">
        <v>811</v>
      </c>
      <c r="IS6" s="19" t="s">
        <v>812</v>
      </c>
      <c r="LM6" s="19" t="s">
        <v>828</v>
      </c>
      <c r="LO6" s="19" t="s">
        <v>814</v>
      </c>
      <c r="LQ6" s="19" t="s">
        <v>806</v>
      </c>
      <c r="LR6" s="19" t="s">
        <v>807</v>
      </c>
      <c r="LS6" s="19" t="s">
        <v>808</v>
      </c>
      <c r="LT6" s="19" t="s">
        <v>808</v>
      </c>
      <c r="LU6" s="19" t="s">
        <v>812</v>
      </c>
      <c r="LV6" s="19" t="s">
        <v>830</v>
      </c>
      <c r="LW6" s="19" t="s">
        <v>830</v>
      </c>
      <c r="LX6" s="19" t="s">
        <v>821</v>
      </c>
      <c r="LY6" s="19" t="s">
        <v>822</v>
      </c>
      <c r="LZ6" s="19" t="s">
        <v>822</v>
      </c>
      <c r="MA6" s="19" t="s">
        <v>820</v>
      </c>
      <c r="MB6" s="19" t="s">
        <v>820</v>
      </c>
      <c r="MC6" s="19" t="s">
        <v>820</v>
      </c>
      <c r="MH6" s="19" t="s">
        <v>831</v>
      </c>
      <c r="MI6" s="19" t="s">
        <v>812</v>
      </c>
      <c r="MZ6" s="19" t="s">
        <v>812</v>
      </c>
      <c r="NF6" s="19" t="s">
        <v>812</v>
      </c>
      <c r="NN6" s="19" t="s">
        <v>828</v>
      </c>
      <c r="NP6" s="19" t="s">
        <v>814</v>
      </c>
      <c r="NR6" s="19" t="s">
        <v>806</v>
      </c>
      <c r="NS6" s="19" t="s">
        <v>807</v>
      </c>
      <c r="NT6" s="19" t="s">
        <v>808</v>
      </c>
      <c r="NU6" s="19" t="s">
        <v>808</v>
      </c>
      <c r="NV6" s="19" t="s">
        <v>812</v>
      </c>
      <c r="NW6" s="19" t="s">
        <v>830</v>
      </c>
      <c r="NX6" s="19" t="s">
        <v>821</v>
      </c>
      <c r="NY6" s="19" t="s">
        <v>823</v>
      </c>
      <c r="NZ6" s="19" t="s">
        <v>823</v>
      </c>
      <c r="OA6" s="19" t="s">
        <v>820</v>
      </c>
      <c r="OB6" s="19" t="s">
        <v>820</v>
      </c>
      <c r="OP6" s="19" t="s">
        <v>831</v>
      </c>
      <c r="OQ6" s="19" t="s">
        <v>812</v>
      </c>
      <c r="OR6" s="19" t="s">
        <v>812</v>
      </c>
      <c r="OS6" s="19" t="s">
        <v>812</v>
      </c>
      <c r="PC6" s="19" t="s">
        <v>812</v>
      </c>
      <c r="PH6" s="19" t="s">
        <v>812</v>
      </c>
      <c r="PO6" s="19" t="s">
        <v>812</v>
      </c>
      <c r="PW6" s="19" t="s">
        <v>825</v>
      </c>
      <c r="PX6" s="19" t="s">
        <v>824</v>
      </c>
      <c r="QE6" s="19" t="s">
        <v>825</v>
      </c>
      <c r="QF6" s="19" t="s">
        <v>824</v>
      </c>
      <c r="QI6" s="19" t="s">
        <v>824</v>
      </c>
      <c r="QJ6" s="19" t="s">
        <v>825</v>
      </c>
      <c r="QK6" s="19" t="s">
        <v>824</v>
      </c>
      <c r="QL6" s="19" t="s">
        <v>825</v>
      </c>
      <c r="QM6" s="19" t="s">
        <v>824</v>
      </c>
      <c r="QN6" s="19" t="s">
        <v>825</v>
      </c>
      <c r="QO6" s="19" t="s">
        <v>824</v>
      </c>
      <c r="QP6" s="19" t="s">
        <v>825</v>
      </c>
      <c r="QQ6" s="19" t="s">
        <v>824</v>
      </c>
      <c r="QR6" s="19" t="s">
        <v>825</v>
      </c>
    </row>
    <row r="7" spans="1:461" x14ac:dyDescent="0.2">
      <c r="A7" s="19" t="s">
        <v>1319</v>
      </c>
      <c r="B7" s="19" t="s">
        <v>1337</v>
      </c>
      <c r="C7" s="19" t="s">
        <v>1343</v>
      </c>
      <c r="D7" s="19" t="s">
        <v>1339</v>
      </c>
      <c r="E7" s="19" t="s">
        <v>1341</v>
      </c>
      <c r="F7" s="19" t="s">
        <v>1338</v>
      </c>
      <c r="G7" s="19" t="s">
        <v>1340</v>
      </c>
      <c r="H7" s="19" t="s">
        <v>1799</v>
      </c>
      <c r="I7" s="19" t="s">
        <v>1342</v>
      </c>
      <c r="J7" s="19" t="s">
        <v>1344</v>
      </c>
      <c r="K7" s="19" t="s">
        <v>1345</v>
      </c>
      <c r="L7" s="19" t="s">
        <v>1346</v>
      </c>
      <c r="M7" s="19" t="s">
        <v>1347</v>
      </c>
      <c r="N7" s="19" t="s">
        <v>1348</v>
      </c>
      <c r="O7" s="19" t="s">
        <v>1349</v>
      </c>
      <c r="P7" s="19" t="s">
        <v>1350</v>
      </c>
      <c r="Q7" s="19" t="s">
        <v>1351</v>
      </c>
      <c r="R7" s="19" t="s">
        <v>1352</v>
      </c>
      <c r="S7" s="19" t="s">
        <v>1353</v>
      </c>
      <c r="T7" s="19" t="s">
        <v>1354</v>
      </c>
      <c r="U7" s="19" t="s">
        <v>1355</v>
      </c>
      <c r="V7" s="19" t="s">
        <v>1356</v>
      </c>
      <c r="W7" s="19" t="s">
        <v>1357</v>
      </c>
      <c r="X7" s="19" t="s">
        <v>1358</v>
      </c>
      <c r="Y7" s="19" t="s">
        <v>1359</v>
      </c>
      <c r="Z7" s="19" t="s">
        <v>1360</v>
      </c>
      <c r="AA7" s="19" t="s">
        <v>1361</v>
      </c>
      <c r="AB7" s="19" t="s">
        <v>1362</v>
      </c>
      <c r="AC7" s="19" t="s">
        <v>1363</v>
      </c>
      <c r="AD7" s="19" t="s">
        <v>1364</v>
      </c>
      <c r="AE7" s="19" t="s">
        <v>1365</v>
      </c>
      <c r="AF7" s="19" t="s">
        <v>1366</v>
      </c>
      <c r="AG7" s="19" t="s">
        <v>1367</v>
      </c>
      <c r="AH7" s="19" t="s">
        <v>1368</v>
      </c>
      <c r="AI7" s="19" t="s">
        <v>1369</v>
      </c>
      <c r="AJ7" s="19" t="s">
        <v>1370</v>
      </c>
      <c r="AK7" s="19" t="s">
        <v>1371</v>
      </c>
      <c r="AL7" s="19" t="s">
        <v>1372</v>
      </c>
      <c r="AM7" s="19" t="s">
        <v>1373</v>
      </c>
      <c r="AN7" s="19" t="s">
        <v>1374</v>
      </c>
      <c r="AO7" s="19" t="s">
        <v>1375</v>
      </c>
      <c r="AP7" s="19" t="s">
        <v>1376</v>
      </c>
      <c r="AQ7" s="19" t="s">
        <v>1377</v>
      </c>
      <c r="AR7" s="19" t="s">
        <v>1378</v>
      </c>
      <c r="AS7" s="19" t="s">
        <v>1379</v>
      </c>
      <c r="AT7" s="19" t="s">
        <v>1380</v>
      </c>
      <c r="AU7" s="19" t="s">
        <v>1381</v>
      </c>
      <c r="AV7" s="19" t="s">
        <v>1382</v>
      </c>
      <c r="AW7" s="19" t="s">
        <v>1383</v>
      </c>
      <c r="AX7" s="19" t="s">
        <v>1384</v>
      </c>
      <c r="AY7" s="19" t="s">
        <v>1385</v>
      </c>
      <c r="AZ7" s="19" t="s">
        <v>1386</v>
      </c>
      <c r="BA7" s="19" t="s">
        <v>1387</v>
      </c>
      <c r="BB7" s="19" t="s">
        <v>1388</v>
      </c>
      <c r="BC7" s="19" t="s">
        <v>1389</v>
      </c>
      <c r="BD7" s="19" t="s">
        <v>1390</v>
      </c>
      <c r="BE7" s="19" t="s">
        <v>1391</v>
      </c>
      <c r="BF7" s="19" t="s">
        <v>1392</v>
      </c>
      <c r="BG7" s="19" t="s">
        <v>1393</v>
      </c>
      <c r="BH7" s="19" t="s">
        <v>1394</v>
      </c>
      <c r="BI7" s="19" t="s">
        <v>1395</v>
      </c>
      <c r="BJ7" s="19" t="s">
        <v>1396</v>
      </c>
      <c r="BK7" s="19" t="s">
        <v>1397</v>
      </c>
      <c r="BL7" s="19" t="s">
        <v>1398</v>
      </c>
      <c r="BM7" s="19" t="s">
        <v>1399</v>
      </c>
      <c r="BN7" s="19" t="s">
        <v>1400</v>
      </c>
      <c r="BO7" s="19" t="s">
        <v>1401</v>
      </c>
      <c r="BP7" s="19" t="s">
        <v>1402</v>
      </c>
      <c r="BQ7" s="19" t="s">
        <v>1403</v>
      </c>
      <c r="BR7" s="19" t="s">
        <v>1404</v>
      </c>
      <c r="BS7" s="19" t="s">
        <v>1405</v>
      </c>
      <c r="BT7" s="19" t="s">
        <v>1406</v>
      </c>
      <c r="BU7" s="19" t="s">
        <v>1407</v>
      </c>
      <c r="BV7" s="19" t="s">
        <v>1408</v>
      </c>
      <c r="BW7" s="19" t="s">
        <v>1409</v>
      </c>
      <c r="BX7" s="19" t="s">
        <v>1410</v>
      </c>
      <c r="BY7" s="19" t="s">
        <v>1411</v>
      </c>
      <c r="BZ7" s="19" t="s">
        <v>1412</v>
      </c>
      <c r="CA7" s="19" t="s">
        <v>1413</v>
      </c>
      <c r="CB7" s="19" t="s">
        <v>1414</v>
      </c>
      <c r="CC7" s="19" t="s">
        <v>1415</v>
      </c>
      <c r="CD7" s="19" t="s">
        <v>1416</v>
      </c>
      <c r="CE7" s="19" t="s">
        <v>1417</v>
      </c>
      <c r="CF7" s="19" t="s">
        <v>1418</v>
      </c>
      <c r="CG7" s="19" t="s">
        <v>1419</v>
      </c>
      <c r="CH7" s="19" t="s">
        <v>1420</v>
      </c>
      <c r="CI7" s="19" t="s">
        <v>1421</v>
      </c>
      <c r="CJ7" s="19" t="s">
        <v>1422</v>
      </c>
      <c r="CK7" s="19" t="s">
        <v>1423</v>
      </c>
      <c r="CL7" s="19" t="s">
        <v>1424</v>
      </c>
      <c r="CM7" s="19" t="s">
        <v>1425</v>
      </c>
      <c r="CN7" s="19" t="s">
        <v>1426</v>
      </c>
      <c r="CO7" s="19" t="s">
        <v>1427</v>
      </c>
      <c r="CP7" s="19" t="s">
        <v>1428</v>
      </c>
      <c r="CQ7" s="19" t="s">
        <v>1429</v>
      </c>
      <c r="CR7" s="19" t="s">
        <v>1819</v>
      </c>
      <c r="CS7" s="19" t="s">
        <v>1820</v>
      </c>
      <c r="CT7" s="19" t="s">
        <v>1821</v>
      </c>
      <c r="CU7" s="19" t="s">
        <v>1822</v>
      </c>
      <c r="CV7" s="19" t="s">
        <v>1823</v>
      </c>
      <c r="CW7" s="19" t="s">
        <v>1824</v>
      </c>
      <c r="CX7" s="19" t="s">
        <v>1825</v>
      </c>
      <c r="CY7" s="19" t="s">
        <v>1826</v>
      </c>
      <c r="CZ7" s="19" t="s">
        <v>1827</v>
      </c>
      <c r="DA7" s="19" t="s">
        <v>1828</v>
      </c>
      <c r="DB7" s="19" t="s">
        <v>1829</v>
      </c>
      <c r="DC7" s="19" t="s">
        <v>1830</v>
      </c>
      <c r="DD7" s="19" t="s">
        <v>1831</v>
      </c>
      <c r="DE7" s="19" t="s">
        <v>1832</v>
      </c>
      <c r="DF7" s="19" t="s">
        <v>1833</v>
      </c>
      <c r="DG7" s="19" t="s">
        <v>1834</v>
      </c>
      <c r="DH7" s="19" t="s">
        <v>1430</v>
      </c>
      <c r="DI7" s="19" t="s">
        <v>1431</v>
      </c>
      <c r="DJ7" s="19" t="s">
        <v>1432</v>
      </c>
      <c r="DK7" s="19" t="s">
        <v>1433</v>
      </c>
      <c r="DL7" s="19" t="s">
        <v>1434</v>
      </c>
      <c r="DM7" s="19" t="s">
        <v>1435</v>
      </c>
      <c r="DN7" s="19" t="s">
        <v>1436</v>
      </c>
      <c r="DO7" s="19" t="s">
        <v>1437</v>
      </c>
      <c r="DP7" s="19" t="s">
        <v>1835</v>
      </c>
      <c r="DQ7" s="19" t="s">
        <v>1438</v>
      </c>
      <c r="DR7" s="19" t="s">
        <v>1439</v>
      </c>
      <c r="DS7" s="19" t="s">
        <v>1440</v>
      </c>
      <c r="DT7" s="19" t="s">
        <v>1441</v>
      </c>
      <c r="DU7" s="19" t="s">
        <v>1442</v>
      </c>
      <c r="DV7" s="19" t="s">
        <v>1443</v>
      </c>
      <c r="DW7" s="19" t="s">
        <v>1444</v>
      </c>
      <c r="DX7" s="19" t="s">
        <v>1445</v>
      </c>
      <c r="DY7" s="19" t="s">
        <v>1446</v>
      </c>
      <c r="DZ7" s="19" t="s">
        <v>1447</v>
      </c>
      <c r="EA7" s="19" t="s">
        <v>1448</v>
      </c>
      <c r="EB7" s="19" t="s">
        <v>1449</v>
      </c>
      <c r="EC7" s="19" t="s">
        <v>1450</v>
      </c>
      <c r="ED7" s="19" t="s">
        <v>1451</v>
      </c>
      <c r="EE7" s="19" t="s">
        <v>1452</v>
      </c>
      <c r="EF7" s="19" t="s">
        <v>1453</v>
      </c>
      <c r="EG7" s="19" t="s">
        <v>1454</v>
      </c>
      <c r="EH7" s="19" t="s">
        <v>1455</v>
      </c>
      <c r="EI7" s="19" t="s">
        <v>1456</v>
      </c>
      <c r="EJ7" s="19" t="s">
        <v>1457</v>
      </c>
      <c r="EK7" s="19" t="s">
        <v>1458</v>
      </c>
      <c r="EL7" s="19" t="s">
        <v>1459</v>
      </c>
      <c r="EM7" s="19" t="s">
        <v>1460</v>
      </c>
      <c r="EN7" s="19" t="s">
        <v>1461</v>
      </c>
      <c r="EO7" s="19" t="s">
        <v>1462</v>
      </c>
      <c r="EP7" s="19" t="s">
        <v>1463</v>
      </c>
      <c r="EQ7" s="19" t="s">
        <v>1464</v>
      </c>
      <c r="ER7" s="19" t="s">
        <v>1465</v>
      </c>
      <c r="ES7" s="19" t="s">
        <v>1466</v>
      </c>
      <c r="ET7" s="19" t="s">
        <v>1467</v>
      </c>
      <c r="EU7" s="19" t="s">
        <v>1468</v>
      </c>
      <c r="EV7" s="19" t="s">
        <v>1469</v>
      </c>
      <c r="EW7" s="19" t="s">
        <v>1470</v>
      </c>
      <c r="EX7" s="19" t="s">
        <v>1471</v>
      </c>
      <c r="EY7" s="19" t="s">
        <v>1472</v>
      </c>
      <c r="EZ7" s="19" t="s">
        <v>1473</v>
      </c>
      <c r="FA7" s="19" t="s">
        <v>1474</v>
      </c>
      <c r="FB7" s="19" t="s">
        <v>1475</v>
      </c>
      <c r="FC7" s="19" t="s">
        <v>1476</v>
      </c>
      <c r="FD7" s="19" t="s">
        <v>1477</v>
      </c>
      <c r="FE7" s="19" t="s">
        <v>1478</v>
      </c>
      <c r="FF7" s="19" t="s">
        <v>1479</v>
      </c>
      <c r="FG7" s="19" t="s">
        <v>1480</v>
      </c>
      <c r="FH7" s="19" t="s">
        <v>1481</v>
      </c>
      <c r="FI7" s="19" t="s">
        <v>1482</v>
      </c>
      <c r="FJ7" s="19" t="s">
        <v>1483</v>
      </c>
      <c r="FK7" s="19" t="s">
        <v>1484</v>
      </c>
      <c r="FL7" s="19" t="s">
        <v>1485</v>
      </c>
      <c r="FM7" s="19" t="s">
        <v>1486</v>
      </c>
      <c r="FN7" s="19" t="s">
        <v>1487</v>
      </c>
      <c r="FO7" s="19" t="s">
        <v>1488</v>
      </c>
      <c r="FP7" s="19" t="s">
        <v>1489</v>
      </c>
      <c r="FQ7" s="19" t="s">
        <v>1490</v>
      </c>
      <c r="FR7" s="19" t="s">
        <v>1491</v>
      </c>
      <c r="FS7" s="19" t="s">
        <v>1492</v>
      </c>
      <c r="FT7" s="19" t="s">
        <v>1493</v>
      </c>
      <c r="FU7" s="19" t="s">
        <v>1494</v>
      </c>
      <c r="FV7" s="19" t="s">
        <v>1495</v>
      </c>
      <c r="FW7" s="19" t="s">
        <v>1496</v>
      </c>
      <c r="FX7" s="19" t="s">
        <v>1497</v>
      </c>
      <c r="FY7" s="19" t="s">
        <v>1498</v>
      </c>
      <c r="FZ7" s="19" t="s">
        <v>1499</v>
      </c>
      <c r="GA7" s="19" t="s">
        <v>1500</v>
      </c>
      <c r="GB7" s="19" t="s">
        <v>1501</v>
      </c>
      <c r="GC7" s="19" t="s">
        <v>1502</v>
      </c>
      <c r="GD7" s="19" t="s">
        <v>1503</v>
      </c>
      <c r="GE7" s="19" t="s">
        <v>1504</v>
      </c>
      <c r="GF7" s="19" t="s">
        <v>1505</v>
      </c>
      <c r="GG7" s="19" t="s">
        <v>1506</v>
      </c>
      <c r="GH7" s="19" t="s">
        <v>1507</v>
      </c>
      <c r="GI7" s="19" t="s">
        <v>1508</v>
      </c>
      <c r="GJ7" s="19" t="s">
        <v>1509</v>
      </c>
      <c r="GK7" s="19" t="s">
        <v>1510</v>
      </c>
      <c r="GL7" s="19" t="s">
        <v>1511</v>
      </c>
      <c r="GM7" s="19" t="s">
        <v>1512</v>
      </c>
      <c r="GN7" s="19" t="s">
        <v>1513</v>
      </c>
      <c r="GO7" s="19" t="s">
        <v>1514</v>
      </c>
      <c r="GP7" s="19" t="s">
        <v>1515</v>
      </c>
      <c r="GQ7" s="19" t="s">
        <v>1516</v>
      </c>
      <c r="GR7" s="19" t="s">
        <v>1517</v>
      </c>
      <c r="GS7" s="19" t="s">
        <v>1518</v>
      </c>
      <c r="GT7" s="19" t="s">
        <v>1519</v>
      </c>
      <c r="GU7" s="19" t="s">
        <v>1520</v>
      </c>
      <c r="GV7" s="19" t="s">
        <v>1521</v>
      </c>
      <c r="GW7" s="19" t="s">
        <v>1522</v>
      </c>
      <c r="GX7" s="19" t="s">
        <v>1523</v>
      </c>
      <c r="GY7" s="19" t="s">
        <v>1524</v>
      </c>
      <c r="GZ7" s="19" t="s">
        <v>1525</v>
      </c>
      <c r="HA7" s="19" t="s">
        <v>1526</v>
      </c>
      <c r="HB7" s="19" t="s">
        <v>1527</v>
      </c>
      <c r="HC7" s="19" t="s">
        <v>1528</v>
      </c>
      <c r="HD7" s="19" t="s">
        <v>1529</v>
      </c>
      <c r="HE7" s="19" t="s">
        <v>1530</v>
      </c>
      <c r="HF7" s="19" t="s">
        <v>1531</v>
      </c>
      <c r="HG7" s="19" t="s">
        <v>1532</v>
      </c>
      <c r="HH7" s="19" t="s">
        <v>1533</v>
      </c>
      <c r="HI7" s="19" t="s">
        <v>1534</v>
      </c>
      <c r="HJ7" s="19" t="s">
        <v>1535</v>
      </c>
      <c r="HK7" s="19" t="s">
        <v>1536</v>
      </c>
      <c r="HL7" s="19" t="s">
        <v>1537</v>
      </c>
      <c r="HM7" s="19" t="s">
        <v>1538</v>
      </c>
      <c r="HN7" s="19" t="s">
        <v>1539</v>
      </c>
      <c r="HO7" s="19" t="s">
        <v>1540</v>
      </c>
      <c r="HP7" s="19" t="s">
        <v>1541</v>
      </c>
      <c r="HQ7" s="19" t="s">
        <v>1542</v>
      </c>
      <c r="HR7" s="19" t="s">
        <v>1543</v>
      </c>
      <c r="HS7" s="19" t="s">
        <v>1544</v>
      </c>
      <c r="HT7" s="19" t="s">
        <v>1545</v>
      </c>
      <c r="HU7" s="19" t="s">
        <v>1546</v>
      </c>
      <c r="HV7" s="19" t="s">
        <v>1547</v>
      </c>
      <c r="HW7" s="19" t="s">
        <v>1548</v>
      </c>
      <c r="HX7" s="19" t="s">
        <v>1549</v>
      </c>
      <c r="HY7" s="19" t="s">
        <v>1550</v>
      </c>
      <c r="HZ7" s="19" t="s">
        <v>1551</v>
      </c>
      <c r="IA7" s="19" t="s">
        <v>1552</v>
      </c>
      <c r="IB7" s="19" t="s">
        <v>1553</v>
      </c>
      <c r="IC7" s="19" t="s">
        <v>1554</v>
      </c>
      <c r="ID7" s="19" t="s">
        <v>1555</v>
      </c>
      <c r="IE7" s="19" t="s">
        <v>1556</v>
      </c>
      <c r="IF7" s="19" t="s">
        <v>1557</v>
      </c>
      <c r="IG7" s="19" t="s">
        <v>1558</v>
      </c>
      <c r="IH7" s="19" t="s">
        <v>1559</v>
      </c>
      <c r="II7" s="19" t="s">
        <v>1560</v>
      </c>
      <c r="IJ7" s="19" t="s">
        <v>1561</v>
      </c>
      <c r="IK7" s="19" t="s">
        <v>1562</v>
      </c>
      <c r="IL7" s="19" t="s">
        <v>1563</v>
      </c>
      <c r="IM7" s="19" t="s">
        <v>1564</v>
      </c>
      <c r="IN7" s="19" t="s">
        <v>1565</v>
      </c>
      <c r="IO7" s="19" t="s">
        <v>1566</v>
      </c>
      <c r="IP7" s="19" t="s">
        <v>1567</v>
      </c>
      <c r="IQ7" s="19" t="s">
        <v>1568</v>
      </c>
      <c r="IR7" s="19" t="s">
        <v>1569</v>
      </c>
      <c r="IS7" s="19" t="s">
        <v>1570</v>
      </c>
      <c r="IT7" s="19" t="s">
        <v>1571</v>
      </c>
      <c r="IU7" s="19" t="s">
        <v>1572</v>
      </c>
      <c r="IV7" s="19" t="s">
        <v>1573</v>
      </c>
      <c r="IW7" s="19" t="s">
        <v>1574</v>
      </c>
      <c r="IX7" s="19" t="s">
        <v>1575</v>
      </c>
      <c r="IY7" s="19" t="s">
        <v>1576</v>
      </c>
      <c r="IZ7" s="19" t="s">
        <v>1577</v>
      </c>
      <c r="JA7" s="19" t="s">
        <v>1578</v>
      </c>
      <c r="JB7" s="19" t="s">
        <v>1579</v>
      </c>
      <c r="JC7" s="19" t="s">
        <v>1580</v>
      </c>
      <c r="JD7" s="19" t="s">
        <v>1581</v>
      </c>
      <c r="JE7" s="19" t="s">
        <v>1582</v>
      </c>
      <c r="JF7" s="19" t="s">
        <v>1583</v>
      </c>
      <c r="JG7" s="19" t="s">
        <v>1584</v>
      </c>
      <c r="JH7" s="19" t="s">
        <v>1585</v>
      </c>
      <c r="JI7" s="19" t="s">
        <v>1586</v>
      </c>
      <c r="JJ7" s="19" t="s">
        <v>1587</v>
      </c>
      <c r="JK7" s="19" t="s">
        <v>1588</v>
      </c>
      <c r="JL7" s="19" t="s">
        <v>1589</v>
      </c>
      <c r="JM7" s="19" t="s">
        <v>1590</v>
      </c>
      <c r="JN7" s="19" t="s">
        <v>1591</v>
      </c>
      <c r="JO7" s="19" t="s">
        <v>1592</v>
      </c>
      <c r="JP7" s="19" t="s">
        <v>1593</v>
      </c>
      <c r="JQ7" s="19" t="s">
        <v>1594</v>
      </c>
      <c r="JR7" s="19" t="s">
        <v>1595</v>
      </c>
      <c r="JS7" s="19" t="s">
        <v>1596</v>
      </c>
      <c r="JT7" s="19" t="s">
        <v>1597</v>
      </c>
      <c r="JU7" s="19" t="s">
        <v>1598</v>
      </c>
      <c r="JV7" s="19" t="s">
        <v>1599</v>
      </c>
      <c r="JW7" s="19" t="s">
        <v>1600</v>
      </c>
      <c r="JX7" s="19" t="s">
        <v>1601</v>
      </c>
      <c r="JY7" s="19" t="s">
        <v>1602</v>
      </c>
      <c r="JZ7" s="19" t="s">
        <v>1603</v>
      </c>
      <c r="KA7" s="19" t="s">
        <v>1604</v>
      </c>
      <c r="KB7" s="19" t="s">
        <v>1605</v>
      </c>
      <c r="KC7" s="19" t="s">
        <v>1606</v>
      </c>
      <c r="KD7" s="19" t="s">
        <v>1607</v>
      </c>
      <c r="KE7" s="19" t="s">
        <v>1608</v>
      </c>
      <c r="KF7" s="19" t="s">
        <v>1609</v>
      </c>
      <c r="KG7" s="19" t="s">
        <v>1610</v>
      </c>
      <c r="KH7" s="19" t="s">
        <v>1611</v>
      </c>
      <c r="KI7" s="19" t="s">
        <v>1612</v>
      </c>
      <c r="KJ7" s="19" t="s">
        <v>1613</v>
      </c>
      <c r="KK7" s="19" t="s">
        <v>1614</v>
      </c>
      <c r="KL7" s="19" t="s">
        <v>1615</v>
      </c>
      <c r="KM7" s="19" t="s">
        <v>1616</v>
      </c>
      <c r="KN7" s="19" t="s">
        <v>1617</v>
      </c>
      <c r="KO7" s="19" t="s">
        <v>1618</v>
      </c>
      <c r="KP7" s="19" t="s">
        <v>1619</v>
      </c>
      <c r="KQ7" s="19" t="s">
        <v>1620</v>
      </c>
      <c r="KR7" s="19" t="s">
        <v>1621</v>
      </c>
      <c r="KS7" s="19" t="s">
        <v>1622</v>
      </c>
      <c r="KT7" s="19" t="s">
        <v>1623</v>
      </c>
      <c r="KU7" s="19" t="s">
        <v>1624</v>
      </c>
      <c r="KV7" s="19" t="s">
        <v>1625</v>
      </c>
      <c r="KW7" s="19" t="s">
        <v>1626</v>
      </c>
      <c r="KX7" s="19" t="s">
        <v>1627</v>
      </c>
      <c r="KY7" s="19" t="s">
        <v>1628</v>
      </c>
      <c r="KZ7" s="19" t="s">
        <v>1629</v>
      </c>
      <c r="LA7" s="19" t="s">
        <v>1630</v>
      </c>
      <c r="LB7" s="19" t="s">
        <v>1631</v>
      </c>
      <c r="LC7" s="19" t="s">
        <v>1632</v>
      </c>
      <c r="LD7" s="19" t="s">
        <v>1633</v>
      </c>
      <c r="LE7" s="19" t="s">
        <v>1634</v>
      </c>
      <c r="LF7" s="19" t="s">
        <v>1635</v>
      </c>
      <c r="LG7" s="19" t="s">
        <v>1636</v>
      </c>
      <c r="LH7" s="19" t="s">
        <v>1637</v>
      </c>
      <c r="LI7" s="19" t="s">
        <v>1638</v>
      </c>
      <c r="LJ7" s="19" t="s">
        <v>1639</v>
      </c>
      <c r="LK7" s="19" t="s">
        <v>1640</v>
      </c>
      <c r="LL7" s="19" t="s">
        <v>1641</v>
      </c>
      <c r="LM7" s="19" t="s">
        <v>1642</v>
      </c>
      <c r="LN7" s="19" t="s">
        <v>1643</v>
      </c>
      <c r="LO7" s="19" t="s">
        <v>1644</v>
      </c>
      <c r="LP7" s="19" t="s">
        <v>1645</v>
      </c>
      <c r="LQ7" s="19" t="s">
        <v>1646</v>
      </c>
      <c r="LR7" s="19" t="s">
        <v>1647</v>
      </c>
      <c r="LS7" s="19" t="s">
        <v>1648</v>
      </c>
      <c r="LT7" s="19" t="s">
        <v>1649</v>
      </c>
      <c r="LU7" s="19" t="s">
        <v>1650</v>
      </c>
      <c r="LV7" s="19" t="s">
        <v>1651</v>
      </c>
      <c r="LW7" s="19" t="s">
        <v>1652</v>
      </c>
      <c r="LX7" s="19" t="s">
        <v>1653</v>
      </c>
      <c r="LY7" s="19" t="s">
        <v>1654</v>
      </c>
      <c r="LZ7" s="19" t="s">
        <v>1655</v>
      </c>
      <c r="MA7" s="19" t="s">
        <v>1656</v>
      </c>
      <c r="MB7" s="19" t="s">
        <v>1657</v>
      </c>
      <c r="MC7" s="19" t="s">
        <v>1658</v>
      </c>
      <c r="MD7" s="19" t="s">
        <v>1659</v>
      </c>
      <c r="ME7" s="19" t="s">
        <v>1660</v>
      </c>
      <c r="MF7" s="19" t="s">
        <v>1661</v>
      </c>
      <c r="MG7" s="19" t="s">
        <v>1662</v>
      </c>
      <c r="MH7" s="19" t="s">
        <v>1663</v>
      </c>
      <c r="MI7" s="19" t="s">
        <v>1664</v>
      </c>
      <c r="MJ7" s="19" t="s">
        <v>1665</v>
      </c>
      <c r="MK7" s="19" t="s">
        <v>1666</v>
      </c>
      <c r="ML7" s="19" t="s">
        <v>1667</v>
      </c>
      <c r="MM7" s="19" t="s">
        <v>1668</v>
      </c>
      <c r="MN7" s="19" t="s">
        <v>1669</v>
      </c>
      <c r="MO7" s="19" t="s">
        <v>1670</v>
      </c>
      <c r="MP7" s="19" t="s">
        <v>1671</v>
      </c>
      <c r="MQ7" s="19" t="s">
        <v>1672</v>
      </c>
      <c r="MR7" s="19" t="s">
        <v>1673</v>
      </c>
      <c r="MS7" s="19" t="s">
        <v>1674</v>
      </c>
      <c r="MT7" s="19" t="s">
        <v>1675</v>
      </c>
      <c r="MU7" s="19" t="s">
        <v>1676</v>
      </c>
      <c r="MV7" s="19" t="s">
        <v>1677</v>
      </c>
      <c r="MW7" s="19" t="s">
        <v>1678</v>
      </c>
      <c r="MX7" s="19" t="s">
        <v>1679</v>
      </c>
      <c r="MY7" s="19" t="s">
        <v>1680</v>
      </c>
      <c r="MZ7" s="19" t="s">
        <v>1681</v>
      </c>
      <c r="NA7" s="19" t="s">
        <v>1682</v>
      </c>
      <c r="NB7" s="19" t="s">
        <v>1683</v>
      </c>
      <c r="NC7" s="19" t="s">
        <v>1684</v>
      </c>
      <c r="ND7" s="19" t="s">
        <v>1685</v>
      </c>
      <c r="NE7" s="19" t="s">
        <v>1686</v>
      </c>
      <c r="NF7" s="19" t="s">
        <v>1687</v>
      </c>
      <c r="NG7" s="19" t="s">
        <v>1688</v>
      </c>
      <c r="NH7" s="19" t="s">
        <v>1689</v>
      </c>
      <c r="NI7" s="19" t="s">
        <v>1690</v>
      </c>
      <c r="NJ7" s="19" t="s">
        <v>1691</v>
      </c>
      <c r="NK7" s="19" t="s">
        <v>1692</v>
      </c>
      <c r="NL7" s="19" t="s">
        <v>1693</v>
      </c>
      <c r="NM7" s="19" t="s">
        <v>1694</v>
      </c>
      <c r="NN7" s="19" t="s">
        <v>1695</v>
      </c>
      <c r="NO7" s="19" t="s">
        <v>1696</v>
      </c>
      <c r="NP7" s="19" t="s">
        <v>1697</v>
      </c>
      <c r="NQ7" s="19" t="s">
        <v>1698</v>
      </c>
      <c r="NR7" s="19" t="s">
        <v>1699</v>
      </c>
      <c r="NS7" s="19" t="s">
        <v>1700</v>
      </c>
      <c r="NT7" s="19" t="s">
        <v>1701</v>
      </c>
      <c r="NU7" s="19" t="s">
        <v>1702</v>
      </c>
      <c r="NV7" s="19" t="s">
        <v>1703</v>
      </c>
      <c r="NW7" s="19" t="s">
        <v>1704</v>
      </c>
      <c r="NX7" s="19" t="s">
        <v>1836</v>
      </c>
      <c r="NY7" s="19" t="s">
        <v>1705</v>
      </c>
      <c r="NZ7" s="19" t="s">
        <v>1706</v>
      </c>
      <c r="OA7" s="19" t="s">
        <v>1707</v>
      </c>
      <c r="OB7" s="19" t="s">
        <v>1708</v>
      </c>
      <c r="OC7" s="19" t="s">
        <v>1709</v>
      </c>
      <c r="OD7" s="19" t="s">
        <v>1710</v>
      </c>
      <c r="OE7" s="19" t="s">
        <v>1711</v>
      </c>
      <c r="OF7" s="19" t="s">
        <v>1712</v>
      </c>
      <c r="OG7" s="19" t="s">
        <v>1713</v>
      </c>
      <c r="OH7" s="19" t="s">
        <v>1714</v>
      </c>
      <c r="OI7" s="19" t="s">
        <v>1715</v>
      </c>
      <c r="OJ7" s="19" t="s">
        <v>1716</v>
      </c>
      <c r="OK7" s="19" t="s">
        <v>1717</v>
      </c>
      <c r="OL7" s="19" t="s">
        <v>1718</v>
      </c>
      <c r="OM7" s="19" t="s">
        <v>1719</v>
      </c>
      <c r="ON7" s="19" t="s">
        <v>1720</v>
      </c>
      <c r="OO7" s="19" t="s">
        <v>1721</v>
      </c>
      <c r="OP7" s="19" t="s">
        <v>1722</v>
      </c>
      <c r="OQ7" s="19" t="s">
        <v>1723</v>
      </c>
      <c r="OR7" s="19" t="s">
        <v>1724</v>
      </c>
      <c r="OS7" s="19" t="s">
        <v>1725</v>
      </c>
      <c r="OT7" s="19" t="s">
        <v>1726</v>
      </c>
      <c r="OU7" s="19" t="s">
        <v>1727</v>
      </c>
      <c r="OV7" s="19" t="s">
        <v>1728</v>
      </c>
      <c r="OW7" s="19" t="s">
        <v>1729</v>
      </c>
      <c r="OX7" s="19" t="s">
        <v>1730</v>
      </c>
      <c r="OY7" s="19" t="s">
        <v>1731</v>
      </c>
      <c r="OZ7" s="19" t="s">
        <v>1732</v>
      </c>
      <c r="PA7" s="19" t="s">
        <v>1733</v>
      </c>
      <c r="PB7" s="19" t="s">
        <v>1734</v>
      </c>
      <c r="PC7" s="19" t="s">
        <v>1735</v>
      </c>
      <c r="PD7" s="19" t="s">
        <v>1736</v>
      </c>
      <c r="PE7" s="19" t="s">
        <v>1737</v>
      </c>
      <c r="PF7" s="19" t="s">
        <v>1738</v>
      </c>
      <c r="PG7" s="19" t="s">
        <v>1739</v>
      </c>
      <c r="PH7" s="19" t="s">
        <v>1740</v>
      </c>
      <c r="PI7" s="19" t="s">
        <v>1741</v>
      </c>
      <c r="PJ7" s="19" t="s">
        <v>1742</v>
      </c>
      <c r="PK7" s="19" t="s">
        <v>1743</v>
      </c>
      <c r="PL7" s="19" t="s">
        <v>1744</v>
      </c>
      <c r="PM7" s="19" t="s">
        <v>1745</v>
      </c>
      <c r="PN7" s="19" t="s">
        <v>1746</v>
      </c>
      <c r="PO7" s="19" t="s">
        <v>1747</v>
      </c>
      <c r="PP7" s="19" t="s">
        <v>1748</v>
      </c>
      <c r="PQ7" s="19" t="s">
        <v>1749</v>
      </c>
      <c r="PR7" s="19" t="s">
        <v>1750</v>
      </c>
      <c r="PS7" s="19" t="s">
        <v>1751</v>
      </c>
      <c r="PT7" s="19" t="s">
        <v>1752</v>
      </c>
      <c r="PU7" s="19" t="s">
        <v>1753</v>
      </c>
      <c r="PV7" s="19" t="s">
        <v>1754</v>
      </c>
      <c r="PW7" s="19" t="s">
        <v>1755</v>
      </c>
      <c r="PX7" s="19" t="s">
        <v>1756</v>
      </c>
      <c r="PY7" s="19" t="s">
        <v>1757</v>
      </c>
      <c r="PZ7" s="19" t="s">
        <v>1758</v>
      </c>
      <c r="QA7" s="19" t="s">
        <v>1759</v>
      </c>
      <c r="QB7" s="19" t="s">
        <v>1760</v>
      </c>
      <c r="QC7" s="19" t="s">
        <v>1761</v>
      </c>
      <c r="QD7" s="19" t="s">
        <v>1762</v>
      </c>
      <c r="QE7" s="19" t="s">
        <v>1763</v>
      </c>
      <c r="QF7" s="19" t="s">
        <v>1764</v>
      </c>
      <c r="QG7" s="19" t="s">
        <v>1765</v>
      </c>
      <c r="QH7" s="19" t="s">
        <v>1766</v>
      </c>
      <c r="QI7" s="19" t="s">
        <v>1767</v>
      </c>
      <c r="QJ7" s="19" t="s">
        <v>1768</v>
      </c>
      <c r="QK7" s="19" t="s">
        <v>1769</v>
      </c>
      <c r="QL7" s="19" t="s">
        <v>1770</v>
      </c>
      <c r="QM7" s="19" t="s">
        <v>1771</v>
      </c>
      <c r="QN7" s="19" t="s">
        <v>1772</v>
      </c>
      <c r="QO7" s="19" t="s">
        <v>1773</v>
      </c>
      <c r="QP7" s="19" t="s">
        <v>1774</v>
      </c>
      <c r="QQ7" s="19" t="s">
        <v>1775</v>
      </c>
      <c r="QR7" s="19" t="s">
        <v>1776</v>
      </c>
      <c r="QS7" s="19" t="s">
        <v>1777</v>
      </c>
    </row>
    <row r="8" spans="1:461" x14ac:dyDescent="0.2">
      <c r="A8" s="19" t="s">
        <v>1320</v>
      </c>
      <c r="B8" s="19" t="s">
        <v>1778</v>
      </c>
      <c r="C8" s="19" t="s">
        <v>1778</v>
      </c>
      <c r="D8" s="19" t="s">
        <v>1778</v>
      </c>
      <c r="E8" s="19" t="s">
        <v>1778</v>
      </c>
      <c r="F8" s="19" t="s">
        <v>1778</v>
      </c>
      <c r="G8" s="19" t="s">
        <v>1778</v>
      </c>
      <c r="H8" s="19" t="s">
        <v>1778</v>
      </c>
      <c r="I8" s="19" t="s">
        <v>1778</v>
      </c>
      <c r="J8" s="19" t="s">
        <v>1778</v>
      </c>
      <c r="K8" s="19" t="s">
        <v>1778</v>
      </c>
      <c r="L8" s="19" t="s">
        <v>1778</v>
      </c>
      <c r="M8" s="19" t="s">
        <v>1778</v>
      </c>
      <c r="N8" s="19" t="s">
        <v>1778</v>
      </c>
      <c r="O8" s="19" t="s">
        <v>1778</v>
      </c>
      <c r="P8" s="19" t="s">
        <v>1778</v>
      </c>
      <c r="Q8" s="19" t="s">
        <v>1778</v>
      </c>
      <c r="R8" s="19" t="s">
        <v>1778</v>
      </c>
      <c r="S8" s="19" t="s">
        <v>1778</v>
      </c>
      <c r="T8" s="19" t="s">
        <v>1778</v>
      </c>
      <c r="U8" s="19" t="s">
        <v>1778</v>
      </c>
      <c r="V8" s="19" t="s">
        <v>1779</v>
      </c>
      <c r="W8" s="19" t="s">
        <v>1779</v>
      </c>
      <c r="X8" s="19" t="s">
        <v>1780</v>
      </c>
      <c r="Y8" s="19" t="s">
        <v>1778</v>
      </c>
      <c r="Z8" s="19" t="s">
        <v>1778</v>
      </c>
      <c r="AA8" s="19" t="s">
        <v>1781</v>
      </c>
      <c r="AB8" s="19" t="s">
        <v>1778</v>
      </c>
      <c r="AC8" s="19" t="s">
        <v>1778</v>
      </c>
      <c r="AD8" s="19" t="s">
        <v>1778</v>
      </c>
      <c r="AE8" s="19" t="s">
        <v>1778</v>
      </c>
      <c r="AF8" s="19" t="s">
        <v>1778</v>
      </c>
      <c r="AG8" s="19" t="s">
        <v>1780</v>
      </c>
      <c r="AH8" s="19" t="s">
        <v>1780</v>
      </c>
      <c r="AI8" s="19" t="s">
        <v>1778</v>
      </c>
      <c r="AJ8" s="19" t="s">
        <v>1778</v>
      </c>
      <c r="AK8" s="19" t="s">
        <v>1778</v>
      </c>
      <c r="AL8" s="19" t="s">
        <v>1780</v>
      </c>
      <c r="AM8" s="19" t="s">
        <v>1780</v>
      </c>
      <c r="AN8" s="19" t="s">
        <v>1779</v>
      </c>
      <c r="AO8" s="19" t="s">
        <v>1779</v>
      </c>
      <c r="AP8" s="19" t="s">
        <v>1782</v>
      </c>
      <c r="AQ8" s="19" t="s">
        <v>1778</v>
      </c>
      <c r="AR8" s="19" t="s">
        <v>1778</v>
      </c>
      <c r="AS8" s="19" t="s">
        <v>1778</v>
      </c>
      <c r="AT8" s="19" t="s">
        <v>1778</v>
      </c>
      <c r="AU8" s="19" t="s">
        <v>1778</v>
      </c>
      <c r="AV8" s="19" t="s">
        <v>1781</v>
      </c>
      <c r="AW8" s="19" t="s">
        <v>1778</v>
      </c>
      <c r="AX8" s="19" t="s">
        <v>1778</v>
      </c>
      <c r="AY8" s="19" t="s">
        <v>1780</v>
      </c>
      <c r="AZ8" s="19" t="s">
        <v>1782</v>
      </c>
      <c r="BA8" s="19" t="s">
        <v>1782</v>
      </c>
      <c r="BB8" s="19" t="s">
        <v>1783</v>
      </c>
      <c r="BC8" s="19" t="s">
        <v>1783</v>
      </c>
      <c r="BD8" s="19" t="s">
        <v>1778</v>
      </c>
      <c r="BE8" s="19" t="s">
        <v>1783</v>
      </c>
      <c r="BF8" s="19" t="s">
        <v>1782</v>
      </c>
      <c r="BG8" s="19" t="s">
        <v>1784</v>
      </c>
      <c r="BH8" s="19" t="s">
        <v>1784</v>
      </c>
      <c r="BI8" s="19" t="s">
        <v>1783</v>
      </c>
      <c r="BJ8" s="19" t="s">
        <v>1783</v>
      </c>
      <c r="BK8" s="19" t="s">
        <v>1785</v>
      </c>
      <c r="BL8" s="19" t="s">
        <v>1785</v>
      </c>
      <c r="BM8" s="19" t="s">
        <v>1786</v>
      </c>
      <c r="BN8" s="19" t="s">
        <v>1786</v>
      </c>
      <c r="BO8" s="19" t="s">
        <v>1778</v>
      </c>
      <c r="BP8" s="19" t="s">
        <v>1783</v>
      </c>
      <c r="BQ8" s="19" t="s">
        <v>1783</v>
      </c>
      <c r="BR8" s="19" t="s">
        <v>1778</v>
      </c>
      <c r="BS8" s="19" t="s">
        <v>1778</v>
      </c>
      <c r="BT8" s="19" t="s">
        <v>1778</v>
      </c>
      <c r="BU8" s="19" t="s">
        <v>1778</v>
      </c>
      <c r="BV8" s="19" t="s">
        <v>1778</v>
      </c>
      <c r="BW8" s="19" t="s">
        <v>1778</v>
      </c>
      <c r="BX8" s="19" t="s">
        <v>1778</v>
      </c>
      <c r="BY8" s="19" t="s">
        <v>1778</v>
      </c>
      <c r="BZ8" s="19" t="s">
        <v>1778</v>
      </c>
      <c r="CA8" s="19" t="s">
        <v>1778</v>
      </c>
      <c r="CB8" s="19" t="s">
        <v>1778</v>
      </c>
      <c r="CC8" s="19" t="s">
        <v>1783</v>
      </c>
      <c r="CD8" s="19" t="s">
        <v>1783</v>
      </c>
      <c r="CE8" s="19" t="s">
        <v>1778</v>
      </c>
      <c r="CF8" s="19" t="s">
        <v>1778</v>
      </c>
      <c r="CG8" s="19" t="s">
        <v>1778</v>
      </c>
      <c r="CH8" s="19" t="s">
        <v>1778</v>
      </c>
      <c r="CI8" s="19" t="s">
        <v>1778</v>
      </c>
      <c r="CJ8" s="19" t="s">
        <v>1781</v>
      </c>
      <c r="CK8" s="19" t="s">
        <v>1778</v>
      </c>
      <c r="CL8" s="19" t="s">
        <v>1778</v>
      </c>
      <c r="CM8" s="19" t="s">
        <v>1787</v>
      </c>
      <c r="CN8" s="19" t="s">
        <v>1787</v>
      </c>
      <c r="CO8" s="19" t="s">
        <v>1783</v>
      </c>
      <c r="CP8" s="19" t="s">
        <v>1783</v>
      </c>
      <c r="CQ8" s="19" t="s">
        <v>1783</v>
      </c>
      <c r="CR8" s="19" t="s">
        <v>1783</v>
      </c>
      <c r="CS8" s="19" t="s">
        <v>1783</v>
      </c>
      <c r="CT8" s="19" t="s">
        <v>1783</v>
      </c>
      <c r="CU8" s="19" t="s">
        <v>1783</v>
      </c>
      <c r="CV8" s="19" t="s">
        <v>1783</v>
      </c>
      <c r="CW8" s="19" t="s">
        <v>1783</v>
      </c>
      <c r="CX8" s="19" t="s">
        <v>1783</v>
      </c>
      <c r="CY8" s="19" t="s">
        <v>1783</v>
      </c>
      <c r="CZ8" s="19" t="s">
        <v>1783</v>
      </c>
      <c r="DA8" s="19" t="s">
        <v>1783</v>
      </c>
      <c r="DB8" s="19" t="s">
        <v>1783</v>
      </c>
      <c r="DC8" s="19" t="s">
        <v>1783</v>
      </c>
      <c r="DD8" s="19" t="s">
        <v>1783</v>
      </c>
      <c r="DE8" s="19" t="s">
        <v>1783</v>
      </c>
      <c r="DF8" s="19" t="s">
        <v>1783</v>
      </c>
      <c r="DG8" s="19" t="s">
        <v>1783</v>
      </c>
      <c r="DH8" s="19" t="s">
        <v>1787</v>
      </c>
      <c r="DI8" s="19" t="s">
        <v>1787</v>
      </c>
      <c r="DJ8" s="19" t="s">
        <v>1787</v>
      </c>
      <c r="DK8" s="19" t="s">
        <v>1787</v>
      </c>
      <c r="DL8" s="19" t="s">
        <v>1778</v>
      </c>
      <c r="DM8" s="19" t="s">
        <v>1778</v>
      </c>
      <c r="DN8" s="19" t="s">
        <v>1778</v>
      </c>
      <c r="DO8" s="19" t="s">
        <v>1780</v>
      </c>
      <c r="DP8" s="19" t="s">
        <v>1788</v>
      </c>
      <c r="DQ8" s="19" t="s">
        <v>1785</v>
      </c>
      <c r="DR8" s="19" t="s">
        <v>1785</v>
      </c>
      <c r="DS8" s="19" t="s">
        <v>1778</v>
      </c>
      <c r="DT8" s="19" t="s">
        <v>1785</v>
      </c>
      <c r="DU8" s="19" t="s">
        <v>1785</v>
      </c>
      <c r="DV8" s="19" t="s">
        <v>1785</v>
      </c>
      <c r="DW8" s="19" t="s">
        <v>1785</v>
      </c>
      <c r="DX8" s="19" t="s">
        <v>1778</v>
      </c>
      <c r="DY8" s="19" t="s">
        <v>1785</v>
      </c>
      <c r="DZ8" s="19" t="s">
        <v>1785</v>
      </c>
      <c r="EA8" s="19" t="s">
        <v>1778</v>
      </c>
      <c r="EB8" s="19" t="s">
        <v>1778</v>
      </c>
      <c r="EC8" s="19" t="s">
        <v>1778</v>
      </c>
      <c r="ED8" s="19" t="s">
        <v>1778</v>
      </c>
      <c r="EE8" s="19" t="s">
        <v>1778</v>
      </c>
      <c r="EF8" s="19" t="s">
        <v>1781</v>
      </c>
      <c r="EG8" s="19" t="s">
        <v>1778</v>
      </c>
      <c r="EH8" s="19" t="s">
        <v>1778</v>
      </c>
      <c r="EI8" s="19" t="s">
        <v>1780</v>
      </c>
      <c r="EJ8" s="19" t="s">
        <v>1785</v>
      </c>
      <c r="EK8" s="19" t="s">
        <v>1782</v>
      </c>
      <c r="EL8" s="19" t="s">
        <v>1782</v>
      </c>
      <c r="EM8" s="19" t="s">
        <v>1783</v>
      </c>
      <c r="EN8" s="19" t="s">
        <v>1783</v>
      </c>
      <c r="EO8" s="19" t="s">
        <v>1785</v>
      </c>
      <c r="EP8" s="19" t="s">
        <v>1789</v>
      </c>
      <c r="EQ8" s="19" t="s">
        <v>1789</v>
      </c>
      <c r="ER8" s="19" t="s">
        <v>1790</v>
      </c>
      <c r="ES8" s="19" t="s">
        <v>1790</v>
      </c>
      <c r="ET8" s="19" t="s">
        <v>1790</v>
      </c>
      <c r="EU8" s="19" t="s">
        <v>1790</v>
      </c>
      <c r="EV8" s="19" t="s">
        <v>1791</v>
      </c>
      <c r="EW8" s="19" t="s">
        <v>1791</v>
      </c>
      <c r="EX8" s="19" t="s">
        <v>1792</v>
      </c>
      <c r="EY8" s="19" t="s">
        <v>1785</v>
      </c>
      <c r="EZ8" s="19" t="s">
        <v>1785</v>
      </c>
      <c r="FA8" s="19" t="s">
        <v>1785</v>
      </c>
      <c r="FB8" s="19" t="s">
        <v>1785</v>
      </c>
      <c r="FC8" s="19" t="s">
        <v>1785</v>
      </c>
      <c r="FD8" s="19" t="s">
        <v>1778</v>
      </c>
      <c r="FE8" s="19" t="s">
        <v>1785</v>
      </c>
      <c r="FF8" s="19" t="s">
        <v>1783</v>
      </c>
      <c r="FG8" s="19" t="s">
        <v>1785</v>
      </c>
      <c r="FH8" s="19" t="s">
        <v>1778</v>
      </c>
      <c r="FI8" s="19" t="s">
        <v>1778</v>
      </c>
      <c r="FJ8" s="19" t="s">
        <v>1778</v>
      </c>
      <c r="FK8" s="19" t="s">
        <v>1778</v>
      </c>
      <c r="FL8" s="19" t="s">
        <v>1778</v>
      </c>
      <c r="FM8" s="19" t="s">
        <v>1778</v>
      </c>
      <c r="FN8" s="19" t="s">
        <v>1778</v>
      </c>
      <c r="FO8" s="19" t="s">
        <v>1778</v>
      </c>
      <c r="FP8" s="19" t="s">
        <v>1781</v>
      </c>
      <c r="FQ8" s="19" t="s">
        <v>1778</v>
      </c>
      <c r="FR8" s="19" t="s">
        <v>1778</v>
      </c>
      <c r="FS8" s="19" t="s">
        <v>1780</v>
      </c>
      <c r="FT8" s="19" t="s">
        <v>1785</v>
      </c>
      <c r="FU8" s="19" t="s">
        <v>1782</v>
      </c>
      <c r="FV8" s="19" t="s">
        <v>1782</v>
      </c>
      <c r="FW8" s="19" t="s">
        <v>1783</v>
      </c>
      <c r="FX8" s="19" t="s">
        <v>1783</v>
      </c>
      <c r="FY8" s="19" t="s">
        <v>1778</v>
      </c>
      <c r="FZ8" s="19" t="s">
        <v>1789</v>
      </c>
      <c r="GA8" s="19" t="s">
        <v>1789</v>
      </c>
      <c r="GB8" s="19" t="s">
        <v>1778</v>
      </c>
      <c r="GC8" s="19" t="s">
        <v>1778</v>
      </c>
      <c r="GD8" s="19" t="s">
        <v>1785</v>
      </c>
      <c r="GE8" s="19" t="s">
        <v>1783</v>
      </c>
      <c r="GF8" s="19" t="s">
        <v>1778</v>
      </c>
      <c r="GG8" s="19" t="s">
        <v>1778</v>
      </c>
      <c r="GH8" s="19" t="s">
        <v>1778</v>
      </c>
      <c r="GI8" s="19" t="s">
        <v>1778</v>
      </c>
      <c r="GJ8" s="19" t="s">
        <v>1778</v>
      </c>
      <c r="GK8" s="19" t="s">
        <v>1778</v>
      </c>
      <c r="GL8" s="19" t="s">
        <v>1778</v>
      </c>
      <c r="GM8" s="19" t="s">
        <v>1778</v>
      </c>
      <c r="GN8" s="19" t="s">
        <v>1778</v>
      </c>
      <c r="GO8" s="19" t="s">
        <v>1778</v>
      </c>
      <c r="GP8" s="19" t="s">
        <v>1778</v>
      </c>
      <c r="GQ8" s="19" t="s">
        <v>1778</v>
      </c>
      <c r="GR8" s="19" t="s">
        <v>1778</v>
      </c>
      <c r="GS8" s="19" t="s">
        <v>1778</v>
      </c>
      <c r="GT8" s="19" t="s">
        <v>1778</v>
      </c>
      <c r="GU8" s="19" t="s">
        <v>1778</v>
      </c>
      <c r="GV8" s="19" t="s">
        <v>1778</v>
      </c>
      <c r="GW8" s="19" t="s">
        <v>1778</v>
      </c>
      <c r="GX8" s="19" t="s">
        <v>1778</v>
      </c>
      <c r="GY8" s="19" t="s">
        <v>1778</v>
      </c>
      <c r="GZ8" s="19" t="s">
        <v>1778</v>
      </c>
      <c r="HA8" s="19" t="s">
        <v>1778</v>
      </c>
      <c r="HB8" s="19" t="s">
        <v>1778</v>
      </c>
      <c r="HC8" s="19" t="s">
        <v>1778</v>
      </c>
      <c r="HD8" s="19" t="s">
        <v>1778</v>
      </c>
      <c r="HE8" s="19" t="s">
        <v>1778</v>
      </c>
      <c r="HF8" s="19" t="s">
        <v>1778</v>
      </c>
      <c r="HG8" s="19" t="s">
        <v>1778</v>
      </c>
      <c r="HH8" s="19" t="s">
        <v>1778</v>
      </c>
      <c r="HI8" s="19" t="s">
        <v>1778</v>
      </c>
      <c r="HJ8" s="19" t="s">
        <v>1778</v>
      </c>
      <c r="HK8" s="19" t="s">
        <v>1778</v>
      </c>
      <c r="HL8" s="19" t="s">
        <v>1785</v>
      </c>
      <c r="HM8" s="19" t="s">
        <v>1783</v>
      </c>
      <c r="HN8" s="19" t="s">
        <v>1778</v>
      </c>
      <c r="HO8" s="19" t="s">
        <v>1778</v>
      </c>
      <c r="HP8" s="19" t="s">
        <v>1778</v>
      </c>
      <c r="HQ8" s="19" t="s">
        <v>1778</v>
      </c>
      <c r="HR8" s="19" t="s">
        <v>1778</v>
      </c>
      <c r="HS8" s="19" t="s">
        <v>1778</v>
      </c>
      <c r="HT8" s="19" t="s">
        <v>1778</v>
      </c>
      <c r="HU8" s="19" t="s">
        <v>1778</v>
      </c>
      <c r="HV8" s="19" t="s">
        <v>1778</v>
      </c>
      <c r="HW8" s="19" t="s">
        <v>1778</v>
      </c>
      <c r="HX8" s="19" t="s">
        <v>1778</v>
      </c>
      <c r="HY8" s="19" t="s">
        <v>1778</v>
      </c>
      <c r="HZ8" s="19" t="s">
        <v>1778</v>
      </c>
      <c r="IA8" s="19" t="s">
        <v>1778</v>
      </c>
      <c r="IB8" s="19" t="s">
        <v>1778</v>
      </c>
      <c r="IC8" s="19" t="s">
        <v>1778</v>
      </c>
      <c r="ID8" s="19" t="s">
        <v>1778</v>
      </c>
      <c r="IE8" s="19" t="s">
        <v>1778</v>
      </c>
      <c r="IF8" s="19" t="s">
        <v>1778</v>
      </c>
      <c r="IG8" s="19" t="s">
        <v>1778</v>
      </c>
      <c r="IH8" s="19" t="s">
        <v>1778</v>
      </c>
      <c r="II8" s="19" t="s">
        <v>1778</v>
      </c>
      <c r="IJ8" s="19" t="s">
        <v>1778</v>
      </c>
      <c r="IK8" s="19" t="s">
        <v>1778</v>
      </c>
      <c r="IL8" s="19" t="s">
        <v>1778</v>
      </c>
      <c r="IM8" s="19" t="s">
        <v>1778</v>
      </c>
      <c r="IN8" s="19" t="s">
        <v>1778</v>
      </c>
      <c r="IO8" s="19" t="s">
        <v>1778</v>
      </c>
      <c r="IP8" s="19" t="s">
        <v>1778</v>
      </c>
      <c r="IQ8" s="19" t="s">
        <v>1778</v>
      </c>
      <c r="IR8" s="19" t="s">
        <v>1785</v>
      </c>
      <c r="IS8" s="19" t="s">
        <v>1783</v>
      </c>
      <c r="IT8" s="19" t="s">
        <v>1785</v>
      </c>
      <c r="IU8" s="19" t="s">
        <v>1793</v>
      </c>
      <c r="IV8" s="19" t="s">
        <v>1793</v>
      </c>
      <c r="IW8" s="19" t="s">
        <v>1793</v>
      </c>
      <c r="IX8" s="19" t="s">
        <v>1793</v>
      </c>
      <c r="IY8" s="19" t="s">
        <v>1793</v>
      </c>
      <c r="IZ8" s="19" t="s">
        <v>1793</v>
      </c>
      <c r="JA8" s="19" t="s">
        <v>1793</v>
      </c>
      <c r="JB8" s="19" t="s">
        <v>1793</v>
      </c>
      <c r="JC8" s="19" t="s">
        <v>1786</v>
      </c>
      <c r="JD8" s="19" t="s">
        <v>1786</v>
      </c>
      <c r="JE8" s="19" t="s">
        <v>1786</v>
      </c>
      <c r="JF8" s="19" t="s">
        <v>1786</v>
      </c>
      <c r="JG8" s="19" t="s">
        <v>1786</v>
      </c>
      <c r="JH8" s="19" t="s">
        <v>1786</v>
      </c>
      <c r="JI8" s="19" t="s">
        <v>1786</v>
      </c>
      <c r="JJ8" s="19" t="s">
        <v>1786</v>
      </c>
      <c r="JK8" s="19" t="s">
        <v>1794</v>
      </c>
      <c r="JL8" s="19" t="s">
        <v>1794</v>
      </c>
      <c r="JM8" s="19" t="s">
        <v>1794</v>
      </c>
      <c r="JN8" s="19" t="s">
        <v>1794</v>
      </c>
      <c r="JO8" s="19" t="s">
        <v>1794</v>
      </c>
      <c r="JP8" s="19" t="s">
        <v>1794</v>
      </c>
      <c r="JQ8" s="19" t="s">
        <v>1794</v>
      </c>
      <c r="JR8" s="19" t="s">
        <v>1794</v>
      </c>
      <c r="JS8" s="19" t="s">
        <v>1785</v>
      </c>
      <c r="JT8" s="19" t="s">
        <v>1785</v>
      </c>
      <c r="JU8" s="19" t="s">
        <v>1785</v>
      </c>
      <c r="JV8" s="19" t="s">
        <v>1785</v>
      </c>
      <c r="JW8" s="19" t="s">
        <v>1785</v>
      </c>
      <c r="JX8" s="19" t="s">
        <v>1785</v>
      </c>
      <c r="JY8" s="19" t="s">
        <v>1785</v>
      </c>
      <c r="JZ8" s="19" t="s">
        <v>1785</v>
      </c>
      <c r="KA8" s="19" t="s">
        <v>1793</v>
      </c>
      <c r="KB8" s="19" t="s">
        <v>1793</v>
      </c>
      <c r="KC8" s="19" t="s">
        <v>1793</v>
      </c>
      <c r="KD8" s="19" t="s">
        <v>1793</v>
      </c>
      <c r="KE8" s="19" t="s">
        <v>1793</v>
      </c>
      <c r="KF8" s="19" t="s">
        <v>1793</v>
      </c>
      <c r="KG8" s="19" t="s">
        <v>1793</v>
      </c>
      <c r="KH8" s="19" t="s">
        <v>1793</v>
      </c>
      <c r="KI8" s="19" t="s">
        <v>1786</v>
      </c>
      <c r="KJ8" s="19" t="s">
        <v>1786</v>
      </c>
      <c r="KK8" s="19" t="s">
        <v>1786</v>
      </c>
      <c r="KL8" s="19" t="s">
        <v>1786</v>
      </c>
      <c r="KM8" s="19" t="s">
        <v>1786</v>
      </c>
      <c r="KN8" s="19" t="s">
        <v>1786</v>
      </c>
      <c r="KO8" s="19" t="s">
        <v>1786</v>
      </c>
      <c r="KP8" s="19" t="s">
        <v>1786</v>
      </c>
      <c r="KQ8" s="19" t="s">
        <v>1794</v>
      </c>
      <c r="KR8" s="19" t="s">
        <v>1794</v>
      </c>
      <c r="KS8" s="19" t="s">
        <v>1794</v>
      </c>
      <c r="KT8" s="19" t="s">
        <v>1794</v>
      </c>
      <c r="KU8" s="19" t="s">
        <v>1794</v>
      </c>
      <c r="KV8" s="19" t="s">
        <v>1794</v>
      </c>
      <c r="KW8" s="19" t="s">
        <v>1794</v>
      </c>
      <c r="KX8" s="19" t="s">
        <v>1794</v>
      </c>
      <c r="KY8" s="19" t="s">
        <v>1785</v>
      </c>
      <c r="KZ8" s="19" t="s">
        <v>1785</v>
      </c>
      <c r="LA8" s="19" t="s">
        <v>1785</v>
      </c>
      <c r="LB8" s="19" t="s">
        <v>1785</v>
      </c>
      <c r="LC8" s="19" t="s">
        <v>1785</v>
      </c>
      <c r="LD8" s="19" t="s">
        <v>1785</v>
      </c>
      <c r="LE8" s="19" t="s">
        <v>1785</v>
      </c>
      <c r="LF8" s="19" t="s">
        <v>1785</v>
      </c>
      <c r="LG8" s="19" t="s">
        <v>1778</v>
      </c>
      <c r="LH8" s="19" t="s">
        <v>1778</v>
      </c>
      <c r="LI8" s="19" t="s">
        <v>1778</v>
      </c>
      <c r="LJ8" s="19" t="s">
        <v>1778</v>
      </c>
      <c r="LK8" s="19" t="s">
        <v>1778</v>
      </c>
      <c r="LL8" s="19" t="s">
        <v>1781</v>
      </c>
      <c r="LM8" s="19" t="s">
        <v>1778</v>
      </c>
      <c r="LN8" s="19" t="s">
        <v>1778</v>
      </c>
      <c r="LO8" s="19" t="s">
        <v>1780</v>
      </c>
      <c r="LP8" s="19" t="s">
        <v>1785</v>
      </c>
      <c r="LQ8" s="19" t="s">
        <v>1782</v>
      </c>
      <c r="LR8" s="19" t="s">
        <v>1782</v>
      </c>
      <c r="LS8" s="19" t="s">
        <v>1783</v>
      </c>
      <c r="LT8" s="19" t="s">
        <v>1783</v>
      </c>
      <c r="LU8" s="19" t="s">
        <v>1783</v>
      </c>
      <c r="LV8" s="19" t="s">
        <v>1778</v>
      </c>
      <c r="LW8" s="19" t="s">
        <v>1778</v>
      </c>
      <c r="LX8" s="19" t="s">
        <v>1784</v>
      </c>
      <c r="LY8" s="19" t="s">
        <v>1789</v>
      </c>
      <c r="LZ8" s="19" t="s">
        <v>1789</v>
      </c>
      <c r="MA8" s="19" t="s">
        <v>1790</v>
      </c>
      <c r="MB8" s="19" t="s">
        <v>1790</v>
      </c>
      <c r="MC8" s="19" t="s">
        <v>1790</v>
      </c>
      <c r="MD8" s="19" t="s">
        <v>1778</v>
      </c>
      <c r="ME8" s="19" t="s">
        <v>1778</v>
      </c>
      <c r="MF8" s="19" t="s">
        <v>1785</v>
      </c>
      <c r="MG8" s="19" t="s">
        <v>1785</v>
      </c>
      <c r="MH8" s="19" t="s">
        <v>1778</v>
      </c>
      <c r="MI8" s="19" t="s">
        <v>1783</v>
      </c>
      <c r="MJ8" s="19" t="s">
        <v>1778</v>
      </c>
      <c r="MK8" s="19" t="s">
        <v>1792</v>
      </c>
      <c r="ML8" s="19" t="s">
        <v>1791</v>
      </c>
      <c r="MM8" s="19" t="s">
        <v>1795</v>
      </c>
      <c r="MN8" s="19" t="s">
        <v>1785</v>
      </c>
      <c r="MO8" s="19" t="s">
        <v>1785</v>
      </c>
      <c r="MP8" s="19" t="s">
        <v>1785</v>
      </c>
      <c r="MQ8" s="19" t="s">
        <v>1785</v>
      </c>
      <c r="MR8" s="19" t="s">
        <v>1785</v>
      </c>
      <c r="MS8" s="19" t="s">
        <v>1785</v>
      </c>
      <c r="MT8" s="19" t="s">
        <v>1785</v>
      </c>
      <c r="MU8" s="19" t="s">
        <v>1785</v>
      </c>
      <c r="MV8" s="19" t="s">
        <v>1785</v>
      </c>
      <c r="MW8" s="19" t="s">
        <v>1785</v>
      </c>
      <c r="MX8" s="19" t="s">
        <v>1785</v>
      </c>
      <c r="MY8" s="19" t="s">
        <v>1785</v>
      </c>
      <c r="MZ8" s="19" t="s">
        <v>1783</v>
      </c>
      <c r="NA8" s="19" t="s">
        <v>1785</v>
      </c>
      <c r="NB8" s="19" t="s">
        <v>1785</v>
      </c>
      <c r="NC8" s="19" t="s">
        <v>1783</v>
      </c>
      <c r="ND8" s="19" t="s">
        <v>1785</v>
      </c>
      <c r="NE8" s="19" t="s">
        <v>1785</v>
      </c>
      <c r="NF8" s="19" t="s">
        <v>1783</v>
      </c>
      <c r="NG8" s="19" t="s">
        <v>1785</v>
      </c>
      <c r="NH8" s="19" t="s">
        <v>1778</v>
      </c>
      <c r="NI8" s="19" t="s">
        <v>1778</v>
      </c>
      <c r="NJ8" s="19" t="s">
        <v>1778</v>
      </c>
      <c r="NK8" s="19" t="s">
        <v>1778</v>
      </c>
      <c r="NL8" s="19" t="s">
        <v>1778</v>
      </c>
      <c r="NM8" s="19" t="s">
        <v>1781</v>
      </c>
      <c r="NN8" s="19" t="s">
        <v>1778</v>
      </c>
      <c r="NO8" s="19" t="s">
        <v>1778</v>
      </c>
      <c r="NP8" s="19" t="s">
        <v>1780</v>
      </c>
      <c r="NQ8" s="19" t="s">
        <v>1785</v>
      </c>
      <c r="NR8" s="19" t="s">
        <v>1782</v>
      </c>
      <c r="NS8" s="19" t="s">
        <v>1782</v>
      </c>
      <c r="NT8" s="19" t="s">
        <v>1783</v>
      </c>
      <c r="NU8" s="19" t="s">
        <v>1783</v>
      </c>
      <c r="NV8" s="19" t="s">
        <v>1783</v>
      </c>
      <c r="NW8" s="19" t="s">
        <v>1778</v>
      </c>
      <c r="NX8" s="19" t="s">
        <v>1784</v>
      </c>
      <c r="NY8" s="19" t="s">
        <v>1789</v>
      </c>
      <c r="NZ8" s="19" t="s">
        <v>1789</v>
      </c>
      <c r="OA8" s="19" t="s">
        <v>1790</v>
      </c>
      <c r="OB8" s="19" t="s">
        <v>1790</v>
      </c>
      <c r="OC8" s="19" t="s">
        <v>1778</v>
      </c>
      <c r="OD8" s="19" t="s">
        <v>1778</v>
      </c>
      <c r="OE8" s="19" t="s">
        <v>1778</v>
      </c>
      <c r="OF8" s="19" t="s">
        <v>1785</v>
      </c>
      <c r="OG8" s="19" t="s">
        <v>1778</v>
      </c>
      <c r="OH8" s="19" t="s">
        <v>1778</v>
      </c>
      <c r="OI8" s="19" t="s">
        <v>1778</v>
      </c>
      <c r="OJ8" s="19" t="s">
        <v>1785</v>
      </c>
      <c r="OK8" s="19" t="s">
        <v>1785</v>
      </c>
      <c r="OL8" s="19" t="s">
        <v>1785</v>
      </c>
      <c r="OM8" s="19" t="s">
        <v>1785</v>
      </c>
      <c r="ON8" s="19" t="s">
        <v>1785</v>
      </c>
      <c r="OO8" s="19" t="s">
        <v>1785</v>
      </c>
      <c r="OP8" s="19" t="s">
        <v>1778</v>
      </c>
      <c r="OQ8" s="19" t="s">
        <v>1783</v>
      </c>
      <c r="OR8" s="19" t="s">
        <v>1783</v>
      </c>
      <c r="OS8" s="19" t="s">
        <v>1783</v>
      </c>
      <c r="OT8" s="19" t="s">
        <v>1791</v>
      </c>
      <c r="OU8" s="19" t="s">
        <v>1785</v>
      </c>
      <c r="OV8" s="19" t="s">
        <v>1785</v>
      </c>
      <c r="OW8" s="19" t="s">
        <v>1785</v>
      </c>
      <c r="OX8" s="19" t="s">
        <v>1785</v>
      </c>
      <c r="OY8" s="19" t="s">
        <v>1785</v>
      </c>
      <c r="OZ8" s="19" t="s">
        <v>1785</v>
      </c>
      <c r="PA8" s="19" t="s">
        <v>1785</v>
      </c>
      <c r="PB8" s="19" t="s">
        <v>1785</v>
      </c>
      <c r="PC8" s="19" t="s">
        <v>1783</v>
      </c>
      <c r="PD8" s="19" t="s">
        <v>1785</v>
      </c>
      <c r="PE8" s="19" t="s">
        <v>1785</v>
      </c>
      <c r="PF8" s="19" t="s">
        <v>1783</v>
      </c>
      <c r="PG8" s="19" t="s">
        <v>1796</v>
      </c>
      <c r="PH8" s="19" t="s">
        <v>1783</v>
      </c>
      <c r="PI8" s="19" t="s">
        <v>1778</v>
      </c>
      <c r="PJ8" s="19" t="s">
        <v>1778</v>
      </c>
      <c r="PK8" s="19" t="s">
        <v>1778</v>
      </c>
      <c r="PL8" s="19" t="s">
        <v>1778</v>
      </c>
      <c r="PM8" s="19" t="s">
        <v>1778</v>
      </c>
      <c r="PN8" s="19" t="s">
        <v>1785</v>
      </c>
      <c r="PO8" s="19" t="s">
        <v>1783</v>
      </c>
      <c r="PP8" s="19" t="s">
        <v>1796</v>
      </c>
      <c r="PQ8" s="19" t="s">
        <v>1785</v>
      </c>
      <c r="PR8" s="19" t="s">
        <v>1785</v>
      </c>
      <c r="PS8" s="19" t="s">
        <v>1785</v>
      </c>
      <c r="PT8" s="19" t="s">
        <v>1785</v>
      </c>
      <c r="PU8" s="19" t="s">
        <v>1785</v>
      </c>
      <c r="PV8" s="19" t="s">
        <v>1785</v>
      </c>
      <c r="PW8" s="19" t="s">
        <v>1785</v>
      </c>
      <c r="PX8" s="19" t="s">
        <v>1797</v>
      </c>
      <c r="PY8" s="19" t="s">
        <v>1785</v>
      </c>
      <c r="PZ8" s="19" t="s">
        <v>1785</v>
      </c>
      <c r="QA8" s="19" t="s">
        <v>1785</v>
      </c>
      <c r="QB8" s="19" t="s">
        <v>1785</v>
      </c>
      <c r="QC8" s="19" t="s">
        <v>1785</v>
      </c>
      <c r="QD8" s="19" t="s">
        <v>1785</v>
      </c>
      <c r="QE8" s="19" t="s">
        <v>1785</v>
      </c>
      <c r="QF8" s="19" t="s">
        <v>1797</v>
      </c>
      <c r="QG8" s="19" t="s">
        <v>1778</v>
      </c>
      <c r="QH8" s="19" t="s">
        <v>1778</v>
      </c>
      <c r="QI8" s="19" t="s">
        <v>1797</v>
      </c>
      <c r="QJ8" s="19" t="s">
        <v>1785</v>
      </c>
      <c r="QK8" s="19" t="s">
        <v>1797</v>
      </c>
      <c r="QL8" s="19" t="s">
        <v>1785</v>
      </c>
      <c r="QM8" s="19" t="s">
        <v>1797</v>
      </c>
      <c r="QN8" s="19" t="s">
        <v>1785</v>
      </c>
      <c r="QO8" s="19" t="s">
        <v>1797</v>
      </c>
      <c r="QP8" s="19" t="s">
        <v>1785</v>
      </c>
      <c r="QQ8" s="19" t="s">
        <v>1797</v>
      </c>
      <c r="QR8" s="19" t="s">
        <v>1785</v>
      </c>
      <c r="QS8" s="19" t="s">
        <v>1785</v>
      </c>
    </row>
    <row r="9" spans="1:461" x14ac:dyDescent="0.2">
      <c r="A9" s="19" t="s">
        <v>1837</v>
      </c>
      <c r="B9" s="19" t="s">
        <v>869</v>
      </c>
      <c r="C9" s="19" t="s">
        <v>875</v>
      </c>
      <c r="D9" s="19" t="s">
        <v>871</v>
      </c>
      <c r="E9" s="19" t="s">
        <v>873</v>
      </c>
      <c r="F9" s="19" t="s">
        <v>870</v>
      </c>
      <c r="G9" s="19" t="s">
        <v>872</v>
      </c>
      <c r="H9" s="19" t="s">
        <v>1798</v>
      </c>
      <c r="I9" s="19" t="s">
        <v>874</v>
      </c>
      <c r="J9" s="19" t="s">
        <v>876</v>
      </c>
      <c r="K9" s="19" t="s">
        <v>877</v>
      </c>
      <c r="L9" s="19" t="s">
        <v>878</v>
      </c>
      <c r="M9" s="19" t="s">
        <v>879</v>
      </c>
      <c r="N9" s="19" t="s">
        <v>880</v>
      </c>
      <c r="O9" s="19" t="s">
        <v>881</v>
      </c>
      <c r="P9" s="19" t="s">
        <v>882</v>
      </c>
      <c r="Q9" s="19" t="s">
        <v>883</v>
      </c>
      <c r="R9" s="19" t="s">
        <v>884</v>
      </c>
      <c r="S9" s="19" t="s">
        <v>885</v>
      </c>
      <c r="T9" s="19" t="s">
        <v>886</v>
      </c>
      <c r="U9" s="19" t="s">
        <v>887</v>
      </c>
      <c r="V9" s="19" t="s">
        <v>888</v>
      </c>
      <c r="W9" s="19" t="s">
        <v>889</v>
      </c>
      <c r="X9" s="19" t="s">
        <v>890</v>
      </c>
      <c r="Y9" s="19" t="s">
        <v>891</v>
      </c>
      <c r="Z9" s="19" t="s">
        <v>892</v>
      </c>
      <c r="AA9" s="19" t="s">
        <v>893</v>
      </c>
      <c r="AB9" s="19" t="s">
        <v>894</v>
      </c>
      <c r="AC9" s="19" t="s">
        <v>895</v>
      </c>
      <c r="AD9" s="19" t="s">
        <v>896</v>
      </c>
      <c r="AE9" s="19" t="s">
        <v>897</v>
      </c>
      <c r="AF9" s="19" t="s">
        <v>898</v>
      </c>
      <c r="AG9" s="19" t="s">
        <v>899</v>
      </c>
      <c r="AH9" s="19" t="s">
        <v>900</v>
      </c>
      <c r="AI9" s="19" t="s">
        <v>901</v>
      </c>
      <c r="AJ9" s="19" t="s">
        <v>902</v>
      </c>
      <c r="AK9" s="19" t="s">
        <v>903</v>
      </c>
      <c r="AL9" s="19" t="s">
        <v>904</v>
      </c>
      <c r="AM9" s="19" t="s">
        <v>905</v>
      </c>
      <c r="AN9" s="19" t="s">
        <v>906</v>
      </c>
      <c r="AO9" s="19" t="s">
        <v>907</v>
      </c>
      <c r="AP9" s="19" t="s">
        <v>908</v>
      </c>
      <c r="AQ9" s="19" t="s">
        <v>909</v>
      </c>
      <c r="AR9" s="19" t="s">
        <v>910</v>
      </c>
      <c r="AS9" s="19" t="s">
        <v>911</v>
      </c>
      <c r="AT9" s="19" t="s">
        <v>914</v>
      </c>
      <c r="AU9" s="19" t="s">
        <v>916</v>
      </c>
      <c r="AV9" s="19" t="s">
        <v>917</v>
      </c>
      <c r="AW9" s="19" t="s">
        <v>912</v>
      </c>
      <c r="AX9" s="19" t="s">
        <v>913</v>
      </c>
      <c r="AY9" s="19" t="s">
        <v>915</v>
      </c>
      <c r="AZ9" s="19" t="s">
        <v>918</v>
      </c>
      <c r="BA9" s="19" t="s">
        <v>919</v>
      </c>
      <c r="BB9" s="19" t="s">
        <v>920</v>
      </c>
      <c r="BC9" s="19" t="s">
        <v>921</v>
      </c>
      <c r="BD9" s="19" t="s">
        <v>922</v>
      </c>
      <c r="BE9" s="19" t="s">
        <v>923</v>
      </c>
      <c r="BF9" s="19" t="s">
        <v>924</v>
      </c>
      <c r="BG9" s="19" t="s">
        <v>925</v>
      </c>
      <c r="BH9" s="19" t="s">
        <v>926</v>
      </c>
      <c r="BI9" s="19" t="s">
        <v>927</v>
      </c>
      <c r="BJ9" s="19" t="s">
        <v>928</v>
      </c>
      <c r="BK9" s="19" t="s">
        <v>929</v>
      </c>
      <c r="BL9" s="19" t="s">
        <v>930</v>
      </c>
      <c r="BM9" s="19" t="s">
        <v>935</v>
      </c>
      <c r="BN9" s="19" t="s">
        <v>936</v>
      </c>
      <c r="BO9" s="19" t="s">
        <v>937</v>
      </c>
      <c r="BP9" s="19" t="s">
        <v>931</v>
      </c>
      <c r="BQ9" s="19" t="s">
        <v>932</v>
      </c>
      <c r="BR9" s="19" t="s">
        <v>933</v>
      </c>
      <c r="BS9" s="19" t="s">
        <v>934</v>
      </c>
      <c r="BT9" s="19" t="s">
        <v>938</v>
      </c>
      <c r="BU9" s="19" t="s">
        <v>939</v>
      </c>
      <c r="BV9" s="19" t="s">
        <v>940</v>
      </c>
      <c r="BW9" s="19" t="s">
        <v>941</v>
      </c>
      <c r="BX9" s="19" t="s">
        <v>942</v>
      </c>
      <c r="BY9" s="19" t="s">
        <v>943</v>
      </c>
      <c r="BZ9" s="19" t="s">
        <v>944</v>
      </c>
      <c r="CA9" s="19" t="s">
        <v>945</v>
      </c>
      <c r="CB9" s="19" t="s">
        <v>946</v>
      </c>
      <c r="CC9" s="19" t="s">
        <v>947</v>
      </c>
      <c r="CD9" s="19" t="s">
        <v>948</v>
      </c>
      <c r="CE9" s="19" t="s">
        <v>950</v>
      </c>
      <c r="CF9" s="19" t="s">
        <v>951</v>
      </c>
      <c r="CG9" s="19" t="s">
        <v>1307</v>
      </c>
      <c r="CH9" s="19" t="s">
        <v>1308</v>
      </c>
      <c r="CI9" s="19" t="s">
        <v>1309</v>
      </c>
      <c r="CJ9" s="19" t="s">
        <v>1310</v>
      </c>
      <c r="CK9" s="19" t="s">
        <v>949</v>
      </c>
      <c r="CL9" s="19" t="s">
        <v>1306</v>
      </c>
      <c r="CM9" s="19" t="s">
        <v>952</v>
      </c>
      <c r="CN9" s="19" t="s">
        <v>953</v>
      </c>
      <c r="CO9" s="19" t="s">
        <v>954</v>
      </c>
      <c r="CP9" s="19" t="s">
        <v>955</v>
      </c>
      <c r="CQ9" s="19" t="s">
        <v>956</v>
      </c>
      <c r="CR9" s="19" t="s">
        <v>1804</v>
      </c>
      <c r="CS9" s="19" t="s">
        <v>1805</v>
      </c>
      <c r="CT9" s="19" t="s">
        <v>1806</v>
      </c>
      <c r="CU9" s="19" t="s">
        <v>1807</v>
      </c>
      <c r="CV9" s="19" t="s">
        <v>1808</v>
      </c>
      <c r="CW9" s="19" t="s">
        <v>1809</v>
      </c>
      <c r="CX9" s="19" t="s">
        <v>1810</v>
      </c>
      <c r="CY9" s="19" t="s">
        <v>1811</v>
      </c>
      <c r="CZ9" s="19" t="s">
        <v>1812</v>
      </c>
      <c r="DA9" s="19" t="s">
        <v>1813</v>
      </c>
      <c r="DB9" s="19" t="s">
        <v>1814</v>
      </c>
      <c r="DC9" s="19" t="s">
        <v>1815</v>
      </c>
      <c r="DD9" s="19" t="s">
        <v>1802</v>
      </c>
      <c r="DE9" s="19" t="s">
        <v>1816</v>
      </c>
      <c r="DF9" s="19" t="s">
        <v>1817</v>
      </c>
      <c r="DG9" s="19" t="s">
        <v>1818</v>
      </c>
      <c r="DH9" s="19" t="s">
        <v>957</v>
      </c>
      <c r="DI9" s="19" t="s">
        <v>958</v>
      </c>
      <c r="DJ9" s="19" t="s">
        <v>959</v>
      </c>
      <c r="DK9" s="19" t="s">
        <v>960</v>
      </c>
      <c r="DL9" s="19" t="s">
        <v>961</v>
      </c>
      <c r="DM9" s="19" t="s">
        <v>962</v>
      </c>
      <c r="DN9" s="19" t="s">
        <v>963</v>
      </c>
      <c r="DO9" s="19" t="s">
        <v>964</v>
      </c>
      <c r="DP9" s="19" t="s">
        <v>1800</v>
      </c>
      <c r="DQ9" s="19" t="s">
        <v>965</v>
      </c>
      <c r="DR9" s="19" t="s">
        <v>966</v>
      </c>
      <c r="DS9" s="19" t="s">
        <v>967</v>
      </c>
      <c r="DT9" s="19" t="s">
        <v>968</v>
      </c>
      <c r="DU9" s="19" t="s">
        <v>969</v>
      </c>
      <c r="DV9" s="19" t="s">
        <v>970</v>
      </c>
      <c r="DW9" s="19" t="s">
        <v>971</v>
      </c>
      <c r="DX9" s="19" t="s">
        <v>972</v>
      </c>
      <c r="DY9" s="19" t="s">
        <v>973</v>
      </c>
      <c r="DZ9" s="19" t="s">
        <v>974</v>
      </c>
      <c r="EA9" s="19" t="s">
        <v>975</v>
      </c>
      <c r="EB9" s="19" t="s">
        <v>976</v>
      </c>
      <c r="EC9" s="19" t="s">
        <v>977</v>
      </c>
      <c r="ED9" s="19" t="s">
        <v>980</v>
      </c>
      <c r="EE9" s="19" t="s">
        <v>983</v>
      </c>
      <c r="EF9" s="19" t="s">
        <v>984</v>
      </c>
      <c r="EG9" s="19" t="s">
        <v>978</v>
      </c>
      <c r="EH9" s="19" t="s">
        <v>979</v>
      </c>
      <c r="EI9" s="19" t="s">
        <v>981</v>
      </c>
      <c r="EJ9" s="19" t="s">
        <v>982</v>
      </c>
      <c r="EK9" s="19" t="s">
        <v>985</v>
      </c>
      <c r="EL9" s="19" t="s">
        <v>986</v>
      </c>
      <c r="EM9" s="19" t="s">
        <v>987</v>
      </c>
      <c r="EN9" s="19" t="s">
        <v>988</v>
      </c>
      <c r="EO9" s="19" t="s">
        <v>989</v>
      </c>
      <c r="EP9" s="19" t="s">
        <v>990</v>
      </c>
      <c r="EQ9" s="19" t="s">
        <v>991</v>
      </c>
      <c r="ER9" s="19" t="s">
        <v>992</v>
      </c>
      <c r="ES9" s="19" t="s">
        <v>993</v>
      </c>
      <c r="ET9" s="19" t="s">
        <v>994</v>
      </c>
      <c r="EU9" s="19" t="s">
        <v>995</v>
      </c>
      <c r="EV9" s="19" t="s">
        <v>996</v>
      </c>
      <c r="EW9" s="19" t="s">
        <v>997</v>
      </c>
      <c r="EX9" s="19" t="s">
        <v>998</v>
      </c>
      <c r="EY9" s="19" t="s">
        <v>999</v>
      </c>
      <c r="EZ9" s="19" t="s">
        <v>1000</v>
      </c>
      <c r="FA9" s="19" t="s">
        <v>1001</v>
      </c>
      <c r="FB9" s="19" t="s">
        <v>1002</v>
      </c>
      <c r="FC9" s="19" t="s">
        <v>1003</v>
      </c>
      <c r="FD9" s="19" t="s">
        <v>1004</v>
      </c>
      <c r="FE9" s="19" t="s">
        <v>1005</v>
      </c>
      <c r="FF9" s="19" t="s">
        <v>1006</v>
      </c>
      <c r="FG9" s="19" t="s">
        <v>1007</v>
      </c>
      <c r="FH9" s="19" t="s">
        <v>1008</v>
      </c>
      <c r="FI9" s="19" t="s">
        <v>1009</v>
      </c>
      <c r="FJ9" s="19" t="s">
        <v>1010</v>
      </c>
      <c r="FK9" s="19" t="s">
        <v>1011</v>
      </c>
      <c r="FL9" s="19" t="s">
        <v>1012</v>
      </c>
      <c r="FM9" s="19" t="s">
        <v>1013</v>
      </c>
      <c r="FN9" s="19" t="s">
        <v>1016</v>
      </c>
      <c r="FO9" s="19" t="s">
        <v>1019</v>
      </c>
      <c r="FP9" s="19" t="s">
        <v>1020</v>
      </c>
      <c r="FQ9" s="19" t="s">
        <v>1014</v>
      </c>
      <c r="FR9" s="19" t="s">
        <v>1015</v>
      </c>
      <c r="FS9" s="19" t="s">
        <v>1017</v>
      </c>
      <c r="FT9" s="19" t="s">
        <v>1018</v>
      </c>
      <c r="FU9" s="19" t="s">
        <v>1021</v>
      </c>
      <c r="FV9" s="19" t="s">
        <v>1022</v>
      </c>
      <c r="FW9" s="19" t="s">
        <v>1023</v>
      </c>
      <c r="FX9" s="19" t="s">
        <v>1024</v>
      </c>
      <c r="FY9" s="19" t="s">
        <v>1025</v>
      </c>
      <c r="FZ9" s="19" t="s">
        <v>1026</v>
      </c>
      <c r="GA9" s="19" t="s">
        <v>1027</v>
      </c>
      <c r="GB9" s="19" t="s">
        <v>1028</v>
      </c>
      <c r="GC9" s="19" t="s">
        <v>1029</v>
      </c>
      <c r="GD9" s="19" t="s">
        <v>1030</v>
      </c>
      <c r="GE9" s="19" t="s">
        <v>1031</v>
      </c>
      <c r="GF9" s="19" t="s">
        <v>1032</v>
      </c>
      <c r="GG9" s="19" t="s">
        <v>1033</v>
      </c>
      <c r="GH9" s="19" t="s">
        <v>1034</v>
      </c>
      <c r="GI9" s="19" t="s">
        <v>1035</v>
      </c>
      <c r="GJ9" s="19" t="s">
        <v>1036</v>
      </c>
      <c r="GK9" s="19" t="s">
        <v>1037</v>
      </c>
      <c r="GL9" s="19" t="s">
        <v>1038</v>
      </c>
      <c r="GM9" s="19" t="s">
        <v>1039</v>
      </c>
      <c r="GN9" s="19" t="s">
        <v>1040</v>
      </c>
      <c r="GO9" s="19" t="s">
        <v>1041</v>
      </c>
      <c r="GP9" s="19" t="s">
        <v>1042</v>
      </c>
      <c r="GQ9" s="19" t="s">
        <v>1043</v>
      </c>
      <c r="GR9" s="19" t="s">
        <v>1044</v>
      </c>
      <c r="GS9" s="19" t="s">
        <v>1045</v>
      </c>
      <c r="GT9" s="19" t="s">
        <v>1046</v>
      </c>
      <c r="GU9" s="19" t="s">
        <v>1047</v>
      </c>
      <c r="GV9" s="19" t="s">
        <v>1048</v>
      </c>
      <c r="GW9" s="19" t="s">
        <v>1049</v>
      </c>
      <c r="GX9" s="19" t="s">
        <v>1050</v>
      </c>
      <c r="GY9" s="19" t="s">
        <v>1051</v>
      </c>
      <c r="GZ9" s="19" t="s">
        <v>1052</v>
      </c>
      <c r="HA9" s="19" t="s">
        <v>1053</v>
      </c>
      <c r="HB9" s="19" t="s">
        <v>1054</v>
      </c>
      <c r="HC9" s="19" t="s">
        <v>1055</v>
      </c>
      <c r="HD9" s="19" t="s">
        <v>1056</v>
      </c>
      <c r="HE9" s="19" t="s">
        <v>1057</v>
      </c>
      <c r="HF9" s="19" t="s">
        <v>1058</v>
      </c>
      <c r="HG9" s="19" t="s">
        <v>1059</v>
      </c>
      <c r="HH9" s="19" t="s">
        <v>1060</v>
      </c>
      <c r="HI9" s="19" t="s">
        <v>1061</v>
      </c>
      <c r="HJ9" s="19" t="s">
        <v>1062</v>
      </c>
      <c r="HK9" s="19" t="s">
        <v>1063</v>
      </c>
      <c r="HL9" s="19" t="s">
        <v>1064</v>
      </c>
      <c r="HM9" s="19" t="s">
        <v>1065</v>
      </c>
      <c r="HN9" s="19" t="s">
        <v>1066</v>
      </c>
      <c r="HO9" s="19" t="s">
        <v>1067</v>
      </c>
      <c r="HP9" s="19" t="s">
        <v>1068</v>
      </c>
      <c r="HQ9" s="19" t="s">
        <v>1069</v>
      </c>
      <c r="HR9" s="19" t="s">
        <v>1070</v>
      </c>
      <c r="HS9" s="19" t="s">
        <v>1071</v>
      </c>
      <c r="HT9" s="19" t="s">
        <v>1072</v>
      </c>
      <c r="HU9" s="19" t="s">
        <v>1073</v>
      </c>
      <c r="HV9" s="19" t="s">
        <v>1074</v>
      </c>
      <c r="HW9" s="19" t="s">
        <v>1075</v>
      </c>
      <c r="HX9" s="19" t="s">
        <v>1076</v>
      </c>
      <c r="HY9" s="19" t="s">
        <v>1077</v>
      </c>
      <c r="HZ9" s="19" t="s">
        <v>1078</v>
      </c>
      <c r="IA9" s="19" t="s">
        <v>1079</v>
      </c>
      <c r="IB9" s="19" t="s">
        <v>1080</v>
      </c>
      <c r="IC9" s="19" t="s">
        <v>1081</v>
      </c>
      <c r="ID9" s="19" t="s">
        <v>1082</v>
      </c>
      <c r="IE9" s="19" t="s">
        <v>1083</v>
      </c>
      <c r="IF9" s="19" t="s">
        <v>1084</v>
      </c>
      <c r="IG9" s="19" t="s">
        <v>1085</v>
      </c>
      <c r="IH9" s="19" t="s">
        <v>1086</v>
      </c>
      <c r="II9" s="19" t="s">
        <v>1087</v>
      </c>
      <c r="IJ9" s="19" t="s">
        <v>1088</v>
      </c>
      <c r="IK9" s="19" t="s">
        <v>1089</v>
      </c>
      <c r="IL9" s="19" t="s">
        <v>1090</v>
      </c>
      <c r="IM9" s="19" t="s">
        <v>1091</v>
      </c>
      <c r="IN9" s="19" t="s">
        <v>1092</v>
      </c>
      <c r="IO9" s="19" t="s">
        <v>1093</v>
      </c>
      <c r="IP9" s="19" t="s">
        <v>1094</v>
      </c>
      <c r="IQ9" s="19" t="s">
        <v>1095</v>
      </c>
      <c r="IR9" s="19" t="s">
        <v>1096</v>
      </c>
      <c r="IS9" s="19" t="s">
        <v>1097</v>
      </c>
      <c r="IT9" s="19" t="s">
        <v>1098</v>
      </c>
      <c r="IU9" s="19" t="s">
        <v>1099</v>
      </c>
      <c r="IV9" s="19" t="s">
        <v>1100</v>
      </c>
      <c r="IW9" s="19" t="s">
        <v>1101</v>
      </c>
      <c r="IX9" s="19" t="s">
        <v>1102</v>
      </c>
      <c r="IY9" s="19" t="s">
        <v>1103</v>
      </c>
      <c r="IZ9" s="19" t="s">
        <v>1104</v>
      </c>
      <c r="JA9" s="19" t="s">
        <v>1105</v>
      </c>
      <c r="JB9" s="19" t="s">
        <v>1106</v>
      </c>
      <c r="JC9" s="19" t="s">
        <v>1107</v>
      </c>
      <c r="JD9" s="19" t="s">
        <v>1108</v>
      </c>
      <c r="JE9" s="19" t="s">
        <v>1109</v>
      </c>
      <c r="JF9" s="19" t="s">
        <v>1110</v>
      </c>
      <c r="JG9" s="19" t="s">
        <v>1111</v>
      </c>
      <c r="JH9" s="19" t="s">
        <v>1112</v>
      </c>
      <c r="JI9" s="19" t="s">
        <v>1113</v>
      </c>
      <c r="JJ9" s="19" t="s">
        <v>1114</v>
      </c>
      <c r="JK9" s="19" t="s">
        <v>1115</v>
      </c>
      <c r="JL9" s="19" t="s">
        <v>1116</v>
      </c>
      <c r="JM9" s="19" t="s">
        <v>1117</v>
      </c>
      <c r="JN9" s="19" t="s">
        <v>1118</v>
      </c>
      <c r="JO9" s="19" t="s">
        <v>1119</v>
      </c>
      <c r="JP9" s="19" t="s">
        <v>1120</v>
      </c>
      <c r="JQ9" s="19" t="s">
        <v>1121</v>
      </c>
      <c r="JR9" s="19" t="s">
        <v>1122</v>
      </c>
      <c r="JS9" s="19" t="s">
        <v>1123</v>
      </c>
      <c r="JT9" s="19" t="s">
        <v>1124</v>
      </c>
      <c r="JU9" s="19" t="s">
        <v>1125</v>
      </c>
      <c r="JV9" s="19" t="s">
        <v>1126</v>
      </c>
      <c r="JW9" s="19" t="s">
        <v>1127</v>
      </c>
      <c r="JX9" s="19" t="s">
        <v>1128</v>
      </c>
      <c r="JY9" s="19" t="s">
        <v>1129</v>
      </c>
      <c r="JZ9" s="19" t="s">
        <v>1130</v>
      </c>
      <c r="KA9" s="19" t="s">
        <v>1131</v>
      </c>
      <c r="KB9" s="19" t="s">
        <v>1132</v>
      </c>
      <c r="KC9" s="19" t="s">
        <v>1133</v>
      </c>
      <c r="KD9" s="19" t="s">
        <v>1134</v>
      </c>
      <c r="KE9" s="19" t="s">
        <v>1135</v>
      </c>
      <c r="KF9" s="19" t="s">
        <v>1136</v>
      </c>
      <c r="KG9" s="19" t="s">
        <v>1137</v>
      </c>
      <c r="KH9" s="19" t="s">
        <v>1138</v>
      </c>
      <c r="KI9" s="19" t="s">
        <v>1139</v>
      </c>
      <c r="KJ9" s="19" t="s">
        <v>1140</v>
      </c>
      <c r="KK9" s="19" t="s">
        <v>1141</v>
      </c>
      <c r="KL9" s="19" t="s">
        <v>1142</v>
      </c>
      <c r="KM9" s="19" t="s">
        <v>1143</v>
      </c>
      <c r="KN9" s="19" t="s">
        <v>1144</v>
      </c>
      <c r="KO9" s="19" t="s">
        <v>1145</v>
      </c>
      <c r="KP9" s="19" t="s">
        <v>1146</v>
      </c>
      <c r="KQ9" s="19" t="s">
        <v>1147</v>
      </c>
      <c r="KR9" s="19" t="s">
        <v>1148</v>
      </c>
      <c r="KS9" s="19" t="s">
        <v>1149</v>
      </c>
      <c r="KT9" s="19" t="s">
        <v>1150</v>
      </c>
      <c r="KU9" s="19" t="s">
        <v>1151</v>
      </c>
      <c r="KV9" s="19" t="s">
        <v>1152</v>
      </c>
      <c r="KW9" s="19" t="s">
        <v>1153</v>
      </c>
      <c r="KX9" s="19" t="s">
        <v>1154</v>
      </c>
      <c r="KY9" s="19" t="s">
        <v>1155</v>
      </c>
      <c r="KZ9" s="19" t="s">
        <v>1156</v>
      </c>
      <c r="LA9" s="19" t="s">
        <v>1157</v>
      </c>
      <c r="LB9" s="19" t="s">
        <v>1158</v>
      </c>
      <c r="LC9" s="19" t="s">
        <v>1159</v>
      </c>
      <c r="LD9" s="19" t="s">
        <v>1160</v>
      </c>
      <c r="LE9" s="19" t="s">
        <v>1161</v>
      </c>
      <c r="LF9" s="19" t="s">
        <v>1162</v>
      </c>
      <c r="LG9" s="19" t="s">
        <v>1163</v>
      </c>
      <c r="LH9" s="19" t="s">
        <v>1164</v>
      </c>
      <c r="LI9" s="19" t="s">
        <v>1165</v>
      </c>
      <c r="LJ9" s="19" t="s">
        <v>1168</v>
      </c>
      <c r="LK9" s="19" t="s">
        <v>1171</v>
      </c>
      <c r="LL9" s="19" t="s">
        <v>1172</v>
      </c>
      <c r="LM9" s="19" t="s">
        <v>1166</v>
      </c>
      <c r="LN9" s="19" t="s">
        <v>1167</v>
      </c>
      <c r="LO9" s="19" t="s">
        <v>1169</v>
      </c>
      <c r="LP9" s="19" t="s">
        <v>1170</v>
      </c>
      <c r="LQ9" s="19" t="s">
        <v>1173</v>
      </c>
      <c r="LR9" s="19" t="s">
        <v>1174</v>
      </c>
      <c r="LS9" s="19" t="s">
        <v>1175</v>
      </c>
      <c r="LT9" s="19" t="s">
        <v>1176</v>
      </c>
      <c r="LU9" s="19" t="s">
        <v>1177</v>
      </c>
      <c r="LV9" s="19" t="s">
        <v>1178</v>
      </c>
      <c r="LW9" s="19" t="s">
        <v>1179</v>
      </c>
      <c r="LX9" s="19" t="s">
        <v>1180</v>
      </c>
      <c r="LY9" s="19" t="s">
        <v>1181</v>
      </c>
      <c r="LZ9" s="19" t="s">
        <v>1182</v>
      </c>
      <c r="MA9" s="19" t="s">
        <v>1183</v>
      </c>
      <c r="MB9" s="19" t="s">
        <v>1184</v>
      </c>
      <c r="MC9" s="19" t="s">
        <v>1185</v>
      </c>
      <c r="MD9" s="19" t="s">
        <v>1186</v>
      </c>
      <c r="ME9" s="19" t="s">
        <v>1187</v>
      </c>
      <c r="MF9" s="19" t="s">
        <v>1188</v>
      </c>
      <c r="MG9" s="19" t="s">
        <v>1189</v>
      </c>
      <c r="MH9" s="19" t="s">
        <v>1190</v>
      </c>
      <c r="MI9" s="19" t="s">
        <v>1191</v>
      </c>
      <c r="MJ9" s="19" t="s">
        <v>1192</v>
      </c>
      <c r="MK9" s="19" t="s">
        <v>1193</v>
      </c>
      <c r="ML9" s="19" t="s">
        <v>1194</v>
      </c>
      <c r="MM9" s="19" t="s">
        <v>1195</v>
      </c>
      <c r="MN9" s="19" t="s">
        <v>1196</v>
      </c>
      <c r="MO9" s="19" t="s">
        <v>1197</v>
      </c>
      <c r="MP9" s="19" t="s">
        <v>1198</v>
      </c>
      <c r="MQ9" s="19" t="s">
        <v>1199</v>
      </c>
      <c r="MR9" s="19" t="s">
        <v>1200</v>
      </c>
      <c r="MS9" s="19" t="s">
        <v>1201</v>
      </c>
      <c r="MT9" s="19" t="s">
        <v>1202</v>
      </c>
      <c r="MU9" s="19" t="s">
        <v>1203</v>
      </c>
      <c r="MV9" s="19" t="s">
        <v>1204</v>
      </c>
      <c r="MW9" s="19" t="s">
        <v>1205</v>
      </c>
      <c r="MX9" s="19" t="s">
        <v>1206</v>
      </c>
      <c r="MY9" s="19" t="s">
        <v>1207</v>
      </c>
      <c r="MZ9" s="19" t="s">
        <v>1208</v>
      </c>
      <c r="NA9" s="19" t="s">
        <v>1209</v>
      </c>
      <c r="NB9" s="19" t="s">
        <v>1210</v>
      </c>
      <c r="NC9" s="19" t="s">
        <v>1211</v>
      </c>
      <c r="ND9" s="19" t="s">
        <v>1212</v>
      </c>
      <c r="NE9" s="19" t="s">
        <v>1213</v>
      </c>
      <c r="NF9" s="19" t="s">
        <v>1214</v>
      </c>
      <c r="NG9" s="19" t="s">
        <v>1215</v>
      </c>
      <c r="NH9" s="19" t="s">
        <v>1216</v>
      </c>
      <c r="NI9" s="19" t="s">
        <v>1217</v>
      </c>
      <c r="NJ9" s="19" t="s">
        <v>1218</v>
      </c>
      <c r="NK9" s="19" t="s">
        <v>1221</v>
      </c>
      <c r="NL9" s="19" t="s">
        <v>1224</v>
      </c>
      <c r="NM9" s="19" t="s">
        <v>1225</v>
      </c>
      <c r="NN9" s="19" t="s">
        <v>1219</v>
      </c>
      <c r="NO9" s="19" t="s">
        <v>1220</v>
      </c>
      <c r="NP9" s="19" t="s">
        <v>1222</v>
      </c>
      <c r="NQ9" s="19" t="s">
        <v>1223</v>
      </c>
      <c r="NR9" s="19" t="s">
        <v>1226</v>
      </c>
      <c r="NS9" s="19" t="s">
        <v>1227</v>
      </c>
      <c r="NT9" s="19" t="s">
        <v>1228</v>
      </c>
      <c r="NU9" s="19" t="s">
        <v>1229</v>
      </c>
      <c r="NV9" s="19" t="s">
        <v>1230</v>
      </c>
      <c r="NW9" s="19" t="s">
        <v>1231</v>
      </c>
      <c r="NX9" s="19" t="s">
        <v>1801</v>
      </c>
      <c r="NY9" s="19" t="s">
        <v>1232</v>
      </c>
      <c r="NZ9" s="19" t="s">
        <v>1233</v>
      </c>
      <c r="OA9" s="19" t="s">
        <v>1234</v>
      </c>
      <c r="OB9" s="19" t="s">
        <v>1235</v>
      </c>
      <c r="OC9" s="19" t="s">
        <v>1236</v>
      </c>
      <c r="OD9" s="19" t="s">
        <v>1237</v>
      </c>
      <c r="OE9" s="19" t="s">
        <v>1238</v>
      </c>
      <c r="OF9" s="19" t="s">
        <v>1239</v>
      </c>
      <c r="OG9" s="19" t="s">
        <v>1240</v>
      </c>
      <c r="OH9" s="19" t="s">
        <v>1241</v>
      </c>
      <c r="OI9" s="19" t="s">
        <v>1242</v>
      </c>
      <c r="OJ9" s="19" t="s">
        <v>1243</v>
      </c>
      <c r="OK9" s="19" t="s">
        <v>1244</v>
      </c>
      <c r="OL9" s="19" t="s">
        <v>1245</v>
      </c>
      <c r="OM9" s="19" t="s">
        <v>1246</v>
      </c>
      <c r="ON9" s="19" t="s">
        <v>1247</v>
      </c>
      <c r="OO9" s="19" t="s">
        <v>1248</v>
      </c>
      <c r="OP9" s="19" t="s">
        <v>1249</v>
      </c>
      <c r="OQ9" s="19" t="s">
        <v>1250</v>
      </c>
      <c r="OR9" s="19" t="s">
        <v>1251</v>
      </c>
      <c r="OS9" s="19" t="s">
        <v>1252</v>
      </c>
      <c r="OT9" s="19" t="s">
        <v>1253</v>
      </c>
      <c r="OU9" s="19" t="s">
        <v>1254</v>
      </c>
      <c r="OV9" s="19" t="s">
        <v>1255</v>
      </c>
      <c r="OW9" s="19" t="s">
        <v>1256</v>
      </c>
      <c r="OX9" s="19" t="s">
        <v>1257</v>
      </c>
      <c r="OY9" s="19" t="s">
        <v>1258</v>
      </c>
      <c r="OZ9" s="19" t="s">
        <v>1259</v>
      </c>
      <c r="PA9" s="19" t="s">
        <v>1260</v>
      </c>
      <c r="PB9" s="19" t="s">
        <v>1261</v>
      </c>
      <c r="PC9" s="19" t="s">
        <v>1262</v>
      </c>
      <c r="PD9" s="19" t="s">
        <v>1263</v>
      </c>
      <c r="PE9" s="19" t="s">
        <v>1264</v>
      </c>
      <c r="PF9" s="19" t="s">
        <v>1265</v>
      </c>
      <c r="PG9" s="19" t="s">
        <v>1266</v>
      </c>
      <c r="PH9" s="19" t="s">
        <v>1267</v>
      </c>
      <c r="PI9" s="19" t="s">
        <v>1268</v>
      </c>
      <c r="PJ9" s="19" t="s">
        <v>1269</v>
      </c>
      <c r="PK9" s="19" t="s">
        <v>1270</v>
      </c>
      <c r="PL9" s="19" t="s">
        <v>1271</v>
      </c>
      <c r="PM9" s="19" t="s">
        <v>1272</v>
      </c>
      <c r="PN9" s="19" t="s">
        <v>1273</v>
      </c>
      <c r="PO9" s="19" t="s">
        <v>1274</v>
      </c>
      <c r="PP9" s="19" t="s">
        <v>1275</v>
      </c>
      <c r="PQ9" s="19" t="s">
        <v>1276</v>
      </c>
      <c r="PR9" s="19" t="s">
        <v>1277</v>
      </c>
      <c r="PS9" s="19" t="s">
        <v>1278</v>
      </c>
      <c r="PT9" s="19" t="s">
        <v>1279</v>
      </c>
      <c r="PU9" s="19" t="s">
        <v>1280</v>
      </c>
      <c r="PV9" s="19" t="s">
        <v>1281</v>
      </c>
      <c r="PW9" s="19" t="s">
        <v>1282</v>
      </c>
      <c r="PX9" s="19" t="s">
        <v>1283</v>
      </c>
      <c r="PY9" s="19" t="s">
        <v>1284</v>
      </c>
      <c r="PZ9" s="19" t="s">
        <v>1285</v>
      </c>
      <c r="QA9" s="19" t="s">
        <v>1286</v>
      </c>
      <c r="QB9" s="19" t="s">
        <v>1287</v>
      </c>
      <c r="QC9" s="19" t="s">
        <v>1288</v>
      </c>
      <c r="QD9" s="19" t="s">
        <v>1289</v>
      </c>
      <c r="QE9" s="19" t="s">
        <v>1290</v>
      </c>
      <c r="QF9" s="19" t="s">
        <v>1291</v>
      </c>
      <c r="QG9" s="19" t="s">
        <v>1292</v>
      </c>
      <c r="QH9" s="19" t="s">
        <v>1293</v>
      </c>
      <c r="QI9" s="19" t="s">
        <v>1294</v>
      </c>
      <c r="QJ9" s="19" t="s">
        <v>1295</v>
      </c>
      <c r="QK9" s="19" t="s">
        <v>1296</v>
      </c>
      <c r="QL9" s="19" t="s">
        <v>1297</v>
      </c>
      <c r="QM9" s="19" t="s">
        <v>1298</v>
      </c>
      <c r="QN9" s="19" t="s">
        <v>1299</v>
      </c>
      <c r="QO9" s="19" t="s">
        <v>1300</v>
      </c>
      <c r="QP9" s="19" t="s">
        <v>1301</v>
      </c>
      <c r="QQ9" s="19" t="s">
        <v>1302</v>
      </c>
      <c r="QR9" s="19" t="s">
        <v>1303</v>
      </c>
      <c r="QS9" s="19" t="s">
        <v>1304</v>
      </c>
    </row>
    <row r="10" spans="1:461" x14ac:dyDescent="0.2">
      <c r="A10" s="20">
        <v>1</v>
      </c>
      <c r="B10" s="21" t="str">
        <f>IF(ISBLANK(D[[#This Row],[CLAS_NEN5104]]),"ONWAAR","WAAR")</f>
        <v>ONWAAR</v>
      </c>
      <c r="C10" s="21" t="str">
        <f>IF(ISBLANK(D[[#This Row],[CLAS_VN_HOOFDNAAM]]),"ONWAAR","WAAR")</f>
        <v>ONWAAR</v>
      </c>
      <c r="D10" s="21" t="str">
        <f>IF(ISBLANK(D[[#This Row],[KV_NEN5104]]),"ONWAAR","WAAR")</f>
        <v>ONWAAR</v>
      </c>
      <c r="E10" s="21" t="str">
        <f>IF(ISBLANK(D[[#This Row],[CPT_QNET]]),"ONWAAR","WAAR")</f>
        <v>ONWAAR</v>
      </c>
      <c r="F10" s="21" t="str">
        <f>IF(ISBLANK(D[[#This Row],[CRS_NEN5104]]),"ONWAAR","WAAR")</f>
        <v>ONWAAR</v>
      </c>
      <c r="G10" s="21" t="str">
        <f>IF(ISBLANK(D[[#This Row],[SD_NEN5104]]),"ONWAAR","WAAR")</f>
        <v>ONWAAR</v>
      </c>
      <c r="H10" s="21" t="str">
        <f>IF(ISBLANK(D[[#This Row],[DSS_NEN5104]]),"ONWAAR","WAAR")</f>
        <v>ONWAAR</v>
      </c>
      <c r="I10" s="21" t="str">
        <f>IF(ISBLANK(D[[#This Row],[TXT_SS_NEN5104]]),"ONWAAR","WAAR")</f>
        <v>ONWAAR</v>
      </c>
      <c r="J10" s="19" t="str">
        <f>IF(ISBLANK(D[[#This Row],[BORING_NUMMER]]),"",CONCATENATE(D[[#This Row],[BORING_NUMMER]],"_",D[[#This Row],[MONSTER_ID]]))</f>
        <v/>
      </c>
      <c r="BP10" s="21">
        <v>56</v>
      </c>
      <c r="BQ10" s="21">
        <v>20</v>
      </c>
      <c r="BR10" s="21">
        <f>D[CLAS_AT_VLOEIGRENS_CAS]-D[CLAS_AT_UITROLGRENS]</f>
        <v>36</v>
      </c>
      <c r="BS10" s="22">
        <f>(D[[#This Row],[CLAS_AT_VLOEIGRENS_CAS]]-D[[#This Row],[CLAS_WATERGEHALTE]])/D[[#This Row],[CLAS_AT_PI]]</f>
        <v>1.5555555555555556</v>
      </c>
    </row>
    <row r="11" spans="1:461" x14ac:dyDescent="0.2">
      <c r="A11" s="20">
        <v>2</v>
      </c>
      <c r="B11" s="21" t="str">
        <f>IF(ISBLANK(D[[#This Row],[CLAS_NEN5104]]),"ONWAAR","WAAR")</f>
        <v>ONWAAR</v>
      </c>
      <c r="C11" s="21" t="str">
        <f>IF(ISBLANK(D[[#This Row],[CLAS_VN_HOOFDNAAM]]),"ONWAAR","WAAR")</f>
        <v>ONWAAR</v>
      </c>
      <c r="D11" s="21" t="str">
        <f>IF(ISBLANK(D[[#This Row],[KV_NEN5104]]),"ONWAAR","WAAR")</f>
        <v>ONWAAR</v>
      </c>
      <c r="E11" s="21" t="str">
        <f>IF(ISBLANK(D[[#This Row],[CPT_QNET]]),"ONWAAR","WAAR")</f>
        <v>ONWAAR</v>
      </c>
      <c r="F11" s="21" t="str">
        <f>IF(ISBLANK(D[[#This Row],[CRS_NEN5104]]),"ONWAAR","WAAR")</f>
        <v>ONWAAR</v>
      </c>
      <c r="G11" s="21" t="str">
        <f>IF(ISBLANK(D[[#This Row],[SD_NEN5104]]),"ONWAAR","WAAR")</f>
        <v>ONWAAR</v>
      </c>
      <c r="H11" s="21" t="str">
        <f>IF(ISBLANK(D[[#This Row],[DSS_NEN5104]]),"ONWAAR","WAAR")</f>
        <v>ONWAAR</v>
      </c>
      <c r="I11" s="21" t="str">
        <f>IF(ISBLANK(D[[#This Row],[TXT_SS_NEN5104]]),"ONWAAR","WAAR")</f>
        <v>ONWAAR</v>
      </c>
      <c r="J11" s="19" t="str">
        <f>IF(ISBLANK(D[[#This Row],[BORING_NUMMER]]),"",CONCATENATE(D[[#This Row],[BORING_NUMMER]],"_",D[[#This Row],[MONSTER_ID]]))</f>
        <v/>
      </c>
      <c r="BP11" s="21">
        <v>60</v>
      </c>
      <c r="BQ11" s="21">
        <v>40</v>
      </c>
      <c r="BR11" s="21">
        <f>D[CLAS_AT_VLOEIGRENS_CAS]-D[CLAS_AT_UITROLGRENS]</f>
        <v>20</v>
      </c>
      <c r="BS11" s="22">
        <f>(D[[#This Row],[CLAS_AT_VLOEIGRENS_CAS]]-D[[#This Row],[CLAS_WATERGEHALTE]])/D[[#This Row],[CLAS_AT_PI]]</f>
        <v>3</v>
      </c>
    </row>
    <row r="12" spans="1:461" x14ac:dyDescent="0.2">
      <c r="A12" s="20">
        <v>3</v>
      </c>
      <c r="B12" s="21" t="str">
        <f>IF(ISBLANK(D[[#This Row],[CLAS_NEN5104]]),"ONWAAR","WAAR")</f>
        <v>ONWAAR</v>
      </c>
      <c r="C12" s="21" t="str">
        <f>IF(ISBLANK(D[[#This Row],[CLAS_VN_HOOFDNAAM]]),"ONWAAR","WAAR")</f>
        <v>ONWAAR</v>
      </c>
      <c r="D12" s="21" t="str">
        <f>IF(ISBLANK(D[[#This Row],[KV_NEN5104]]),"ONWAAR","WAAR")</f>
        <v>ONWAAR</v>
      </c>
      <c r="E12" s="21" t="str">
        <f>IF(ISBLANK(D[[#This Row],[CPT_QNET]]),"ONWAAR","WAAR")</f>
        <v>ONWAAR</v>
      </c>
      <c r="F12" s="21" t="str">
        <f>IF(ISBLANK(D[[#This Row],[CRS_NEN5104]]),"ONWAAR","WAAR")</f>
        <v>ONWAAR</v>
      </c>
      <c r="G12" s="21" t="str">
        <f>IF(ISBLANK(D[[#This Row],[SD_NEN5104]]),"ONWAAR","WAAR")</f>
        <v>ONWAAR</v>
      </c>
      <c r="H12" s="21" t="str">
        <f>IF(ISBLANK(D[[#This Row],[DSS_NEN5104]]),"ONWAAR","WAAR")</f>
        <v>ONWAAR</v>
      </c>
      <c r="I12" s="21" t="str">
        <f>IF(ISBLANK(D[[#This Row],[TXT_SS_NEN5104]]),"ONWAAR","WAAR")</f>
        <v>ONWAAR</v>
      </c>
      <c r="J12" s="19" t="str">
        <f>IF(ISBLANK(D[[#This Row],[BORING_NUMMER]]),"",CONCATENATE(D[[#This Row],[BORING_NUMMER]],"_",D[[#This Row],[MONSTER_ID]]))</f>
        <v/>
      </c>
      <c r="BP12" s="21">
        <v>60</v>
      </c>
      <c r="BQ12" s="21">
        <v>40</v>
      </c>
      <c r="BR12" s="21">
        <f>D[CLAS_AT_VLOEIGRENS_CAS]-D[CLAS_AT_UITROLGRENS]</f>
        <v>20</v>
      </c>
      <c r="BS12" s="22">
        <f>(D[[#This Row],[CLAS_AT_VLOEIGRENS_CAS]]-D[[#This Row],[CLAS_WATERGEHALTE]])/D[[#This Row],[CLAS_AT_PI]]</f>
        <v>3</v>
      </c>
    </row>
    <row r="13" spans="1:461" x14ac:dyDescent="0.2">
      <c r="A13" s="20">
        <v>4</v>
      </c>
      <c r="B13" s="21" t="str">
        <f>IF(ISBLANK(D[[#This Row],[CLAS_NEN5104]]),"ONWAAR","WAAR")</f>
        <v>ONWAAR</v>
      </c>
      <c r="C13" s="21" t="str">
        <f>IF(ISBLANK(D[[#This Row],[CLAS_VN_HOOFDNAAM]]),"ONWAAR","WAAR")</f>
        <v>ONWAAR</v>
      </c>
      <c r="D13" s="21" t="str">
        <f>IF(ISBLANK(D[[#This Row],[KV_NEN5104]]),"ONWAAR","WAAR")</f>
        <v>ONWAAR</v>
      </c>
      <c r="E13" s="21" t="str">
        <f>IF(ISBLANK(D[[#This Row],[CPT_QNET]]),"ONWAAR","WAAR")</f>
        <v>ONWAAR</v>
      </c>
      <c r="F13" s="21" t="str">
        <f>IF(ISBLANK(D[[#This Row],[CRS_NEN5104]]),"ONWAAR","WAAR")</f>
        <v>ONWAAR</v>
      </c>
      <c r="G13" s="21" t="str">
        <f>IF(ISBLANK(D[[#This Row],[SD_NEN5104]]),"ONWAAR","WAAR")</f>
        <v>ONWAAR</v>
      </c>
      <c r="H13" s="21" t="str">
        <f>IF(ISBLANK(D[[#This Row],[DSS_NEN5104]]),"ONWAAR","WAAR")</f>
        <v>ONWAAR</v>
      </c>
      <c r="I13" s="21" t="str">
        <f>IF(ISBLANK(D[[#This Row],[TXT_SS_NEN5104]]),"ONWAAR","WAAR")</f>
        <v>ONWAAR</v>
      </c>
      <c r="J13" s="19" t="str">
        <f>IF(ISBLANK(D[[#This Row],[BORING_NUMMER]]),"",CONCATENATE(D[[#This Row],[BORING_NUMMER]],"_",D[[#This Row],[MONSTER_ID]]))</f>
        <v/>
      </c>
      <c r="BP13" s="21">
        <v>60</v>
      </c>
      <c r="BQ13" s="21">
        <v>40</v>
      </c>
      <c r="BR13" s="21">
        <f>D[CLAS_AT_VLOEIGRENS_CAS]-D[CLAS_AT_UITROLGRENS]</f>
        <v>20</v>
      </c>
      <c r="BS13" s="22">
        <f>(D[[#This Row],[CLAS_AT_VLOEIGRENS_CAS]]-D[[#This Row],[CLAS_WATERGEHALTE]])/D[[#This Row],[CLAS_AT_PI]]</f>
        <v>3</v>
      </c>
    </row>
    <row r="14" spans="1:461" x14ac:dyDescent="0.2">
      <c r="A14" s="20">
        <v>5</v>
      </c>
      <c r="B14" s="21" t="str">
        <f>IF(ISBLANK(D[[#This Row],[CLAS_NEN5104]]),"ONWAAR","WAAR")</f>
        <v>ONWAAR</v>
      </c>
      <c r="C14" s="21" t="str">
        <f>IF(ISBLANK(D[[#This Row],[CLAS_VN_HOOFDNAAM]]),"ONWAAR","WAAR")</f>
        <v>ONWAAR</v>
      </c>
      <c r="D14" s="21" t="str">
        <f>IF(ISBLANK(D[[#This Row],[KV_NEN5104]]),"ONWAAR","WAAR")</f>
        <v>ONWAAR</v>
      </c>
      <c r="E14" s="21" t="str">
        <f>IF(ISBLANK(D[[#This Row],[CPT_QNET]]),"ONWAAR","WAAR")</f>
        <v>ONWAAR</v>
      </c>
      <c r="F14" s="21" t="str">
        <f>IF(ISBLANK(D[[#This Row],[CRS_NEN5104]]),"ONWAAR","WAAR")</f>
        <v>ONWAAR</v>
      </c>
      <c r="G14" s="21" t="str">
        <f>IF(ISBLANK(D[[#This Row],[SD_NEN5104]]),"ONWAAR","WAAR")</f>
        <v>ONWAAR</v>
      </c>
      <c r="H14" s="21" t="str">
        <f>IF(ISBLANK(D[[#This Row],[DSS_NEN5104]]),"ONWAAR","WAAR")</f>
        <v>ONWAAR</v>
      </c>
      <c r="I14" s="21" t="str">
        <f>IF(ISBLANK(D[[#This Row],[TXT_SS_NEN5104]]),"ONWAAR","WAAR")</f>
        <v>ONWAAR</v>
      </c>
      <c r="J14" s="19" t="str">
        <f>IF(ISBLANK(D[[#This Row],[BORING_NUMMER]]),"",CONCATENATE(D[[#This Row],[BORING_NUMMER]],"_",D[[#This Row],[MONSTER_ID]]))</f>
        <v/>
      </c>
      <c r="BP14" s="21">
        <v>60</v>
      </c>
      <c r="BQ14" s="21">
        <v>40</v>
      </c>
      <c r="BR14" s="21">
        <f>D[CLAS_AT_VLOEIGRENS_CAS]-D[CLAS_AT_UITROLGRENS]</f>
        <v>20</v>
      </c>
      <c r="BS14" s="22">
        <f>(D[[#This Row],[CLAS_AT_VLOEIGRENS_CAS]]-D[[#This Row],[CLAS_WATERGEHALTE]])/D[[#This Row],[CLAS_AT_PI]]</f>
        <v>3</v>
      </c>
    </row>
    <row r="15" spans="1:461" x14ac:dyDescent="0.2">
      <c r="A15" s="20">
        <v>6</v>
      </c>
      <c r="B15" s="21" t="str">
        <f>IF(ISBLANK(D[[#This Row],[CLAS_NEN5104]]),"ONWAAR","WAAR")</f>
        <v>ONWAAR</v>
      </c>
      <c r="C15" s="21" t="str">
        <f>IF(ISBLANK(D[[#This Row],[CLAS_VN_HOOFDNAAM]]),"ONWAAR","WAAR")</f>
        <v>ONWAAR</v>
      </c>
      <c r="D15" s="21" t="str">
        <f>IF(ISBLANK(D[[#This Row],[KV_NEN5104]]),"ONWAAR","WAAR")</f>
        <v>ONWAAR</v>
      </c>
      <c r="E15" s="21" t="str">
        <f>IF(ISBLANK(D[[#This Row],[CPT_QNET]]),"ONWAAR","WAAR")</f>
        <v>ONWAAR</v>
      </c>
      <c r="F15" s="21" t="str">
        <f>IF(ISBLANK(D[[#This Row],[CRS_NEN5104]]),"ONWAAR","WAAR")</f>
        <v>ONWAAR</v>
      </c>
      <c r="G15" s="21" t="str">
        <f>IF(ISBLANK(D[[#This Row],[SD_NEN5104]]),"ONWAAR","WAAR")</f>
        <v>ONWAAR</v>
      </c>
      <c r="H15" s="21" t="str">
        <f>IF(ISBLANK(D[[#This Row],[DSS_NEN5104]]),"ONWAAR","WAAR")</f>
        <v>ONWAAR</v>
      </c>
      <c r="I15" s="21" t="str">
        <f>IF(ISBLANK(D[[#This Row],[TXT_SS_NEN5104]]),"ONWAAR","WAAR")</f>
        <v>ONWAAR</v>
      </c>
      <c r="J15" s="19" t="str">
        <f>IF(ISBLANK(D[[#This Row],[BORING_NUMMER]]),"",CONCATENATE(D[[#This Row],[BORING_NUMMER]],"_",D[[#This Row],[MONSTER_ID]]))</f>
        <v/>
      </c>
      <c r="BP15" s="21">
        <v>60</v>
      </c>
      <c r="BQ15" s="21">
        <v>40</v>
      </c>
      <c r="BR15" s="21">
        <f>D[CLAS_AT_VLOEIGRENS_CAS]-D[CLAS_AT_UITROLGRENS]</f>
        <v>20</v>
      </c>
      <c r="BS15" s="22">
        <f>(D[[#This Row],[CLAS_AT_VLOEIGRENS_CAS]]-D[[#This Row],[CLAS_WATERGEHALTE]])/D[[#This Row],[CLAS_AT_PI]]</f>
        <v>3</v>
      </c>
    </row>
    <row r="16" spans="1:461" x14ac:dyDescent="0.2">
      <c r="A16" s="20">
        <v>7</v>
      </c>
      <c r="B16" s="21" t="str">
        <f>IF(ISBLANK(D[[#This Row],[CLAS_NEN5104]]),"ONWAAR","WAAR")</f>
        <v>ONWAAR</v>
      </c>
      <c r="C16" s="21" t="str">
        <f>IF(ISBLANK(D[[#This Row],[CLAS_VN_HOOFDNAAM]]),"ONWAAR","WAAR")</f>
        <v>ONWAAR</v>
      </c>
      <c r="D16" s="21" t="str">
        <f>IF(ISBLANK(D[[#This Row],[KV_NEN5104]]),"ONWAAR","WAAR")</f>
        <v>ONWAAR</v>
      </c>
      <c r="E16" s="21" t="str">
        <f>IF(ISBLANK(D[[#This Row],[CPT_QNET]]),"ONWAAR","WAAR")</f>
        <v>ONWAAR</v>
      </c>
      <c r="F16" s="21" t="str">
        <f>IF(ISBLANK(D[[#This Row],[CRS_NEN5104]]),"ONWAAR","WAAR")</f>
        <v>ONWAAR</v>
      </c>
      <c r="G16" s="21" t="str">
        <f>IF(ISBLANK(D[[#This Row],[SD_NEN5104]]),"ONWAAR","WAAR")</f>
        <v>ONWAAR</v>
      </c>
      <c r="H16" s="21" t="str">
        <f>IF(ISBLANK(D[[#This Row],[DSS_NEN5104]]),"ONWAAR","WAAR")</f>
        <v>ONWAAR</v>
      </c>
      <c r="I16" s="21" t="str">
        <f>IF(ISBLANK(D[[#This Row],[TXT_SS_NEN5104]]),"ONWAAR","WAAR")</f>
        <v>ONWAAR</v>
      </c>
      <c r="J16" s="19" t="str">
        <f>IF(ISBLANK(D[[#This Row],[BORING_NUMMER]]),"",CONCATENATE(D[[#This Row],[BORING_NUMMER]],"_",D[[#This Row],[MONSTER_ID]]))</f>
        <v/>
      </c>
      <c r="BP16" s="21">
        <v>60</v>
      </c>
      <c r="BQ16" s="21">
        <v>40</v>
      </c>
      <c r="BR16" s="21">
        <f>D[CLAS_AT_VLOEIGRENS_CAS]-D[CLAS_AT_UITROLGRENS]</f>
        <v>20</v>
      </c>
      <c r="BS16" s="22">
        <f>(D[[#This Row],[CLAS_AT_VLOEIGRENS_CAS]]-D[[#This Row],[CLAS_WATERGEHALTE]])/D[[#This Row],[CLAS_AT_PI]]</f>
        <v>3</v>
      </c>
    </row>
    <row r="17" spans="1:71" x14ac:dyDescent="0.2">
      <c r="A17" s="20">
        <v>8</v>
      </c>
      <c r="B17" s="21" t="str">
        <f>IF(ISBLANK(D[[#This Row],[CLAS_NEN5104]]),"ONWAAR","WAAR")</f>
        <v>ONWAAR</v>
      </c>
      <c r="C17" s="21" t="str">
        <f>IF(ISBLANK(D[[#This Row],[CLAS_VN_HOOFDNAAM]]),"ONWAAR","WAAR")</f>
        <v>ONWAAR</v>
      </c>
      <c r="D17" s="21" t="str">
        <f>IF(ISBLANK(D[[#This Row],[KV_NEN5104]]),"ONWAAR","WAAR")</f>
        <v>ONWAAR</v>
      </c>
      <c r="E17" s="21" t="str">
        <f>IF(ISBLANK(D[[#This Row],[CPT_QNET]]),"ONWAAR","WAAR")</f>
        <v>ONWAAR</v>
      </c>
      <c r="F17" s="21" t="str">
        <f>IF(ISBLANK(D[[#This Row],[CRS_NEN5104]]),"ONWAAR","WAAR")</f>
        <v>ONWAAR</v>
      </c>
      <c r="G17" s="21" t="str">
        <f>IF(ISBLANK(D[[#This Row],[SD_NEN5104]]),"ONWAAR","WAAR")</f>
        <v>ONWAAR</v>
      </c>
      <c r="H17" s="21" t="str">
        <f>IF(ISBLANK(D[[#This Row],[DSS_NEN5104]]),"ONWAAR","WAAR")</f>
        <v>ONWAAR</v>
      </c>
      <c r="I17" s="21" t="str">
        <f>IF(ISBLANK(D[[#This Row],[TXT_SS_NEN5104]]),"ONWAAR","WAAR")</f>
        <v>ONWAAR</v>
      </c>
      <c r="J17" s="19" t="str">
        <f>IF(ISBLANK(D[[#This Row],[BORING_NUMMER]]),"",CONCATENATE(D[[#This Row],[BORING_NUMMER]],"_",D[[#This Row],[MONSTER_ID]]))</f>
        <v/>
      </c>
      <c r="BP17" s="21">
        <v>60</v>
      </c>
      <c r="BQ17" s="21">
        <v>40</v>
      </c>
      <c r="BR17" s="21">
        <f>D[CLAS_AT_VLOEIGRENS_CAS]-D[CLAS_AT_UITROLGRENS]</f>
        <v>20</v>
      </c>
      <c r="BS17" s="22">
        <f>(D[[#This Row],[CLAS_AT_VLOEIGRENS_CAS]]-D[[#This Row],[CLAS_WATERGEHALTE]])/D[[#This Row],[CLAS_AT_PI]]</f>
        <v>3</v>
      </c>
    </row>
    <row r="18" spans="1:71" x14ac:dyDescent="0.2">
      <c r="A18" s="20">
        <v>9</v>
      </c>
      <c r="B18" s="21" t="str">
        <f>IF(ISBLANK(D[[#This Row],[CLAS_NEN5104]]),"ONWAAR","WAAR")</f>
        <v>ONWAAR</v>
      </c>
      <c r="C18" s="21" t="str">
        <f>IF(ISBLANK(D[[#This Row],[CLAS_VN_HOOFDNAAM]]),"ONWAAR","WAAR")</f>
        <v>ONWAAR</v>
      </c>
      <c r="D18" s="21" t="str">
        <f>IF(ISBLANK(D[[#This Row],[KV_NEN5104]]),"ONWAAR","WAAR")</f>
        <v>ONWAAR</v>
      </c>
      <c r="E18" s="21" t="str">
        <f>IF(ISBLANK(D[[#This Row],[CPT_QNET]]),"ONWAAR","WAAR")</f>
        <v>ONWAAR</v>
      </c>
      <c r="F18" s="21" t="str">
        <f>IF(ISBLANK(D[[#This Row],[CRS_NEN5104]]),"ONWAAR","WAAR")</f>
        <v>ONWAAR</v>
      </c>
      <c r="G18" s="21" t="str">
        <f>IF(ISBLANK(D[[#This Row],[SD_NEN5104]]),"ONWAAR","WAAR")</f>
        <v>ONWAAR</v>
      </c>
      <c r="H18" s="21" t="str">
        <f>IF(ISBLANK(D[[#This Row],[DSS_NEN5104]]),"ONWAAR","WAAR")</f>
        <v>ONWAAR</v>
      </c>
      <c r="I18" s="21" t="str">
        <f>IF(ISBLANK(D[[#This Row],[TXT_SS_NEN5104]]),"ONWAAR","WAAR")</f>
        <v>ONWAAR</v>
      </c>
      <c r="J18" s="19" t="str">
        <f>IF(ISBLANK(D[[#This Row],[BORING_NUMMER]]),"",CONCATENATE(D[[#This Row],[BORING_NUMMER]],"_",D[[#This Row],[MONSTER_ID]]))</f>
        <v/>
      </c>
      <c r="BP18" s="21">
        <v>60</v>
      </c>
      <c r="BQ18" s="21">
        <v>40</v>
      </c>
      <c r="BR18" s="21">
        <f>D[CLAS_AT_VLOEIGRENS_CAS]-D[CLAS_AT_UITROLGRENS]</f>
        <v>20</v>
      </c>
      <c r="BS18" s="22">
        <f>(D[[#This Row],[CLAS_AT_VLOEIGRENS_CAS]]-D[[#This Row],[CLAS_WATERGEHALTE]])/D[[#This Row],[CLAS_AT_PI]]</f>
        <v>3</v>
      </c>
    </row>
    <row r="19" spans="1:71" x14ac:dyDescent="0.2">
      <c r="A19" s="20">
        <v>10</v>
      </c>
      <c r="B19" s="21" t="str">
        <f>IF(ISBLANK(D[[#This Row],[CLAS_NEN5104]]),"ONWAAR","WAAR")</f>
        <v>ONWAAR</v>
      </c>
      <c r="C19" s="21" t="str">
        <f>IF(ISBLANK(D[[#This Row],[CLAS_VN_HOOFDNAAM]]),"ONWAAR","WAAR")</f>
        <v>ONWAAR</v>
      </c>
      <c r="D19" s="21" t="str">
        <f>IF(ISBLANK(D[[#This Row],[KV_NEN5104]]),"ONWAAR","WAAR")</f>
        <v>ONWAAR</v>
      </c>
      <c r="E19" s="21" t="str">
        <f>IF(ISBLANK(D[[#This Row],[CPT_QNET]]),"ONWAAR","WAAR")</f>
        <v>ONWAAR</v>
      </c>
      <c r="F19" s="21" t="str">
        <f>IF(ISBLANK(D[[#This Row],[CRS_NEN5104]]),"ONWAAR","WAAR")</f>
        <v>ONWAAR</v>
      </c>
      <c r="G19" s="21" t="str">
        <f>IF(ISBLANK(D[[#This Row],[SD_NEN5104]]),"ONWAAR","WAAR")</f>
        <v>ONWAAR</v>
      </c>
      <c r="H19" s="21" t="str">
        <f>IF(ISBLANK(D[[#This Row],[DSS_NEN5104]]),"ONWAAR","WAAR")</f>
        <v>ONWAAR</v>
      </c>
      <c r="I19" s="21" t="str">
        <f>IF(ISBLANK(D[[#This Row],[TXT_SS_NEN5104]]),"ONWAAR","WAAR")</f>
        <v>ONWAAR</v>
      </c>
      <c r="J19" s="19" t="str">
        <f>IF(ISBLANK(D[[#This Row],[BORING_NUMMER]]),"",CONCATENATE(D[[#This Row],[BORING_NUMMER]],"_",D[[#This Row],[MONSTER_ID]]))</f>
        <v/>
      </c>
      <c r="BP19" s="21">
        <v>60</v>
      </c>
      <c r="BQ19" s="21">
        <v>40</v>
      </c>
      <c r="BR19" s="21">
        <f>D[CLAS_AT_VLOEIGRENS_CAS]-D[CLAS_AT_UITROLGRENS]</f>
        <v>20</v>
      </c>
      <c r="BS19" s="22">
        <f>(D[[#This Row],[CLAS_AT_VLOEIGRENS_CAS]]-D[[#This Row],[CLAS_WATERGEHALTE]])/D[[#This Row],[CLAS_AT_PI]]</f>
        <v>3</v>
      </c>
    </row>
    <row r="20" spans="1:71" x14ac:dyDescent="0.2">
      <c r="A20" s="20">
        <v>11</v>
      </c>
      <c r="B20" s="21" t="str">
        <f>IF(ISBLANK(D[[#This Row],[CLAS_NEN5104]]),"ONWAAR","WAAR")</f>
        <v>ONWAAR</v>
      </c>
      <c r="C20" s="21" t="str">
        <f>IF(ISBLANK(D[[#This Row],[CLAS_VN_HOOFDNAAM]]),"ONWAAR","WAAR")</f>
        <v>ONWAAR</v>
      </c>
      <c r="D20" s="21" t="str">
        <f>IF(ISBLANK(D[[#This Row],[KV_NEN5104]]),"ONWAAR","WAAR")</f>
        <v>ONWAAR</v>
      </c>
      <c r="E20" s="21" t="str">
        <f>IF(ISBLANK(D[[#This Row],[CPT_QNET]]),"ONWAAR","WAAR")</f>
        <v>ONWAAR</v>
      </c>
      <c r="F20" s="21" t="str">
        <f>IF(ISBLANK(D[[#This Row],[CRS_NEN5104]]),"ONWAAR","WAAR")</f>
        <v>ONWAAR</v>
      </c>
      <c r="G20" s="21" t="str">
        <f>IF(ISBLANK(D[[#This Row],[SD_NEN5104]]),"ONWAAR","WAAR")</f>
        <v>ONWAAR</v>
      </c>
      <c r="H20" s="21" t="str">
        <f>IF(ISBLANK(D[[#This Row],[DSS_NEN5104]]),"ONWAAR","WAAR")</f>
        <v>ONWAAR</v>
      </c>
      <c r="I20" s="21" t="str">
        <f>IF(ISBLANK(D[[#This Row],[TXT_SS_NEN5104]]),"ONWAAR","WAAR")</f>
        <v>ONWAAR</v>
      </c>
      <c r="J20" s="19" t="str">
        <f>IF(ISBLANK(D[[#This Row],[BORING_NUMMER]]),"",CONCATENATE(D[[#This Row],[BORING_NUMMER]],"_",D[[#This Row],[MONSTER_ID]]))</f>
        <v/>
      </c>
      <c r="BP20" s="21">
        <v>60</v>
      </c>
      <c r="BQ20" s="21">
        <v>40</v>
      </c>
      <c r="BR20" s="21">
        <f>D[CLAS_AT_VLOEIGRENS_CAS]-D[CLAS_AT_UITROLGRENS]</f>
        <v>20</v>
      </c>
      <c r="BS20" s="22">
        <f>(D[[#This Row],[CLAS_AT_VLOEIGRENS_CAS]]-D[[#This Row],[CLAS_WATERGEHALTE]])/D[[#This Row],[CLAS_AT_PI]]</f>
        <v>3</v>
      </c>
    </row>
    <row r="21" spans="1:71" x14ac:dyDescent="0.2">
      <c r="A21" s="20">
        <v>12</v>
      </c>
      <c r="B21" s="21" t="str">
        <f>IF(ISBLANK(D[[#This Row],[CLAS_NEN5104]]),"ONWAAR","WAAR")</f>
        <v>ONWAAR</v>
      </c>
      <c r="C21" s="21" t="str">
        <f>IF(ISBLANK(D[[#This Row],[CLAS_VN_HOOFDNAAM]]),"ONWAAR","WAAR")</f>
        <v>ONWAAR</v>
      </c>
      <c r="D21" s="21" t="str">
        <f>IF(ISBLANK(D[[#This Row],[KV_NEN5104]]),"ONWAAR","WAAR")</f>
        <v>ONWAAR</v>
      </c>
      <c r="E21" s="21" t="str">
        <f>IF(ISBLANK(D[[#This Row],[CPT_QNET]]),"ONWAAR","WAAR")</f>
        <v>ONWAAR</v>
      </c>
      <c r="F21" s="21" t="str">
        <f>IF(ISBLANK(D[[#This Row],[CRS_NEN5104]]),"ONWAAR","WAAR")</f>
        <v>ONWAAR</v>
      </c>
      <c r="G21" s="21" t="str">
        <f>IF(ISBLANK(D[[#This Row],[SD_NEN5104]]),"ONWAAR","WAAR")</f>
        <v>ONWAAR</v>
      </c>
      <c r="H21" s="21" t="str">
        <f>IF(ISBLANK(D[[#This Row],[DSS_NEN5104]]),"ONWAAR","WAAR")</f>
        <v>ONWAAR</v>
      </c>
      <c r="I21" s="21" t="str">
        <f>IF(ISBLANK(D[[#This Row],[TXT_SS_NEN5104]]),"ONWAAR","WAAR")</f>
        <v>ONWAAR</v>
      </c>
      <c r="J21" s="19" t="str">
        <f>IF(ISBLANK(D[[#This Row],[BORING_NUMMER]]),"",CONCATENATE(D[[#This Row],[BORING_NUMMER]],"_",D[[#This Row],[MONSTER_ID]]))</f>
        <v/>
      </c>
      <c r="BP21" s="21">
        <v>60</v>
      </c>
      <c r="BQ21" s="21">
        <v>40</v>
      </c>
      <c r="BR21" s="21">
        <f>D[CLAS_AT_VLOEIGRENS_CAS]-D[CLAS_AT_UITROLGRENS]</f>
        <v>20</v>
      </c>
      <c r="BS21" s="22">
        <f>(D[[#This Row],[CLAS_AT_VLOEIGRENS_CAS]]-D[[#This Row],[CLAS_WATERGEHALTE]])/D[[#This Row],[CLAS_AT_PI]]</f>
        <v>3</v>
      </c>
    </row>
    <row r="22" spans="1:71" x14ac:dyDescent="0.2">
      <c r="A22" s="20">
        <v>13</v>
      </c>
      <c r="B22" s="21" t="str">
        <f>IF(ISBLANK(D[[#This Row],[CLAS_NEN5104]]),"ONWAAR","WAAR")</f>
        <v>ONWAAR</v>
      </c>
      <c r="C22" s="21" t="str">
        <f>IF(ISBLANK(D[[#This Row],[CLAS_VN_HOOFDNAAM]]),"ONWAAR","WAAR")</f>
        <v>ONWAAR</v>
      </c>
      <c r="D22" s="21" t="str">
        <f>IF(ISBLANK(D[[#This Row],[KV_NEN5104]]),"ONWAAR","WAAR")</f>
        <v>ONWAAR</v>
      </c>
      <c r="E22" s="21" t="str">
        <f>IF(ISBLANK(D[[#This Row],[CPT_QNET]]),"ONWAAR","WAAR")</f>
        <v>ONWAAR</v>
      </c>
      <c r="F22" s="21" t="str">
        <f>IF(ISBLANK(D[[#This Row],[CRS_NEN5104]]),"ONWAAR","WAAR")</f>
        <v>ONWAAR</v>
      </c>
      <c r="G22" s="21" t="str">
        <f>IF(ISBLANK(D[[#This Row],[SD_NEN5104]]),"ONWAAR","WAAR")</f>
        <v>ONWAAR</v>
      </c>
      <c r="H22" s="21" t="str">
        <f>IF(ISBLANK(D[[#This Row],[DSS_NEN5104]]),"ONWAAR","WAAR")</f>
        <v>ONWAAR</v>
      </c>
      <c r="I22" s="21" t="str">
        <f>IF(ISBLANK(D[[#This Row],[TXT_SS_NEN5104]]),"ONWAAR","WAAR")</f>
        <v>ONWAAR</v>
      </c>
      <c r="J22" s="19" t="str">
        <f>IF(ISBLANK(D[[#This Row],[BORING_NUMMER]]),"",CONCATENATE(D[[#This Row],[BORING_NUMMER]],"_",D[[#This Row],[MONSTER_ID]]))</f>
        <v/>
      </c>
      <c r="BP22" s="21">
        <v>60</v>
      </c>
      <c r="BQ22" s="21">
        <v>40</v>
      </c>
      <c r="BR22" s="21">
        <f>D[CLAS_AT_VLOEIGRENS_CAS]-D[CLAS_AT_UITROLGRENS]</f>
        <v>20</v>
      </c>
      <c r="BS22" s="22">
        <f>(D[[#This Row],[CLAS_AT_VLOEIGRENS_CAS]]-D[[#This Row],[CLAS_WATERGEHALTE]])/D[[#This Row],[CLAS_AT_PI]]</f>
        <v>3</v>
      </c>
    </row>
    <row r="23" spans="1:71" x14ac:dyDescent="0.2">
      <c r="A23" s="20">
        <v>14</v>
      </c>
      <c r="B23" s="21" t="str">
        <f>IF(ISBLANK(D[[#This Row],[CLAS_NEN5104]]),"ONWAAR","WAAR")</f>
        <v>ONWAAR</v>
      </c>
      <c r="C23" s="21" t="str">
        <f>IF(ISBLANK(D[[#This Row],[CLAS_VN_HOOFDNAAM]]),"ONWAAR","WAAR")</f>
        <v>ONWAAR</v>
      </c>
      <c r="D23" s="21" t="str">
        <f>IF(ISBLANK(D[[#This Row],[KV_NEN5104]]),"ONWAAR","WAAR")</f>
        <v>ONWAAR</v>
      </c>
      <c r="E23" s="21" t="str">
        <f>IF(ISBLANK(D[[#This Row],[CPT_QNET]]),"ONWAAR","WAAR")</f>
        <v>ONWAAR</v>
      </c>
      <c r="F23" s="21" t="str">
        <f>IF(ISBLANK(D[[#This Row],[CRS_NEN5104]]),"ONWAAR","WAAR")</f>
        <v>ONWAAR</v>
      </c>
      <c r="G23" s="21" t="str">
        <f>IF(ISBLANK(D[[#This Row],[SD_NEN5104]]),"ONWAAR","WAAR")</f>
        <v>ONWAAR</v>
      </c>
      <c r="H23" s="21" t="str">
        <f>IF(ISBLANK(D[[#This Row],[DSS_NEN5104]]),"ONWAAR","WAAR")</f>
        <v>ONWAAR</v>
      </c>
      <c r="I23" s="21" t="str">
        <f>IF(ISBLANK(D[[#This Row],[TXT_SS_NEN5104]]),"ONWAAR","WAAR")</f>
        <v>ONWAAR</v>
      </c>
      <c r="J23" s="19" t="str">
        <f>IF(ISBLANK(D[[#This Row],[BORING_NUMMER]]),"",CONCATENATE(D[[#This Row],[BORING_NUMMER]],"_",D[[#This Row],[MONSTER_ID]]))</f>
        <v/>
      </c>
      <c r="BP23" s="21">
        <v>60</v>
      </c>
      <c r="BQ23" s="21">
        <v>40</v>
      </c>
      <c r="BR23" s="21">
        <f>D[CLAS_AT_VLOEIGRENS_CAS]-D[CLAS_AT_UITROLGRENS]</f>
        <v>20</v>
      </c>
      <c r="BS23" s="22">
        <f>(D[[#This Row],[CLAS_AT_VLOEIGRENS_CAS]]-D[[#This Row],[CLAS_WATERGEHALTE]])/D[[#This Row],[CLAS_AT_PI]]</f>
        <v>3</v>
      </c>
    </row>
    <row r="24" spans="1:71" x14ac:dyDescent="0.2">
      <c r="A24" s="20">
        <v>15</v>
      </c>
      <c r="B24" s="21" t="str">
        <f>IF(ISBLANK(D[[#This Row],[CLAS_NEN5104]]),"ONWAAR","WAAR")</f>
        <v>ONWAAR</v>
      </c>
      <c r="C24" s="21" t="str">
        <f>IF(ISBLANK(D[[#This Row],[CLAS_VN_HOOFDNAAM]]),"ONWAAR","WAAR")</f>
        <v>ONWAAR</v>
      </c>
      <c r="D24" s="21" t="str">
        <f>IF(ISBLANK(D[[#This Row],[KV_NEN5104]]),"ONWAAR","WAAR")</f>
        <v>ONWAAR</v>
      </c>
      <c r="E24" s="21" t="str">
        <f>IF(ISBLANK(D[[#This Row],[CPT_QNET]]),"ONWAAR","WAAR")</f>
        <v>ONWAAR</v>
      </c>
      <c r="F24" s="21" t="str">
        <f>IF(ISBLANK(D[[#This Row],[CRS_NEN5104]]),"ONWAAR","WAAR")</f>
        <v>ONWAAR</v>
      </c>
      <c r="G24" s="21" t="str">
        <f>IF(ISBLANK(D[[#This Row],[SD_NEN5104]]),"ONWAAR","WAAR")</f>
        <v>ONWAAR</v>
      </c>
      <c r="H24" s="21" t="str">
        <f>IF(ISBLANK(D[[#This Row],[DSS_NEN5104]]),"ONWAAR","WAAR")</f>
        <v>ONWAAR</v>
      </c>
      <c r="I24" s="21" t="str">
        <f>IF(ISBLANK(D[[#This Row],[TXT_SS_NEN5104]]),"ONWAAR","WAAR")</f>
        <v>ONWAAR</v>
      </c>
      <c r="J24" s="19" t="str">
        <f>IF(ISBLANK(D[[#This Row],[BORING_NUMMER]]),"",CONCATENATE(D[[#This Row],[BORING_NUMMER]],"_",D[[#This Row],[MONSTER_ID]]))</f>
        <v/>
      </c>
      <c r="BP24" s="21">
        <v>60</v>
      </c>
      <c r="BQ24" s="21">
        <v>40</v>
      </c>
      <c r="BR24" s="21">
        <f>D[CLAS_AT_VLOEIGRENS_CAS]-D[CLAS_AT_UITROLGRENS]</f>
        <v>20</v>
      </c>
      <c r="BS24" s="22">
        <f>(D[[#This Row],[CLAS_AT_VLOEIGRENS_CAS]]-D[[#This Row],[CLAS_WATERGEHALTE]])/D[[#This Row],[CLAS_AT_PI]]</f>
        <v>3</v>
      </c>
    </row>
    <row r="25" spans="1:71" x14ac:dyDescent="0.2">
      <c r="A25" s="20">
        <v>16</v>
      </c>
      <c r="B25" s="21" t="str">
        <f>IF(ISBLANK(D[[#This Row],[CLAS_NEN5104]]),"ONWAAR","WAAR")</f>
        <v>ONWAAR</v>
      </c>
      <c r="C25" s="21" t="str">
        <f>IF(ISBLANK(D[[#This Row],[CLAS_VN_HOOFDNAAM]]),"ONWAAR","WAAR")</f>
        <v>ONWAAR</v>
      </c>
      <c r="D25" s="21" t="str">
        <f>IF(ISBLANK(D[[#This Row],[KV_NEN5104]]),"ONWAAR","WAAR")</f>
        <v>ONWAAR</v>
      </c>
      <c r="E25" s="21" t="str">
        <f>IF(ISBLANK(D[[#This Row],[CPT_QNET]]),"ONWAAR","WAAR")</f>
        <v>ONWAAR</v>
      </c>
      <c r="F25" s="21" t="str">
        <f>IF(ISBLANK(D[[#This Row],[CRS_NEN5104]]),"ONWAAR","WAAR")</f>
        <v>ONWAAR</v>
      </c>
      <c r="G25" s="21" t="str">
        <f>IF(ISBLANK(D[[#This Row],[SD_NEN5104]]),"ONWAAR","WAAR")</f>
        <v>ONWAAR</v>
      </c>
      <c r="H25" s="21" t="str">
        <f>IF(ISBLANK(D[[#This Row],[DSS_NEN5104]]),"ONWAAR","WAAR")</f>
        <v>ONWAAR</v>
      </c>
      <c r="I25" s="21" t="str">
        <f>IF(ISBLANK(D[[#This Row],[TXT_SS_NEN5104]]),"ONWAAR","WAAR")</f>
        <v>ONWAAR</v>
      </c>
      <c r="J25" s="19" t="str">
        <f>IF(ISBLANK(D[[#This Row],[BORING_NUMMER]]),"",CONCATENATE(D[[#This Row],[BORING_NUMMER]],"_",D[[#This Row],[MONSTER_ID]]))</f>
        <v/>
      </c>
      <c r="BP25" s="21">
        <v>60</v>
      </c>
      <c r="BQ25" s="21">
        <v>40</v>
      </c>
      <c r="BR25" s="21">
        <f>D[CLAS_AT_VLOEIGRENS_CAS]-D[CLAS_AT_UITROLGRENS]</f>
        <v>20</v>
      </c>
      <c r="BS25" s="22">
        <f>(D[[#This Row],[CLAS_AT_VLOEIGRENS_CAS]]-D[[#This Row],[CLAS_WATERGEHALTE]])/D[[#This Row],[CLAS_AT_PI]]</f>
        <v>3</v>
      </c>
    </row>
    <row r="26" spans="1:71" x14ac:dyDescent="0.2">
      <c r="A26" s="20">
        <v>17</v>
      </c>
      <c r="B26" s="21" t="str">
        <f>IF(ISBLANK(D[[#This Row],[CLAS_NEN5104]]),"ONWAAR","WAAR")</f>
        <v>ONWAAR</v>
      </c>
      <c r="C26" s="21" t="str">
        <f>IF(ISBLANK(D[[#This Row],[CLAS_VN_HOOFDNAAM]]),"ONWAAR","WAAR")</f>
        <v>ONWAAR</v>
      </c>
      <c r="D26" s="21" t="str">
        <f>IF(ISBLANK(D[[#This Row],[KV_NEN5104]]),"ONWAAR","WAAR")</f>
        <v>ONWAAR</v>
      </c>
      <c r="E26" s="21" t="str">
        <f>IF(ISBLANK(D[[#This Row],[CPT_QNET]]),"ONWAAR","WAAR")</f>
        <v>ONWAAR</v>
      </c>
      <c r="F26" s="21" t="str">
        <f>IF(ISBLANK(D[[#This Row],[CRS_NEN5104]]),"ONWAAR","WAAR")</f>
        <v>ONWAAR</v>
      </c>
      <c r="G26" s="21" t="str">
        <f>IF(ISBLANK(D[[#This Row],[SD_NEN5104]]),"ONWAAR","WAAR")</f>
        <v>ONWAAR</v>
      </c>
      <c r="H26" s="21" t="str">
        <f>IF(ISBLANK(D[[#This Row],[DSS_NEN5104]]),"ONWAAR","WAAR")</f>
        <v>ONWAAR</v>
      </c>
      <c r="I26" s="21" t="str">
        <f>IF(ISBLANK(D[[#This Row],[TXT_SS_NEN5104]]),"ONWAAR","WAAR")</f>
        <v>ONWAAR</v>
      </c>
      <c r="J26" s="19" t="str">
        <f>IF(ISBLANK(D[[#This Row],[BORING_NUMMER]]),"",CONCATENATE(D[[#This Row],[BORING_NUMMER]],"_",D[[#This Row],[MONSTER_ID]]))</f>
        <v/>
      </c>
      <c r="BP26" s="21">
        <v>60</v>
      </c>
      <c r="BQ26" s="21">
        <v>40</v>
      </c>
      <c r="BR26" s="21">
        <f>D[CLAS_AT_VLOEIGRENS_CAS]-D[CLAS_AT_UITROLGRENS]</f>
        <v>20</v>
      </c>
      <c r="BS26" s="22">
        <f>(D[[#This Row],[CLAS_AT_VLOEIGRENS_CAS]]-D[[#This Row],[CLAS_WATERGEHALTE]])/D[[#This Row],[CLAS_AT_PI]]</f>
        <v>3</v>
      </c>
    </row>
    <row r="27" spans="1:71" x14ac:dyDescent="0.2">
      <c r="A27" s="20">
        <v>18</v>
      </c>
      <c r="B27" s="21" t="str">
        <f>IF(ISBLANK(D[[#This Row],[CLAS_NEN5104]]),"ONWAAR","WAAR")</f>
        <v>ONWAAR</v>
      </c>
      <c r="C27" s="21" t="str">
        <f>IF(ISBLANK(D[[#This Row],[CLAS_VN_HOOFDNAAM]]),"ONWAAR","WAAR")</f>
        <v>ONWAAR</v>
      </c>
      <c r="D27" s="21" t="str">
        <f>IF(ISBLANK(D[[#This Row],[KV_NEN5104]]),"ONWAAR","WAAR")</f>
        <v>ONWAAR</v>
      </c>
      <c r="E27" s="21" t="str">
        <f>IF(ISBLANK(D[[#This Row],[CPT_QNET]]),"ONWAAR","WAAR")</f>
        <v>ONWAAR</v>
      </c>
      <c r="F27" s="21" t="str">
        <f>IF(ISBLANK(D[[#This Row],[CRS_NEN5104]]),"ONWAAR","WAAR")</f>
        <v>ONWAAR</v>
      </c>
      <c r="G27" s="21" t="str">
        <f>IF(ISBLANK(D[[#This Row],[SD_NEN5104]]),"ONWAAR","WAAR")</f>
        <v>ONWAAR</v>
      </c>
      <c r="H27" s="21" t="str">
        <f>IF(ISBLANK(D[[#This Row],[DSS_NEN5104]]),"ONWAAR","WAAR")</f>
        <v>ONWAAR</v>
      </c>
      <c r="I27" s="21" t="str">
        <f>IF(ISBLANK(D[[#This Row],[TXT_SS_NEN5104]]),"ONWAAR","WAAR")</f>
        <v>ONWAAR</v>
      </c>
      <c r="J27" s="19" t="str">
        <f>IF(ISBLANK(D[[#This Row],[BORING_NUMMER]]),"",CONCATENATE(D[[#This Row],[BORING_NUMMER]],"_",D[[#This Row],[MONSTER_ID]]))</f>
        <v/>
      </c>
      <c r="BP27" s="21">
        <v>60</v>
      </c>
      <c r="BQ27" s="21">
        <v>40</v>
      </c>
      <c r="BR27" s="21">
        <f>D[CLAS_AT_VLOEIGRENS_CAS]-D[CLAS_AT_UITROLGRENS]</f>
        <v>20</v>
      </c>
      <c r="BS27" s="22">
        <f>(D[[#This Row],[CLAS_AT_VLOEIGRENS_CAS]]-D[[#This Row],[CLAS_WATERGEHALTE]])/D[[#This Row],[CLAS_AT_PI]]</f>
        <v>3</v>
      </c>
    </row>
    <row r="28" spans="1:71" x14ac:dyDescent="0.2">
      <c r="A28" s="20">
        <v>19</v>
      </c>
      <c r="B28" s="21" t="str">
        <f>IF(ISBLANK(D[[#This Row],[CLAS_NEN5104]]),"ONWAAR","WAAR")</f>
        <v>ONWAAR</v>
      </c>
      <c r="C28" s="21" t="str">
        <f>IF(ISBLANK(D[[#This Row],[CLAS_VN_HOOFDNAAM]]),"ONWAAR","WAAR")</f>
        <v>ONWAAR</v>
      </c>
      <c r="D28" s="21" t="str">
        <f>IF(ISBLANK(D[[#This Row],[KV_NEN5104]]),"ONWAAR","WAAR")</f>
        <v>ONWAAR</v>
      </c>
      <c r="E28" s="21" t="str">
        <f>IF(ISBLANK(D[[#This Row],[CPT_QNET]]),"ONWAAR","WAAR")</f>
        <v>ONWAAR</v>
      </c>
      <c r="F28" s="21" t="str">
        <f>IF(ISBLANK(D[[#This Row],[CRS_NEN5104]]),"ONWAAR","WAAR")</f>
        <v>ONWAAR</v>
      </c>
      <c r="G28" s="21" t="str">
        <f>IF(ISBLANK(D[[#This Row],[SD_NEN5104]]),"ONWAAR","WAAR")</f>
        <v>ONWAAR</v>
      </c>
      <c r="H28" s="21" t="str">
        <f>IF(ISBLANK(D[[#This Row],[DSS_NEN5104]]),"ONWAAR","WAAR")</f>
        <v>ONWAAR</v>
      </c>
      <c r="I28" s="21" t="str">
        <f>IF(ISBLANK(D[[#This Row],[TXT_SS_NEN5104]]),"ONWAAR","WAAR")</f>
        <v>ONWAAR</v>
      </c>
      <c r="J28" s="19" t="str">
        <f>IF(ISBLANK(D[[#This Row],[BORING_NUMMER]]),"",CONCATENATE(D[[#This Row],[BORING_NUMMER]],"_",D[[#This Row],[MONSTER_ID]]))</f>
        <v/>
      </c>
      <c r="BP28" s="21">
        <v>60</v>
      </c>
      <c r="BQ28" s="21">
        <v>40</v>
      </c>
      <c r="BR28" s="21">
        <f>D[CLAS_AT_VLOEIGRENS_CAS]-D[CLAS_AT_UITROLGRENS]</f>
        <v>20</v>
      </c>
      <c r="BS28" s="22">
        <f>(D[[#This Row],[CLAS_AT_VLOEIGRENS_CAS]]-D[[#This Row],[CLAS_WATERGEHALTE]])/D[[#This Row],[CLAS_AT_PI]]</f>
        <v>3</v>
      </c>
    </row>
    <row r="29" spans="1:71" x14ac:dyDescent="0.2">
      <c r="A29" s="20">
        <v>20</v>
      </c>
      <c r="B29" s="21" t="str">
        <f>IF(ISBLANK(D[[#This Row],[CLAS_NEN5104]]),"ONWAAR","WAAR")</f>
        <v>ONWAAR</v>
      </c>
      <c r="C29" s="21" t="str">
        <f>IF(ISBLANK(D[[#This Row],[CLAS_VN_HOOFDNAAM]]),"ONWAAR","WAAR")</f>
        <v>ONWAAR</v>
      </c>
      <c r="D29" s="21" t="str">
        <f>IF(ISBLANK(D[[#This Row],[KV_NEN5104]]),"ONWAAR","WAAR")</f>
        <v>ONWAAR</v>
      </c>
      <c r="E29" s="21" t="str">
        <f>IF(ISBLANK(D[[#This Row],[CPT_QNET]]),"ONWAAR","WAAR")</f>
        <v>ONWAAR</v>
      </c>
      <c r="F29" s="21" t="str">
        <f>IF(ISBLANK(D[[#This Row],[CRS_NEN5104]]),"ONWAAR","WAAR")</f>
        <v>ONWAAR</v>
      </c>
      <c r="G29" s="21" t="str">
        <f>IF(ISBLANK(D[[#This Row],[SD_NEN5104]]),"ONWAAR","WAAR")</f>
        <v>ONWAAR</v>
      </c>
      <c r="H29" s="21" t="str">
        <f>IF(ISBLANK(D[[#This Row],[DSS_NEN5104]]),"ONWAAR","WAAR")</f>
        <v>ONWAAR</v>
      </c>
      <c r="I29" s="21" t="str">
        <f>IF(ISBLANK(D[[#This Row],[TXT_SS_NEN5104]]),"ONWAAR","WAAR")</f>
        <v>ONWAAR</v>
      </c>
      <c r="J29" s="19" t="str">
        <f>IF(ISBLANK(D[[#This Row],[BORING_NUMMER]]),"",CONCATENATE(D[[#This Row],[BORING_NUMMER]],"_",D[[#This Row],[MONSTER_ID]]))</f>
        <v/>
      </c>
      <c r="BP29" s="21">
        <v>60</v>
      </c>
      <c r="BQ29" s="21">
        <v>40</v>
      </c>
      <c r="BR29" s="21">
        <f>D[CLAS_AT_VLOEIGRENS_CAS]-D[CLAS_AT_UITROLGRENS]</f>
        <v>20</v>
      </c>
      <c r="BS29" s="22">
        <f>(D[[#This Row],[CLAS_AT_VLOEIGRENS_CAS]]-D[[#This Row],[CLAS_WATERGEHALTE]])/D[[#This Row],[CLAS_AT_PI]]</f>
        <v>3</v>
      </c>
    </row>
    <row r="30" spans="1:71" x14ac:dyDescent="0.2">
      <c r="A30" s="20">
        <v>21</v>
      </c>
      <c r="B30" s="21" t="str">
        <f>IF(ISBLANK(D[[#This Row],[CLAS_NEN5104]]),"ONWAAR","WAAR")</f>
        <v>ONWAAR</v>
      </c>
      <c r="C30" s="21" t="str">
        <f>IF(ISBLANK(D[[#This Row],[CLAS_VN_HOOFDNAAM]]),"ONWAAR","WAAR")</f>
        <v>ONWAAR</v>
      </c>
      <c r="D30" s="21" t="str">
        <f>IF(ISBLANK(D[[#This Row],[KV_NEN5104]]),"ONWAAR","WAAR")</f>
        <v>ONWAAR</v>
      </c>
      <c r="E30" s="21" t="str">
        <f>IF(ISBLANK(D[[#This Row],[CPT_QNET]]),"ONWAAR","WAAR")</f>
        <v>ONWAAR</v>
      </c>
      <c r="F30" s="21" t="str">
        <f>IF(ISBLANK(D[[#This Row],[CRS_NEN5104]]),"ONWAAR","WAAR")</f>
        <v>ONWAAR</v>
      </c>
      <c r="G30" s="21" t="str">
        <f>IF(ISBLANK(D[[#This Row],[SD_NEN5104]]),"ONWAAR","WAAR")</f>
        <v>ONWAAR</v>
      </c>
      <c r="H30" s="21" t="str">
        <f>IF(ISBLANK(D[[#This Row],[DSS_NEN5104]]),"ONWAAR","WAAR")</f>
        <v>ONWAAR</v>
      </c>
      <c r="I30" s="21" t="str">
        <f>IF(ISBLANK(D[[#This Row],[TXT_SS_NEN5104]]),"ONWAAR","WAAR")</f>
        <v>ONWAAR</v>
      </c>
      <c r="J30" s="19" t="str">
        <f>IF(ISBLANK(D[[#This Row],[BORING_NUMMER]]),"",CONCATENATE(D[[#This Row],[BORING_NUMMER]],"_",D[[#This Row],[MONSTER_ID]]))</f>
        <v/>
      </c>
      <c r="BP30" s="21">
        <v>60</v>
      </c>
      <c r="BQ30" s="21">
        <v>40</v>
      </c>
      <c r="BR30" s="21">
        <f>D[CLAS_AT_VLOEIGRENS_CAS]-D[CLAS_AT_UITROLGRENS]</f>
        <v>20</v>
      </c>
      <c r="BS30" s="22">
        <f>(D[[#This Row],[CLAS_AT_VLOEIGRENS_CAS]]-D[[#This Row],[CLAS_WATERGEHALTE]])/D[[#This Row],[CLAS_AT_PI]]</f>
        <v>3</v>
      </c>
    </row>
    <row r="31" spans="1:71" x14ac:dyDescent="0.2">
      <c r="A31" s="20">
        <v>22</v>
      </c>
      <c r="B31" s="21" t="str">
        <f>IF(ISBLANK(D[[#This Row],[CLAS_NEN5104]]),"ONWAAR","WAAR")</f>
        <v>ONWAAR</v>
      </c>
      <c r="C31" s="21" t="str">
        <f>IF(ISBLANK(D[[#This Row],[CLAS_VN_HOOFDNAAM]]),"ONWAAR","WAAR")</f>
        <v>ONWAAR</v>
      </c>
      <c r="D31" s="21" t="str">
        <f>IF(ISBLANK(D[[#This Row],[KV_NEN5104]]),"ONWAAR","WAAR")</f>
        <v>ONWAAR</v>
      </c>
      <c r="E31" s="21" t="str">
        <f>IF(ISBLANK(D[[#This Row],[CPT_QNET]]),"ONWAAR","WAAR")</f>
        <v>ONWAAR</v>
      </c>
      <c r="F31" s="21" t="str">
        <f>IF(ISBLANK(D[[#This Row],[CRS_NEN5104]]),"ONWAAR","WAAR")</f>
        <v>ONWAAR</v>
      </c>
      <c r="G31" s="21" t="str">
        <f>IF(ISBLANK(D[[#This Row],[SD_NEN5104]]),"ONWAAR","WAAR")</f>
        <v>ONWAAR</v>
      </c>
      <c r="H31" s="21" t="str">
        <f>IF(ISBLANK(D[[#This Row],[DSS_NEN5104]]),"ONWAAR","WAAR")</f>
        <v>ONWAAR</v>
      </c>
      <c r="I31" s="21" t="str">
        <f>IF(ISBLANK(D[[#This Row],[TXT_SS_NEN5104]]),"ONWAAR","WAAR")</f>
        <v>ONWAAR</v>
      </c>
      <c r="J31" s="19" t="str">
        <f>IF(ISBLANK(D[[#This Row],[BORING_NUMMER]]),"",CONCATENATE(D[[#This Row],[BORING_NUMMER]],"_",D[[#This Row],[MONSTER_ID]]))</f>
        <v/>
      </c>
      <c r="BP31" s="21">
        <v>60</v>
      </c>
      <c r="BQ31" s="21">
        <v>40</v>
      </c>
      <c r="BR31" s="21">
        <f>D[CLAS_AT_VLOEIGRENS_CAS]-D[CLAS_AT_UITROLGRENS]</f>
        <v>20</v>
      </c>
      <c r="BS31" s="22">
        <f>(D[[#This Row],[CLAS_AT_VLOEIGRENS_CAS]]-D[[#This Row],[CLAS_WATERGEHALTE]])/D[[#This Row],[CLAS_AT_PI]]</f>
        <v>3</v>
      </c>
    </row>
    <row r="32" spans="1:71" x14ac:dyDescent="0.2">
      <c r="A32" s="20">
        <v>23</v>
      </c>
      <c r="B32" s="21" t="str">
        <f>IF(ISBLANK(D[[#This Row],[CLAS_NEN5104]]),"ONWAAR","WAAR")</f>
        <v>ONWAAR</v>
      </c>
      <c r="C32" s="21" t="str">
        <f>IF(ISBLANK(D[[#This Row],[CLAS_VN_HOOFDNAAM]]),"ONWAAR","WAAR")</f>
        <v>ONWAAR</v>
      </c>
      <c r="D32" s="21" t="str">
        <f>IF(ISBLANK(D[[#This Row],[KV_NEN5104]]),"ONWAAR","WAAR")</f>
        <v>ONWAAR</v>
      </c>
      <c r="E32" s="21" t="str">
        <f>IF(ISBLANK(D[[#This Row],[CPT_QNET]]),"ONWAAR","WAAR")</f>
        <v>ONWAAR</v>
      </c>
      <c r="F32" s="21" t="str">
        <f>IF(ISBLANK(D[[#This Row],[CRS_NEN5104]]),"ONWAAR","WAAR")</f>
        <v>ONWAAR</v>
      </c>
      <c r="G32" s="21" t="str">
        <f>IF(ISBLANK(D[[#This Row],[SD_NEN5104]]),"ONWAAR","WAAR")</f>
        <v>ONWAAR</v>
      </c>
      <c r="H32" s="21" t="str">
        <f>IF(ISBLANK(D[[#This Row],[DSS_NEN5104]]),"ONWAAR","WAAR")</f>
        <v>ONWAAR</v>
      </c>
      <c r="I32" s="21" t="str">
        <f>IF(ISBLANK(D[[#This Row],[TXT_SS_NEN5104]]),"ONWAAR","WAAR")</f>
        <v>ONWAAR</v>
      </c>
      <c r="J32" s="19" t="str">
        <f>IF(ISBLANK(D[[#This Row],[BORING_NUMMER]]),"",CONCATENATE(D[[#This Row],[BORING_NUMMER]],"_",D[[#This Row],[MONSTER_ID]]))</f>
        <v/>
      </c>
      <c r="BP32" s="21">
        <v>60</v>
      </c>
      <c r="BQ32" s="21">
        <v>40</v>
      </c>
      <c r="BR32" s="21">
        <f>D[CLAS_AT_VLOEIGRENS_CAS]-D[CLAS_AT_UITROLGRENS]</f>
        <v>20</v>
      </c>
      <c r="BS32" s="22">
        <f>(D[[#This Row],[CLAS_AT_VLOEIGRENS_CAS]]-D[[#This Row],[CLAS_WATERGEHALTE]])/D[[#This Row],[CLAS_AT_PI]]</f>
        <v>3</v>
      </c>
    </row>
    <row r="33" spans="1:71" x14ac:dyDescent="0.2">
      <c r="A33" s="20">
        <v>24</v>
      </c>
      <c r="B33" s="21" t="str">
        <f>IF(ISBLANK(D[[#This Row],[CLAS_NEN5104]]),"ONWAAR","WAAR")</f>
        <v>ONWAAR</v>
      </c>
      <c r="C33" s="21" t="str">
        <f>IF(ISBLANK(D[[#This Row],[CLAS_VN_HOOFDNAAM]]),"ONWAAR","WAAR")</f>
        <v>ONWAAR</v>
      </c>
      <c r="D33" s="21" t="str">
        <f>IF(ISBLANK(D[[#This Row],[KV_NEN5104]]),"ONWAAR","WAAR")</f>
        <v>ONWAAR</v>
      </c>
      <c r="E33" s="21" t="str">
        <f>IF(ISBLANK(D[[#This Row],[CPT_QNET]]),"ONWAAR","WAAR")</f>
        <v>ONWAAR</v>
      </c>
      <c r="F33" s="21" t="str">
        <f>IF(ISBLANK(D[[#This Row],[CRS_NEN5104]]),"ONWAAR","WAAR")</f>
        <v>ONWAAR</v>
      </c>
      <c r="G33" s="21" t="str">
        <f>IF(ISBLANK(D[[#This Row],[SD_NEN5104]]),"ONWAAR","WAAR")</f>
        <v>ONWAAR</v>
      </c>
      <c r="H33" s="21" t="str">
        <f>IF(ISBLANK(D[[#This Row],[DSS_NEN5104]]),"ONWAAR","WAAR")</f>
        <v>ONWAAR</v>
      </c>
      <c r="I33" s="21" t="str">
        <f>IF(ISBLANK(D[[#This Row],[TXT_SS_NEN5104]]),"ONWAAR","WAAR")</f>
        <v>ONWAAR</v>
      </c>
      <c r="J33" s="19" t="str">
        <f>IF(ISBLANK(D[[#This Row],[BORING_NUMMER]]),"",CONCATENATE(D[[#This Row],[BORING_NUMMER]],"_",D[[#This Row],[MONSTER_ID]]))</f>
        <v/>
      </c>
      <c r="BP33" s="21">
        <v>60</v>
      </c>
      <c r="BQ33" s="21">
        <v>40</v>
      </c>
      <c r="BR33" s="21">
        <f>D[CLAS_AT_VLOEIGRENS_CAS]-D[CLAS_AT_UITROLGRENS]</f>
        <v>20</v>
      </c>
      <c r="BS33" s="22">
        <f>(D[[#This Row],[CLAS_AT_VLOEIGRENS_CAS]]-D[[#This Row],[CLAS_WATERGEHALTE]])/D[[#This Row],[CLAS_AT_PI]]</f>
        <v>3</v>
      </c>
    </row>
    <row r="34" spans="1:71" x14ac:dyDescent="0.2">
      <c r="A34" s="20">
        <v>25</v>
      </c>
      <c r="B34" s="21" t="str">
        <f>IF(ISBLANK(D[[#This Row],[CLAS_NEN5104]]),"ONWAAR","WAAR")</f>
        <v>ONWAAR</v>
      </c>
      <c r="C34" s="21" t="str">
        <f>IF(ISBLANK(D[[#This Row],[CLAS_VN_HOOFDNAAM]]),"ONWAAR","WAAR")</f>
        <v>ONWAAR</v>
      </c>
      <c r="D34" s="21" t="str">
        <f>IF(ISBLANK(D[[#This Row],[KV_NEN5104]]),"ONWAAR","WAAR")</f>
        <v>ONWAAR</v>
      </c>
      <c r="E34" s="21" t="str">
        <f>IF(ISBLANK(D[[#This Row],[CPT_QNET]]),"ONWAAR","WAAR")</f>
        <v>ONWAAR</v>
      </c>
      <c r="F34" s="21" t="str">
        <f>IF(ISBLANK(D[[#This Row],[CRS_NEN5104]]),"ONWAAR","WAAR")</f>
        <v>ONWAAR</v>
      </c>
      <c r="G34" s="21" t="str">
        <f>IF(ISBLANK(D[[#This Row],[SD_NEN5104]]),"ONWAAR","WAAR")</f>
        <v>ONWAAR</v>
      </c>
      <c r="H34" s="21" t="str">
        <f>IF(ISBLANK(D[[#This Row],[DSS_NEN5104]]),"ONWAAR","WAAR")</f>
        <v>ONWAAR</v>
      </c>
      <c r="I34" s="21" t="str">
        <f>IF(ISBLANK(D[[#This Row],[TXT_SS_NEN5104]]),"ONWAAR","WAAR")</f>
        <v>ONWAAR</v>
      </c>
      <c r="J34" s="19" t="str">
        <f>IF(ISBLANK(D[[#This Row],[BORING_NUMMER]]),"",CONCATENATE(D[[#This Row],[BORING_NUMMER]],"_",D[[#This Row],[MONSTER_ID]]))</f>
        <v/>
      </c>
      <c r="BP34" s="21">
        <v>60</v>
      </c>
      <c r="BQ34" s="21">
        <v>40</v>
      </c>
      <c r="BR34" s="21">
        <f>D[CLAS_AT_VLOEIGRENS_CAS]-D[CLAS_AT_UITROLGRENS]</f>
        <v>20</v>
      </c>
      <c r="BS34" s="22">
        <f>(D[[#This Row],[CLAS_AT_VLOEIGRENS_CAS]]-D[[#This Row],[CLAS_WATERGEHALTE]])/D[[#This Row],[CLAS_AT_PI]]</f>
        <v>3</v>
      </c>
    </row>
    <row r="35" spans="1:71" x14ac:dyDescent="0.2">
      <c r="A35" s="20">
        <v>26</v>
      </c>
      <c r="B35" s="21" t="str">
        <f>IF(ISBLANK(D[[#This Row],[CLAS_NEN5104]]),"ONWAAR","WAAR")</f>
        <v>ONWAAR</v>
      </c>
      <c r="C35" s="21" t="str">
        <f>IF(ISBLANK(D[[#This Row],[CLAS_VN_HOOFDNAAM]]),"ONWAAR","WAAR")</f>
        <v>ONWAAR</v>
      </c>
      <c r="D35" s="21" t="str">
        <f>IF(ISBLANK(D[[#This Row],[KV_NEN5104]]),"ONWAAR","WAAR")</f>
        <v>ONWAAR</v>
      </c>
      <c r="E35" s="21" t="str">
        <f>IF(ISBLANK(D[[#This Row],[CPT_QNET]]),"ONWAAR","WAAR")</f>
        <v>ONWAAR</v>
      </c>
      <c r="F35" s="21" t="str">
        <f>IF(ISBLANK(D[[#This Row],[CRS_NEN5104]]),"ONWAAR","WAAR")</f>
        <v>ONWAAR</v>
      </c>
      <c r="G35" s="21" t="str">
        <f>IF(ISBLANK(D[[#This Row],[SD_NEN5104]]),"ONWAAR","WAAR")</f>
        <v>ONWAAR</v>
      </c>
      <c r="H35" s="21" t="str">
        <f>IF(ISBLANK(D[[#This Row],[DSS_NEN5104]]),"ONWAAR","WAAR")</f>
        <v>ONWAAR</v>
      </c>
      <c r="I35" s="21" t="str">
        <f>IF(ISBLANK(D[[#This Row],[TXT_SS_NEN5104]]),"ONWAAR","WAAR")</f>
        <v>ONWAAR</v>
      </c>
      <c r="J35" s="19" t="str">
        <f>IF(ISBLANK(D[[#This Row],[BORING_NUMMER]]),"",CONCATENATE(D[[#This Row],[BORING_NUMMER]],"_",D[[#This Row],[MONSTER_ID]]))</f>
        <v/>
      </c>
      <c r="BP35" s="21">
        <v>60</v>
      </c>
      <c r="BQ35" s="21">
        <v>40</v>
      </c>
      <c r="BR35" s="21">
        <f>D[CLAS_AT_VLOEIGRENS_CAS]-D[CLAS_AT_UITROLGRENS]</f>
        <v>20</v>
      </c>
      <c r="BS35" s="22">
        <f>(D[[#This Row],[CLAS_AT_VLOEIGRENS_CAS]]-D[[#This Row],[CLAS_WATERGEHALTE]])/D[[#This Row],[CLAS_AT_PI]]</f>
        <v>3</v>
      </c>
    </row>
    <row r="36" spans="1:71" x14ac:dyDescent="0.2">
      <c r="A36" s="20">
        <v>27</v>
      </c>
      <c r="B36" s="21" t="str">
        <f>IF(ISBLANK(D[[#This Row],[CLAS_NEN5104]]),"ONWAAR","WAAR")</f>
        <v>ONWAAR</v>
      </c>
      <c r="C36" s="21" t="str">
        <f>IF(ISBLANK(D[[#This Row],[CLAS_VN_HOOFDNAAM]]),"ONWAAR","WAAR")</f>
        <v>ONWAAR</v>
      </c>
      <c r="D36" s="21" t="str">
        <f>IF(ISBLANK(D[[#This Row],[KV_NEN5104]]),"ONWAAR","WAAR")</f>
        <v>ONWAAR</v>
      </c>
      <c r="E36" s="21" t="str">
        <f>IF(ISBLANK(D[[#This Row],[CPT_QNET]]),"ONWAAR","WAAR")</f>
        <v>ONWAAR</v>
      </c>
      <c r="F36" s="21" t="str">
        <f>IF(ISBLANK(D[[#This Row],[CRS_NEN5104]]),"ONWAAR","WAAR")</f>
        <v>ONWAAR</v>
      </c>
      <c r="G36" s="21" t="str">
        <f>IF(ISBLANK(D[[#This Row],[SD_NEN5104]]),"ONWAAR","WAAR")</f>
        <v>ONWAAR</v>
      </c>
      <c r="H36" s="21" t="str">
        <f>IF(ISBLANK(D[[#This Row],[DSS_NEN5104]]),"ONWAAR","WAAR")</f>
        <v>ONWAAR</v>
      </c>
      <c r="I36" s="21" t="str">
        <f>IF(ISBLANK(D[[#This Row],[TXT_SS_NEN5104]]),"ONWAAR","WAAR")</f>
        <v>ONWAAR</v>
      </c>
      <c r="J36" s="19" t="str">
        <f>IF(ISBLANK(D[[#This Row],[BORING_NUMMER]]),"",CONCATENATE(D[[#This Row],[BORING_NUMMER]],"_",D[[#This Row],[MONSTER_ID]]))</f>
        <v/>
      </c>
      <c r="BP36" s="21">
        <v>60</v>
      </c>
      <c r="BQ36" s="21">
        <v>40</v>
      </c>
      <c r="BR36" s="21">
        <f>D[CLAS_AT_VLOEIGRENS_CAS]-D[CLAS_AT_UITROLGRENS]</f>
        <v>20</v>
      </c>
      <c r="BS36" s="22">
        <f>(D[[#This Row],[CLAS_AT_VLOEIGRENS_CAS]]-D[[#This Row],[CLAS_WATERGEHALTE]])/D[[#This Row],[CLAS_AT_PI]]</f>
        <v>3</v>
      </c>
    </row>
    <row r="37" spans="1:71" x14ac:dyDescent="0.2">
      <c r="A37" s="20">
        <v>28</v>
      </c>
      <c r="B37" s="21" t="str">
        <f>IF(ISBLANK(D[[#This Row],[CLAS_NEN5104]]),"ONWAAR","WAAR")</f>
        <v>ONWAAR</v>
      </c>
      <c r="C37" s="21" t="str">
        <f>IF(ISBLANK(D[[#This Row],[CLAS_VN_HOOFDNAAM]]),"ONWAAR","WAAR")</f>
        <v>ONWAAR</v>
      </c>
      <c r="D37" s="21" t="str">
        <f>IF(ISBLANK(D[[#This Row],[KV_NEN5104]]),"ONWAAR","WAAR")</f>
        <v>ONWAAR</v>
      </c>
      <c r="E37" s="21" t="str">
        <f>IF(ISBLANK(D[[#This Row],[CPT_QNET]]),"ONWAAR","WAAR")</f>
        <v>ONWAAR</v>
      </c>
      <c r="F37" s="21" t="str">
        <f>IF(ISBLANK(D[[#This Row],[CRS_NEN5104]]),"ONWAAR","WAAR")</f>
        <v>ONWAAR</v>
      </c>
      <c r="G37" s="21" t="str">
        <f>IF(ISBLANK(D[[#This Row],[SD_NEN5104]]),"ONWAAR","WAAR")</f>
        <v>ONWAAR</v>
      </c>
      <c r="H37" s="21" t="str">
        <f>IF(ISBLANK(D[[#This Row],[DSS_NEN5104]]),"ONWAAR","WAAR")</f>
        <v>ONWAAR</v>
      </c>
      <c r="I37" s="21" t="str">
        <f>IF(ISBLANK(D[[#This Row],[TXT_SS_NEN5104]]),"ONWAAR","WAAR")</f>
        <v>ONWAAR</v>
      </c>
      <c r="J37" s="19" t="str">
        <f>IF(ISBLANK(D[[#This Row],[BORING_NUMMER]]),"",CONCATENATE(D[[#This Row],[BORING_NUMMER]],"_",D[[#This Row],[MONSTER_ID]]))</f>
        <v/>
      </c>
      <c r="BP37" s="21">
        <v>60</v>
      </c>
      <c r="BQ37" s="21">
        <v>40</v>
      </c>
      <c r="BR37" s="21">
        <f>D[CLAS_AT_VLOEIGRENS_CAS]-D[CLAS_AT_UITROLGRENS]</f>
        <v>20</v>
      </c>
      <c r="BS37" s="22">
        <f>(D[[#This Row],[CLAS_AT_VLOEIGRENS_CAS]]-D[[#This Row],[CLAS_WATERGEHALTE]])/D[[#This Row],[CLAS_AT_PI]]</f>
        <v>3</v>
      </c>
    </row>
    <row r="38" spans="1:71" x14ac:dyDescent="0.2">
      <c r="A38" s="20">
        <v>29</v>
      </c>
      <c r="B38" s="21" t="str">
        <f>IF(ISBLANK(D[[#This Row],[CLAS_NEN5104]]),"ONWAAR","WAAR")</f>
        <v>ONWAAR</v>
      </c>
      <c r="C38" s="21" t="str">
        <f>IF(ISBLANK(D[[#This Row],[CLAS_VN_HOOFDNAAM]]),"ONWAAR","WAAR")</f>
        <v>ONWAAR</v>
      </c>
      <c r="D38" s="21" t="str">
        <f>IF(ISBLANK(D[[#This Row],[KV_NEN5104]]),"ONWAAR","WAAR")</f>
        <v>ONWAAR</v>
      </c>
      <c r="E38" s="21" t="str">
        <f>IF(ISBLANK(D[[#This Row],[CPT_QNET]]),"ONWAAR","WAAR")</f>
        <v>ONWAAR</v>
      </c>
      <c r="F38" s="21" t="str">
        <f>IF(ISBLANK(D[[#This Row],[CRS_NEN5104]]),"ONWAAR","WAAR")</f>
        <v>ONWAAR</v>
      </c>
      <c r="G38" s="21" t="str">
        <f>IF(ISBLANK(D[[#This Row],[SD_NEN5104]]),"ONWAAR","WAAR")</f>
        <v>ONWAAR</v>
      </c>
      <c r="H38" s="21" t="str">
        <f>IF(ISBLANK(D[[#This Row],[DSS_NEN5104]]),"ONWAAR","WAAR")</f>
        <v>ONWAAR</v>
      </c>
      <c r="I38" s="21" t="str">
        <f>IF(ISBLANK(D[[#This Row],[TXT_SS_NEN5104]]),"ONWAAR","WAAR")</f>
        <v>ONWAAR</v>
      </c>
      <c r="J38" s="19" t="str">
        <f>IF(ISBLANK(D[[#This Row],[BORING_NUMMER]]),"",CONCATENATE(D[[#This Row],[BORING_NUMMER]],"_",D[[#This Row],[MONSTER_ID]]))</f>
        <v/>
      </c>
      <c r="BP38" s="21">
        <v>60</v>
      </c>
      <c r="BQ38" s="21">
        <v>40</v>
      </c>
      <c r="BR38" s="21">
        <f>D[CLAS_AT_VLOEIGRENS_CAS]-D[CLAS_AT_UITROLGRENS]</f>
        <v>20</v>
      </c>
      <c r="BS38" s="22">
        <f>(D[[#This Row],[CLAS_AT_VLOEIGRENS_CAS]]-D[[#This Row],[CLAS_WATERGEHALTE]])/D[[#This Row],[CLAS_AT_PI]]</f>
        <v>3</v>
      </c>
    </row>
    <row r="39" spans="1:71" x14ac:dyDescent="0.2">
      <c r="A39" s="20">
        <v>30</v>
      </c>
      <c r="B39" s="21" t="str">
        <f>IF(ISBLANK(D[[#This Row],[CLAS_NEN5104]]),"ONWAAR","WAAR")</f>
        <v>ONWAAR</v>
      </c>
      <c r="C39" s="21" t="str">
        <f>IF(ISBLANK(D[[#This Row],[CLAS_VN_HOOFDNAAM]]),"ONWAAR","WAAR")</f>
        <v>ONWAAR</v>
      </c>
      <c r="D39" s="21" t="str">
        <f>IF(ISBLANK(D[[#This Row],[KV_NEN5104]]),"ONWAAR","WAAR")</f>
        <v>ONWAAR</v>
      </c>
      <c r="E39" s="21" t="str">
        <f>IF(ISBLANK(D[[#This Row],[CPT_QNET]]),"ONWAAR","WAAR")</f>
        <v>ONWAAR</v>
      </c>
      <c r="F39" s="21" t="str">
        <f>IF(ISBLANK(D[[#This Row],[CRS_NEN5104]]),"ONWAAR","WAAR")</f>
        <v>ONWAAR</v>
      </c>
      <c r="G39" s="21" t="str">
        <f>IF(ISBLANK(D[[#This Row],[SD_NEN5104]]),"ONWAAR","WAAR")</f>
        <v>ONWAAR</v>
      </c>
      <c r="H39" s="21" t="str">
        <f>IF(ISBLANK(D[[#This Row],[DSS_NEN5104]]),"ONWAAR","WAAR")</f>
        <v>ONWAAR</v>
      </c>
      <c r="I39" s="21" t="str">
        <f>IF(ISBLANK(D[[#This Row],[TXT_SS_NEN5104]]),"ONWAAR","WAAR")</f>
        <v>ONWAAR</v>
      </c>
      <c r="J39" s="19" t="str">
        <f>IF(ISBLANK(D[[#This Row],[BORING_NUMMER]]),"",CONCATENATE(D[[#This Row],[BORING_NUMMER]],"_",D[[#This Row],[MONSTER_ID]]))</f>
        <v/>
      </c>
      <c r="BP39" s="21">
        <v>60</v>
      </c>
      <c r="BQ39" s="21">
        <v>40</v>
      </c>
      <c r="BR39" s="21">
        <f>D[CLAS_AT_VLOEIGRENS_CAS]-D[CLAS_AT_UITROLGRENS]</f>
        <v>20</v>
      </c>
      <c r="BS39" s="22">
        <f>(D[[#This Row],[CLAS_AT_VLOEIGRENS_CAS]]-D[[#This Row],[CLAS_WATERGEHALTE]])/D[[#This Row],[CLAS_AT_PI]]</f>
        <v>3</v>
      </c>
    </row>
    <row r="40" spans="1:71" x14ac:dyDescent="0.2">
      <c r="A40" s="20">
        <v>31</v>
      </c>
      <c r="B40" s="21" t="str">
        <f>IF(ISBLANK(D[[#This Row],[CLAS_NEN5104]]),"ONWAAR","WAAR")</f>
        <v>ONWAAR</v>
      </c>
      <c r="C40" s="21" t="str">
        <f>IF(ISBLANK(D[[#This Row],[CLAS_VN_HOOFDNAAM]]),"ONWAAR","WAAR")</f>
        <v>ONWAAR</v>
      </c>
      <c r="D40" s="21" t="str">
        <f>IF(ISBLANK(D[[#This Row],[KV_NEN5104]]),"ONWAAR","WAAR")</f>
        <v>ONWAAR</v>
      </c>
      <c r="E40" s="21" t="str">
        <f>IF(ISBLANK(D[[#This Row],[CPT_QNET]]),"ONWAAR","WAAR")</f>
        <v>ONWAAR</v>
      </c>
      <c r="F40" s="21" t="str">
        <f>IF(ISBLANK(D[[#This Row],[CRS_NEN5104]]),"ONWAAR","WAAR")</f>
        <v>ONWAAR</v>
      </c>
      <c r="G40" s="21" t="str">
        <f>IF(ISBLANK(D[[#This Row],[SD_NEN5104]]),"ONWAAR","WAAR")</f>
        <v>ONWAAR</v>
      </c>
      <c r="H40" s="21" t="str">
        <f>IF(ISBLANK(D[[#This Row],[DSS_NEN5104]]),"ONWAAR","WAAR")</f>
        <v>ONWAAR</v>
      </c>
      <c r="I40" s="21" t="str">
        <f>IF(ISBLANK(D[[#This Row],[TXT_SS_NEN5104]]),"ONWAAR","WAAR")</f>
        <v>ONWAAR</v>
      </c>
      <c r="J40" s="19" t="str">
        <f>IF(ISBLANK(D[[#This Row],[BORING_NUMMER]]),"",CONCATENATE(D[[#This Row],[BORING_NUMMER]],"_",D[[#This Row],[MONSTER_ID]]))</f>
        <v/>
      </c>
      <c r="BP40" s="21">
        <v>60</v>
      </c>
      <c r="BQ40" s="21">
        <v>40</v>
      </c>
      <c r="BR40" s="21">
        <f>D[CLAS_AT_VLOEIGRENS_CAS]-D[CLAS_AT_UITROLGRENS]</f>
        <v>20</v>
      </c>
      <c r="BS40" s="22">
        <f>(D[[#This Row],[CLAS_AT_VLOEIGRENS_CAS]]-D[[#This Row],[CLAS_WATERGEHALTE]])/D[[#This Row],[CLAS_AT_PI]]</f>
        <v>3</v>
      </c>
    </row>
    <row r="41" spans="1:71" x14ac:dyDescent="0.2">
      <c r="A41" s="20">
        <v>32</v>
      </c>
      <c r="B41" s="21" t="str">
        <f>IF(ISBLANK(D[[#This Row],[CLAS_NEN5104]]),"ONWAAR","WAAR")</f>
        <v>ONWAAR</v>
      </c>
      <c r="C41" s="21" t="str">
        <f>IF(ISBLANK(D[[#This Row],[CLAS_VN_HOOFDNAAM]]),"ONWAAR","WAAR")</f>
        <v>ONWAAR</v>
      </c>
      <c r="D41" s="21" t="str">
        <f>IF(ISBLANK(D[[#This Row],[KV_NEN5104]]),"ONWAAR","WAAR")</f>
        <v>ONWAAR</v>
      </c>
      <c r="E41" s="21" t="str">
        <f>IF(ISBLANK(D[[#This Row],[CPT_QNET]]),"ONWAAR","WAAR")</f>
        <v>ONWAAR</v>
      </c>
      <c r="F41" s="21" t="str">
        <f>IF(ISBLANK(D[[#This Row],[CRS_NEN5104]]),"ONWAAR","WAAR")</f>
        <v>ONWAAR</v>
      </c>
      <c r="G41" s="21" t="str">
        <f>IF(ISBLANK(D[[#This Row],[SD_NEN5104]]),"ONWAAR","WAAR")</f>
        <v>ONWAAR</v>
      </c>
      <c r="H41" s="21" t="str">
        <f>IF(ISBLANK(D[[#This Row],[DSS_NEN5104]]),"ONWAAR","WAAR")</f>
        <v>ONWAAR</v>
      </c>
      <c r="I41" s="21" t="str">
        <f>IF(ISBLANK(D[[#This Row],[TXT_SS_NEN5104]]),"ONWAAR","WAAR")</f>
        <v>ONWAAR</v>
      </c>
      <c r="J41" s="19" t="str">
        <f>IF(ISBLANK(D[[#This Row],[BORING_NUMMER]]),"",CONCATENATE(D[[#This Row],[BORING_NUMMER]],"_",D[[#This Row],[MONSTER_ID]]))</f>
        <v/>
      </c>
      <c r="BP41" s="21">
        <v>60</v>
      </c>
      <c r="BQ41" s="21">
        <v>40</v>
      </c>
      <c r="BR41" s="21">
        <f>D[CLAS_AT_VLOEIGRENS_CAS]-D[CLAS_AT_UITROLGRENS]</f>
        <v>20</v>
      </c>
      <c r="BS41" s="22">
        <f>(D[[#This Row],[CLAS_AT_VLOEIGRENS_CAS]]-D[[#This Row],[CLAS_WATERGEHALTE]])/D[[#This Row],[CLAS_AT_PI]]</f>
        <v>3</v>
      </c>
    </row>
    <row r="42" spans="1:71" x14ac:dyDescent="0.2">
      <c r="A42" s="20">
        <v>33</v>
      </c>
      <c r="B42" s="21" t="str">
        <f>IF(ISBLANK(D[[#This Row],[CLAS_NEN5104]]),"ONWAAR","WAAR")</f>
        <v>ONWAAR</v>
      </c>
      <c r="C42" s="21" t="str">
        <f>IF(ISBLANK(D[[#This Row],[CLAS_VN_HOOFDNAAM]]),"ONWAAR","WAAR")</f>
        <v>ONWAAR</v>
      </c>
      <c r="D42" s="21" t="str">
        <f>IF(ISBLANK(D[[#This Row],[KV_NEN5104]]),"ONWAAR","WAAR")</f>
        <v>ONWAAR</v>
      </c>
      <c r="E42" s="21" t="str">
        <f>IF(ISBLANK(D[[#This Row],[CPT_QNET]]),"ONWAAR","WAAR")</f>
        <v>ONWAAR</v>
      </c>
      <c r="F42" s="21" t="str">
        <f>IF(ISBLANK(D[[#This Row],[CRS_NEN5104]]),"ONWAAR","WAAR")</f>
        <v>ONWAAR</v>
      </c>
      <c r="G42" s="21" t="str">
        <f>IF(ISBLANK(D[[#This Row],[SD_NEN5104]]),"ONWAAR","WAAR")</f>
        <v>ONWAAR</v>
      </c>
      <c r="H42" s="21" t="str">
        <f>IF(ISBLANK(D[[#This Row],[DSS_NEN5104]]),"ONWAAR","WAAR")</f>
        <v>ONWAAR</v>
      </c>
      <c r="I42" s="21" t="str">
        <f>IF(ISBLANK(D[[#This Row],[TXT_SS_NEN5104]]),"ONWAAR","WAAR")</f>
        <v>ONWAAR</v>
      </c>
      <c r="J42" s="19" t="str">
        <f>IF(ISBLANK(D[[#This Row],[BORING_NUMMER]]),"",CONCATENATE(D[[#This Row],[BORING_NUMMER]],"_",D[[#This Row],[MONSTER_ID]]))</f>
        <v/>
      </c>
      <c r="BP42" s="21">
        <v>60</v>
      </c>
      <c r="BQ42" s="21">
        <v>40</v>
      </c>
      <c r="BR42" s="21">
        <f>D[CLAS_AT_VLOEIGRENS_CAS]-D[CLAS_AT_UITROLGRENS]</f>
        <v>20</v>
      </c>
      <c r="BS42" s="22">
        <f>(D[[#This Row],[CLAS_AT_VLOEIGRENS_CAS]]-D[[#This Row],[CLAS_WATERGEHALTE]])/D[[#This Row],[CLAS_AT_PI]]</f>
        <v>3</v>
      </c>
    </row>
    <row r="43" spans="1:71" x14ac:dyDescent="0.2">
      <c r="A43" s="20">
        <v>34</v>
      </c>
      <c r="B43" s="21" t="str">
        <f>IF(ISBLANK(D[[#This Row],[CLAS_NEN5104]]),"ONWAAR","WAAR")</f>
        <v>ONWAAR</v>
      </c>
      <c r="C43" s="21" t="str">
        <f>IF(ISBLANK(D[[#This Row],[CLAS_VN_HOOFDNAAM]]),"ONWAAR","WAAR")</f>
        <v>ONWAAR</v>
      </c>
      <c r="D43" s="21" t="str">
        <f>IF(ISBLANK(D[[#This Row],[KV_NEN5104]]),"ONWAAR","WAAR")</f>
        <v>ONWAAR</v>
      </c>
      <c r="E43" s="21" t="str">
        <f>IF(ISBLANK(D[[#This Row],[CPT_QNET]]),"ONWAAR","WAAR")</f>
        <v>ONWAAR</v>
      </c>
      <c r="F43" s="21" t="str">
        <f>IF(ISBLANK(D[[#This Row],[CRS_NEN5104]]),"ONWAAR","WAAR")</f>
        <v>ONWAAR</v>
      </c>
      <c r="G43" s="21" t="str">
        <f>IF(ISBLANK(D[[#This Row],[SD_NEN5104]]),"ONWAAR","WAAR")</f>
        <v>ONWAAR</v>
      </c>
      <c r="H43" s="21" t="str">
        <f>IF(ISBLANK(D[[#This Row],[DSS_NEN5104]]),"ONWAAR","WAAR")</f>
        <v>ONWAAR</v>
      </c>
      <c r="I43" s="21" t="str">
        <f>IF(ISBLANK(D[[#This Row],[TXT_SS_NEN5104]]),"ONWAAR","WAAR")</f>
        <v>ONWAAR</v>
      </c>
      <c r="J43" s="19" t="str">
        <f>IF(ISBLANK(D[[#This Row],[BORING_NUMMER]]),"",CONCATENATE(D[[#This Row],[BORING_NUMMER]],"_",D[[#This Row],[MONSTER_ID]]))</f>
        <v/>
      </c>
      <c r="BP43" s="21">
        <v>60</v>
      </c>
      <c r="BQ43" s="21">
        <v>40</v>
      </c>
      <c r="BR43" s="21">
        <f>D[CLAS_AT_VLOEIGRENS_CAS]-D[CLAS_AT_UITROLGRENS]</f>
        <v>20</v>
      </c>
      <c r="BS43" s="22">
        <f>(D[[#This Row],[CLAS_AT_VLOEIGRENS_CAS]]-D[[#This Row],[CLAS_WATERGEHALTE]])/D[[#This Row],[CLAS_AT_PI]]</f>
        <v>3</v>
      </c>
    </row>
    <row r="44" spans="1:71" x14ac:dyDescent="0.2">
      <c r="A44" s="20">
        <v>35</v>
      </c>
      <c r="B44" s="21" t="str">
        <f>IF(ISBLANK(D[[#This Row],[CLAS_NEN5104]]),"ONWAAR","WAAR")</f>
        <v>ONWAAR</v>
      </c>
      <c r="C44" s="21" t="str">
        <f>IF(ISBLANK(D[[#This Row],[CLAS_VN_HOOFDNAAM]]),"ONWAAR","WAAR")</f>
        <v>ONWAAR</v>
      </c>
      <c r="D44" s="21" t="str">
        <f>IF(ISBLANK(D[[#This Row],[KV_NEN5104]]),"ONWAAR","WAAR")</f>
        <v>ONWAAR</v>
      </c>
      <c r="E44" s="21" t="str">
        <f>IF(ISBLANK(D[[#This Row],[CPT_QNET]]),"ONWAAR","WAAR")</f>
        <v>ONWAAR</v>
      </c>
      <c r="F44" s="21" t="str">
        <f>IF(ISBLANK(D[[#This Row],[CRS_NEN5104]]),"ONWAAR","WAAR")</f>
        <v>ONWAAR</v>
      </c>
      <c r="G44" s="21" t="str">
        <f>IF(ISBLANK(D[[#This Row],[SD_NEN5104]]),"ONWAAR","WAAR")</f>
        <v>ONWAAR</v>
      </c>
      <c r="H44" s="21" t="str">
        <f>IF(ISBLANK(D[[#This Row],[DSS_NEN5104]]),"ONWAAR","WAAR")</f>
        <v>ONWAAR</v>
      </c>
      <c r="I44" s="21" t="str">
        <f>IF(ISBLANK(D[[#This Row],[TXT_SS_NEN5104]]),"ONWAAR","WAAR")</f>
        <v>ONWAAR</v>
      </c>
      <c r="J44" s="19" t="str">
        <f>IF(ISBLANK(D[[#This Row],[BORING_NUMMER]]),"",CONCATENATE(D[[#This Row],[BORING_NUMMER]],"_",D[[#This Row],[MONSTER_ID]]))</f>
        <v/>
      </c>
      <c r="BP44" s="21">
        <v>60</v>
      </c>
      <c r="BQ44" s="21">
        <v>40</v>
      </c>
      <c r="BR44" s="21">
        <f>D[CLAS_AT_VLOEIGRENS_CAS]-D[CLAS_AT_UITROLGRENS]</f>
        <v>20</v>
      </c>
      <c r="BS44" s="22">
        <f>(D[[#This Row],[CLAS_AT_VLOEIGRENS_CAS]]-D[[#This Row],[CLAS_WATERGEHALTE]])/D[[#This Row],[CLAS_AT_PI]]</f>
        <v>3</v>
      </c>
    </row>
    <row r="45" spans="1:71" x14ac:dyDescent="0.2">
      <c r="A45" s="20">
        <v>36</v>
      </c>
      <c r="B45" s="21" t="str">
        <f>IF(ISBLANK(D[[#This Row],[CLAS_NEN5104]]),"ONWAAR","WAAR")</f>
        <v>ONWAAR</v>
      </c>
      <c r="C45" s="21" t="str">
        <f>IF(ISBLANK(D[[#This Row],[CLAS_VN_HOOFDNAAM]]),"ONWAAR","WAAR")</f>
        <v>ONWAAR</v>
      </c>
      <c r="D45" s="21" t="str">
        <f>IF(ISBLANK(D[[#This Row],[KV_NEN5104]]),"ONWAAR","WAAR")</f>
        <v>ONWAAR</v>
      </c>
      <c r="E45" s="21" t="str">
        <f>IF(ISBLANK(D[[#This Row],[CPT_QNET]]),"ONWAAR","WAAR")</f>
        <v>ONWAAR</v>
      </c>
      <c r="F45" s="21" t="str">
        <f>IF(ISBLANK(D[[#This Row],[CRS_NEN5104]]),"ONWAAR","WAAR")</f>
        <v>ONWAAR</v>
      </c>
      <c r="G45" s="21" t="str">
        <f>IF(ISBLANK(D[[#This Row],[SD_NEN5104]]),"ONWAAR","WAAR")</f>
        <v>ONWAAR</v>
      </c>
      <c r="H45" s="21" t="str">
        <f>IF(ISBLANK(D[[#This Row],[DSS_NEN5104]]),"ONWAAR","WAAR")</f>
        <v>ONWAAR</v>
      </c>
      <c r="I45" s="21" t="str">
        <f>IF(ISBLANK(D[[#This Row],[TXT_SS_NEN5104]]),"ONWAAR","WAAR")</f>
        <v>ONWAAR</v>
      </c>
      <c r="J45" s="19" t="str">
        <f>IF(ISBLANK(D[[#This Row],[BORING_NUMMER]]),"",CONCATENATE(D[[#This Row],[BORING_NUMMER]],"_",D[[#This Row],[MONSTER_ID]]))</f>
        <v/>
      </c>
      <c r="BP45" s="21">
        <v>60</v>
      </c>
      <c r="BQ45" s="21">
        <v>40</v>
      </c>
      <c r="BR45" s="21">
        <f>D[CLAS_AT_VLOEIGRENS_CAS]-D[CLAS_AT_UITROLGRENS]</f>
        <v>20</v>
      </c>
      <c r="BS45" s="22">
        <f>(D[[#This Row],[CLAS_AT_VLOEIGRENS_CAS]]-D[[#This Row],[CLAS_WATERGEHALTE]])/D[[#This Row],[CLAS_AT_PI]]</f>
        <v>3</v>
      </c>
    </row>
    <row r="46" spans="1:71" x14ac:dyDescent="0.2">
      <c r="A46" s="20">
        <v>37</v>
      </c>
      <c r="B46" s="21" t="str">
        <f>IF(ISBLANK(D[[#This Row],[CLAS_NEN5104]]),"ONWAAR","WAAR")</f>
        <v>ONWAAR</v>
      </c>
      <c r="C46" s="21" t="str">
        <f>IF(ISBLANK(D[[#This Row],[CLAS_VN_HOOFDNAAM]]),"ONWAAR","WAAR")</f>
        <v>ONWAAR</v>
      </c>
      <c r="D46" s="21" t="str">
        <f>IF(ISBLANK(D[[#This Row],[KV_NEN5104]]),"ONWAAR","WAAR")</f>
        <v>ONWAAR</v>
      </c>
      <c r="E46" s="21" t="str">
        <f>IF(ISBLANK(D[[#This Row],[CPT_QNET]]),"ONWAAR","WAAR")</f>
        <v>ONWAAR</v>
      </c>
      <c r="F46" s="21" t="str">
        <f>IF(ISBLANK(D[[#This Row],[CRS_NEN5104]]),"ONWAAR","WAAR")</f>
        <v>ONWAAR</v>
      </c>
      <c r="G46" s="21" t="str">
        <f>IF(ISBLANK(D[[#This Row],[SD_NEN5104]]),"ONWAAR","WAAR")</f>
        <v>ONWAAR</v>
      </c>
      <c r="H46" s="21" t="str">
        <f>IF(ISBLANK(D[[#This Row],[DSS_NEN5104]]),"ONWAAR","WAAR")</f>
        <v>ONWAAR</v>
      </c>
      <c r="I46" s="21" t="str">
        <f>IF(ISBLANK(D[[#This Row],[TXT_SS_NEN5104]]),"ONWAAR","WAAR")</f>
        <v>ONWAAR</v>
      </c>
      <c r="J46" s="19" t="str">
        <f>IF(ISBLANK(D[[#This Row],[BORING_NUMMER]]),"",CONCATENATE(D[[#This Row],[BORING_NUMMER]],"_",D[[#This Row],[MONSTER_ID]]))</f>
        <v/>
      </c>
      <c r="BP46" s="21">
        <v>60</v>
      </c>
      <c r="BQ46" s="21">
        <v>40</v>
      </c>
      <c r="BR46" s="21">
        <f>D[CLAS_AT_VLOEIGRENS_CAS]-D[CLAS_AT_UITROLGRENS]</f>
        <v>20</v>
      </c>
      <c r="BS46" s="22">
        <f>(D[[#This Row],[CLAS_AT_VLOEIGRENS_CAS]]-D[[#This Row],[CLAS_WATERGEHALTE]])/D[[#This Row],[CLAS_AT_PI]]</f>
        <v>3</v>
      </c>
    </row>
    <row r="47" spans="1:71" x14ac:dyDescent="0.2">
      <c r="A47" s="20">
        <v>38</v>
      </c>
      <c r="B47" s="21" t="str">
        <f>IF(ISBLANK(D[[#This Row],[CLAS_NEN5104]]),"ONWAAR","WAAR")</f>
        <v>ONWAAR</v>
      </c>
      <c r="C47" s="21" t="str">
        <f>IF(ISBLANK(D[[#This Row],[CLAS_VN_HOOFDNAAM]]),"ONWAAR","WAAR")</f>
        <v>ONWAAR</v>
      </c>
      <c r="D47" s="21" t="str">
        <f>IF(ISBLANK(D[[#This Row],[KV_NEN5104]]),"ONWAAR","WAAR")</f>
        <v>ONWAAR</v>
      </c>
      <c r="E47" s="21" t="str">
        <f>IF(ISBLANK(D[[#This Row],[CPT_QNET]]),"ONWAAR","WAAR")</f>
        <v>ONWAAR</v>
      </c>
      <c r="F47" s="21" t="str">
        <f>IF(ISBLANK(D[[#This Row],[CRS_NEN5104]]),"ONWAAR","WAAR")</f>
        <v>ONWAAR</v>
      </c>
      <c r="G47" s="21" t="str">
        <f>IF(ISBLANK(D[[#This Row],[SD_NEN5104]]),"ONWAAR","WAAR")</f>
        <v>ONWAAR</v>
      </c>
      <c r="H47" s="21" t="str">
        <f>IF(ISBLANK(D[[#This Row],[DSS_NEN5104]]),"ONWAAR","WAAR")</f>
        <v>ONWAAR</v>
      </c>
      <c r="I47" s="21" t="str">
        <f>IF(ISBLANK(D[[#This Row],[TXT_SS_NEN5104]]),"ONWAAR","WAAR")</f>
        <v>ONWAAR</v>
      </c>
      <c r="J47" s="19" t="str">
        <f>IF(ISBLANK(D[[#This Row],[BORING_NUMMER]]),"",CONCATENATE(D[[#This Row],[BORING_NUMMER]],"_",D[[#This Row],[MONSTER_ID]]))</f>
        <v/>
      </c>
      <c r="BP47" s="21">
        <v>60</v>
      </c>
      <c r="BQ47" s="21">
        <v>40</v>
      </c>
      <c r="BR47" s="21">
        <f>D[CLAS_AT_VLOEIGRENS_CAS]-D[CLAS_AT_UITROLGRENS]</f>
        <v>20</v>
      </c>
      <c r="BS47" s="22">
        <f>(D[[#This Row],[CLAS_AT_VLOEIGRENS_CAS]]-D[[#This Row],[CLAS_WATERGEHALTE]])/D[[#This Row],[CLAS_AT_PI]]</f>
        <v>3</v>
      </c>
    </row>
    <row r="48" spans="1:71" x14ac:dyDescent="0.2">
      <c r="A48" s="20">
        <v>39</v>
      </c>
      <c r="B48" s="21" t="str">
        <f>IF(ISBLANK(D[[#This Row],[CLAS_NEN5104]]),"ONWAAR","WAAR")</f>
        <v>ONWAAR</v>
      </c>
      <c r="C48" s="21" t="str">
        <f>IF(ISBLANK(D[[#This Row],[CLAS_VN_HOOFDNAAM]]),"ONWAAR","WAAR")</f>
        <v>ONWAAR</v>
      </c>
      <c r="D48" s="21" t="str">
        <f>IF(ISBLANK(D[[#This Row],[KV_NEN5104]]),"ONWAAR","WAAR")</f>
        <v>ONWAAR</v>
      </c>
      <c r="E48" s="21" t="str">
        <f>IF(ISBLANK(D[[#This Row],[CPT_QNET]]),"ONWAAR","WAAR")</f>
        <v>ONWAAR</v>
      </c>
      <c r="F48" s="21" t="str">
        <f>IF(ISBLANK(D[[#This Row],[CRS_NEN5104]]),"ONWAAR","WAAR")</f>
        <v>ONWAAR</v>
      </c>
      <c r="G48" s="21" t="str">
        <f>IF(ISBLANK(D[[#This Row],[SD_NEN5104]]),"ONWAAR","WAAR")</f>
        <v>ONWAAR</v>
      </c>
      <c r="H48" s="21" t="str">
        <f>IF(ISBLANK(D[[#This Row],[DSS_NEN5104]]),"ONWAAR","WAAR")</f>
        <v>ONWAAR</v>
      </c>
      <c r="I48" s="21" t="str">
        <f>IF(ISBLANK(D[[#This Row],[TXT_SS_NEN5104]]),"ONWAAR","WAAR")</f>
        <v>ONWAAR</v>
      </c>
      <c r="J48" s="19" t="str">
        <f>IF(ISBLANK(D[[#This Row],[BORING_NUMMER]]),"",CONCATENATE(D[[#This Row],[BORING_NUMMER]],"_",D[[#This Row],[MONSTER_ID]]))</f>
        <v/>
      </c>
      <c r="BP48" s="21">
        <v>60</v>
      </c>
      <c r="BQ48" s="21">
        <v>40</v>
      </c>
      <c r="BR48" s="21">
        <f>D[CLAS_AT_VLOEIGRENS_CAS]-D[CLAS_AT_UITROLGRENS]</f>
        <v>20</v>
      </c>
      <c r="BS48" s="22">
        <f>(D[[#This Row],[CLAS_AT_VLOEIGRENS_CAS]]-D[[#This Row],[CLAS_WATERGEHALTE]])/D[[#This Row],[CLAS_AT_PI]]</f>
        <v>3</v>
      </c>
    </row>
    <row r="49" spans="1:71" x14ac:dyDescent="0.2">
      <c r="A49" s="20">
        <v>40</v>
      </c>
      <c r="B49" s="21" t="str">
        <f>IF(ISBLANK(D[[#This Row],[CLAS_NEN5104]]),"ONWAAR","WAAR")</f>
        <v>ONWAAR</v>
      </c>
      <c r="C49" s="21" t="str">
        <f>IF(ISBLANK(D[[#This Row],[CLAS_VN_HOOFDNAAM]]),"ONWAAR","WAAR")</f>
        <v>ONWAAR</v>
      </c>
      <c r="D49" s="21" t="str">
        <f>IF(ISBLANK(D[[#This Row],[KV_NEN5104]]),"ONWAAR","WAAR")</f>
        <v>ONWAAR</v>
      </c>
      <c r="E49" s="21" t="str">
        <f>IF(ISBLANK(D[[#This Row],[CPT_QNET]]),"ONWAAR","WAAR")</f>
        <v>ONWAAR</v>
      </c>
      <c r="F49" s="21" t="str">
        <f>IF(ISBLANK(D[[#This Row],[CRS_NEN5104]]),"ONWAAR","WAAR")</f>
        <v>ONWAAR</v>
      </c>
      <c r="G49" s="21" t="str">
        <f>IF(ISBLANK(D[[#This Row],[SD_NEN5104]]),"ONWAAR","WAAR")</f>
        <v>ONWAAR</v>
      </c>
      <c r="H49" s="21" t="str">
        <f>IF(ISBLANK(D[[#This Row],[DSS_NEN5104]]),"ONWAAR","WAAR")</f>
        <v>ONWAAR</v>
      </c>
      <c r="I49" s="21" t="str">
        <f>IF(ISBLANK(D[[#This Row],[TXT_SS_NEN5104]]),"ONWAAR","WAAR")</f>
        <v>ONWAAR</v>
      </c>
      <c r="J49" s="19" t="str">
        <f>IF(ISBLANK(D[[#This Row],[BORING_NUMMER]]),"",CONCATENATE(D[[#This Row],[BORING_NUMMER]],"_",D[[#This Row],[MONSTER_ID]]))</f>
        <v/>
      </c>
      <c r="BP49" s="21">
        <v>60</v>
      </c>
      <c r="BQ49" s="21">
        <v>40</v>
      </c>
      <c r="BR49" s="21">
        <f>D[CLAS_AT_VLOEIGRENS_CAS]-D[CLAS_AT_UITROLGRENS]</f>
        <v>20</v>
      </c>
      <c r="BS49" s="22">
        <f>(D[[#This Row],[CLAS_AT_VLOEIGRENS_CAS]]-D[[#This Row],[CLAS_WATERGEHALTE]])/D[[#This Row],[CLAS_AT_PI]]</f>
        <v>3</v>
      </c>
    </row>
    <row r="50" spans="1:71" x14ac:dyDescent="0.2">
      <c r="A50" s="20">
        <v>41</v>
      </c>
      <c r="B50" s="21" t="str">
        <f>IF(ISBLANK(D[[#This Row],[CLAS_NEN5104]]),"ONWAAR","WAAR")</f>
        <v>ONWAAR</v>
      </c>
      <c r="C50" s="21" t="str">
        <f>IF(ISBLANK(D[[#This Row],[CLAS_VN_HOOFDNAAM]]),"ONWAAR","WAAR")</f>
        <v>ONWAAR</v>
      </c>
      <c r="D50" s="21" t="str">
        <f>IF(ISBLANK(D[[#This Row],[KV_NEN5104]]),"ONWAAR","WAAR")</f>
        <v>ONWAAR</v>
      </c>
      <c r="E50" s="21" t="str">
        <f>IF(ISBLANK(D[[#This Row],[CPT_QNET]]),"ONWAAR","WAAR")</f>
        <v>ONWAAR</v>
      </c>
      <c r="F50" s="21" t="str">
        <f>IF(ISBLANK(D[[#This Row],[CRS_NEN5104]]),"ONWAAR","WAAR")</f>
        <v>ONWAAR</v>
      </c>
      <c r="G50" s="21" t="str">
        <f>IF(ISBLANK(D[[#This Row],[SD_NEN5104]]),"ONWAAR","WAAR")</f>
        <v>ONWAAR</v>
      </c>
      <c r="H50" s="21" t="str">
        <f>IF(ISBLANK(D[[#This Row],[DSS_NEN5104]]),"ONWAAR","WAAR")</f>
        <v>ONWAAR</v>
      </c>
      <c r="I50" s="21" t="str">
        <f>IF(ISBLANK(D[[#This Row],[TXT_SS_NEN5104]]),"ONWAAR","WAAR")</f>
        <v>ONWAAR</v>
      </c>
      <c r="J50" s="19" t="str">
        <f>IF(ISBLANK(D[[#This Row],[BORING_NUMMER]]),"",CONCATENATE(D[[#This Row],[BORING_NUMMER]],"_",D[[#This Row],[MONSTER_ID]]))</f>
        <v/>
      </c>
      <c r="BP50" s="21">
        <v>60</v>
      </c>
      <c r="BQ50" s="21">
        <v>40</v>
      </c>
      <c r="BR50" s="21">
        <f>D[CLAS_AT_VLOEIGRENS_CAS]-D[CLAS_AT_UITROLGRENS]</f>
        <v>20</v>
      </c>
      <c r="BS50" s="22">
        <f>(D[[#This Row],[CLAS_AT_VLOEIGRENS_CAS]]-D[[#This Row],[CLAS_WATERGEHALTE]])/D[[#This Row],[CLAS_AT_PI]]</f>
        <v>3</v>
      </c>
    </row>
    <row r="51" spans="1:71" x14ac:dyDescent="0.2">
      <c r="A51" s="20">
        <v>42</v>
      </c>
      <c r="B51" s="21" t="str">
        <f>IF(ISBLANK(D[[#This Row],[CLAS_NEN5104]]),"ONWAAR","WAAR")</f>
        <v>ONWAAR</v>
      </c>
      <c r="C51" s="21" t="str">
        <f>IF(ISBLANK(D[[#This Row],[CLAS_VN_HOOFDNAAM]]),"ONWAAR","WAAR")</f>
        <v>ONWAAR</v>
      </c>
      <c r="D51" s="21" t="str">
        <f>IF(ISBLANK(D[[#This Row],[KV_NEN5104]]),"ONWAAR","WAAR")</f>
        <v>ONWAAR</v>
      </c>
      <c r="E51" s="21" t="str">
        <f>IF(ISBLANK(D[[#This Row],[CPT_QNET]]),"ONWAAR","WAAR")</f>
        <v>ONWAAR</v>
      </c>
      <c r="F51" s="21" t="str">
        <f>IF(ISBLANK(D[[#This Row],[CRS_NEN5104]]),"ONWAAR","WAAR")</f>
        <v>ONWAAR</v>
      </c>
      <c r="G51" s="21" t="str">
        <f>IF(ISBLANK(D[[#This Row],[SD_NEN5104]]),"ONWAAR","WAAR")</f>
        <v>ONWAAR</v>
      </c>
      <c r="H51" s="21" t="str">
        <f>IF(ISBLANK(D[[#This Row],[DSS_NEN5104]]),"ONWAAR","WAAR")</f>
        <v>ONWAAR</v>
      </c>
      <c r="I51" s="21" t="str">
        <f>IF(ISBLANK(D[[#This Row],[TXT_SS_NEN5104]]),"ONWAAR","WAAR")</f>
        <v>ONWAAR</v>
      </c>
      <c r="J51" s="19" t="str">
        <f>IF(ISBLANK(D[[#This Row],[BORING_NUMMER]]),"",CONCATENATE(D[[#This Row],[BORING_NUMMER]],"_",D[[#This Row],[MONSTER_ID]]))</f>
        <v/>
      </c>
      <c r="BP51" s="21">
        <v>60</v>
      </c>
      <c r="BQ51" s="21">
        <v>40</v>
      </c>
      <c r="BR51" s="21">
        <f>D[CLAS_AT_VLOEIGRENS_CAS]-D[CLAS_AT_UITROLGRENS]</f>
        <v>20</v>
      </c>
      <c r="BS51" s="22">
        <f>(D[[#This Row],[CLAS_AT_VLOEIGRENS_CAS]]-D[[#This Row],[CLAS_WATERGEHALTE]])/D[[#This Row],[CLAS_AT_PI]]</f>
        <v>3</v>
      </c>
    </row>
    <row r="52" spans="1:71" x14ac:dyDescent="0.2">
      <c r="A52" s="20">
        <v>43</v>
      </c>
      <c r="B52" s="21" t="str">
        <f>IF(ISBLANK(D[[#This Row],[CLAS_NEN5104]]),"ONWAAR","WAAR")</f>
        <v>ONWAAR</v>
      </c>
      <c r="C52" s="21" t="str">
        <f>IF(ISBLANK(D[[#This Row],[CLAS_VN_HOOFDNAAM]]),"ONWAAR","WAAR")</f>
        <v>ONWAAR</v>
      </c>
      <c r="D52" s="21" t="str">
        <f>IF(ISBLANK(D[[#This Row],[KV_NEN5104]]),"ONWAAR","WAAR")</f>
        <v>ONWAAR</v>
      </c>
      <c r="E52" s="21" t="str">
        <f>IF(ISBLANK(D[[#This Row],[CPT_QNET]]),"ONWAAR","WAAR")</f>
        <v>ONWAAR</v>
      </c>
      <c r="F52" s="21" t="str">
        <f>IF(ISBLANK(D[[#This Row],[CRS_NEN5104]]),"ONWAAR","WAAR")</f>
        <v>ONWAAR</v>
      </c>
      <c r="G52" s="21" t="str">
        <f>IF(ISBLANK(D[[#This Row],[SD_NEN5104]]),"ONWAAR","WAAR")</f>
        <v>ONWAAR</v>
      </c>
      <c r="H52" s="21" t="str">
        <f>IF(ISBLANK(D[[#This Row],[DSS_NEN5104]]),"ONWAAR","WAAR")</f>
        <v>ONWAAR</v>
      </c>
      <c r="I52" s="21" t="str">
        <f>IF(ISBLANK(D[[#This Row],[TXT_SS_NEN5104]]),"ONWAAR","WAAR")</f>
        <v>ONWAAR</v>
      </c>
      <c r="J52" s="19" t="str">
        <f>IF(ISBLANK(D[[#This Row],[BORING_NUMMER]]),"",CONCATENATE(D[[#This Row],[BORING_NUMMER]],"_",D[[#This Row],[MONSTER_ID]]))</f>
        <v/>
      </c>
      <c r="BP52" s="21">
        <v>60</v>
      </c>
      <c r="BQ52" s="21">
        <v>40</v>
      </c>
      <c r="BR52" s="21">
        <f>D[CLAS_AT_VLOEIGRENS_CAS]-D[CLAS_AT_UITROLGRENS]</f>
        <v>20</v>
      </c>
      <c r="BS52" s="22">
        <f>(D[[#This Row],[CLAS_AT_VLOEIGRENS_CAS]]-D[[#This Row],[CLAS_WATERGEHALTE]])/D[[#This Row],[CLAS_AT_PI]]</f>
        <v>3</v>
      </c>
    </row>
    <row r="53" spans="1:71" x14ac:dyDescent="0.2">
      <c r="A53" s="20">
        <v>44</v>
      </c>
      <c r="B53" s="21" t="str">
        <f>IF(ISBLANK(D[[#This Row],[CLAS_NEN5104]]),"ONWAAR","WAAR")</f>
        <v>ONWAAR</v>
      </c>
      <c r="C53" s="21" t="str">
        <f>IF(ISBLANK(D[[#This Row],[CLAS_VN_HOOFDNAAM]]),"ONWAAR","WAAR")</f>
        <v>ONWAAR</v>
      </c>
      <c r="D53" s="21" t="str">
        <f>IF(ISBLANK(D[[#This Row],[KV_NEN5104]]),"ONWAAR","WAAR")</f>
        <v>ONWAAR</v>
      </c>
      <c r="E53" s="21" t="str">
        <f>IF(ISBLANK(D[[#This Row],[CPT_QNET]]),"ONWAAR","WAAR")</f>
        <v>ONWAAR</v>
      </c>
      <c r="F53" s="21" t="str">
        <f>IF(ISBLANK(D[[#This Row],[CRS_NEN5104]]),"ONWAAR","WAAR")</f>
        <v>ONWAAR</v>
      </c>
      <c r="G53" s="21" t="str">
        <f>IF(ISBLANK(D[[#This Row],[SD_NEN5104]]),"ONWAAR","WAAR")</f>
        <v>ONWAAR</v>
      </c>
      <c r="H53" s="21" t="str">
        <f>IF(ISBLANK(D[[#This Row],[DSS_NEN5104]]),"ONWAAR","WAAR")</f>
        <v>ONWAAR</v>
      </c>
      <c r="I53" s="21" t="str">
        <f>IF(ISBLANK(D[[#This Row],[TXT_SS_NEN5104]]),"ONWAAR","WAAR")</f>
        <v>ONWAAR</v>
      </c>
      <c r="J53" s="19" t="str">
        <f>IF(ISBLANK(D[[#This Row],[BORING_NUMMER]]),"",CONCATENATE(D[[#This Row],[BORING_NUMMER]],"_",D[[#This Row],[MONSTER_ID]]))</f>
        <v/>
      </c>
      <c r="BP53" s="21">
        <v>60</v>
      </c>
      <c r="BQ53" s="21">
        <v>40</v>
      </c>
      <c r="BR53" s="21">
        <f>D[CLAS_AT_VLOEIGRENS_CAS]-D[CLAS_AT_UITROLGRENS]</f>
        <v>20</v>
      </c>
      <c r="BS53" s="22">
        <f>(D[[#This Row],[CLAS_AT_VLOEIGRENS_CAS]]-D[[#This Row],[CLAS_WATERGEHALTE]])/D[[#This Row],[CLAS_AT_PI]]</f>
        <v>3</v>
      </c>
    </row>
    <row r="54" spans="1:71" x14ac:dyDescent="0.2">
      <c r="A54" s="20">
        <v>45</v>
      </c>
      <c r="B54" s="21" t="str">
        <f>IF(ISBLANK(D[[#This Row],[CLAS_NEN5104]]),"ONWAAR","WAAR")</f>
        <v>ONWAAR</v>
      </c>
      <c r="C54" s="21" t="str">
        <f>IF(ISBLANK(D[[#This Row],[CLAS_VN_HOOFDNAAM]]),"ONWAAR","WAAR")</f>
        <v>ONWAAR</v>
      </c>
      <c r="D54" s="21" t="str">
        <f>IF(ISBLANK(D[[#This Row],[KV_NEN5104]]),"ONWAAR","WAAR")</f>
        <v>ONWAAR</v>
      </c>
      <c r="E54" s="21" t="str">
        <f>IF(ISBLANK(D[[#This Row],[CPT_QNET]]),"ONWAAR","WAAR")</f>
        <v>ONWAAR</v>
      </c>
      <c r="F54" s="21" t="str">
        <f>IF(ISBLANK(D[[#This Row],[CRS_NEN5104]]),"ONWAAR","WAAR")</f>
        <v>ONWAAR</v>
      </c>
      <c r="G54" s="21" t="str">
        <f>IF(ISBLANK(D[[#This Row],[SD_NEN5104]]),"ONWAAR","WAAR")</f>
        <v>ONWAAR</v>
      </c>
      <c r="H54" s="21" t="str">
        <f>IF(ISBLANK(D[[#This Row],[DSS_NEN5104]]),"ONWAAR","WAAR")</f>
        <v>ONWAAR</v>
      </c>
      <c r="I54" s="21" t="str">
        <f>IF(ISBLANK(D[[#This Row],[TXT_SS_NEN5104]]),"ONWAAR","WAAR")</f>
        <v>ONWAAR</v>
      </c>
      <c r="J54" s="19" t="str">
        <f>IF(ISBLANK(D[[#This Row],[BORING_NUMMER]]),"",CONCATENATE(D[[#This Row],[BORING_NUMMER]],"_",D[[#This Row],[MONSTER_ID]]))</f>
        <v/>
      </c>
      <c r="BP54" s="21">
        <v>60</v>
      </c>
      <c r="BQ54" s="21">
        <v>40</v>
      </c>
      <c r="BR54" s="21">
        <f>D[CLAS_AT_VLOEIGRENS_CAS]-D[CLAS_AT_UITROLGRENS]</f>
        <v>20</v>
      </c>
      <c r="BS54" s="22">
        <f>(D[[#This Row],[CLAS_AT_VLOEIGRENS_CAS]]-D[[#This Row],[CLAS_WATERGEHALTE]])/D[[#This Row],[CLAS_AT_PI]]</f>
        <v>3</v>
      </c>
    </row>
    <row r="55" spans="1:71" x14ac:dyDescent="0.2">
      <c r="A55" s="20">
        <v>46</v>
      </c>
      <c r="B55" s="21" t="str">
        <f>IF(ISBLANK(D[[#This Row],[CLAS_NEN5104]]),"ONWAAR","WAAR")</f>
        <v>ONWAAR</v>
      </c>
      <c r="C55" s="21" t="str">
        <f>IF(ISBLANK(D[[#This Row],[CLAS_VN_HOOFDNAAM]]),"ONWAAR","WAAR")</f>
        <v>ONWAAR</v>
      </c>
      <c r="D55" s="21" t="str">
        <f>IF(ISBLANK(D[[#This Row],[KV_NEN5104]]),"ONWAAR","WAAR")</f>
        <v>ONWAAR</v>
      </c>
      <c r="E55" s="21" t="str">
        <f>IF(ISBLANK(D[[#This Row],[CPT_QNET]]),"ONWAAR","WAAR")</f>
        <v>ONWAAR</v>
      </c>
      <c r="F55" s="21" t="str">
        <f>IF(ISBLANK(D[[#This Row],[CRS_NEN5104]]),"ONWAAR","WAAR")</f>
        <v>ONWAAR</v>
      </c>
      <c r="G55" s="21" t="str">
        <f>IF(ISBLANK(D[[#This Row],[SD_NEN5104]]),"ONWAAR","WAAR")</f>
        <v>ONWAAR</v>
      </c>
      <c r="H55" s="21" t="str">
        <f>IF(ISBLANK(D[[#This Row],[DSS_NEN5104]]),"ONWAAR","WAAR")</f>
        <v>ONWAAR</v>
      </c>
      <c r="I55" s="21" t="str">
        <f>IF(ISBLANK(D[[#This Row],[TXT_SS_NEN5104]]),"ONWAAR","WAAR")</f>
        <v>ONWAAR</v>
      </c>
      <c r="J55" s="19" t="str">
        <f>IF(ISBLANK(D[[#This Row],[BORING_NUMMER]]),"",CONCATENATE(D[[#This Row],[BORING_NUMMER]],"_",D[[#This Row],[MONSTER_ID]]))</f>
        <v/>
      </c>
      <c r="BP55" s="21">
        <v>60</v>
      </c>
      <c r="BQ55" s="21">
        <v>40</v>
      </c>
      <c r="BR55" s="21">
        <f>D[CLAS_AT_VLOEIGRENS_CAS]-D[CLAS_AT_UITROLGRENS]</f>
        <v>20</v>
      </c>
      <c r="BS55" s="22">
        <f>(D[[#This Row],[CLAS_AT_VLOEIGRENS_CAS]]-D[[#This Row],[CLAS_WATERGEHALTE]])/D[[#This Row],[CLAS_AT_PI]]</f>
        <v>3</v>
      </c>
    </row>
    <row r="56" spans="1:71" x14ac:dyDescent="0.2">
      <c r="A56" s="20">
        <v>47</v>
      </c>
      <c r="B56" s="21" t="str">
        <f>IF(ISBLANK(D[[#This Row],[CLAS_NEN5104]]),"ONWAAR","WAAR")</f>
        <v>ONWAAR</v>
      </c>
      <c r="C56" s="21" t="str">
        <f>IF(ISBLANK(D[[#This Row],[CLAS_VN_HOOFDNAAM]]),"ONWAAR","WAAR")</f>
        <v>ONWAAR</v>
      </c>
      <c r="D56" s="21" t="str">
        <f>IF(ISBLANK(D[[#This Row],[KV_NEN5104]]),"ONWAAR","WAAR")</f>
        <v>ONWAAR</v>
      </c>
      <c r="E56" s="21" t="str">
        <f>IF(ISBLANK(D[[#This Row],[CPT_QNET]]),"ONWAAR","WAAR")</f>
        <v>ONWAAR</v>
      </c>
      <c r="F56" s="21" t="str">
        <f>IF(ISBLANK(D[[#This Row],[CRS_NEN5104]]),"ONWAAR","WAAR")</f>
        <v>ONWAAR</v>
      </c>
      <c r="G56" s="21" t="str">
        <f>IF(ISBLANK(D[[#This Row],[SD_NEN5104]]),"ONWAAR","WAAR")</f>
        <v>ONWAAR</v>
      </c>
      <c r="H56" s="21" t="str">
        <f>IF(ISBLANK(D[[#This Row],[DSS_NEN5104]]),"ONWAAR","WAAR")</f>
        <v>ONWAAR</v>
      </c>
      <c r="I56" s="21" t="str">
        <f>IF(ISBLANK(D[[#This Row],[TXT_SS_NEN5104]]),"ONWAAR","WAAR")</f>
        <v>ONWAAR</v>
      </c>
      <c r="J56" s="19" t="str">
        <f>IF(ISBLANK(D[[#This Row],[BORING_NUMMER]]),"",CONCATENATE(D[[#This Row],[BORING_NUMMER]],"_",D[[#This Row],[MONSTER_ID]]))</f>
        <v/>
      </c>
      <c r="BP56" s="21">
        <v>60</v>
      </c>
      <c r="BQ56" s="21">
        <v>40</v>
      </c>
      <c r="BR56" s="21">
        <f>D[CLAS_AT_VLOEIGRENS_CAS]-D[CLAS_AT_UITROLGRENS]</f>
        <v>20</v>
      </c>
      <c r="BS56" s="22">
        <f>(D[[#This Row],[CLAS_AT_VLOEIGRENS_CAS]]-D[[#This Row],[CLAS_WATERGEHALTE]])/D[[#This Row],[CLAS_AT_PI]]</f>
        <v>3</v>
      </c>
    </row>
    <row r="57" spans="1:71" x14ac:dyDescent="0.2">
      <c r="A57" s="20">
        <v>48</v>
      </c>
      <c r="B57" s="21" t="str">
        <f>IF(ISBLANK(D[[#This Row],[CLAS_NEN5104]]),"ONWAAR","WAAR")</f>
        <v>ONWAAR</v>
      </c>
      <c r="C57" s="21" t="str">
        <f>IF(ISBLANK(D[[#This Row],[CLAS_VN_HOOFDNAAM]]),"ONWAAR","WAAR")</f>
        <v>ONWAAR</v>
      </c>
      <c r="D57" s="21" t="str">
        <f>IF(ISBLANK(D[[#This Row],[KV_NEN5104]]),"ONWAAR","WAAR")</f>
        <v>ONWAAR</v>
      </c>
      <c r="E57" s="21" t="str">
        <f>IF(ISBLANK(D[[#This Row],[CPT_QNET]]),"ONWAAR","WAAR")</f>
        <v>ONWAAR</v>
      </c>
      <c r="F57" s="21" t="str">
        <f>IF(ISBLANK(D[[#This Row],[CRS_NEN5104]]),"ONWAAR","WAAR")</f>
        <v>ONWAAR</v>
      </c>
      <c r="G57" s="21" t="str">
        <f>IF(ISBLANK(D[[#This Row],[SD_NEN5104]]),"ONWAAR","WAAR")</f>
        <v>ONWAAR</v>
      </c>
      <c r="H57" s="21" t="str">
        <f>IF(ISBLANK(D[[#This Row],[DSS_NEN5104]]),"ONWAAR","WAAR")</f>
        <v>ONWAAR</v>
      </c>
      <c r="I57" s="21" t="str">
        <f>IF(ISBLANK(D[[#This Row],[TXT_SS_NEN5104]]),"ONWAAR","WAAR")</f>
        <v>ONWAAR</v>
      </c>
      <c r="J57" s="19" t="str">
        <f>IF(ISBLANK(D[[#This Row],[BORING_NUMMER]]),"",CONCATENATE(D[[#This Row],[BORING_NUMMER]],"_",D[[#This Row],[MONSTER_ID]]))</f>
        <v/>
      </c>
      <c r="BP57" s="21">
        <v>60</v>
      </c>
      <c r="BQ57" s="21">
        <v>40</v>
      </c>
      <c r="BR57" s="21">
        <f>D[CLAS_AT_VLOEIGRENS_CAS]-D[CLAS_AT_UITROLGRENS]</f>
        <v>20</v>
      </c>
      <c r="BS57" s="22">
        <f>(D[[#This Row],[CLAS_AT_VLOEIGRENS_CAS]]-D[[#This Row],[CLAS_WATERGEHALTE]])/D[[#This Row],[CLAS_AT_PI]]</f>
        <v>3</v>
      </c>
    </row>
    <row r="58" spans="1:71" x14ac:dyDescent="0.2">
      <c r="A58" s="20">
        <v>49</v>
      </c>
      <c r="B58" s="21" t="str">
        <f>IF(ISBLANK(D[[#This Row],[CLAS_NEN5104]]),"ONWAAR","WAAR")</f>
        <v>ONWAAR</v>
      </c>
      <c r="C58" s="21" t="str">
        <f>IF(ISBLANK(D[[#This Row],[CLAS_VN_HOOFDNAAM]]),"ONWAAR","WAAR")</f>
        <v>ONWAAR</v>
      </c>
      <c r="D58" s="21" t="str">
        <f>IF(ISBLANK(D[[#This Row],[KV_NEN5104]]),"ONWAAR","WAAR")</f>
        <v>ONWAAR</v>
      </c>
      <c r="E58" s="21" t="str">
        <f>IF(ISBLANK(D[[#This Row],[CPT_QNET]]),"ONWAAR","WAAR")</f>
        <v>ONWAAR</v>
      </c>
      <c r="F58" s="21" t="str">
        <f>IF(ISBLANK(D[[#This Row],[CRS_NEN5104]]),"ONWAAR","WAAR")</f>
        <v>ONWAAR</v>
      </c>
      <c r="G58" s="21" t="str">
        <f>IF(ISBLANK(D[[#This Row],[SD_NEN5104]]),"ONWAAR","WAAR")</f>
        <v>ONWAAR</v>
      </c>
      <c r="H58" s="21" t="str">
        <f>IF(ISBLANK(D[[#This Row],[DSS_NEN5104]]),"ONWAAR","WAAR")</f>
        <v>ONWAAR</v>
      </c>
      <c r="I58" s="21" t="str">
        <f>IF(ISBLANK(D[[#This Row],[TXT_SS_NEN5104]]),"ONWAAR","WAAR")</f>
        <v>ONWAAR</v>
      </c>
      <c r="J58" s="19" t="str">
        <f>IF(ISBLANK(D[[#This Row],[BORING_NUMMER]]),"",CONCATENATE(D[[#This Row],[BORING_NUMMER]],"_",D[[#This Row],[MONSTER_ID]]))</f>
        <v/>
      </c>
      <c r="BP58" s="21">
        <v>60</v>
      </c>
      <c r="BQ58" s="21">
        <v>40</v>
      </c>
      <c r="BR58" s="21">
        <f>D[CLAS_AT_VLOEIGRENS_CAS]-D[CLAS_AT_UITROLGRENS]</f>
        <v>20</v>
      </c>
      <c r="BS58" s="22">
        <f>(D[[#This Row],[CLAS_AT_VLOEIGRENS_CAS]]-D[[#This Row],[CLAS_WATERGEHALTE]])/D[[#This Row],[CLAS_AT_PI]]</f>
        <v>3</v>
      </c>
    </row>
    <row r="59" spans="1:71" x14ac:dyDescent="0.2">
      <c r="A59" s="20">
        <v>50</v>
      </c>
      <c r="B59" s="21" t="str">
        <f>IF(ISBLANK(D[[#This Row],[CLAS_NEN5104]]),"ONWAAR","WAAR")</f>
        <v>ONWAAR</v>
      </c>
      <c r="C59" s="21" t="str">
        <f>IF(ISBLANK(D[[#This Row],[CLAS_VN_HOOFDNAAM]]),"ONWAAR","WAAR")</f>
        <v>ONWAAR</v>
      </c>
      <c r="D59" s="21" t="str">
        <f>IF(ISBLANK(D[[#This Row],[KV_NEN5104]]),"ONWAAR","WAAR")</f>
        <v>ONWAAR</v>
      </c>
      <c r="E59" s="21" t="str">
        <f>IF(ISBLANK(D[[#This Row],[CPT_QNET]]),"ONWAAR","WAAR")</f>
        <v>ONWAAR</v>
      </c>
      <c r="F59" s="21" t="str">
        <f>IF(ISBLANK(D[[#This Row],[CRS_NEN5104]]),"ONWAAR","WAAR")</f>
        <v>ONWAAR</v>
      </c>
      <c r="G59" s="21" t="str">
        <f>IF(ISBLANK(D[[#This Row],[SD_NEN5104]]),"ONWAAR","WAAR")</f>
        <v>ONWAAR</v>
      </c>
      <c r="H59" s="21" t="str">
        <f>IF(ISBLANK(D[[#This Row],[DSS_NEN5104]]),"ONWAAR","WAAR")</f>
        <v>ONWAAR</v>
      </c>
      <c r="I59" s="21" t="str">
        <f>IF(ISBLANK(D[[#This Row],[TXT_SS_NEN5104]]),"ONWAAR","WAAR")</f>
        <v>ONWAAR</v>
      </c>
      <c r="J59" s="19" t="str">
        <f>IF(ISBLANK(D[[#This Row],[BORING_NUMMER]]),"",CONCATENATE(D[[#This Row],[BORING_NUMMER]],"_",D[[#This Row],[MONSTER_ID]]))</f>
        <v/>
      </c>
      <c r="BP59" s="21">
        <v>60</v>
      </c>
      <c r="BQ59" s="21">
        <v>40</v>
      </c>
      <c r="BR59" s="21">
        <f>D[CLAS_AT_VLOEIGRENS_CAS]-D[CLAS_AT_UITROLGRENS]</f>
        <v>20</v>
      </c>
      <c r="BS59" s="22">
        <f>(D[[#This Row],[CLAS_AT_VLOEIGRENS_CAS]]-D[[#This Row],[CLAS_WATERGEHALTE]])/D[[#This Row],[CLAS_AT_PI]]</f>
        <v>3</v>
      </c>
    </row>
    <row r="60" spans="1:71" x14ac:dyDescent="0.2">
      <c r="A60" s="20">
        <v>51</v>
      </c>
      <c r="B60" s="21" t="str">
        <f>IF(ISBLANK(D[[#This Row],[CLAS_NEN5104]]),"ONWAAR","WAAR")</f>
        <v>ONWAAR</v>
      </c>
      <c r="C60" s="21" t="str">
        <f>IF(ISBLANK(D[[#This Row],[CLAS_VN_HOOFDNAAM]]),"ONWAAR","WAAR")</f>
        <v>ONWAAR</v>
      </c>
      <c r="D60" s="21" t="str">
        <f>IF(ISBLANK(D[[#This Row],[KV_NEN5104]]),"ONWAAR","WAAR")</f>
        <v>ONWAAR</v>
      </c>
      <c r="E60" s="21" t="str">
        <f>IF(ISBLANK(D[[#This Row],[CPT_QNET]]),"ONWAAR","WAAR")</f>
        <v>ONWAAR</v>
      </c>
      <c r="F60" s="21" t="str">
        <f>IF(ISBLANK(D[[#This Row],[CRS_NEN5104]]),"ONWAAR","WAAR")</f>
        <v>ONWAAR</v>
      </c>
      <c r="G60" s="21" t="str">
        <f>IF(ISBLANK(D[[#This Row],[SD_NEN5104]]),"ONWAAR","WAAR")</f>
        <v>ONWAAR</v>
      </c>
      <c r="H60" s="21" t="str">
        <f>IF(ISBLANK(D[[#This Row],[DSS_NEN5104]]),"ONWAAR","WAAR")</f>
        <v>ONWAAR</v>
      </c>
      <c r="I60" s="21" t="str">
        <f>IF(ISBLANK(D[[#This Row],[TXT_SS_NEN5104]]),"ONWAAR","WAAR")</f>
        <v>ONWAAR</v>
      </c>
      <c r="J60" s="19" t="str">
        <f>IF(ISBLANK(D[[#This Row],[BORING_NUMMER]]),"",CONCATENATE(D[[#This Row],[BORING_NUMMER]],"_",D[[#This Row],[MONSTER_ID]]))</f>
        <v/>
      </c>
      <c r="BP60" s="21">
        <v>60</v>
      </c>
      <c r="BQ60" s="21">
        <v>40</v>
      </c>
      <c r="BR60" s="21">
        <f>D[CLAS_AT_VLOEIGRENS_CAS]-D[CLAS_AT_UITROLGRENS]</f>
        <v>20</v>
      </c>
      <c r="BS60" s="22">
        <f>(D[[#This Row],[CLAS_AT_VLOEIGRENS_CAS]]-D[[#This Row],[CLAS_WATERGEHALTE]])/D[[#This Row],[CLAS_AT_PI]]</f>
        <v>3</v>
      </c>
    </row>
    <row r="61" spans="1:71" x14ac:dyDescent="0.2">
      <c r="A61" s="20">
        <v>52</v>
      </c>
      <c r="B61" s="21" t="str">
        <f>IF(ISBLANK(D[[#This Row],[CLAS_NEN5104]]),"ONWAAR","WAAR")</f>
        <v>ONWAAR</v>
      </c>
      <c r="C61" s="21" t="str">
        <f>IF(ISBLANK(D[[#This Row],[CLAS_VN_HOOFDNAAM]]),"ONWAAR","WAAR")</f>
        <v>ONWAAR</v>
      </c>
      <c r="D61" s="21" t="str">
        <f>IF(ISBLANK(D[[#This Row],[KV_NEN5104]]),"ONWAAR","WAAR")</f>
        <v>ONWAAR</v>
      </c>
      <c r="E61" s="21" t="str">
        <f>IF(ISBLANK(D[[#This Row],[CPT_QNET]]),"ONWAAR","WAAR")</f>
        <v>ONWAAR</v>
      </c>
      <c r="F61" s="21" t="str">
        <f>IF(ISBLANK(D[[#This Row],[CRS_NEN5104]]),"ONWAAR","WAAR")</f>
        <v>ONWAAR</v>
      </c>
      <c r="G61" s="21" t="str">
        <f>IF(ISBLANK(D[[#This Row],[SD_NEN5104]]),"ONWAAR","WAAR")</f>
        <v>ONWAAR</v>
      </c>
      <c r="H61" s="21" t="str">
        <f>IF(ISBLANK(D[[#This Row],[DSS_NEN5104]]),"ONWAAR","WAAR")</f>
        <v>ONWAAR</v>
      </c>
      <c r="I61" s="21" t="str">
        <f>IF(ISBLANK(D[[#This Row],[TXT_SS_NEN5104]]),"ONWAAR","WAAR")</f>
        <v>ONWAAR</v>
      </c>
      <c r="J61" s="19" t="str">
        <f>IF(ISBLANK(D[[#This Row],[BORING_NUMMER]]),"",CONCATENATE(D[[#This Row],[BORING_NUMMER]],"_",D[[#This Row],[MONSTER_ID]]))</f>
        <v/>
      </c>
      <c r="BP61" s="21">
        <v>60</v>
      </c>
      <c r="BQ61" s="21">
        <v>40</v>
      </c>
      <c r="BR61" s="21">
        <f>D[CLAS_AT_VLOEIGRENS_CAS]-D[CLAS_AT_UITROLGRENS]</f>
        <v>20</v>
      </c>
      <c r="BS61" s="22">
        <f>(D[[#This Row],[CLAS_AT_VLOEIGRENS_CAS]]-D[[#This Row],[CLAS_WATERGEHALTE]])/D[[#This Row],[CLAS_AT_PI]]</f>
        <v>3</v>
      </c>
    </row>
    <row r="62" spans="1:71" x14ac:dyDescent="0.2">
      <c r="A62" s="20">
        <v>53</v>
      </c>
      <c r="B62" s="21" t="str">
        <f>IF(ISBLANK(D[[#This Row],[CLAS_NEN5104]]),"ONWAAR","WAAR")</f>
        <v>ONWAAR</v>
      </c>
      <c r="C62" s="21" t="str">
        <f>IF(ISBLANK(D[[#This Row],[CLAS_VN_HOOFDNAAM]]),"ONWAAR","WAAR")</f>
        <v>ONWAAR</v>
      </c>
      <c r="D62" s="21" t="str">
        <f>IF(ISBLANK(D[[#This Row],[KV_NEN5104]]),"ONWAAR","WAAR")</f>
        <v>ONWAAR</v>
      </c>
      <c r="E62" s="21" t="str">
        <f>IF(ISBLANK(D[[#This Row],[CPT_QNET]]),"ONWAAR","WAAR")</f>
        <v>ONWAAR</v>
      </c>
      <c r="F62" s="21" t="str">
        <f>IF(ISBLANK(D[[#This Row],[CRS_NEN5104]]),"ONWAAR","WAAR")</f>
        <v>ONWAAR</v>
      </c>
      <c r="G62" s="21" t="str">
        <f>IF(ISBLANK(D[[#This Row],[SD_NEN5104]]),"ONWAAR","WAAR")</f>
        <v>ONWAAR</v>
      </c>
      <c r="H62" s="21" t="str">
        <f>IF(ISBLANK(D[[#This Row],[DSS_NEN5104]]),"ONWAAR","WAAR")</f>
        <v>ONWAAR</v>
      </c>
      <c r="I62" s="21" t="str">
        <f>IF(ISBLANK(D[[#This Row],[TXT_SS_NEN5104]]),"ONWAAR","WAAR")</f>
        <v>ONWAAR</v>
      </c>
      <c r="J62" s="19" t="str">
        <f>IF(ISBLANK(D[[#This Row],[BORING_NUMMER]]),"",CONCATENATE(D[[#This Row],[BORING_NUMMER]],"_",D[[#This Row],[MONSTER_ID]]))</f>
        <v/>
      </c>
      <c r="BP62" s="21">
        <v>60</v>
      </c>
      <c r="BQ62" s="21">
        <v>40</v>
      </c>
      <c r="BR62" s="21">
        <f>D[CLAS_AT_VLOEIGRENS_CAS]-D[CLAS_AT_UITROLGRENS]</f>
        <v>20</v>
      </c>
      <c r="BS62" s="22">
        <f>(D[[#This Row],[CLAS_AT_VLOEIGRENS_CAS]]-D[[#This Row],[CLAS_WATERGEHALTE]])/D[[#This Row],[CLAS_AT_PI]]</f>
        <v>3</v>
      </c>
    </row>
    <row r="63" spans="1:71" x14ac:dyDescent="0.2">
      <c r="A63" s="20">
        <v>54</v>
      </c>
      <c r="B63" s="21" t="str">
        <f>IF(ISBLANK(D[[#This Row],[CLAS_NEN5104]]),"ONWAAR","WAAR")</f>
        <v>ONWAAR</v>
      </c>
      <c r="C63" s="21" t="str">
        <f>IF(ISBLANK(D[[#This Row],[CLAS_VN_HOOFDNAAM]]),"ONWAAR","WAAR")</f>
        <v>ONWAAR</v>
      </c>
      <c r="D63" s="21" t="str">
        <f>IF(ISBLANK(D[[#This Row],[KV_NEN5104]]),"ONWAAR","WAAR")</f>
        <v>ONWAAR</v>
      </c>
      <c r="E63" s="21" t="str">
        <f>IF(ISBLANK(D[[#This Row],[CPT_QNET]]),"ONWAAR","WAAR")</f>
        <v>ONWAAR</v>
      </c>
      <c r="F63" s="21" t="str">
        <f>IF(ISBLANK(D[[#This Row],[CRS_NEN5104]]),"ONWAAR","WAAR")</f>
        <v>ONWAAR</v>
      </c>
      <c r="G63" s="21" t="str">
        <f>IF(ISBLANK(D[[#This Row],[SD_NEN5104]]),"ONWAAR","WAAR")</f>
        <v>ONWAAR</v>
      </c>
      <c r="H63" s="21" t="str">
        <f>IF(ISBLANK(D[[#This Row],[DSS_NEN5104]]),"ONWAAR","WAAR")</f>
        <v>ONWAAR</v>
      </c>
      <c r="I63" s="21" t="str">
        <f>IF(ISBLANK(D[[#This Row],[TXT_SS_NEN5104]]),"ONWAAR","WAAR")</f>
        <v>ONWAAR</v>
      </c>
      <c r="J63" s="19" t="str">
        <f>IF(ISBLANK(D[[#This Row],[BORING_NUMMER]]),"",CONCATENATE(D[[#This Row],[BORING_NUMMER]],"_",D[[#This Row],[MONSTER_ID]]))</f>
        <v/>
      </c>
      <c r="BP63" s="21">
        <v>60</v>
      </c>
      <c r="BQ63" s="21">
        <v>40</v>
      </c>
      <c r="BR63" s="21">
        <f>D[CLAS_AT_VLOEIGRENS_CAS]-D[CLAS_AT_UITROLGRENS]</f>
        <v>20</v>
      </c>
      <c r="BS63" s="22">
        <f>(D[[#This Row],[CLAS_AT_VLOEIGRENS_CAS]]-D[[#This Row],[CLAS_WATERGEHALTE]])/D[[#This Row],[CLAS_AT_PI]]</f>
        <v>3</v>
      </c>
    </row>
    <row r="64" spans="1:71" x14ac:dyDescent="0.2">
      <c r="A64" s="20">
        <v>55</v>
      </c>
      <c r="B64" s="21" t="str">
        <f>IF(ISBLANK(D[[#This Row],[CLAS_NEN5104]]),"ONWAAR","WAAR")</f>
        <v>ONWAAR</v>
      </c>
      <c r="C64" s="21" t="str">
        <f>IF(ISBLANK(D[[#This Row],[CLAS_VN_HOOFDNAAM]]),"ONWAAR","WAAR")</f>
        <v>ONWAAR</v>
      </c>
      <c r="D64" s="21" t="str">
        <f>IF(ISBLANK(D[[#This Row],[KV_NEN5104]]),"ONWAAR","WAAR")</f>
        <v>ONWAAR</v>
      </c>
      <c r="E64" s="21" t="str">
        <f>IF(ISBLANK(D[[#This Row],[CPT_QNET]]),"ONWAAR","WAAR")</f>
        <v>ONWAAR</v>
      </c>
      <c r="F64" s="21" t="str">
        <f>IF(ISBLANK(D[[#This Row],[CRS_NEN5104]]),"ONWAAR","WAAR")</f>
        <v>ONWAAR</v>
      </c>
      <c r="G64" s="21" t="str">
        <f>IF(ISBLANK(D[[#This Row],[SD_NEN5104]]),"ONWAAR","WAAR")</f>
        <v>ONWAAR</v>
      </c>
      <c r="H64" s="21" t="str">
        <f>IF(ISBLANK(D[[#This Row],[DSS_NEN5104]]),"ONWAAR","WAAR")</f>
        <v>ONWAAR</v>
      </c>
      <c r="I64" s="21" t="str">
        <f>IF(ISBLANK(D[[#This Row],[TXT_SS_NEN5104]]),"ONWAAR","WAAR")</f>
        <v>ONWAAR</v>
      </c>
      <c r="J64" s="19" t="str">
        <f>IF(ISBLANK(D[[#This Row],[BORING_NUMMER]]),"",CONCATENATE(D[[#This Row],[BORING_NUMMER]],"_",D[[#This Row],[MONSTER_ID]]))</f>
        <v/>
      </c>
      <c r="BP64" s="21">
        <v>60</v>
      </c>
      <c r="BQ64" s="21">
        <v>40</v>
      </c>
      <c r="BR64" s="21">
        <f>D[CLAS_AT_VLOEIGRENS_CAS]-D[CLAS_AT_UITROLGRENS]</f>
        <v>20</v>
      </c>
      <c r="BS64" s="22">
        <f>(D[[#This Row],[CLAS_AT_VLOEIGRENS_CAS]]-D[[#This Row],[CLAS_WATERGEHALTE]])/D[[#This Row],[CLAS_AT_PI]]</f>
        <v>3</v>
      </c>
    </row>
    <row r="65" spans="1:71" x14ac:dyDescent="0.2">
      <c r="A65" s="20">
        <v>56</v>
      </c>
      <c r="B65" s="21" t="str">
        <f>IF(ISBLANK(D[[#This Row],[CLAS_NEN5104]]),"ONWAAR","WAAR")</f>
        <v>ONWAAR</v>
      </c>
      <c r="C65" s="21" t="str">
        <f>IF(ISBLANK(D[[#This Row],[CLAS_VN_HOOFDNAAM]]),"ONWAAR","WAAR")</f>
        <v>ONWAAR</v>
      </c>
      <c r="D65" s="21" t="str">
        <f>IF(ISBLANK(D[[#This Row],[KV_NEN5104]]),"ONWAAR","WAAR")</f>
        <v>ONWAAR</v>
      </c>
      <c r="E65" s="21" t="str">
        <f>IF(ISBLANK(D[[#This Row],[CPT_QNET]]),"ONWAAR","WAAR")</f>
        <v>ONWAAR</v>
      </c>
      <c r="F65" s="21" t="str">
        <f>IF(ISBLANK(D[[#This Row],[CRS_NEN5104]]),"ONWAAR","WAAR")</f>
        <v>ONWAAR</v>
      </c>
      <c r="G65" s="21" t="str">
        <f>IF(ISBLANK(D[[#This Row],[SD_NEN5104]]),"ONWAAR","WAAR")</f>
        <v>ONWAAR</v>
      </c>
      <c r="H65" s="21" t="str">
        <f>IF(ISBLANK(D[[#This Row],[DSS_NEN5104]]),"ONWAAR","WAAR")</f>
        <v>ONWAAR</v>
      </c>
      <c r="I65" s="21" t="str">
        <f>IF(ISBLANK(D[[#This Row],[TXT_SS_NEN5104]]),"ONWAAR","WAAR")</f>
        <v>ONWAAR</v>
      </c>
      <c r="J65" s="19" t="str">
        <f>IF(ISBLANK(D[[#This Row],[BORING_NUMMER]]),"",CONCATENATE(D[[#This Row],[BORING_NUMMER]],"_",D[[#This Row],[MONSTER_ID]]))</f>
        <v/>
      </c>
      <c r="BP65" s="21">
        <v>60</v>
      </c>
      <c r="BQ65" s="21">
        <v>40</v>
      </c>
      <c r="BR65" s="21">
        <f>D[CLAS_AT_VLOEIGRENS_CAS]-D[CLAS_AT_UITROLGRENS]</f>
        <v>20</v>
      </c>
      <c r="BS65" s="22">
        <f>(D[[#This Row],[CLAS_AT_VLOEIGRENS_CAS]]-D[[#This Row],[CLAS_WATERGEHALTE]])/D[[#This Row],[CLAS_AT_PI]]</f>
        <v>3</v>
      </c>
    </row>
    <row r="66" spans="1:71" x14ac:dyDescent="0.2">
      <c r="A66" s="20">
        <v>57</v>
      </c>
      <c r="B66" s="21" t="str">
        <f>IF(ISBLANK(D[[#This Row],[CLAS_NEN5104]]),"ONWAAR","WAAR")</f>
        <v>ONWAAR</v>
      </c>
      <c r="C66" s="21" t="str">
        <f>IF(ISBLANK(D[[#This Row],[CLAS_VN_HOOFDNAAM]]),"ONWAAR","WAAR")</f>
        <v>ONWAAR</v>
      </c>
      <c r="D66" s="21" t="str">
        <f>IF(ISBLANK(D[[#This Row],[KV_NEN5104]]),"ONWAAR","WAAR")</f>
        <v>ONWAAR</v>
      </c>
      <c r="E66" s="21" t="str">
        <f>IF(ISBLANK(D[[#This Row],[CPT_QNET]]),"ONWAAR","WAAR")</f>
        <v>ONWAAR</v>
      </c>
      <c r="F66" s="21" t="str">
        <f>IF(ISBLANK(D[[#This Row],[CRS_NEN5104]]),"ONWAAR","WAAR")</f>
        <v>ONWAAR</v>
      </c>
      <c r="G66" s="21" t="str">
        <f>IF(ISBLANK(D[[#This Row],[SD_NEN5104]]),"ONWAAR","WAAR")</f>
        <v>ONWAAR</v>
      </c>
      <c r="H66" s="21" t="str">
        <f>IF(ISBLANK(D[[#This Row],[DSS_NEN5104]]),"ONWAAR","WAAR")</f>
        <v>ONWAAR</v>
      </c>
      <c r="I66" s="21" t="str">
        <f>IF(ISBLANK(D[[#This Row],[TXT_SS_NEN5104]]),"ONWAAR","WAAR")</f>
        <v>ONWAAR</v>
      </c>
      <c r="J66" s="19" t="str">
        <f>IF(ISBLANK(D[[#This Row],[BORING_NUMMER]]),"",CONCATENATE(D[[#This Row],[BORING_NUMMER]],"_",D[[#This Row],[MONSTER_ID]]))</f>
        <v/>
      </c>
      <c r="BP66" s="21">
        <v>60</v>
      </c>
      <c r="BQ66" s="21">
        <v>40</v>
      </c>
      <c r="BR66" s="21">
        <f>D[CLAS_AT_VLOEIGRENS_CAS]-D[CLAS_AT_UITROLGRENS]</f>
        <v>20</v>
      </c>
      <c r="BS66" s="22">
        <f>(D[[#This Row],[CLAS_AT_VLOEIGRENS_CAS]]-D[[#This Row],[CLAS_WATERGEHALTE]])/D[[#This Row],[CLAS_AT_PI]]</f>
        <v>3</v>
      </c>
    </row>
    <row r="67" spans="1:71" x14ac:dyDescent="0.2">
      <c r="A67" s="20">
        <v>58</v>
      </c>
      <c r="B67" s="21" t="str">
        <f>IF(ISBLANK(D[[#This Row],[CLAS_NEN5104]]),"ONWAAR","WAAR")</f>
        <v>ONWAAR</v>
      </c>
      <c r="C67" s="21" t="str">
        <f>IF(ISBLANK(D[[#This Row],[CLAS_VN_HOOFDNAAM]]),"ONWAAR","WAAR")</f>
        <v>ONWAAR</v>
      </c>
      <c r="D67" s="21" t="str">
        <f>IF(ISBLANK(D[[#This Row],[KV_NEN5104]]),"ONWAAR","WAAR")</f>
        <v>ONWAAR</v>
      </c>
      <c r="E67" s="21" t="str">
        <f>IF(ISBLANK(D[[#This Row],[CPT_QNET]]),"ONWAAR","WAAR")</f>
        <v>ONWAAR</v>
      </c>
      <c r="F67" s="21" t="str">
        <f>IF(ISBLANK(D[[#This Row],[CRS_NEN5104]]),"ONWAAR","WAAR")</f>
        <v>ONWAAR</v>
      </c>
      <c r="G67" s="21" t="str">
        <f>IF(ISBLANK(D[[#This Row],[SD_NEN5104]]),"ONWAAR","WAAR")</f>
        <v>ONWAAR</v>
      </c>
      <c r="H67" s="21" t="str">
        <f>IF(ISBLANK(D[[#This Row],[DSS_NEN5104]]),"ONWAAR","WAAR")</f>
        <v>ONWAAR</v>
      </c>
      <c r="I67" s="21" t="str">
        <f>IF(ISBLANK(D[[#This Row],[TXT_SS_NEN5104]]),"ONWAAR","WAAR")</f>
        <v>ONWAAR</v>
      </c>
      <c r="J67" s="19" t="str">
        <f>IF(ISBLANK(D[[#This Row],[BORING_NUMMER]]),"",CONCATENATE(D[[#This Row],[BORING_NUMMER]],"_",D[[#This Row],[MONSTER_ID]]))</f>
        <v/>
      </c>
      <c r="BP67" s="21">
        <v>60</v>
      </c>
      <c r="BQ67" s="21">
        <v>40</v>
      </c>
      <c r="BR67" s="21">
        <f>D[CLAS_AT_VLOEIGRENS_CAS]-D[CLAS_AT_UITROLGRENS]</f>
        <v>20</v>
      </c>
      <c r="BS67" s="22">
        <f>(D[[#This Row],[CLAS_AT_VLOEIGRENS_CAS]]-D[[#This Row],[CLAS_WATERGEHALTE]])/D[[#This Row],[CLAS_AT_PI]]</f>
        <v>3</v>
      </c>
    </row>
    <row r="68" spans="1:71" x14ac:dyDescent="0.2">
      <c r="A68" s="20">
        <v>59</v>
      </c>
      <c r="B68" s="21" t="str">
        <f>IF(ISBLANK(D[[#This Row],[CLAS_NEN5104]]),"ONWAAR","WAAR")</f>
        <v>ONWAAR</v>
      </c>
      <c r="C68" s="21" t="str">
        <f>IF(ISBLANK(D[[#This Row],[CLAS_VN_HOOFDNAAM]]),"ONWAAR","WAAR")</f>
        <v>ONWAAR</v>
      </c>
      <c r="D68" s="21" t="str">
        <f>IF(ISBLANK(D[[#This Row],[KV_NEN5104]]),"ONWAAR","WAAR")</f>
        <v>ONWAAR</v>
      </c>
      <c r="E68" s="21" t="str">
        <f>IF(ISBLANK(D[[#This Row],[CPT_QNET]]),"ONWAAR","WAAR")</f>
        <v>ONWAAR</v>
      </c>
      <c r="F68" s="21" t="str">
        <f>IF(ISBLANK(D[[#This Row],[CRS_NEN5104]]),"ONWAAR","WAAR")</f>
        <v>ONWAAR</v>
      </c>
      <c r="G68" s="21" t="str">
        <f>IF(ISBLANK(D[[#This Row],[SD_NEN5104]]),"ONWAAR","WAAR")</f>
        <v>ONWAAR</v>
      </c>
      <c r="H68" s="21" t="str">
        <f>IF(ISBLANK(D[[#This Row],[DSS_NEN5104]]),"ONWAAR","WAAR")</f>
        <v>ONWAAR</v>
      </c>
      <c r="I68" s="21" t="str">
        <f>IF(ISBLANK(D[[#This Row],[TXT_SS_NEN5104]]),"ONWAAR","WAAR")</f>
        <v>ONWAAR</v>
      </c>
      <c r="J68" s="19" t="str">
        <f>IF(ISBLANK(D[[#This Row],[BORING_NUMMER]]),"",CONCATENATE(D[[#This Row],[BORING_NUMMER]],"_",D[[#This Row],[MONSTER_ID]]))</f>
        <v/>
      </c>
      <c r="BP68" s="21">
        <v>60</v>
      </c>
      <c r="BQ68" s="21">
        <v>40</v>
      </c>
      <c r="BR68" s="21">
        <f>D[CLAS_AT_VLOEIGRENS_CAS]-D[CLAS_AT_UITROLGRENS]</f>
        <v>20</v>
      </c>
      <c r="BS68" s="22">
        <f>(D[[#This Row],[CLAS_AT_VLOEIGRENS_CAS]]-D[[#This Row],[CLAS_WATERGEHALTE]])/D[[#This Row],[CLAS_AT_PI]]</f>
        <v>3</v>
      </c>
    </row>
    <row r="69" spans="1:71" x14ac:dyDescent="0.2">
      <c r="A69" s="20">
        <v>60</v>
      </c>
      <c r="B69" s="21" t="str">
        <f>IF(ISBLANK(D[[#This Row],[CLAS_NEN5104]]),"ONWAAR","WAAR")</f>
        <v>ONWAAR</v>
      </c>
      <c r="C69" s="21" t="str">
        <f>IF(ISBLANK(D[[#This Row],[CLAS_VN_HOOFDNAAM]]),"ONWAAR","WAAR")</f>
        <v>ONWAAR</v>
      </c>
      <c r="D69" s="21" t="str">
        <f>IF(ISBLANK(D[[#This Row],[KV_NEN5104]]),"ONWAAR","WAAR")</f>
        <v>ONWAAR</v>
      </c>
      <c r="E69" s="21" t="str">
        <f>IF(ISBLANK(D[[#This Row],[CPT_QNET]]),"ONWAAR","WAAR")</f>
        <v>ONWAAR</v>
      </c>
      <c r="F69" s="21" t="str">
        <f>IF(ISBLANK(D[[#This Row],[CRS_NEN5104]]),"ONWAAR","WAAR")</f>
        <v>ONWAAR</v>
      </c>
      <c r="G69" s="21" t="str">
        <f>IF(ISBLANK(D[[#This Row],[SD_NEN5104]]),"ONWAAR","WAAR")</f>
        <v>ONWAAR</v>
      </c>
      <c r="H69" s="21" t="str">
        <f>IF(ISBLANK(D[[#This Row],[DSS_NEN5104]]),"ONWAAR","WAAR")</f>
        <v>ONWAAR</v>
      </c>
      <c r="I69" s="21" t="str">
        <f>IF(ISBLANK(D[[#This Row],[TXT_SS_NEN5104]]),"ONWAAR","WAAR")</f>
        <v>ONWAAR</v>
      </c>
      <c r="J69" s="19" t="str">
        <f>IF(ISBLANK(D[[#This Row],[BORING_NUMMER]]),"",CONCATENATE(D[[#This Row],[BORING_NUMMER]],"_",D[[#This Row],[MONSTER_ID]]))</f>
        <v/>
      </c>
      <c r="BP69" s="21">
        <v>60</v>
      </c>
      <c r="BQ69" s="21">
        <v>40</v>
      </c>
      <c r="BR69" s="21">
        <f>D[CLAS_AT_VLOEIGRENS_CAS]-D[CLAS_AT_UITROLGRENS]</f>
        <v>20</v>
      </c>
      <c r="BS69" s="22">
        <f>(D[[#This Row],[CLAS_AT_VLOEIGRENS_CAS]]-D[[#This Row],[CLAS_WATERGEHALTE]])/D[[#This Row],[CLAS_AT_PI]]</f>
        <v>3</v>
      </c>
    </row>
    <row r="70" spans="1:71" x14ac:dyDescent="0.2">
      <c r="A70" s="20">
        <v>61</v>
      </c>
      <c r="B70" s="21" t="str">
        <f>IF(ISBLANK(D[[#This Row],[CLAS_NEN5104]]),"ONWAAR","WAAR")</f>
        <v>ONWAAR</v>
      </c>
      <c r="C70" s="21" t="str">
        <f>IF(ISBLANK(D[[#This Row],[CLAS_VN_HOOFDNAAM]]),"ONWAAR","WAAR")</f>
        <v>ONWAAR</v>
      </c>
      <c r="D70" s="21" t="str">
        <f>IF(ISBLANK(D[[#This Row],[KV_NEN5104]]),"ONWAAR","WAAR")</f>
        <v>ONWAAR</v>
      </c>
      <c r="E70" s="21" t="str">
        <f>IF(ISBLANK(D[[#This Row],[CPT_QNET]]),"ONWAAR","WAAR")</f>
        <v>ONWAAR</v>
      </c>
      <c r="F70" s="21" t="str">
        <f>IF(ISBLANK(D[[#This Row],[CRS_NEN5104]]),"ONWAAR","WAAR")</f>
        <v>ONWAAR</v>
      </c>
      <c r="G70" s="21" t="str">
        <f>IF(ISBLANK(D[[#This Row],[SD_NEN5104]]),"ONWAAR","WAAR")</f>
        <v>ONWAAR</v>
      </c>
      <c r="H70" s="21" t="str">
        <f>IF(ISBLANK(D[[#This Row],[DSS_NEN5104]]),"ONWAAR","WAAR")</f>
        <v>ONWAAR</v>
      </c>
      <c r="I70" s="21" t="str">
        <f>IF(ISBLANK(D[[#This Row],[TXT_SS_NEN5104]]),"ONWAAR","WAAR")</f>
        <v>ONWAAR</v>
      </c>
      <c r="J70" s="19" t="str">
        <f>IF(ISBLANK(D[[#This Row],[BORING_NUMMER]]),"",CONCATENATE(D[[#This Row],[BORING_NUMMER]],"_",D[[#This Row],[MONSTER_ID]]))</f>
        <v/>
      </c>
      <c r="BP70" s="21">
        <v>60</v>
      </c>
      <c r="BQ70" s="21">
        <v>40</v>
      </c>
      <c r="BR70" s="21">
        <f>D[CLAS_AT_VLOEIGRENS_CAS]-D[CLAS_AT_UITROLGRENS]</f>
        <v>20</v>
      </c>
      <c r="BS70" s="22">
        <f>(D[[#This Row],[CLAS_AT_VLOEIGRENS_CAS]]-D[[#This Row],[CLAS_WATERGEHALTE]])/D[[#This Row],[CLAS_AT_PI]]</f>
        <v>3</v>
      </c>
    </row>
    <row r="71" spans="1:71" x14ac:dyDescent="0.2">
      <c r="A71" s="20">
        <v>62</v>
      </c>
      <c r="B71" s="21" t="str">
        <f>IF(ISBLANK(D[[#This Row],[CLAS_NEN5104]]),"ONWAAR","WAAR")</f>
        <v>ONWAAR</v>
      </c>
      <c r="C71" s="21" t="str">
        <f>IF(ISBLANK(D[[#This Row],[CLAS_VN_HOOFDNAAM]]),"ONWAAR","WAAR")</f>
        <v>ONWAAR</v>
      </c>
      <c r="D71" s="21" t="str">
        <f>IF(ISBLANK(D[[#This Row],[KV_NEN5104]]),"ONWAAR","WAAR")</f>
        <v>ONWAAR</v>
      </c>
      <c r="E71" s="21" t="str">
        <f>IF(ISBLANK(D[[#This Row],[CPT_QNET]]),"ONWAAR","WAAR")</f>
        <v>ONWAAR</v>
      </c>
      <c r="F71" s="21" t="str">
        <f>IF(ISBLANK(D[[#This Row],[CRS_NEN5104]]),"ONWAAR","WAAR")</f>
        <v>ONWAAR</v>
      </c>
      <c r="G71" s="21" t="str">
        <f>IF(ISBLANK(D[[#This Row],[SD_NEN5104]]),"ONWAAR","WAAR")</f>
        <v>ONWAAR</v>
      </c>
      <c r="H71" s="21" t="str">
        <f>IF(ISBLANK(D[[#This Row],[DSS_NEN5104]]),"ONWAAR","WAAR")</f>
        <v>ONWAAR</v>
      </c>
      <c r="I71" s="21" t="str">
        <f>IF(ISBLANK(D[[#This Row],[TXT_SS_NEN5104]]),"ONWAAR","WAAR")</f>
        <v>ONWAAR</v>
      </c>
      <c r="J71" s="19" t="str">
        <f>IF(ISBLANK(D[[#This Row],[BORING_NUMMER]]),"",CONCATENATE(D[[#This Row],[BORING_NUMMER]],"_",D[[#This Row],[MONSTER_ID]]))</f>
        <v/>
      </c>
      <c r="BP71" s="21">
        <v>60</v>
      </c>
      <c r="BQ71" s="21">
        <v>40</v>
      </c>
      <c r="BR71" s="21">
        <f>D[CLAS_AT_VLOEIGRENS_CAS]-D[CLAS_AT_UITROLGRENS]</f>
        <v>20</v>
      </c>
      <c r="BS71" s="22">
        <f>(D[[#This Row],[CLAS_AT_VLOEIGRENS_CAS]]-D[[#This Row],[CLAS_WATERGEHALTE]])/D[[#This Row],[CLAS_AT_PI]]</f>
        <v>3</v>
      </c>
    </row>
    <row r="72" spans="1:71" x14ac:dyDescent="0.2">
      <c r="A72" s="20">
        <v>63</v>
      </c>
      <c r="B72" s="21" t="str">
        <f>IF(ISBLANK(D[[#This Row],[CLAS_NEN5104]]),"ONWAAR","WAAR")</f>
        <v>ONWAAR</v>
      </c>
      <c r="C72" s="21" t="str">
        <f>IF(ISBLANK(D[[#This Row],[CLAS_VN_HOOFDNAAM]]),"ONWAAR","WAAR")</f>
        <v>ONWAAR</v>
      </c>
      <c r="D72" s="21" t="str">
        <f>IF(ISBLANK(D[[#This Row],[KV_NEN5104]]),"ONWAAR","WAAR")</f>
        <v>ONWAAR</v>
      </c>
      <c r="E72" s="21" t="str">
        <f>IF(ISBLANK(D[[#This Row],[CPT_QNET]]),"ONWAAR","WAAR")</f>
        <v>ONWAAR</v>
      </c>
      <c r="F72" s="21" t="str">
        <f>IF(ISBLANK(D[[#This Row],[CRS_NEN5104]]),"ONWAAR","WAAR")</f>
        <v>ONWAAR</v>
      </c>
      <c r="G72" s="21" t="str">
        <f>IF(ISBLANK(D[[#This Row],[SD_NEN5104]]),"ONWAAR","WAAR")</f>
        <v>ONWAAR</v>
      </c>
      <c r="H72" s="21" t="str">
        <f>IF(ISBLANK(D[[#This Row],[DSS_NEN5104]]),"ONWAAR","WAAR")</f>
        <v>ONWAAR</v>
      </c>
      <c r="I72" s="21" t="str">
        <f>IF(ISBLANK(D[[#This Row],[TXT_SS_NEN5104]]),"ONWAAR","WAAR")</f>
        <v>ONWAAR</v>
      </c>
      <c r="J72" s="19" t="str">
        <f>IF(ISBLANK(D[[#This Row],[BORING_NUMMER]]),"",CONCATENATE(D[[#This Row],[BORING_NUMMER]],"_",D[[#This Row],[MONSTER_ID]]))</f>
        <v/>
      </c>
      <c r="BP72" s="21">
        <v>60</v>
      </c>
      <c r="BQ72" s="21">
        <v>40</v>
      </c>
      <c r="BR72" s="21">
        <f>D[CLAS_AT_VLOEIGRENS_CAS]-D[CLAS_AT_UITROLGRENS]</f>
        <v>20</v>
      </c>
      <c r="BS72" s="22">
        <f>(D[[#This Row],[CLAS_AT_VLOEIGRENS_CAS]]-D[[#This Row],[CLAS_WATERGEHALTE]])/D[[#This Row],[CLAS_AT_PI]]</f>
        <v>3</v>
      </c>
    </row>
    <row r="73" spans="1:71" x14ac:dyDescent="0.2">
      <c r="A73" s="20">
        <v>64</v>
      </c>
      <c r="B73" s="21" t="str">
        <f>IF(ISBLANK(D[[#This Row],[CLAS_NEN5104]]),"ONWAAR","WAAR")</f>
        <v>ONWAAR</v>
      </c>
      <c r="C73" s="21" t="str">
        <f>IF(ISBLANK(D[[#This Row],[CLAS_VN_HOOFDNAAM]]),"ONWAAR","WAAR")</f>
        <v>ONWAAR</v>
      </c>
      <c r="D73" s="21" t="str">
        <f>IF(ISBLANK(D[[#This Row],[KV_NEN5104]]),"ONWAAR","WAAR")</f>
        <v>ONWAAR</v>
      </c>
      <c r="E73" s="21" t="str">
        <f>IF(ISBLANK(D[[#This Row],[CPT_QNET]]),"ONWAAR","WAAR")</f>
        <v>ONWAAR</v>
      </c>
      <c r="F73" s="21" t="str">
        <f>IF(ISBLANK(D[[#This Row],[CRS_NEN5104]]),"ONWAAR","WAAR")</f>
        <v>ONWAAR</v>
      </c>
      <c r="G73" s="21" t="str">
        <f>IF(ISBLANK(D[[#This Row],[SD_NEN5104]]),"ONWAAR","WAAR")</f>
        <v>ONWAAR</v>
      </c>
      <c r="H73" s="21" t="str">
        <f>IF(ISBLANK(D[[#This Row],[DSS_NEN5104]]),"ONWAAR","WAAR")</f>
        <v>ONWAAR</v>
      </c>
      <c r="I73" s="21" t="str">
        <f>IF(ISBLANK(D[[#This Row],[TXT_SS_NEN5104]]),"ONWAAR","WAAR")</f>
        <v>ONWAAR</v>
      </c>
      <c r="J73" s="19" t="str">
        <f>IF(ISBLANK(D[[#This Row],[BORING_NUMMER]]),"",CONCATENATE(D[[#This Row],[BORING_NUMMER]],"_",D[[#This Row],[MONSTER_ID]]))</f>
        <v/>
      </c>
      <c r="BP73" s="21">
        <v>60</v>
      </c>
      <c r="BQ73" s="21">
        <v>40</v>
      </c>
      <c r="BR73" s="21">
        <f>D[CLAS_AT_VLOEIGRENS_CAS]-D[CLAS_AT_UITROLGRENS]</f>
        <v>20</v>
      </c>
      <c r="BS73" s="22">
        <f>(D[[#This Row],[CLAS_AT_VLOEIGRENS_CAS]]-D[[#This Row],[CLAS_WATERGEHALTE]])/D[[#This Row],[CLAS_AT_PI]]</f>
        <v>3</v>
      </c>
    </row>
    <row r="74" spans="1:71" x14ac:dyDescent="0.2">
      <c r="A74" s="20">
        <v>65</v>
      </c>
      <c r="B74" s="21" t="str">
        <f>IF(ISBLANK(D[[#This Row],[CLAS_NEN5104]]),"ONWAAR","WAAR")</f>
        <v>ONWAAR</v>
      </c>
      <c r="C74" s="21" t="str">
        <f>IF(ISBLANK(D[[#This Row],[CLAS_VN_HOOFDNAAM]]),"ONWAAR","WAAR")</f>
        <v>ONWAAR</v>
      </c>
      <c r="D74" s="21" t="str">
        <f>IF(ISBLANK(D[[#This Row],[KV_NEN5104]]),"ONWAAR","WAAR")</f>
        <v>ONWAAR</v>
      </c>
      <c r="E74" s="21" t="str">
        <f>IF(ISBLANK(D[[#This Row],[CPT_QNET]]),"ONWAAR","WAAR")</f>
        <v>ONWAAR</v>
      </c>
      <c r="F74" s="21" t="str">
        <f>IF(ISBLANK(D[[#This Row],[CRS_NEN5104]]),"ONWAAR","WAAR")</f>
        <v>ONWAAR</v>
      </c>
      <c r="G74" s="21" t="str">
        <f>IF(ISBLANK(D[[#This Row],[SD_NEN5104]]),"ONWAAR","WAAR")</f>
        <v>ONWAAR</v>
      </c>
      <c r="H74" s="21" t="str">
        <f>IF(ISBLANK(D[[#This Row],[DSS_NEN5104]]),"ONWAAR","WAAR")</f>
        <v>ONWAAR</v>
      </c>
      <c r="I74" s="21" t="str">
        <f>IF(ISBLANK(D[[#This Row],[TXT_SS_NEN5104]]),"ONWAAR","WAAR")</f>
        <v>ONWAAR</v>
      </c>
      <c r="J74" s="19" t="str">
        <f>IF(ISBLANK(D[[#This Row],[BORING_NUMMER]]),"",CONCATENATE(D[[#This Row],[BORING_NUMMER]],"_",D[[#This Row],[MONSTER_ID]]))</f>
        <v/>
      </c>
      <c r="BP74" s="21">
        <v>60</v>
      </c>
      <c r="BQ74" s="21">
        <v>40</v>
      </c>
      <c r="BR74" s="21">
        <f>D[CLAS_AT_VLOEIGRENS_CAS]-D[CLAS_AT_UITROLGRENS]</f>
        <v>20</v>
      </c>
      <c r="BS74" s="22">
        <f>(D[[#This Row],[CLAS_AT_VLOEIGRENS_CAS]]-D[[#This Row],[CLAS_WATERGEHALTE]])/D[[#This Row],[CLAS_AT_PI]]</f>
        <v>3</v>
      </c>
    </row>
    <row r="75" spans="1:71" x14ac:dyDescent="0.2">
      <c r="A75" s="20">
        <v>66</v>
      </c>
      <c r="B75" s="21" t="str">
        <f>IF(ISBLANK(D[[#This Row],[CLAS_NEN5104]]),"ONWAAR","WAAR")</f>
        <v>ONWAAR</v>
      </c>
      <c r="C75" s="21" t="str">
        <f>IF(ISBLANK(D[[#This Row],[CLAS_VN_HOOFDNAAM]]),"ONWAAR","WAAR")</f>
        <v>ONWAAR</v>
      </c>
      <c r="D75" s="21" t="str">
        <f>IF(ISBLANK(D[[#This Row],[KV_NEN5104]]),"ONWAAR","WAAR")</f>
        <v>ONWAAR</v>
      </c>
      <c r="E75" s="21" t="str">
        <f>IF(ISBLANK(D[[#This Row],[CPT_QNET]]),"ONWAAR","WAAR")</f>
        <v>ONWAAR</v>
      </c>
      <c r="F75" s="21" t="str">
        <f>IF(ISBLANK(D[[#This Row],[CRS_NEN5104]]),"ONWAAR","WAAR")</f>
        <v>ONWAAR</v>
      </c>
      <c r="G75" s="21" t="str">
        <f>IF(ISBLANK(D[[#This Row],[SD_NEN5104]]),"ONWAAR","WAAR")</f>
        <v>ONWAAR</v>
      </c>
      <c r="H75" s="21" t="str">
        <f>IF(ISBLANK(D[[#This Row],[DSS_NEN5104]]),"ONWAAR","WAAR")</f>
        <v>ONWAAR</v>
      </c>
      <c r="I75" s="21" t="str">
        <f>IF(ISBLANK(D[[#This Row],[TXT_SS_NEN5104]]),"ONWAAR","WAAR")</f>
        <v>ONWAAR</v>
      </c>
      <c r="J75" s="19" t="str">
        <f>IF(ISBLANK(D[[#This Row],[BORING_NUMMER]]),"",CONCATENATE(D[[#This Row],[BORING_NUMMER]],"_",D[[#This Row],[MONSTER_ID]]))</f>
        <v/>
      </c>
      <c r="BP75" s="21">
        <v>60</v>
      </c>
      <c r="BQ75" s="21">
        <v>40</v>
      </c>
      <c r="BR75" s="21">
        <f>D[CLAS_AT_VLOEIGRENS_CAS]-D[CLAS_AT_UITROLGRENS]</f>
        <v>20</v>
      </c>
      <c r="BS75" s="22">
        <f>(D[[#This Row],[CLAS_AT_VLOEIGRENS_CAS]]-D[[#This Row],[CLAS_WATERGEHALTE]])/D[[#This Row],[CLAS_AT_PI]]</f>
        <v>3</v>
      </c>
    </row>
    <row r="76" spans="1:71" x14ac:dyDescent="0.2">
      <c r="A76" s="20">
        <v>67</v>
      </c>
      <c r="B76" s="21" t="str">
        <f>IF(ISBLANK(D[[#This Row],[CLAS_NEN5104]]),"ONWAAR","WAAR")</f>
        <v>ONWAAR</v>
      </c>
      <c r="C76" s="21" t="str">
        <f>IF(ISBLANK(D[[#This Row],[CLAS_VN_HOOFDNAAM]]),"ONWAAR","WAAR")</f>
        <v>ONWAAR</v>
      </c>
      <c r="D76" s="21" t="str">
        <f>IF(ISBLANK(D[[#This Row],[KV_NEN5104]]),"ONWAAR","WAAR")</f>
        <v>ONWAAR</v>
      </c>
      <c r="E76" s="21" t="str">
        <f>IF(ISBLANK(D[[#This Row],[CPT_QNET]]),"ONWAAR","WAAR")</f>
        <v>ONWAAR</v>
      </c>
      <c r="F76" s="21" t="str">
        <f>IF(ISBLANK(D[[#This Row],[CRS_NEN5104]]),"ONWAAR","WAAR")</f>
        <v>ONWAAR</v>
      </c>
      <c r="G76" s="21" t="str">
        <f>IF(ISBLANK(D[[#This Row],[SD_NEN5104]]),"ONWAAR","WAAR")</f>
        <v>ONWAAR</v>
      </c>
      <c r="H76" s="21" t="str">
        <f>IF(ISBLANK(D[[#This Row],[DSS_NEN5104]]),"ONWAAR","WAAR")</f>
        <v>ONWAAR</v>
      </c>
      <c r="I76" s="21" t="str">
        <f>IF(ISBLANK(D[[#This Row],[TXT_SS_NEN5104]]),"ONWAAR","WAAR")</f>
        <v>ONWAAR</v>
      </c>
      <c r="J76" s="19" t="str">
        <f>IF(ISBLANK(D[[#This Row],[BORING_NUMMER]]),"",CONCATENATE(D[[#This Row],[BORING_NUMMER]],"_",D[[#This Row],[MONSTER_ID]]))</f>
        <v/>
      </c>
      <c r="BP76" s="21">
        <v>60</v>
      </c>
      <c r="BQ76" s="21">
        <v>40</v>
      </c>
      <c r="BR76" s="21">
        <f>D[CLAS_AT_VLOEIGRENS_CAS]-D[CLAS_AT_UITROLGRENS]</f>
        <v>20</v>
      </c>
      <c r="BS76" s="22">
        <f>(D[[#This Row],[CLAS_AT_VLOEIGRENS_CAS]]-D[[#This Row],[CLAS_WATERGEHALTE]])/D[[#This Row],[CLAS_AT_PI]]</f>
        <v>3</v>
      </c>
    </row>
    <row r="77" spans="1:71" x14ac:dyDescent="0.2">
      <c r="A77" s="20">
        <v>68</v>
      </c>
      <c r="B77" s="21" t="str">
        <f>IF(ISBLANK(D[[#This Row],[CLAS_NEN5104]]),"ONWAAR","WAAR")</f>
        <v>ONWAAR</v>
      </c>
      <c r="C77" s="21" t="str">
        <f>IF(ISBLANK(D[[#This Row],[CLAS_VN_HOOFDNAAM]]),"ONWAAR","WAAR")</f>
        <v>ONWAAR</v>
      </c>
      <c r="D77" s="21" t="str">
        <f>IF(ISBLANK(D[[#This Row],[KV_NEN5104]]),"ONWAAR","WAAR")</f>
        <v>ONWAAR</v>
      </c>
      <c r="E77" s="21" t="str">
        <f>IF(ISBLANK(D[[#This Row],[CPT_QNET]]),"ONWAAR","WAAR")</f>
        <v>ONWAAR</v>
      </c>
      <c r="F77" s="21" t="str">
        <f>IF(ISBLANK(D[[#This Row],[CRS_NEN5104]]),"ONWAAR","WAAR")</f>
        <v>ONWAAR</v>
      </c>
      <c r="G77" s="21" t="str">
        <f>IF(ISBLANK(D[[#This Row],[SD_NEN5104]]),"ONWAAR","WAAR")</f>
        <v>ONWAAR</v>
      </c>
      <c r="H77" s="21" t="str">
        <f>IF(ISBLANK(D[[#This Row],[DSS_NEN5104]]),"ONWAAR","WAAR")</f>
        <v>ONWAAR</v>
      </c>
      <c r="I77" s="21" t="str">
        <f>IF(ISBLANK(D[[#This Row],[TXT_SS_NEN5104]]),"ONWAAR","WAAR")</f>
        <v>ONWAAR</v>
      </c>
      <c r="J77" s="19" t="str">
        <f>IF(ISBLANK(D[[#This Row],[BORING_NUMMER]]),"",CONCATENATE(D[[#This Row],[BORING_NUMMER]],"_",D[[#This Row],[MONSTER_ID]]))</f>
        <v/>
      </c>
      <c r="BP77" s="21">
        <v>60</v>
      </c>
      <c r="BQ77" s="21">
        <v>40</v>
      </c>
      <c r="BR77" s="21">
        <f>D[CLAS_AT_VLOEIGRENS_CAS]-D[CLAS_AT_UITROLGRENS]</f>
        <v>20</v>
      </c>
      <c r="BS77" s="22">
        <f>(D[[#This Row],[CLAS_AT_VLOEIGRENS_CAS]]-D[[#This Row],[CLAS_WATERGEHALTE]])/D[[#This Row],[CLAS_AT_PI]]</f>
        <v>3</v>
      </c>
    </row>
    <row r="78" spans="1:71" x14ac:dyDescent="0.2">
      <c r="A78" s="20">
        <v>69</v>
      </c>
      <c r="B78" s="21" t="str">
        <f>IF(ISBLANK(D[[#This Row],[CLAS_NEN5104]]),"ONWAAR","WAAR")</f>
        <v>ONWAAR</v>
      </c>
      <c r="C78" s="21" t="str">
        <f>IF(ISBLANK(D[[#This Row],[CLAS_VN_HOOFDNAAM]]),"ONWAAR","WAAR")</f>
        <v>ONWAAR</v>
      </c>
      <c r="D78" s="21" t="str">
        <f>IF(ISBLANK(D[[#This Row],[KV_NEN5104]]),"ONWAAR","WAAR")</f>
        <v>ONWAAR</v>
      </c>
      <c r="E78" s="21" t="str">
        <f>IF(ISBLANK(D[[#This Row],[CPT_QNET]]),"ONWAAR","WAAR")</f>
        <v>ONWAAR</v>
      </c>
      <c r="F78" s="21" t="str">
        <f>IF(ISBLANK(D[[#This Row],[CRS_NEN5104]]),"ONWAAR","WAAR")</f>
        <v>ONWAAR</v>
      </c>
      <c r="G78" s="21" t="str">
        <f>IF(ISBLANK(D[[#This Row],[SD_NEN5104]]),"ONWAAR","WAAR")</f>
        <v>ONWAAR</v>
      </c>
      <c r="H78" s="21" t="str">
        <f>IF(ISBLANK(D[[#This Row],[DSS_NEN5104]]),"ONWAAR","WAAR")</f>
        <v>ONWAAR</v>
      </c>
      <c r="I78" s="21" t="str">
        <f>IF(ISBLANK(D[[#This Row],[TXT_SS_NEN5104]]),"ONWAAR","WAAR")</f>
        <v>ONWAAR</v>
      </c>
      <c r="J78" s="19" t="str">
        <f>IF(ISBLANK(D[[#This Row],[BORING_NUMMER]]),"",CONCATENATE(D[[#This Row],[BORING_NUMMER]],"_",D[[#This Row],[MONSTER_ID]]))</f>
        <v/>
      </c>
      <c r="BP78" s="21">
        <v>60</v>
      </c>
      <c r="BQ78" s="21">
        <v>40</v>
      </c>
      <c r="BR78" s="21">
        <f>D[CLAS_AT_VLOEIGRENS_CAS]-D[CLAS_AT_UITROLGRENS]</f>
        <v>20</v>
      </c>
      <c r="BS78" s="22">
        <f>(D[[#This Row],[CLAS_AT_VLOEIGRENS_CAS]]-D[[#This Row],[CLAS_WATERGEHALTE]])/D[[#This Row],[CLAS_AT_PI]]</f>
        <v>3</v>
      </c>
    </row>
    <row r="79" spans="1:71" x14ac:dyDescent="0.2">
      <c r="A79" s="20">
        <v>70</v>
      </c>
      <c r="B79" s="21" t="str">
        <f>IF(ISBLANK(D[[#This Row],[CLAS_NEN5104]]),"ONWAAR","WAAR")</f>
        <v>ONWAAR</v>
      </c>
      <c r="C79" s="21" t="str">
        <f>IF(ISBLANK(D[[#This Row],[CLAS_VN_HOOFDNAAM]]),"ONWAAR","WAAR")</f>
        <v>ONWAAR</v>
      </c>
      <c r="D79" s="21" t="str">
        <f>IF(ISBLANK(D[[#This Row],[KV_NEN5104]]),"ONWAAR","WAAR")</f>
        <v>ONWAAR</v>
      </c>
      <c r="E79" s="21" t="str">
        <f>IF(ISBLANK(D[[#This Row],[CPT_QNET]]),"ONWAAR","WAAR")</f>
        <v>ONWAAR</v>
      </c>
      <c r="F79" s="21" t="str">
        <f>IF(ISBLANK(D[[#This Row],[CRS_NEN5104]]),"ONWAAR","WAAR")</f>
        <v>ONWAAR</v>
      </c>
      <c r="G79" s="21" t="str">
        <f>IF(ISBLANK(D[[#This Row],[SD_NEN5104]]),"ONWAAR","WAAR")</f>
        <v>ONWAAR</v>
      </c>
      <c r="H79" s="21" t="str">
        <f>IF(ISBLANK(D[[#This Row],[DSS_NEN5104]]),"ONWAAR","WAAR")</f>
        <v>ONWAAR</v>
      </c>
      <c r="I79" s="21" t="str">
        <f>IF(ISBLANK(D[[#This Row],[TXT_SS_NEN5104]]),"ONWAAR","WAAR")</f>
        <v>ONWAAR</v>
      </c>
      <c r="J79" s="19" t="str">
        <f>IF(ISBLANK(D[[#This Row],[BORING_NUMMER]]),"",CONCATENATE(D[[#This Row],[BORING_NUMMER]],"_",D[[#This Row],[MONSTER_ID]]))</f>
        <v/>
      </c>
      <c r="BP79" s="21">
        <v>60</v>
      </c>
      <c r="BQ79" s="21">
        <v>40</v>
      </c>
      <c r="BR79" s="21">
        <f>D[CLAS_AT_VLOEIGRENS_CAS]-D[CLAS_AT_UITROLGRENS]</f>
        <v>20</v>
      </c>
      <c r="BS79" s="22">
        <f>(D[[#This Row],[CLAS_AT_VLOEIGRENS_CAS]]-D[[#This Row],[CLAS_WATERGEHALTE]])/D[[#This Row],[CLAS_AT_PI]]</f>
        <v>3</v>
      </c>
    </row>
    <row r="80" spans="1:71" x14ac:dyDescent="0.2">
      <c r="A80" s="20">
        <v>71</v>
      </c>
      <c r="B80" s="21" t="str">
        <f>IF(ISBLANK(D[[#This Row],[CLAS_NEN5104]]),"ONWAAR","WAAR")</f>
        <v>ONWAAR</v>
      </c>
      <c r="C80" s="21" t="str">
        <f>IF(ISBLANK(D[[#This Row],[CLAS_VN_HOOFDNAAM]]),"ONWAAR","WAAR")</f>
        <v>ONWAAR</v>
      </c>
      <c r="D80" s="21" t="str">
        <f>IF(ISBLANK(D[[#This Row],[KV_NEN5104]]),"ONWAAR","WAAR")</f>
        <v>ONWAAR</v>
      </c>
      <c r="E80" s="21" t="str">
        <f>IF(ISBLANK(D[[#This Row],[CPT_QNET]]),"ONWAAR","WAAR")</f>
        <v>ONWAAR</v>
      </c>
      <c r="F80" s="21" t="str">
        <f>IF(ISBLANK(D[[#This Row],[CRS_NEN5104]]),"ONWAAR","WAAR")</f>
        <v>ONWAAR</v>
      </c>
      <c r="G80" s="21" t="str">
        <f>IF(ISBLANK(D[[#This Row],[SD_NEN5104]]),"ONWAAR","WAAR")</f>
        <v>ONWAAR</v>
      </c>
      <c r="H80" s="21" t="str">
        <f>IF(ISBLANK(D[[#This Row],[DSS_NEN5104]]),"ONWAAR","WAAR")</f>
        <v>ONWAAR</v>
      </c>
      <c r="I80" s="21" t="str">
        <f>IF(ISBLANK(D[[#This Row],[TXT_SS_NEN5104]]),"ONWAAR","WAAR")</f>
        <v>ONWAAR</v>
      </c>
      <c r="J80" s="19" t="str">
        <f>IF(ISBLANK(D[[#This Row],[BORING_NUMMER]]),"",CONCATENATE(D[[#This Row],[BORING_NUMMER]],"_",D[[#This Row],[MONSTER_ID]]))</f>
        <v/>
      </c>
      <c r="BP80" s="21">
        <v>60</v>
      </c>
      <c r="BQ80" s="21">
        <v>40</v>
      </c>
      <c r="BR80" s="21">
        <f>D[CLAS_AT_VLOEIGRENS_CAS]-D[CLAS_AT_UITROLGRENS]</f>
        <v>20</v>
      </c>
      <c r="BS80" s="22">
        <f>(D[[#This Row],[CLAS_AT_VLOEIGRENS_CAS]]-D[[#This Row],[CLAS_WATERGEHALTE]])/D[[#This Row],[CLAS_AT_PI]]</f>
        <v>3</v>
      </c>
    </row>
    <row r="81" spans="1:71" x14ac:dyDescent="0.2">
      <c r="A81" s="20">
        <v>72</v>
      </c>
      <c r="B81" s="21" t="str">
        <f>IF(ISBLANK(D[[#This Row],[CLAS_NEN5104]]),"ONWAAR","WAAR")</f>
        <v>ONWAAR</v>
      </c>
      <c r="C81" s="21" t="str">
        <f>IF(ISBLANK(D[[#This Row],[CLAS_VN_HOOFDNAAM]]),"ONWAAR","WAAR")</f>
        <v>ONWAAR</v>
      </c>
      <c r="D81" s="21" t="str">
        <f>IF(ISBLANK(D[[#This Row],[KV_NEN5104]]),"ONWAAR","WAAR")</f>
        <v>ONWAAR</v>
      </c>
      <c r="E81" s="21" t="str">
        <f>IF(ISBLANK(D[[#This Row],[CPT_QNET]]),"ONWAAR","WAAR")</f>
        <v>ONWAAR</v>
      </c>
      <c r="F81" s="21" t="str">
        <f>IF(ISBLANK(D[[#This Row],[CRS_NEN5104]]),"ONWAAR","WAAR")</f>
        <v>ONWAAR</v>
      </c>
      <c r="G81" s="21" t="str">
        <f>IF(ISBLANK(D[[#This Row],[SD_NEN5104]]),"ONWAAR","WAAR")</f>
        <v>ONWAAR</v>
      </c>
      <c r="H81" s="21" t="str">
        <f>IF(ISBLANK(D[[#This Row],[DSS_NEN5104]]),"ONWAAR","WAAR")</f>
        <v>ONWAAR</v>
      </c>
      <c r="I81" s="21" t="str">
        <f>IF(ISBLANK(D[[#This Row],[TXT_SS_NEN5104]]),"ONWAAR","WAAR")</f>
        <v>ONWAAR</v>
      </c>
      <c r="J81" s="19" t="str">
        <f>IF(ISBLANK(D[[#This Row],[BORING_NUMMER]]),"",CONCATENATE(D[[#This Row],[BORING_NUMMER]],"_",D[[#This Row],[MONSTER_ID]]))</f>
        <v/>
      </c>
      <c r="BP81" s="21">
        <v>60</v>
      </c>
      <c r="BQ81" s="21">
        <v>40</v>
      </c>
      <c r="BR81" s="21">
        <f>D[CLAS_AT_VLOEIGRENS_CAS]-D[CLAS_AT_UITROLGRENS]</f>
        <v>20</v>
      </c>
      <c r="BS81" s="22">
        <f>(D[[#This Row],[CLAS_AT_VLOEIGRENS_CAS]]-D[[#This Row],[CLAS_WATERGEHALTE]])/D[[#This Row],[CLAS_AT_PI]]</f>
        <v>3</v>
      </c>
    </row>
    <row r="82" spans="1:71" x14ac:dyDescent="0.2">
      <c r="A82" s="20">
        <v>73</v>
      </c>
      <c r="B82" s="21" t="str">
        <f>IF(ISBLANK(D[[#This Row],[CLAS_NEN5104]]),"ONWAAR","WAAR")</f>
        <v>ONWAAR</v>
      </c>
      <c r="C82" s="21" t="str">
        <f>IF(ISBLANK(D[[#This Row],[CLAS_VN_HOOFDNAAM]]),"ONWAAR","WAAR")</f>
        <v>ONWAAR</v>
      </c>
      <c r="D82" s="21" t="str">
        <f>IF(ISBLANK(D[[#This Row],[KV_NEN5104]]),"ONWAAR","WAAR")</f>
        <v>ONWAAR</v>
      </c>
      <c r="E82" s="21" t="str">
        <f>IF(ISBLANK(D[[#This Row],[CPT_QNET]]),"ONWAAR","WAAR")</f>
        <v>ONWAAR</v>
      </c>
      <c r="F82" s="21" t="str">
        <f>IF(ISBLANK(D[[#This Row],[CRS_NEN5104]]),"ONWAAR","WAAR")</f>
        <v>ONWAAR</v>
      </c>
      <c r="G82" s="21" t="str">
        <f>IF(ISBLANK(D[[#This Row],[SD_NEN5104]]),"ONWAAR","WAAR")</f>
        <v>ONWAAR</v>
      </c>
      <c r="H82" s="21" t="str">
        <f>IF(ISBLANK(D[[#This Row],[DSS_NEN5104]]),"ONWAAR","WAAR")</f>
        <v>ONWAAR</v>
      </c>
      <c r="I82" s="21" t="str">
        <f>IF(ISBLANK(D[[#This Row],[TXT_SS_NEN5104]]),"ONWAAR","WAAR")</f>
        <v>ONWAAR</v>
      </c>
      <c r="J82" s="19" t="str">
        <f>IF(ISBLANK(D[[#This Row],[BORING_NUMMER]]),"",CONCATENATE(D[[#This Row],[BORING_NUMMER]],"_",D[[#This Row],[MONSTER_ID]]))</f>
        <v/>
      </c>
      <c r="BP82" s="21">
        <v>60</v>
      </c>
      <c r="BQ82" s="21">
        <v>40</v>
      </c>
      <c r="BR82" s="21">
        <f>D[CLAS_AT_VLOEIGRENS_CAS]-D[CLAS_AT_UITROLGRENS]</f>
        <v>20</v>
      </c>
      <c r="BS82" s="22">
        <f>(D[[#This Row],[CLAS_AT_VLOEIGRENS_CAS]]-D[[#This Row],[CLAS_WATERGEHALTE]])/D[[#This Row],[CLAS_AT_PI]]</f>
        <v>3</v>
      </c>
    </row>
    <row r="83" spans="1:71" x14ac:dyDescent="0.2">
      <c r="A83" s="20">
        <v>74</v>
      </c>
      <c r="B83" s="21" t="str">
        <f>IF(ISBLANK(D[[#This Row],[CLAS_NEN5104]]),"ONWAAR","WAAR")</f>
        <v>ONWAAR</v>
      </c>
      <c r="C83" s="21" t="str">
        <f>IF(ISBLANK(D[[#This Row],[CLAS_VN_HOOFDNAAM]]),"ONWAAR","WAAR")</f>
        <v>ONWAAR</v>
      </c>
      <c r="D83" s="21" t="str">
        <f>IF(ISBLANK(D[[#This Row],[KV_NEN5104]]),"ONWAAR","WAAR")</f>
        <v>ONWAAR</v>
      </c>
      <c r="E83" s="21" t="str">
        <f>IF(ISBLANK(D[[#This Row],[CPT_QNET]]),"ONWAAR","WAAR")</f>
        <v>ONWAAR</v>
      </c>
      <c r="F83" s="21" t="str">
        <f>IF(ISBLANK(D[[#This Row],[CRS_NEN5104]]),"ONWAAR","WAAR")</f>
        <v>ONWAAR</v>
      </c>
      <c r="G83" s="21" t="str">
        <f>IF(ISBLANK(D[[#This Row],[SD_NEN5104]]),"ONWAAR","WAAR")</f>
        <v>ONWAAR</v>
      </c>
      <c r="H83" s="21" t="str">
        <f>IF(ISBLANK(D[[#This Row],[DSS_NEN5104]]),"ONWAAR","WAAR")</f>
        <v>ONWAAR</v>
      </c>
      <c r="I83" s="21" t="str">
        <f>IF(ISBLANK(D[[#This Row],[TXT_SS_NEN5104]]),"ONWAAR","WAAR")</f>
        <v>ONWAAR</v>
      </c>
      <c r="J83" s="19" t="str">
        <f>IF(ISBLANK(D[[#This Row],[BORING_NUMMER]]),"",CONCATENATE(D[[#This Row],[BORING_NUMMER]],"_",D[[#This Row],[MONSTER_ID]]))</f>
        <v/>
      </c>
      <c r="BP83" s="21">
        <v>60</v>
      </c>
      <c r="BQ83" s="21">
        <v>40</v>
      </c>
      <c r="BR83" s="21">
        <f>D[CLAS_AT_VLOEIGRENS_CAS]-D[CLAS_AT_UITROLGRENS]</f>
        <v>20</v>
      </c>
      <c r="BS83" s="22">
        <f>(D[[#This Row],[CLAS_AT_VLOEIGRENS_CAS]]-D[[#This Row],[CLAS_WATERGEHALTE]])/D[[#This Row],[CLAS_AT_PI]]</f>
        <v>3</v>
      </c>
    </row>
    <row r="84" spans="1:71" x14ac:dyDescent="0.2">
      <c r="A84" s="20">
        <v>75</v>
      </c>
      <c r="B84" s="21" t="str">
        <f>IF(ISBLANK(D[[#This Row],[CLAS_NEN5104]]),"ONWAAR","WAAR")</f>
        <v>ONWAAR</v>
      </c>
      <c r="C84" s="21" t="str">
        <f>IF(ISBLANK(D[[#This Row],[CLAS_VN_HOOFDNAAM]]),"ONWAAR","WAAR")</f>
        <v>ONWAAR</v>
      </c>
      <c r="D84" s="21" t="str">
        <f>IF(ISBLANK(D[[#This Row],[KV_NEN5104]]),"ONWAAR","WAAR")</f>
        <v>ONWAAR</v>
      </c>
      <c r="E84" s="21" t="str">
        <f>IF(ISBLANK(D[[#This Row],[CPT_QNET]]),"ONWAAR","WAAR")</f>
        <v>ONWAAR</v>
      </c>
      <c r="F84" s="21" t="str">
        <f>IF(ISBLANK(D[[#This Row],[CRS_NEN5104]]),"ONWAAR","WAAR")</f>
        <v>ONWAAR</v>
      </c>
      <c r="G84" s="21" t="str">
        <f>IF(ISBLANK(D[[#This Row],[SD_NEN5104]]),"ONWAAR","WAAR")</f>
        <v>ONWAAR</v>
      </c>
      <c r="H84" s="21" t="str">
        <f>IF(ISBLANK(D[[#This Row],[DSS_NEN5104]]),"ONWAAR","WAAR")</f>
        <v>ONWAAR</v>
      </c>
      <c r="I84" s="21" t="str">
        <f>IF(ISBLANK(D[[#This Row],[TXT_SS_NEN5104]]),"ONWAAR","WAAR")</f>
        <v>ONWAAR</v>
      </c>
      <c r="J84" s="19" t="str">
        <f>IF(ISBLANK(D[[#This Row],[BORING_NUMMER]]),"",CONCATENATE(D[[#This Row],[BORING_NUMMER]],"_",D[[#This Row],[MONSTER_ID]]))</f>
        <v/>
      </c>
      <c r="BP84" s="21">
        <v>60</v>
      </c>
      <c r="BQ84" s="21">
        <v>40</v>
      </c>
      <c r="BR84" s="21">
        <f>D[CLAS_AT_VLOEIGRENS_CAS]-D[CLAS_AT_UITROLGRENS]</f>
        <v>20</v>
      </c>
      <c r="BS84" s="22">
        <f>(D[[#This Row],[CLAS_AT_VLOEIGRENS_CAS]]-D[[#This Row],[CLAS_WATERGEHALTE]])/D[[#This Row],[CLAS_AT_PI]]</f>
        <v>3</v>
      </c>
    </row>
    <row r="85" spans="1:71" x14ac:dyDescent="0.2">
      <c r="A85" s="20">
        <v>76</v>
      </c>
      <c r="B85" s="21" t="str">
        <f>IF(ISBLANK(D[[#This Row],[CLAS_NEN5104]]),"ONWAAR","WAAR")</f>
        <v>ONWAAR</v>
      </c>
      <c r="C85" s="21" t="str">
        <f>IF(ISBLANK(D[[#This Row],[CLAS_VN_HOOFDNAAM]]),"ONWAAR","WAAR")</f>
        <v>ONWAAR</v>
      </c>
      <c r="D85" s="21" t="str">
        <f>IF(ISBLANK(D[[#This Row],[KV_NEN5104]]),"ONWAAR","WAAR")</f>
        <v>ONWAAR</v>
      </c>
      <c r="E85" s="21" t="str">
        <f>IF(ISBLANK(D[[#This Row],[CPT_QNET]]),"ONWAAR","WAAR")</f>
        <v>ONWAAR</v>
      </c>
      <c r="F85" s="21" t="str">
        <f>IF(ISBLANK(D[[#This Row],[CRS_NEN5104]]),"ONWAAR","WAAR")</f>
        <v>ONWAAR</v>
      </c>
      <c r="G85" s="21" t="str">
        <f>IF(ISBLANK(D[[#This Row],[SD_NEN5104]]),"ONWAAR","WAAR")</f>
        <v>ONWAAR</v>
      </c>
      <c r="H85" s="21" t="str">
        <f>IF(ISBLANK(D[[#This Row],[DSS_NEN5104]]),"ONWAAR","WAAR")</f>
        <v>ONWAAR</v>
      </c>
      <c r="I85" s="21" t="str">
        <f>IF(ISBLANK(D[[#This Row],[TXT_SS_NEN5104]]),"ONWAAR","WAAR")</f>
        <v>ONWAAR</v>
      </c>
      <c r="J85" s="19" t="str">
        <f>IF(ISBLANK(D[[#This Row],[BORING_NUMMER]]),"",CONCATENATE(D[[#This Row],[BORING_NUMMER]],"_",D[[#This Row],[MONSTER_ID]]))</f>
        <v/>
      </c>
      <c r="BP85" s="21">
        <v>60</v>
      </c>
      <c r="BQ85" s="21">
        <v>40</v>
      </c>
      <c r="BR85" s="21">
        <f>D[CLAS_AT_VLOEIGRENS_CAS]-D[CLAS_AT_UITROLGRENS]</f>
        <v>20</v>
      </c>
      <c r="BS85" s="22">
        <f>(D[[#This Row],[CLAS_AT_VLOEIGRENS_CAS]]-D[[#This Row],[CLAS_WATERGEHALTE]])/D[[#This Row],[CLAS_AT_PI]]</f>
        <v>3</v>
      </c>
    </row>
    <row r="86" spans="1:71" x14ac:dyDescent="0.2">
      <c r="A86" s="20">
        <v>77</v>
      </c>
      <c r="B86" s="21" t="str">
        <f>IF(ISBLANK(D[[#This Row],[CLAS_NEN5104]]),"ONWAAR","WAAR")</f>
        <v>ONWAAR</v>
      </c>
      <c r="C86" s="21" t="str">
        <f>IF(ISBLANK(D[[#This Row],[CLAS_VN_HOOFDNAAM]]),"ONWAAR","WAAR")</f>
        <v>ONWAAR</v>
      </c>
      <c r="D86" s="21" t="str">
        <f>IF(ISBLANK(D[[#This Row],[KV_NEN5104]]),"ONWAAR","WAAR")</f>
        <v>ONWAAR</v>
      </c>
      <c r="E86" s="21" t="str">
        <f>IF(ISBLANK(D[[#This Row],[CPT_QNET]]),"ONWAAR","WAAR")</f>
        <v>ONWAAR</v>
      </c>
      <c r="F86" s="21" t="str">
        <f>IF(ISBLANK(D[[#This Row],[CRS_NEN5104]]),"ONWAAR","WAAR")</f>
        <v>ONWAAR</v>
      </c>
      <c r="G86" s="21" t="str">
        <f>IF(ISBLANK(D[[#This Row],[SD_NEN5104]]),"ONWAAR","WAAR")</f>
        <v>ONWAAR</v>
      </c>
      <c r="H86" s="21" t="str">
        <f>IF(ISBLANK(D[[#This Row],[DSS_NEN5104]]),"ONWAAR","WAAR")</f>
        <v>ONWAAR</v>
      </c>
      <c r="I86" s="21" t="str">
        <f>IF(ISBLANK(D[[#This Row],[TXT_SS_NEN5104]]),"ONWAAR","WAAR")</f>
        <v>ONWAAR</v>
      </c>
      <c r="J86" s="19" t="str">
        <f>IF(ISBLANK(D[[#This Row],[BORING_NUMMER]]),"",CONCATENATE(D[[#This Row],[BORING_NUMMER]],"_",D[[#This Row],[MONSTER_ID]]))</f>
        <v/>
      </c>
      <c r="BP86" s="21">
        <v>60</v>
      </c>
      <c r="BQ86" s="21">
        <v>40</v>
      </c>
      <c r="BR86" s="21">
        <f>D[CLAS_AT_VLOEIGRENS_CAS]-D[CLAS_AT_UITROLGRENS]</f>
        <v>20</v>
      </c>
      <c r="BS86" s="22">
        <f>(D[[#This Row],[CLAS_AT_VLOEIGRENS_CAS]]-D[[#This Row],[CLAS_WATERGEHALTE]])/D[[#This Row],[CLAS_AT_PI]]</f>
        <v>3</v>
      </c>
    </row>
    <row r="87" spans="1:71" x14ac:dyDescent="0.2">
      <c r="A87" s="20">
        <v>78</v>
      </c>
      <c r="B87" s="21" t="str">
        <f>IF(ISBLANK(D[[#This Row],[CLAS_NEN5104]]),"ONWAAR","WAAR")</f>
        <v>ONWAAR</v>
      </c>
      <c r="C87" s="21" t="str">
        <f>IF(ISBLANK(D[[#This Row],[CLAS_VN_HOOFDNAAM]]),"ONWAAR","WAAR")</f>
        <v>ONWAAR</v>
      </c>
      <c r="D87" s="21" t="str">
        <f>IF(ISBLANK(D[[#This Row],[KV_NEN5104]]),"ONWAAR","WAAR")</f>
        <v>ONWAAR</v>
      </c>
      <c r="E87" s="21" t="str">
        <f>IF(ISBLANK(D[[#This Row],[CPT_QNET]]),"ONWAAR","WAAR")</f>
        <v>ONWAAR</v>
      </c>
      <c r="F87" s="21" t="str">
        <f>IF(ISBLANK(D[[#This Row],[CRS_NEN5104]]),"ONWAAR","WAAR")</f>
        <v>ONWAAR</v>
      </c>
      <c r="G87" s="21" t="str">
        <f>IF(ISBLANK(D[[#This Row],[SD_NEN5104]]),"ONWAAR","WAAR")</f>
        <v>ONWAAR</v>
      </c>
      <c r="H87" s="21" t="str">
        <f>IF(ISBLANK(D[[#This Row],[DSS_NEN5104]]),"ONWAAR","WAAR")</f>
        <v>ONWAAR</v>
      </c>
      <c r="I87" s="21" t="str">
        <f>IF(ISBLANK(D[[#This Row],[TXT_SS_NEN5104]]),"ONWAAR","WAAR")</f>
        <v>ONWAAR</v>
      </c>
      <c r="J87" s="19" t="str">
        <f>IF(ISBLANK(D[[#This Row],[BORING_NUMMER]]),"",CONCATENATE(D[[#This Row],[BORING_NUMMER]],"_",D[[#This Row],[MONSTER_ID]]))</f>
        <v/>
      </c>
      <c r="BP87" s="21">
        <v>60</v>
      </c>
      <c r="BQ87" s="21">
        <v>40</v>
      </c>
      <c r="BR87" s="21">
        <f>D[CLAS_AT_VLOEIGRENS_CAS]-D[CLAS_AT_UITROLGRENS]</f>
        <v>20</v>
      </c>
      <c r="BS87" s="22">
        <f>(D[[#This Row],[CLAS_AT_VLOEIGRENS_CAS]]-D[[#This Row],[CLAS_WATERGEHALTE]])/D[[#This Row],[CLAS_AT_PI]]</f>
        <v>3</v>
      </c>
    </row>
    <row r="88" spans="1:71" x14ac:dyDescent="0.2">
      <c r="A88" s="20">
        <v>79</v>
      </c>
      <c r="B88" s="21" t="str">
        <f>IF(ISBLANK(D[[#This Row],[CLAS_NEN5104]]),"ONWAAR","WAAR")</f>
        <v>ONWAAR</v>
      </c>
      <c r="C88" s="21" t="str">
        <f>IF(ISBLANK(D[[#This Row],[CLAS_VN_HOOFDNAAM]]),"ONWAAR","WAAR")</f>
        <v>ONWAAR</v>
      </c>
      <c r="D88" s="21" t="str">
        <f>IF(ISBLANK(D[[#This Row],[KV_NEN5104]]),"ONWAAR","WAAR")</f>
        <v>ONWAAR</v>
      </c>
      <c r="E88" s="21" t="str">
        <f>IF(ISBLANK(D[[#This Row],[CPT_QNET]]),"ONWAAR","WAAR")</f>
        <v>ONWAAR</v>
      </c>
      <c r="F88" s="21" t="str">
        <f>IF(ISBLANK(D[[#This Row],[CRS_NEN5104]]),"ONWAAR","WAAR")</f>
        <v>ONWAAR</v>
      </c>
      <c r="G88" s="21" t="str">
        <f>IF(ISBLANK(D[[#This Row],[SD_NEN5104]]),"ONWAAR","WAAR")</f>
        <v>ONWAAR</v>
      </c>
      <c r="H88" s="21" t="str">
        <f>IF(ISBLANK(D[[#This Row],[DSS_NEN5104]]),"ONWAAR","WAAR")</f>
        <v>ONWAAR</v>
      </c>
      <c r="I88" s="21" t="str">
        <f>IF(ISBLANK(D[[#This Row],[TXT_SS_NEN5104]]),"ONWAAR","WAAR")</f>
        <v>ONWAAR</v>
      </c>
      <c r="J88" s="19" t="str">
        <f>IF(ISBLANK(D[[#This Row],[BORING_NUMMER]]),"",CONCATENATE(D[[#This Row],[BORING_NUMMER]],"_",D[[#This Row],[MONSTER_ID]]))</f>
        <v/>
      </c>
      <c r="BP88" s="21">
        <v>60</v>
      </c>
      <c r="BQ88" s="21">
        <v>40</v>
      </c>
      <c r="BR88" s="21">
        <f>D[CLAS_AT_VLOEIGRENS_CAS]-D[CLAS_AT_UITROLGRENS]</f>
        <v>20</v>
      </c>
      <c r="BS88" s="22">
        <f>(D[[#This Row],[CLAS_AT_VLOEIGRENS_CAS]]-D[[#This Row],[CLAS_WATERGEHALTE]])/D[[#This Row],[CLAS_AT_PI]]</f>
        <v>3</v>
      </c>
    </row>
    <row r="89" spans="1:71" x14ac:dyDescent="0.2">
      <c r="A89" s="20">
        <v>80</v>
      </c>
      <c r="B89" s="21" t="str">
        <f>IF(ISBLANK(D[[#This Row],[CLAS_NEN5104]]),"ONWAAR","WAAR")</f>
        <v>ONWAAR</v>
      </c>
      <c r="C89" s="21" t="str">
        <f>IF(ISBLANK(D[[#This Row],[CLAS_VN_HOOFDNAAM]]),"ONWAAR","WAAR")</f>
        <v>ONWAAR</v>
      </c>
      <c r="D89" s="21" t="str">
        <f>IF(ISBLANK(D[[#This Row],[KV_NEN5104]]),"ONWAAR","WAAR")</f>
        <v>ONWAAR</v>
      </c>
      <c r="E89" s="21" t="str">
        <f>IF(ISBLANK(D[[#This Row],[CPT_QNET]]),"ONWAAR","WAAR")</f>
        <v>ONWAAR</v>
      </c>
      <c r="F89" s="21" t="str">
        <f>IF(ISBLANK(D[[#This Row],[CRS_NEN5104]]),"ONWAAR","WAAR")</f>
        <v>ONWAAR</v>
      </c>
      <c r="G89" s="21" t="str">
        <f>IF(ISBLANK(D[[#This Row],[SD_NEN5104]]),"ONWAAR","WAAR")</f>
        <v>ONWAAR</v>
      </c>
      <c r="H89" s="21" t="str">
        <f>IF(ISBLANK(D[[#This Row],[DSS_NEN5104]]),"ONWAAR","WAAR")</f>
        <v>ONWAAR</v>
      </c>
      <c r="I89" s="21" t="str">
        <f>IF(ISBLANK(D[[#This Row],[TXT_SS_NEN5104]]),"ONWAAR","WAAR")</f>
        <v>ONWAAR</v>
      </c>
      <c r="J89" s="19" t="str">
        <f>IF(ISBLANK(D[[#This Row],[BORING_NUMMER]]),"",CONCATENATE(D[[#This Row],[BORING_NUMMER]],"_",D[[#This Row],[MONSTER_ID]]))</f>
        <v/>
      </c>
      <c r="BP89" s="21">
        <v>60</v>
      </c>
      <c r="BQ89" s="21">
        <v>40</v>
      </c>
      <c r="BR89" s="21">
        <f>D[CLAS_AT_VLOEIGRENS_CAS]-D[CLAS_AT_UITROLGRENS]</f>
        <v>20</v>
      </c>
      <c r="BS89" s="22">
        <f>(D[[#This Row],[CLAS_AT_VLOEIGRENS_CAS]]-D[[#This Row],[CLAS_WATERGEHALTE]])/D[[#This Row],[CLAS_AT_PI]]</f>
        <v>3</v>
      </c>
    </row>
    <row r="90" spans="1:71" x14ac:dyDescent="0.2">
      <c r="A90" s="20">
        <v>81</v>
      </c>
      <c r="B90" s="21" t="str">
        <f>IF(ISBLANK(D[[#This Row],[CLAS_NEN5104]]),"ONWAAR","WAAR")</f>
        <v>ONWAAR</v>
      </c>
      <c r="C90" s="21" t="str">
        <f>IF(ISBLANK(D[[#This Row],[CLAS_VN_HOOFDNAAM]]),"ONWAAR","WAAR")</f>
        <v>ONWAAR</v>
      </c>
      <c r="D90" s="21" t="str">
        <f>IF(ISBLANK(D[[#This Row],[KV_NEN5104]]),"ONWAAR","WAAR")</f>
        <v>ONWAAR</v>
      </c>
      <c r="E90" s="21" t="str">
        <f>IF(ISBLANK(D[[#This Row],[CPT_QNET]]),"ONWAAR","WAAR")</f>
        <v>ONWAAR</v>
      </c>
      <c r="F90" s="21" t="str">
        <f>IF(ISBLANK(D[[#This Row],[CRS_NEN5104]]),"ONWAAR","WAAR")</f>
        <v>ONWAAR</v>
      </c>
      <c r="G90" s="21" t="str">
        <f>IF(ISBLANK(D[[#This Row],[SD_NEN5104]]),"ONWAAR","WAAR")</f>
        <v>ONWAAR</v>
      </c>
      <c r="H90" s="21" t="str">
        <f>IF(ISBLANK(D[[#This Row],[DSS_NEN5104]]),"ONWAAR","WAAR")</f>
        <v>ONWAAR</v>
      </c>
      <c r="I90" s="21" t="str">
        <f>IF(ISBLANK(D[[#This Row],[TXT_SS_NEN5104]]),"ONWAAR","WAAR")</f>
        <v>ONWAAR</v>
      </c>
      <c r="J90" s="19" t="str">
        <f>IF(ISBLANK(D[[#This Row],[BORING_NUMMER]]),"",CONCATENATE(D[[#This Row],[BORING_NUMMER]],"_",D[[#This Row],[MONSTER_ID]]))</f>
        <v/>
      </c>
      <c r="BP90" s="21">
        <v>60</v>
      </c>
      <c r="BQ90" s="21">
        <v>40</v>
      </c>
      <c r="BR90" s="21">
        <f>D[CLAS_AT_VLOEIGRENS_CAS]-D[CLAS_AT_UITROLGRENS]</f>
        <v>20</v>
      </c>
      <c r="BS90" s="22">
        <f>(D[[#This Row],[CLAS_AT_VLOEIGRENS_CAS]]-D[[#This Row],[CLAS_WATERGEHALTE]])/D[[#This Row],[CLAS_AT_PI]]</f>
        <v>3</v>
      </c>
    </row>
    <row r="91" spans="1:71" x14ac:dyDescent="0.2">
      <c r="A91" s="20">
        <v>82</v>
      </c>
      <c r="B91" s="21" t="str">
        <f>IF(ISBLANK(D[[#This Row],[CLAS_NEN5104]]),"ONWAAR","WAAR")</f>
        <v>ONWAAR</v>
      </c>
      <c r="C91" s="21" t="str">
        <f>IF(ISBLANK(D[[#This Row],[CLAS_VN_HOOFDNAAM]]),"ONWAAR","WAAR")</f>
        <v>ONWAAR</v>
      </c>
      <c r="D91" s="21" t="str">
        <f>IF(ISBLANK(D[[#This Row],[KV_NEN5104]]),"ONWAAR","WAAR")</f>
        <v>ONWAAR</v>
      </c>
      <c r="E91" s="21" t="str">
        <f>IF(ISBLANK(D[[#This Row],[CPT_QNET]]),"ONWAAR","WAAR")</f>
        <v>ONWAAR</v>
      </c>
      <c r="F91" s="21" t="str">
        <f>IF(ISBLANK(D[[#This Row],[CRS_NEN5104]]),"ONWAAR","WAAR")</f>
        <v>ONWAAR</v>
      </c>
      <c r="G91" s="21" t="str">
        <f>IF(ISBLANK(D[[#This Row],[SD_NEN5104]]),"ONWAAR","WAAR")</f>
        <v>ONWAAR</v>
      </c>
      <c r="H91" s="21" t="str">
        <f>IF(ISBLANK(D[[#This Row],[DSS_NEN5104]]),"ONWAAR","WAAR")</f>
        <v>ONWAAR</v>
      </c>
      <c r="I91" s="21" t="str">
        <f>IF(ISBLANK(D[[#This Row],[TXT_SS_NEN5104]]),"ONWAAR","WAAR")</f>
        <v>ONWAAR</v>
      </c>
      <c r="J91" s="19" t="str">
        <f>IF(ISBLANK(D[[#This Row],[BORING_NUMMER]]),"",CONCATENATE(D[[#This Row],[BORING_NUMMER]],"_",D[[#This Row],[MONSTER_ID]]))</f>
        <v/>
      </c>
      <c r="BP91" s="21">
        <v>60</v>
      </c>
      <c r="BQ91" s="21">
        <v>40</v>
      </c>
      <c r="BR91" s="21">
        <f>D[CLAS_AT_VLOEIGRENS_CAS]-D[CLAS_AT_UITROLGRENS]</f>
        <v>20</v>
      </c>
      <c r="BS91" s="22">
        <f>(D[[#This Row],[CLAS_AT_VLOEIGRENS_CAS]]-D[[#This Row],[CLAS_WATERGEHALTE]])/D[[#This Row],[CLAS_AT_PI]]</f>
        <v>3</v>
      </c>
    </row>
    <row r="92" spans="1:71" x14ac:dyDescent="0.2">
      <c r="A92" s="20">
        <v>83</v>
      </c>
      <c r="B92" s="21" t="str">
        <f>IF(ISBLANK(D[[#This Row],[CLAS_NEN5104]]),"ONWAAR","WAAR")</f>
        <v>ONWAAR</v>
      </c>
      <c r="C92" s="21" t="str">
        <f>IF(ISBLANK(D[[#This Row],[CLAS_VN_HOOFDNAAM]]),"ONWAAR","WAAR")</f>
        <v>ONWAAR</v>
      </c>
      <c r="D92" s="21" t="str">
        <f>IF(ISBLANK(D[[#This Row],[KV_NEN5104]]),"ONWAAR","WAAR")</f>
        <v>ONWAAR</v>
      </c>
      <c r="E92" s="21" t="str">
        <f>IF(ISBLANK(D[[#This Row],[CPT_QNET]]),"ONWAAR","WAAR")</f>
        <v>ONWAAR</v>
      </c>
      <c r="F92" s="21" t="str">
        <f>IF(ISBLANK(D[[#This Row],[CRS_NEN5104]]),"ONWAAR","WAAR")</f>
        <v>ONWAAR</v>
      </c>
      <c r="G92" s="21" t="str">
        <f>IF(ISBLANK(D[[#This Row],[SD_NEN5104]]),"ONWAAR","WAAR")</f>
        <v>ONWAAR</v>
      </c>
      <c r="H92" s="21" t="str">
        <f>IF(ISBLANK(D[[#This Row],[DSS_NEN5104]]),"ONWAAR","WAAR")</f>
        <v>ONWAAR</v>
      </c>
      <c r="I92" s="21" t="str">
        <f>IF(ISBLANK(D[[#This Row],[TXT_SS_NEN5104]]),"ONWAAR","WAAR")</f>
        <v>ONWAAR</v>
      </c>
      <c r="J92" s="19" t="str">
        <f>IF(ISBLANK(D[[#This Row],[BORING_NUMMER]]),"",CONCATENATE(D[[#This Row],[BORING_NUMMER]],"_",D[[#This Row],[MONSTER_ID]]))</f>
        <v/>
      </c>
      <c r="BP92" s="21">
        <v>60</v>
      </c>
      <c r="BQ92" s="21">
        <v>40</v>
      </c>
      <c r="BR92" s="21">
        <f>D[CLAS_AT_VLOEIGRENS_CAS]-D[CLAS_AT_UITROLGRENS]</f>
        <v>20</v>
      </c>
      <c r="BS92" s="22">
        <f>(D[[#This Row],[CLAS_AT_VLOEIGRENS_CAS]]-D[[#This Row],[CLAS_WATERGEHALTE]])/D[[#This Row],[CLAS_AT_PI]]</f>
        <v>3</v>
      </c>
    </row>
    <row r="93" spans="1:71" x14ac:dyDescent="0.2">
      <c r="A93" s="20">
        <v>84</v>
      </c>
      <c r="B93" s="21" t="str">
        <f>IF(ISBLANK(D[[#This Row],[CLAS_NEN5104]]),"ONWAAR","WAAR")</f>
        <v>ONWAAR</v>
      </c>
      <c r="C93" s="21" t="str">
        <f>IF(ISBLANK(D[[#This Row],[CLAS_VN_HOOFDNAAM]]),"ONWAAR","WAAR")</f>
        <v>ONWAAR</v>
      </c>
      <c r="D93" s="21" t="str">
        <f>IF(ISBLANK(D[[#This Row],[KV_NEN5104]]),"ONWAAR","WAAR")</f>
        <v>ONWAAR</v>
      </c>
      <c r="E93" s="21" t="str">
        <f>IF(ISBLANK(D[[#This Row],[CPT_QNET]]),"ONWAAR","WAAR")</f>
        <v>ONWAAR</v>
      </c>
      <c r="F93" s="21" t="str">
        <f>IF(ISBLANK(D[[#This Row],[CRS_NEN5104]]),"ONWAAR","WAAR")</f>
        <v>ONWAAR</v>
      </c>
      <c r="G93" s="21" t="str">
        <f>IF(ISBLANK(D[[#This Row],[SD_NEN5104]]),"ONWAAR","WAAR")</f>
        <v>ONWAAR</v>
      </c>
      <c r="H93" s="21" t="str">
        <f>IF(ISBLANK(D[[#This Row],[DSS_NEN5104]]),"ONWAAR","WAAR")</f>
        <v>ONWAAR</v>
      </c>
      <c r="I93" s="21" t="str">
        <f>IF(ISBLANK(D[[#This Row],[TXT_SS_NEN5104]]),"ONWAAR","WAAR")</f>
        <v>ONWAAR</v>
      </c>
      <c r="J93" s="19" t="str">
        <f>IF(ISBLANK(D[[#This Row],[BORING_NUMMER]]),"",CONCATENATE(D[[#This Row],[BORING_NUMMER]],"_",D[[#This Row],[MONSTER_ID]]))</f>
        <v/>
      </c>
      <c r="BP93" s="21">
        <v>60</v>
      </c>
      <c r="BQ93" s="21">
        <v>40</v>
      </c>
      <c r="BR93" s="21">
        <f>D[CLAS_AT_VLOEIGRENS_CAS]-D[CLAS_AT_UITROLGRENS]</f>
        <v>20</v>
      </c>
      <c r="BS93" s="22">
        <f>(D[[#This Row],[CLAS_AT_VLOEIGRENS_CAS]]-D[[#This Row],[CLAS_WATERGEHALTE]])/D[[#This Row],[CLAS_AT_PI]]</f>
        <v>3</v>
      </c>
    </row>
    <row r="94" spans="1:71" x14ac:dyDescent="0.2">
      <c r="A94" s="20">
        <v>85</v>
      </c>
      <c r="B94" s="21" t="str">
        <f>IF(ISBLANK(D[[#This Row],[CLAS_NEN5104]]),"ONWAAR","WAAR")</f>
        <v>ONWAAR</v>
      </c>
      <c r="C94" s="21" t="str">
        <f>IF(ISBLANK(D[[#This Row],[CLAS_VN_HOOFDNAAM]]),"ONWAAR","WAAR")</f>
        <v>ONWAAR</v>
      </c>
      <c r="D94" s="21" t="str">
        <f>IF(ISBLANK(D[[#This Row],[KV_NEN5104]]),"ONWAAR","WAAR")</f>
        <v>ONWAAR</v>
      </c>
      <c r="E94" s="21" t="str">
        <f>IF(ISBLANK(D[[#This Row],[CPT_QNET]]),"ONWAAR","WAAR")</f>
        <v>ONWAAR</v>
      </c>
      <c r="F94" s="21" t="str">
        <f>IF(ISBLANK(D[[#This Row],[CRS_NEN5104]]),"ONWAAR","WAAR")</f>
        <v>ONWAAR</v>
      </c>
      <c r="G94" s="21" t="str">
        <f>IF(ISBLANK(D[[#This Row],[SD_NEN5104]]),"ONWAAR","WAAR")</f>
        <v>ONWAAR</v>
      </c>
      <c r="H94" s="21" t="str">
        <f>IF(ISBLANK(D[[#This Row],[DSS_NEN5104]]),"ONWAAR","WAAR")</f>
        <v>ONWAAR</v>
      </c>
      <c r="I94" s="21" t="str">
        <f>IF(ISBLANK(D[[#This Row],[TXT_SS_NEN5104]]),"ONWAAR","WAAR")</f>
        <v>ONWAAR</v>
      </c>
      <c r="J94" s="19" t="str">
        <f>IF(ISBLANK(D[[#This Row],[BORING_NUMMER]]),"",CONCATENATE(D[[#This Row],[BORING_NUMMER]],"_",D[[#This Row],[MONSTER_ID]]))</f>
        <v/>
      </c>
      <c r="BP94" s="21">
        <v>60</v>
      </c>
      <c r="BQ94" s="21">
        <v>40</v>
      </c>
      <c r="BR94" s="21">
        <f>D[CLAS_AT_VLOEIGRENS_CAS]-D[CLAS_AT_UITROLGRENS]</f>
        <v>20</v>
      </c>
      <c r="BS94" s="22">
        <f>(D[[#This Row],[CLAS_AT_VLOEIGRENS_CAS]]-D[[#This Row],[CLAS_WATERGEHALTE]])/D[[#This Row],[CLAS_AT_PI]]</f>
        <v>3</v>
      </c>
    </row>
    <row r="95" spans="1:71" x14ac:dyDescent="0.2">
      <c r="A95" s="20">
        <v>86</v>
      </c>
      <c r="B95" s="21" t="str">
        <f>IF(ISBLANK(D[[#This Row],[CLAS_NEN5104]]),"ONWAAR","WAAR")</f>
        <v>ONWAAR</v>
      </c>
      <c r="C95" s="21" t="str">
        <f>IF(ISBLANK(D[[#This Row],[CLAS_VN_HOOFDNAAM]]),"ONWAAR","WAAR")</f>
        <v>ONWAAR</v>
      </c>
      <c r="D95" s="21" t="str">
        <f>IF(ISBLANK(D[[#This Row],[KV_NEN5104]]),"ONWAAR","WAAR")</f>
        <v>ONWAAR</v>
      </c>
      <c r="E95" s="21" t="str">
        <f>IF(ISBLANK(D[[#This Row],[CPT_QNET]]),"ONWAAR","WAAR")</f>
        <v>ONWAAR</v>
      </c>
      <c r="F95" s="21" t="str">
        <f>IF(ISBLANK(D[[#This Row],[CRS_NEN5104]]),"ONWAAR","WAAR")</f>
        <v>ONWAAR</v>
      </c>
      <c r="G95" s="21" t="str">
        <f>IF(ISBLANK(D[[#This Row],[SD_NEN5104]]),"ONWAAR","WAAR")</f>
        <v>ONWAAR</v>
      </c>
      <c r="H95" s="21" t="str">
        <f>IF(ISBLANK(D[[#This Row],[DSS_NEN5104]]),"ONWAAR","WAAR")</f>
        <v>ONWAAR</v>
      </c>
      <c r="I95" s="21" t="str">
        <f>IF(ISBLANK(D[[#This Row],[TXT_SS_NEN5104]]),"ONWAAR","WAAR")</f>
        <v>ONWAAR</v>
      </c>
      <c r="J95" s="19" t="str">
        <f>IF(ISBLANK(D[[#This Row],[BORING_NUMMER]]),"",CONCATENATE(D[[#This Row],[BORING_NUMMER]],"_",D[[#This Row],[MONSTER_ID]]))</f>
        <v/>
      </c>
      <c r="BP95" s="21">
        <v>60</v>
      </c>
      <c r="BQ95" s="21">
        <v>40</v>
      </c>
      <c r="BR95" s="21">
        <f>D[CLAS_AT_VLOEIGRENS_CAS]-D[CLAS_AT_UITROLGRENS]</f>
        <v>20</v>
      </c>
      <c r="BS95" s="22">
        <f>(D[[#This Row],[CLAS_AT_VLOEIGRENS_CAS]]-D[[#This Row],[CLAS_WATERGEHALTE]])/D[[#This Row],[CLAS_AT_PI]]</f>
        <v>3</v>
      </c>
    </row>
    <row r="96" spans="1:71" x14ac:dyDescent="0.2">
      <c r="A96" s="20">
        <v>87</v>
      </c>
      <c r="B96" s="21" t="str">
        <f>IF(ISBLANK(D[[#This Row],[CLAS_NEN5104]]),"ONWAAR","WAAR")</f>
        <v>ONWAAR</v>
      </c>
      <c r="C96" s="21" t="str">
        <f>IF(ISBLANK(D[[#This Row],[CLAS_VN_HOOFDNAAM]]),"ONWAAR","WAAR")</f>
        <v>ONWAAR</v>
      </c>
      <c r="D96" s="21" t="str">
        <f>IF(ISBLANK(D[[#This Row],[KV_NEN5104]]),"ONWAAR","WAAR")</f>
        <v>ONWAAR</v>
      </c>
      <c r="E96" s="21" t="str">
        <f>IF(ISBLANK(D[[#This Row],[CPT_QNET]]),"ONWAAR","WAAR")</f>
        <v>ONWAAR</v>
      </c>
      <c r="F96" s="21" t="str">
        <f>IF(ISBLANK(D[[#This Row],[CRS_NEN5104]]),"ONWAAR","WAAR")</f>
        <v>ONWAAR</v>
      </c>
      <c r="G96" s="21" t="str">
        <f>IF(ISBLANK(D[[#This Row],[SD_NEN5104]]),"ONWAAR","WAAR")</f>
        <v>ONWAAR</v>
      </c>
      <c r="H96" s="21" t="str">
        <f>IF(ISBLANK(D[[#This Row],[DSS_NEN5104]]),"ONWAAR","WAAR")</f>
        <v>ONWAAR</v>
      </c>
      <c r="I96" s="21" t="str">
        <f>IF(ISBLANK(D[[#This Row],[TXT_SS_NEN5104]]),"ONWAAR","WAAR")</f>
        <v>ONWAAR</v>
      </c>
      <c r="J96" s="19" t="str">
        <f>IF(ISBLANK(D[[#This Row],[BORING_NUMMER]]),"",CONCATENATE(D[[#This Row],[BORING_NUMMER]],"_",D[[#This Row],[MONSTER_ID]]))</f>
        <v/>
      </c>
      <c r="BP96" s="21">
        <v>60</v>
      </c>
      <c r="BQ96" s="21">
        <v>40</v>
      </c>
      <c r="BR96" s="21">
        <f>D[CLAS_AT_VLOEIGRENS_CAS]-D[CLAS_AT_UITROLGRENS]</f>
        <v>20</v>
      </c>
      <c r="BS96" s="22">
        <f>(D[[#This Row],[CLAS_AT_VLOEIGRENS_CAS]]-D[[#This Row],[CLAS_WATERGEHALTE]])/D[[#This Row],[CLAS_AT_PI]]</f>
        <v>3</v>
      </c>
    </row>
    <row r="97" spans="1:71" x14ac:dyDescent="0.2">
      <c r="A97" s="20">
        <v>88</v>
      </c>
      <c r="B97" s="21" t="str">
        <f>IF(ISBLANK(D[[#This Row],[CLAS_NEN5104]]),"ONWAAR","WAAR")</f>
        <v>ONWAAR</v>
      </c>
      <c r="C97" s="21" t="str">
        <f>IF(ISBLANK(D[[#This Row],[CLAS_VN_HOOFDNAAM]]),"ONWAAR","WAAR")</f>
        <v>ONWAAR</v>
      </c>
      <c r="D97" s="21" t="str">
        <f>IF(ISBLANK(D[[#This Row],[KV_NEN5104]]),"ONWAAR","WAAR")</f>
        <v>ONWAAR</v>
      </c>
      <c r="E97" s="21" t="str">
        <f>IF(ISBLANK(D[[#This Row],[CPT_QNET]]),"ONWAAR","WAAR")</f>
        <v>ONWAAR</v>
      </c>
      <c r="F97" s="21" t="str">
        <f>IF(ISBLANK(D[[#This Row],[CRS_NEN5104]]),"ONWAAR","WAAR")</f>
        <v>ONWAAR</v>
      </c>
      <c r="G97" s="21" t="str">
        <f>IF(ISBLANK(D[[#This Row],[SD_NEN5104]]),"ONWAAR","WAAR")</f>
        <v>ONWAAR</v>
      </c>
      <c r="H97" s="21" t="str">
        <f>IF(ISBLANK(D[[#This Row],[DSS_NEN5104]]),"ONWAAR","WAAR")</f>
        <v>ONWAAR</v>
      </c>
      <c r="I97" s="21" t="str">
        <f>IF(ISBLANK(D[[#This Row],[TXT_SS_NEN5104]]),"ONWAAR","WAAR")</f>
        <v>ONWAAR</v>
      </c>
      <c r="J97" s="19" t="str">
        <f>IF(ISBLANK(D[[#This Row],[BORING_NUMMER]]),"",CONCATENATE(D[[#This Row],[BORING_NUMMER]],"_",D[[#This Row],[MONSTER_ID]]))</f>
        <v/>
      </c>
      <c r="BP97" s="21">
        <v>60</v>
      </c>
      <c r="BQ97" s="21">
        <v>40</v>
      </c>
      <c r="BR97" s="21">
        <f>D[CLAS_AT_VLOEIGRENS_CAS]-D[CLAS_AT_UITROLGRENS]</f>
        <v>20</v>
      </c>
      <c r="BS97" s="22">
        <f>(D[[#This Row],[CLAS_AT_VLOEIGRENS_CAS]]-D[[#This Row],[CLAS_WATERGEHALTE]])/D[[#This Row],[CLAS_AT_PI]]</f>
        <v>3</v>
      </c>
    </row>
    <row r="98" spans="1:71" x14ac:dyDescent="0.2">
      <c r="A98" s="20">
        <v>89</v>
      </c>
      <c r="B98" s="21" t="str">
        <f>IF(ISBLANK(D[[#This Row],[CLAS_NEN5104]]),"ONWAAR","WAAR")</f>
        <v>ONWAAR</v>
      </c>
      <c r="C98" s="21" t="str">
        <f>IF(ISBLANK(D[[#This Row],[CLAS_VN_HOOFDNAAM]]),"ONWAAR","WAAR")</f>
        <v>ONWAAR</v>
      </c>
      <c r="D98" s="21" t="str">
        <f>IF(ISBLANK(D[[#This Row],[KV_NEN5104]]),"ONWAAR","WAAR")</f>
        <v>ONWAAR</v>
      </c>
      <c r="E98" s="21" t="str">
        <f>IF(ISBLANK(D[[#This Row],[CPT_QNET]]),"ONWAAR","WAAR")</f>
        <v>ONWAAR</v>
      </c>
      <c r="F98" s="21" t="str">
        <f>IF(ISBLANK(D[[#This Row],[CRS_NEN5104]]),"ONWAAR","WAAR")</f>
        <v>ONWAAR</v>
      </c>
      <c r="G98" s="21" t="str">
        <f>IF(ISBLANK(D[[#This Row],[SD_NEN5104]]),"ONWAAR","WAAR")</f>
        <v>ONWAAR</v>
      </c>
      <c r="H98" s="21" t="str">
        <f>IF(ISBLANK(D[[#This Row],[DSS_NEN5104]]),"ONWAAR","WAAR")</f>
        <v>ONWAAR</v>
      </c>
      <c r="I98" s="21" t="str">
        <f>IF(ISBLANK(D[[#This Row],[TXT_SS_NEN5104]]),"ONWAAR","WAAR")</f>
        <v>ONWAAR</v>
      </c>
      <c r="J98" s="19" t="str">
        <f>IF(ISBLANK(D[[#This Row],[BORING_NUMMER]]),"",CONCATENATE(D[[#This Row],[BORING_NUMMER]],"_",D[[#This Row],[MONSTER_ID]]))</f>
        <v/>
      </c>
      <c r="BP98" s="21">
        <v>60</v>
      </c>
      <c r="BQ98" s="21">
        <v>40</v>
      </c>
      <c r="BR98" s="21">
        <f>D[CLAS_AT_VLOEIGRENS_CAS]-D[CLAS_AT_UITROLGRENS]</f>
        <v>20</v>
      </c>
      <c r="BS98" s="22">
        <f>(D[[#This Row],[CLAS_AT_VLOEIGRENS_CAS]]-D[[#This Row],[CLAS_WATERGEHALTE]])/D[[#This Row],[CLAS_AT_PI]]</f>
        <v>3</v>
      </c>
    </row>
    <row r="99" spans="1:71" x14ac:dyDescent="0.2">
      <c r="A99" s="20">
        <v>90</v>
      </c>
      <c r="B99" s="21" t="str">
        <f>IF(ISBLANK(D[[#This Row],[CLAS_NEN5104]]),"ONWAAR","WAAR")</f>
        <v>ONWAAR</v>
      </c>
      <c r="C99" s="21" t="str">
        <f>IF(ISBLANK(D[[#This Row],[CLAS_VN_HOOFDNAAM]]),"ONWAAR","WAAR")</f>
        <v>ONWAAR</v>
      </c>
      <c r="D99" s="21" t="str">
        <f>IF(ISBLANK(D[[#This Row],[KV_NEN5104]]),"ONWAAR","WAAR")</f>
        <v>ONWAAR</v>
      </c>
      <c r="E99" s="21" t="str">
        <f>IF(ISBLANK(D[[#This Row],[CPT_QNET]]),"ONWAAR","WAAR")</f>
        <v>ONWAAR</v>
      </c>
      <c r="F99" s="21" t="str">
        <f>IF(ISBLANK(D[[#This Row],[CRS_NEN5104]]),"ONWAAR","WAAR")</f>
        <v>ONWAAR</v>
      </c>
      <c r="G99" s="21" t="str">
        <f>IF(ISBLANK(D[[#This Row],[SD_NEN5104]]),"ONWAAR","WAAR")</f>
        <v>ONWAAR</v>
      </c>
      <c r="H99" s="21" t="str">
        <f>IF(ISBLANK(D[[#This Row],[DSS_NEN5104]]),"ONWAAR","WAAR")</f>
        <v>ONWAAR</v>
      </c>
      <c r="I99" s="21" t="str">
        <f>IF(ISBLANK(D[[#This Row],[TXT_SS_NEN5104]]),"ONWAAR","WAAR")</f>
        <v>ONWAAR</v>
      </c>
      <c r="J99" s="19" t="str">
        <f>IF(ISBLANK(D[[#This Row],[BORING_NUMMER]]),"",CONCATENATE(D[[#This Row],[BORING_NUMMER]],"_",D[[#This Row],[MONSTER_ID]]))</f>
        <v/>
      </c>
      <c r="BP99" s="21">
        <v>60</v>
      </c>
      <c r="BQ99" s="21">
        <v>40</v>
      </c>
      <c r="BR99" s="21">
        <f>D[CLAS_AT_VLOEIGRENS_CAS]-D[CLAS_AT_UITROLGRENS]</f>
        <v>20</v>
      </c>
      <c r="BS99" s="22">
        <f>(D[[#This Row],[CLAS_AT_VLOEIGRENS_CAS]]-D[[#This Row],[CLAS_WATERGEHALTE]])/D[[#This Row],[CLAS_AT_PI]]</f>
        <v>3</v>
      </c>
    </row>
    <row r="100" spans="1:71" x14ac:dyDescent="0.2">
      <c r="A100" s="20">
        <v>91</v>
      </c>
      <c r="B100" s="21" t="str">
        <f>IF(ISBLANK(D[[#This Row],[CLAS_NEN5104]]),"ONWAAR","WAAR")</f>
        <v>ONWAAR</v>
      </c>
      <c r="C100" s="21" t="str">
        <f>IF(ISBLANK(D[[#This Row],[CLAS_VN_HOOFDNAAM]]),"ONWAAR","WAAR")</f>
        <v>ONWAAR</v>
      </c>
      <c r="D100" s="21" t="str">
        <f>IF(ISBLANK(D[[#This Row],[KV_NEN5104]]),"ONWAAR","WAAR")</f>
        <v>ONWAAR</v>
      </c>
      <c r="E100" s="21" t="str">
        <f>IF(ISBLANK(D[[#This Row],[CPT_QNET]]),"ONWAAR","WAAR")</f>
        <v>ONWAAR</v>
      </c>
      <c r="F100" s="21" t="str">
        <f>IF(ISBLANK(D[[#This Row],[CRS_NEN5104]]),"ONWAAR","WAAR")</f>
        <v>ONWAAR</v>
      </c>
      <c r="G100" s="21" t="str">
        <f>IF(ISBLANK(D[[#This Row],[SD_NEN5104]]),"ONWAAR","WAAR")</f>
        <v>ONWAAR</v>
      </c>
      <c r="H100" s="21" t="str">
        <f>IF(ISBLANK(D[[#This Row],[DSS_NEN5104]]),"ONWAAR","WAAR")</f>
        <v>ONWAAR</v>
      </c>
      <c r="I100" s="21" t="str">
        <f>IF(ISBLANK(D[[#This Row],[TXT_SS_NEN5104]]),"ONWAAR","WAAR")</f>
        <v>ONWAAR</v>
      </c>
      <c r="J100" s="19" t="str">
        <f>IF(ISBLANK(D[[#This Row],[BORING_NUMMER]]),"",CONCATENATE(D[[#This Row],[BORING_NUMMER]],"_",D[[#This Row],[MONSTER_ID]]))</f>
        <v/>
      </c>
      <c r="BP100" s="21">
        <v>60</v>
      </c>
      <c r="BQ100" s="21">
        <v>40</v>
      </c>
      <c r="BR100" s="21">
        <f>D[CLAS_AT_VLOEIGRENS_CAS]-D[CLAS_AT_UITROLGRENS]</f>
        <v>20</v>
      </c>
      <c r="BS100" s="22">
        <f>(D[[#This Row],[CLAS_AT_VLOEIGRENS_CAS]]-D[[#This Row],[CLAS_WATERGEHALTE]])/D[[#This Row],[CLAS_AT_PI]]</f>
        <v>3</v>
      </c>
    </row>
    <row r="101" spans="1:71" x14ac:dyDescent="0.2">
      <c r="A101" s="20">
        <v>92</v>
      </c>
      <c r="B101" s="21" t="str">
        <f>IF(ISBLANK(D[[#This Row],[CLAS_NEN5104]]),"ONWAAR","WAAR")</f>
        <v>ONWAAR</v>
      </c>
      <c r="C101" s="21" t="str">
        <f>IF(ISBLANK(D[[#This Row],[CLAS_VN_HOOFDNAAM]]),"ONWAAR","WAAR")</f>
        <v>ONWAAR</v>
      </c>
      <c r="D101" s="21" t="str">
        <f>IF(ISBLANK(D[[#This Row],[KV_NEN5104]]),"ONWAAR","WAAR")</f>
        <v>ONWAAR</v>
      </c>
      <c r="E101" s="21" t="str">
        <f>IF(ISBLANK(D[[#This Row],[CPT_QNET]]),"ONWAAR","WAAR")</f>
        <v>ONWAAR</v>
      </c>
      <c r="F101" s="21" t="str">
        <f>IF(ISBLANK(D[[#This Row],[CRS_NEN5104]]),"ONWAAR","WAAR")</f>
        <v>ONWAAR</v>
      </c>
      <c r="G101" s="21" t="str">
        <f>IF(ISBLANK(D[[#This Row],[SD_NEN5104]]),"ONWAAR","WAAR")</f>
        <v>ONWAAR</v>
      </c>
      <c r="H101" s="21" t="str">
        <f>IF(ISBLANK(D[[#This Row],[DSS_NEN5104]]),"ONWAAR","WAAR")</f>
        <v>ONWAAR</v>
      </c>
      <c r="I101" s="21" t="str">
        <f>IF(ISBLANK(D[[#This Row],[TXT_SS_NEN5104]]),"ONWAAR","WAAR")</f>
        <v>ONWAAR</v>
      </c>
      <c r="J101" s="19" t="str">
        <f>IF(ISBLANK(D[[#This Row],[BORING_NUMMER]]),"",CONCATENATE(D[[#This Row],[BORING_NUMMER]],"_",D[[#This Row],[MONSTER_ID]]))</f>
        <v/>
      </c>
      <c r="BP101" s="21">
        <v>60</v>
      </c>
      <c r="BQ101" s="21">
        <v>40</v>
      </c>
      <c r="BR101" s="21">
        <f>D[CLAS_AT_VLOEIGRENS_CAS]-D[CLAS_AT_UITROLGRENS]</f>
        <v>20</v>
      </c>
      <c r="BS101" s="22">
        <f>(D[[#This Row],[CLAS_AT_VLOEIGRENS_CAS]]-D[[#This Row],[CLAS_WATERGEHALTE]])/D[[#This Row],[CLAS_AT_PI]]</f>
        <v>3</v>
      </c>
    </row>
    <row r="102" spans="1:71" x14ac:dyDescent="0.2">
      <c r="A102" s="20">
        <v>93</v>
      </c>
      <c r="B102" s="21" t="str">
        <f>IF(ISBLANK(D[[#This Row],[CLAS_NEN5104]]),"ONWAAR","WAAR")</f>
        <v>ONWAAR</v>
      </c>
      <c r="C102" s="21" t="str">
        <f>IF(ISBLANK(D[[#This Row],[CLAS_VN_HOOFDNAAM]]),"ONWAAR","WAAR")</f>
        <v>ONWAAR</v>
      </c>
      <c r="D102" s="21" t="str">
        <f>IF(ISBLANK(D[[#This Row],[KV_NEN5104]]),"ONWAAR","WAAR")</f>
        <v>ONWAAR</v>
      </c>
      <c r="E102" s="21" t="str">
        <f>IF(ISBLANK(D[[#This Row],[CPT_QNET]]),"ONWAAR","WAAR")</f>
        <v>ONWAAR</v>
      </c>
      <c r="F102" s="21" t="str">
        <f>IF(ISBLANK(D[[#This Row],[CRS_NEN5104]]),"ONWAAR","WAAR")</f>
        <v>ONWAAR</v>
      </c>
      <c r="G102" s="21" t="str">
        <f>IF(ISBLANK(D[[#This Row],[SD_NEN5104]]),"ONWAAR","WAAR")</f>
        <v>ONWAAR</v>
      </c>
      <c r="H102" s="21" t="str">
        <f>IF(ISBLANK(D[[#This Row],[DSS_NEN5104]]),"ONWAAR","WAAR")</f>
        <v>ONWAAR</v>
      </c>
      <c r="I102" s="21" t="str">
        <f>IF(ISBLANK(D[[#This Row],[TXT_SS_NEN5104]]),"ONWAAR","WAAR")</f>
        <v>ONWAAR</v>
      </c>
      <c r="J102" s="19" t="str">
        <f>IF(ISBLANK(D[[#This Row],[BORING_NUMMER]]),"",CONCATENATE(D[[#This Row],[BORING_NUMMER]],"_",D[[#This Row],[MONSTER_ID]]))</f>
        <v/>
      </c>
      <c r="BP102" s="21">
        <v>60</v>
      </c>
      <c r="BQ102" s="21">
        <v>40</v>
      </c>
      <c r="BR102" s="21">
        <f>D[CLAS_AT_VLOEIGRENS_CAS]-D[CLAS_AT_UITROLGRENS]</f>
        <v>20</v>
      </c>
      <c r="BS102" s="22">
        <f>(D[[#This Row],[CLAS_AT_VLOEIGRENS_CAS]]-D[[#This Row],[CLAS_WATERGEHALTE]])/D[[#This Row],[CLAS_AT_PI]]</f>
        <v>3</v>
      </c>
    </row>
    <row r="103" spans="1:71" x14ac:dyDescent="0.2">
      <c r="A103" s="20">
        <v>94</v>
      </c>
      <c r="B103" s="21" t="str">
        <f>IF(ISBLANK(D[[#This Row],[CLAS_NEN5104]]),"ONWAAR","WAAR")</f>
        <v>ONWAAR</v>
      </c>
      <c r="C103" s="21" t="str">
        <f>IF(ISBLANK(D[[#This Row],[CLAS_VN_HOOFDNAAM]]),"ONWAAR","WAAR")</f>
        <v>ONWAAR</v>
      </c>
      <c r="D103" s="21" t="str">
        <f>IF(ISBLANK(D[[#This Row],[KV_NEN5104]]),"ONWAAR","WAAR")</f>
        <v>ONWAAR</v>
      </c>
      <c r="E103" s="21" t="str">
        <f>IF(ISBLANK(D[[#This Row],[CPT_QNET]]),"ONWAAR","WAAR")</f>
        <v>ONWAAR</v>
      </c>
      <c r="F103" s="21" t="str">
        <f>IF(ISBLANK(D[[#This Row],[CRS_NEN5104]]),"ONWAAR","WAAR")</f>
        <v>ONWAAR</v>
      </c>
      <c r="G103" s="21" t="str">
        <f>IF(ISBLANK(D[[#This Row],[SD_NEN5104]]),"ONWAAR","WAAR")</f>
        <v>ONWAAR</v>
      </c>
      <c r="H103" s="21" t="str">
        <f>IF(ISBLANK(D[[#This Row],[DSS_NEN5104]]),"ONWAAR","WAAR")</f>
        <v>ONWAAR</v>
      </c>
      <c r="I103" s="21" t="str">
        <f>IF(ISBLANK(D[[#This Row],[TXT_SS_NEN5104]]),"ONWAAR","WAAR")</f>
        <v>ONWAAR</v>
      </c>
      <c r="J103" s="19" t="str">
        <f>IF(ISBLANK(D[[#This Row],[BORING_NUMMER]]),"",CONCATENATE(D[[#This Row],[BORING_NUMMER]],"_",D[[#This Row],[MONSTER_ID]]))</f>
        <v/>
      </c>
      <c r="BP103" s="21">
        <v>60</v>
      </c>
      <c r="BQ103" s="21">
        <v>40</v>
      </c>
      <c r="BR103" s="21">
        <f>D[CLAS_AT_VLOEIGRENS_CAS]-D[CLAS_AT_UITROLGRENS]</f>
        <v>20</v>
      </c>
      <c r="BS103" s="22">
        <f>(D[[#This Row],[CLAS_AT_VLOEIGRENS_CAS]]-D[[#This Row],[CLAS_WATERGEHALTE]])/D[[#This Row],[CLAS_AT_PI]]</f>
        <v>3</v>
      </c>
    </row>
    <row r="104" spans="1:71" x14ac:dyDescent="0.2">
      <c r="A104" s="20">
        <v>95</v>
      </c>
      <c r="B104" s="21" t="str">
        <f>IF(ISBLANK(D[[#This Row],[CLAS_NEN5104]]),"ONWAAR","WAAR")</f>
        <v>ONWAAR</v>
      </c>
      <c r="C104" s="21" t="str">
        <f>IF(ISBLANK(D[[#This Row],[CLAS_VN_HOOFDNAAM]]),"ONWAAR","WAAR")</f>
        <v>ONWAAR</v>
      </c>
      <c r="D104" s="21" t="str">
        <f>IF(ISBLANK(D[[#This Row],[KV_NEN5104]]),"ONWAAR","WAAR")</f>
        <v>ONWAAR</v>
      </c>
      <c r="E104" s="21" t="str">
        <f>IF(ISBLANK(D[[#This Row],[CPT_QNET]]),"ONWAAR","WAAR")</f>
        <v>ONWAAR</v>
      </c>
      <c r="F104" s="21" t="str">
        <f>IF(ISBLANK(D[[#This Row],[CRS_NEN5104]]),"ONWAAR","WAAR")</f>
        <v>ONWAAR</v>
      </c>
      <c r="G104" s="21" t="str">
        <f>IF(ISBLANK(D[[#This Row],[SD_NEN5104]]),"ONWAAR","WAAR")</f>
        <v>ONWAAR</v>
      </c>
      <c r="H104" s="21" t="str">
        <f>IF(ISBLANK(D[[#This Row],[DSS_NEN5104]]),"ONWAAR","WAAR")</f>
        <v>ONWAAR</v>
      </c>
      <c r="I104" s="21" t="str">
        <f>IF(ISBLANK(D[[#This Row],[TXT_SS_NEN5104]]),"ONWAAR","WAAR")</f>
        <v>ONWAAR</v>
      </c>
      <c r="J104" s="19" t="str">
        <f>IF(ISBLANK(D[[#This Row],[BORING_NUMMER]]),"",CONCATENATE(D[[#This Row],[BORING_NUMMER]],"_",D[[#This Row],[MONSTER_ID]]))</f>
        <v/>
      </c>
      <c r="BP104" s="21">
        <v>60</v>
      </c>
      <c r="BQ104" s="21">
        <v>40</v>
      </c>
      <c r="BR104" s="21">
        <f>D[CLAS_AT_VLOEIGRENS_CAS]-D[CLAS_AT_UITROLGRENS]</f>
        <v>20</v>
      </c>
      <c r="BS104" s="22">
        <f>(D[[#This Row],[CLAS_AT_VLOEIGRENS_CAS]]-D[[#This Row],[CLAS_WATERGEHALTE]])/D[[#This Row],[CLAS_AT_PI]]</f>
        <v>3</v>
      </c>
    </row>
    <row r="105" spans="1:71" x14ac:dyDescent="0.2">
      <c r="A105" s="20">
        <v>96</v>
      </c>
      <c r="B105" s="21" t="str">
        <f>IF(ISBLANK(D[[#This Row],[CLAS_NEN5104]]),"ONWAAR","WAAR")</f>
        <v>ONWAAR</v>
      </c>
      <c r="C105" s="21" t="str">
        <f>IF(ISBLANK(D[[#This Row],[CLAS_VN_HOOFDNAAM]]),"ONWAAR","WAAR")</f>
        <v>ONWAAR</v>
      </c>
      <c r="D105" s="21" t="str">
        <f>IF(ISBLANK(D[[#This Row],[KV_NEN5104]]),"ONWAAR","WAAR")</f>
        <v>ONWAAR</v>
      </c>
      <c r="E105" s="21" t="str">
        <f>IF(ISBLANK(D[[#This Row],[CPT_QNET]]),"ONWAAR","WAAR")</f>
        <v>ONWAAR</v>
      </c>
      <c r="F105" s="21" t="str">
        <f>IF(ISBLANK(D[[#This Row],[CRS_NEN5104]]),"ONWAAR","WAAR")</f>
        <v>ONWAAR</v>
      </c>
      <c r="G105" s="21" t="str">
        <f>IF(ISBLANK(D[[#This Row],[SD_NEN5104]]),"ONWAAR","WAAR")</f>
        <v>ONWAAR</v>
      </c>
      <c r="H105" s="21" t="str">
        <f>IF(ISBLANK(D[[#This Row],[DSS_NEN5104]]),"ONWAAR","WAAR")</f>
        <v>ONWAAR</v>
      </c>
      <c r="I105" s="21" t="str">
        <f>IF(ISBLANK(D[[#This Row],[TXT_SS_NEN5104]]),"ONWAAR","WAAR")</f>
        <v>ONWAAR</v>
      </c>
      <c r="J105" s="19" t="str">
        <f>IF(ISBLANK(D[[#This Row],[BORING_NUMMER]]),"",CONCATENATE(D[[#This Row],[BORING_NUMMER]],"_",D[[#This Row],[MONSTER_ID]]))</f>
        <v/>
      </c>
      <c r="BP105" s="21">
        <v>60</v>
      </c>
      <c r="BQ105" s="21">
        <v>40</v>
      </c>
      <c r="BR105" s="21">
        <f>D[CLAS_AT_VLOEIGRENS_CAS]-D[CLAS_AT_UITROLGRENS]</f>
        <v>20</v>
      </c>
      <c r="BS105" s="22">
        <f>(D[[#This Row],[CLAS_AT_VLOEIGRENS_CAS]]-D[[#This Row],[CLAS_WATERGEHALTE]])/D[[#This Row],[CLAS_AT_PI]]</f>
        <v>3</v>
      </c>
    </row>
    <row r="106" spans="1:71" x14ac:dyDescent="0.2">
      <c r="A106" s="20">
        <v>97</v>
      </c>
      <c r="B106" s="21" t="str">
        <f>IF(ISBLANK(D[[#This Row],[CLAS_NEN5104]]),"ONWAAR","WAAR")</f>
        <v>ONWAAR</v>
      </c>
      <c r="C106" s="21" t="str">
        <f>IF(ISBLANK(D[[#This Row],[CLAS_VN_HOOFDNAAM]]),"ONWAAR","WAAR")</f>
        <v>ONWAAR</v>
      </c>
      <c r="D106" s="21" t="str">
        <f>IF(ISBLANK(D[[#This Row],[KV_NEN5104]]),"ONWAAR","WAAR")</f>
        <v>ONWAAR</v>
      </c>
      <c r="E106" s="21" t="str">
        <f>IF(ISBLANK(D[[#This Row],[CPT_QNET]]),"ONWAAR","WAAR")</f>
        <v>ONWAAR</v>
      </c>
      <c r="F106" s="21" t="str">
        <f>IF(ISBLANK(D[[#This Row],[CRS_NEN5104]]),"ONWAAR","WAAR")</f>
        <v>ONWAAR</v>
      </c>
      <c r="G106" s="21" t="str">
        <f>IF(ISBLANK(D[[#This Row],[SD_NEN5104]]),"ONWAAR","WAAR")</f>
        <v>ONWAAR</v>
      </c>
      <c r="H106" s="21" t="str">
        <f>IF(ISBLANK(D[[#This Row],[DSS_NEN5104]]),"ONWAAR","WAAR")</f>
        <v>ONWAAR</v>
      </c>
      <c r="I106" s="21" t="str">
        <f>IF(ISBLANK(D[[#This Row],[TXT_SS_NEN5104]]),"ONWAAR","WAAR")</f>
        <v>ONWAAR</v>
      </c>
      <c r="J106" s="19" t="str">
        <f>IF(ISBLANK(D[[#This Row],[BORING_NUMMER]]),"",CONCATENATE(D[[#This Row],[BORING_NUMMER]],"_",D[[#This Row],[MONSTER_ID]]))</f>
        <v/>
      </c>
      <c r="BP106" s="21">
        <v>60</v>
      </c>
      <c r="BQ106" s="21">
        <v>40</v>
      </c>
      <c r="BR106" s="21">
        <f>D[CLAS_AT_VLOEIGRENS_CAS]-D[CLAS_AT_UITROLGRENS]</f>
        <v>20</v>
      </c>
      <c r="BS106" s="22">
        <f>(D[[#This Row],[CLAS_AT_VLOEIGRENS_CAS]]-D[[#This Row],[CLAS_WATERGEHALTE]])/D[[#This Row],[CLAS_AT_PI]]</f>
        <v>3</v>
      </c>
    </row>
    <row r="107" spans="1:71" x14ac:dyDescent="0.2">
      <c r="A107" s="20">
        <v>98</v>
      </c>
      <c r="B107" s="21" t="str">
        <f>IF(ISBLANK(D[[#This Row],[CLAS_NEN5104]]),"ONWAAR","WAAR")</f>
        <v>ONWAAR</v>
      </c>
      <c r="C107" s="21" t="str">
        <f>IF(ISBLANK(D[[#This Row],[CLAS_VN_HOOFDNAAM]]),"ONWAAR","WAAR")</f>
        <v>ONWAAR</v>
      </c>
      <c r="D107" s="21" t="str">
        <f>IF(ISBLANK(D[[#This Row],[KV_NEN5104]]),"ONWAAR","WAAR")</f>
        <v>ONWAAR</v>
      </c>
      <c r="E107" s="21" t="str">
        <f>IF(ISBLANK(D[[#This Row],[CPT_QNET]]),"ONWAAR","WAAR")</f>
        <v>ONWAAR</v>
      </c>
      <c r="F107" s="21" t="str">
        <f>IF(ISBLANK(D[[#This Row],[CRS_NEN5104]]),"ONWAAR","WAAR")</f>
        <v>ONWAAR</v>
      </c>
      <c r="G107" s="21" t="str">
        <f>IF(ISBLANK(D[[#This Row],[SD_NEN5104]]),"ONWAAR","WAAR")</f>
        <v>ONWAAR</v>
      </c>
      <c r="H107" s="21" t="str">
        <f>IF(ISBLANK(D[[#This Row],[DSS_NEN5104]]),"ONWAAR","WAAR")</f>
        <v>ONWAAR</v>
      </c>
      <c r="I107" s="21" t="str">
        <f>IF(ISBLANK(D[[#This Row],[TXT_SS_NEN5104]]),"ONWAAR","WAAR")</f>
        <v>ONWAAR</v>
      </c>
      <c r="J107" s="19" t="str">
        <f>IF(ISBLANK(D[[#This Row],[BORING_NUMMER]]),"",CONCATENATE(D[[#This Row],[BORING_NUMMER]],"_",D[[#This Row],[MONSTER_ID]]))</f>
        <v/>
      </c>
      <c r="BP107" s="21">
        <v>60</v>
      </c>
      <c r="BQ107" s="21">
        <v>40</v>
      </c>
      <c r="BR107" s="21">
        <f>D[CLAS_AT_VLOEIGRENS_CAS]-D[CLAS_AT_UITROLGRENS]</f>
        <v>20</v>
      </c>
      <c r="BS107" s="22">
        <f>(D[[#This Row],[CLAS_AT_VLOEIGRENS_CAS]]-D[[#This Row],[CLAS_WATERGEHALTE]])/D[[#This Row],[CLAS_AT_PI]]</f>
        <v>3</v>
      </c>
    </row>
    <row r="108" spans="1:71" x14ac:dyDescent="0.2">
      <c r="A108" s="20">
        <v>99</v>
      </c>
      <c r="B108" s="21" t="str">
        <f>IF(ISBLANK(D[[#This Row],[CLAS_NEN5104]]),"ONWAAR","WAAR")</f>
        <v>ONWAAR</v>
      </c>
      <c r="C108" s="21" t="str">
        <f>IF(ISBLANK(D[[#This Row],[CLAS_VN_HOOFDNAAM]]),"ONWAAR","WAAR")</f>
        <v>ONWAAR</v>
      </c>
      <c r="D108" s="21" t="str">
        <f>IF(ISBLANK(D[[#This Row],[KV_NEN5104]]),"ONWAAR","WAAR")</f>
        <v>ONWAAR</v>
      </c>
      <c r="E108" s="21" t="str">
        <f>IF(ISBLANK(D[[#This Row],[CPT_QNET]]),"ONWAAR","WAAR")</f>
        <v>ONWAAR</v>
      </c>
      <c r="F108" s="21" t="str">
        <f>IF(ISBLANK(D[[#This Row],[CRS_NEN5104]]),"ONWAAR","WAAR")</f>
        <v>ONWAAR</v>
      </c>
      <c r="G108" s="21" t="str">
        <f>IF(ISBLANK(D[[#This Row],[SD_NEN5104]]),"ONWAAR","WAAR")</f>
        <v>ONWAAR</v>
      </c>
      <c r="H108" s="21" t="str">
        <f>IF(ISBLANK(D[[#This Row],[DSS_NEN5104]]),"ONWAAR","WAAR")</f>
        <v>ONWAAR</v>
      </c>
      <c r="I108" s="21" t="str">
        <f>IF(ISBLANK(D[[#This Row],[TXT_SS_NEN5104]]),"ONWAAR","WAAR")</f>
        <v>ONWAAR</v>
      </c>
      <c r="J108" s="19" t="str">
        <f>IF(ISBLANK(D[[#This Row],[BORING_NUMMER]]),"",CONCATENATE(D[[#This Row],[BORING_NUMMER]],"_",D[[#This Row],[MONSTER_ID]]))</f>
        <v/>
      </c>
      <c r="BP108" s="21">
        <v>60</v>
      </c>
      <c r="BQ108" s="21">
        <v>40</v>
      </c>
      <c r="BR108" s="21">
        <f>D[CLAS_AT_VLOEIGRENS_CAS]-D[CLAS_AT_UITROLGRENS]</f>
        <v>20</v>
      </c>
      <c r="BS108" s="22">
        <f>(D[[#This Row],[CLAS_AT_VLOEIGRENS_CAS]]-D[[#This Row],[CLAS_WATERGEHALTE]])/D[[#This Row],[CLAS_AT_PI]]</f>
        <v>3</v>
      </c>
    </row>
    <row r="109" spans="1:71" x14ac:dyDescent="0.2">
      <c r="A109" s="20">
        <v>100</v>
      </c>
      <c r="B109" s="21" t="str">
        <f>IF(ISBLANK(D[[#This Row],[CLAS_NEN5104]]),"ONWAAR","WAAR")</f>
        <v>ONWAAR</v>
      </c>
      <c r="C109" s="21" t="str">
        <f>IF(ISBLANK(D[[#This Row],[CLAS_VN_HOOFDNAAM]]),"ONWAAR","WAAR")</f>
        <v>ONWAAR</v>
      </c>
      <c r="D109" s="21" t="str">
        <f>IF(ISBLANK(D[[#This Row],[KV_NEN5104]]),"ONWAAR","WAAR")</f>
        <v>ONWAAR</v>
      </c>
      <c r="E109" s="21" t="str">
        <f>IF(ISBLANK(D[[#This Row],[CPT_QNET]]),"ONWAAR","WAAR")</f>
        <v>ONWAAR</v>
      </c>
      <c r="F109" s="21" t="str">
        <f>IF(ISBLANK(D[[#This Row],[CRS_NEN5104]]),"ONWAAR","WAAR")</f>
        <v>ONWAAR</v>
      </c>
      <c r="G109" s="21" t="str">
        <f>IF(ISBLANK(D[[#This Row],[SD_NEN5104]]),"ONWAAR","WAAR")</f>
        <v>ONWAAR</v>
      </c>
      <c r="H109" s="21" t="str">
        <f>IF(ISBLANK(D[[#This Row],[DSS_NEN5104]]),"ONWAAR","WAAR")</f>
        <v>ONWAAR</v>
      </c>
      <c r="I109" s="21" t="str">
        <f>IF(ISBLANK(D[[#This Row],[TXT_SS_NEN5104]]),"ONWAAR","WAAR")</f>
        <v>ONWAAR</v>
      </c>
      <c r="J109" s="19" t="str">
        <f>IF(ISBLANK(D[[#This Row],[BORING_NUMMER]]),"",CONCATENATE(D[[#This Row],[BORING_NUMMER]],"_",D[[#This Row],[MONSTER_ID]]))</f>
        <v/>
      </c>
      <c r="BP109" s="21">
        <v>60</v>
      </c>
      <c r="BQ109" s="21">
        <v>40</v>
      </c>
      <c r="BR109" s="21">
        <f>D[CLAS_AT_VLOEIGRENS_CAS]-D[CLAS_AT_UITROLGRENS]</f>
        <v>20</v>
      </c>
      <c r="BS109" s="22">
        <f>(D[[#This Row],[CLAS_AT_VLOEIGRENS_CAS]]-D[[#This Row],[CLAS_WATERGEHALTE]])/D[[#This Row],[CLAS_AT_PI]]</f>
        <v>3</v>
      </c>
    </row>
    <row r="110" spans="1:71" x14ac:dyDescent="0.2">
      <c r="A110" s="20">
        <v>101</v>
      </c>
      <c r="B110" s="21" t="str">
        <f>IF(ISBLANK(D[[#This Row],[CLAS_NEN5104]]),"ONWAAR","WAAR")</f>
        <v>ONWAAR</v>
      </c>
      <c r="C110" s="21" t="str">
        <f>IF(ISBLANK(D[[#This Row],[CLAS_VN_HOOFDNAAM]]),"ONWAAR","WAAR")</f>
        <v>ONWAAR</v>
      </c>
      <c r="D110" s="21" t="str">
        <f>IF(ISBLANK(D[[#This Row],[KV_NEN5104]]),"ONWAAR","WAAR")</f>
        <v>ONWAAR</v>
      </c>
      <c r="E110" s="21" t="str">
        <f>IF(ISBLANK(D[[#This Row],[CPT_QNET]]),"ONWAAR","WAAR")</f>
        <v>ONWAAR</v>
      </c>
      <c r="F110" s="21" t="str">
        <f>IF(ISBLANK(D[[#This Row],[CRS_NEN5104]]),"ONWAAR","WAAR")</f>
        <v>ONWAAR</v>
      </c>
      <c r="G110" s="21" t="str">
        <f>IF(ISBLANK(D[[#This Row],[SD_NEN5104]]),"ONWAAR","WAAR")</f>
        <v>ONWAAR</v>
      </c>
      <c r="H110" s="21" t="str">
        <f>IF(ISBLANK(D[[#This Row],[DSS_NEN5104]]),"ONWAAR","WAAR")</f>
        <v>ONWAAR</v>
      </c>
      <c r="I110" s="21" t="str">
        <f>IF(ISBLANK(D[[#This Row],[TXT_SS_NEN5104]]),"ONWAAR","WAAR")</f>
        <v>ONWAAR</v>
      </c>
      <c r="J110" s="19" t="str">
        <f>IF(ISBLANK(D[[#This Row],[BORING_NUMMER]]),"",CONCATENATE(D[[#This Row],[BORING_NUMMER]],"_",D[[#This Row],[MONSTER_ID]]))</f>
        <v/>
      </c>
      <c r="BP110" s="21">
        <v>60</v>
      </c>
      <c r="BQ110" s="21">
        <v>40</v>
      </c>
      <c r="BR110" s="21">
        <f>D[CLAS_AT_VLOEIGRENS_CAS]-D[CLAS_AT_UITROLGRENS]</f>
        <v>20</v>
      </c>
      <c r="BS110" s="22">
        <f>(D[[#This Row],[CLAS_AT_VLOEIGRENS_CAS]]-D[[#This Row],[CLAS_WATERGEHALTE]])/D[[#This Row],[CLAS_AT_PI]]</f>
        <v>3</v>
      </c>
    </row>
    <row r="111" spans="1:71" x14ac:dyDescent="0.2">
      <c r="A111" s="20">
        <v>102</v>
      </c>
      <c r="B111" s="21" t="str">
        <f>IF(ISBLANK(D[[#This Row],[CLAS_NEN5104]]),"ONWAAR","WAAR")</f>
        <v>ONWAAR</v>
      </c>
      <c r="C111" s="21" t="str">
        <f>IF(ISBLANK(D[[#This Row],[CLAS_VN_HOOFDNAAM]]),"ONWAAR","WAAR")</f>
        <v>ONWAAR</v>
      </c>
      <c r="D111" s="21" t="str">
        <f>IF(ISBLANK(D[[#This Row],[KV_NEN5104]]),"ONWAAR","WAAR")</f>
        <v>ONWAAR</v>
      </c>
      <c r="E111" s="21" t="str">
        <f>IF(ISBLANK(D[[#This Row],[CPT_QNET]]),"ONWAAR","WAAR")</f>
        <v>ONWAAR</v>
      </c>
      <c r="F111" s="21" t="str">
        <f>IF(ISBLANK(D[[#This Row],[CRS_NEN5104]]),"ONWAAR","WAAR")</f>
        <v>ONWAAR</v>
      </c>
      <c r="G111" s="21" t="str">
        <f>IF(ISBLANK(D[[#This Row],[SD_NEN5104]]),"ONWAAR","WAAR")</f>
        <v>ONWAAR</v>
      </c>
      <c r="H111" s="21" t="str">
        <f>IF(ISBLANK(D[[#This Row],[DSS_NEN5104]]),"ONWAAR","WAAR")</f>
        <v>ONWAAR</v>
      </c>
      <c r="I111" s="21" t="str">
        <f>IF(ISBLANK(D[[#This Row],[TXT_SS_NEN5104]]),"ONWAAR","WAAR")</f>
        <v>ONWAAR</v>
      </c>
      <c r="J111" s="19" t="str">
        <f>IF(ISBLANK(D[[#This Row],[BORING_NUMMER]]),"",CONCATENATE(D[[#This Row],[BORING_NUMMER]],"_",D[[#This Row],[MONSTER_ID]]))</f>
        <v/>
      </c>
      <c r="BP111" s="21">
        <v>60</v>
      </c>
      <c r="BQ111" s="21">
        <v>40</v>
      </c>
      <c r="BR111" s="21">
        <f>D[CLAS_AT_VLOEIGRENS_CAS]-D[CLAS_AT_UITROLGRENS]</f>
        <v>20</v>
      </c>
      <c r="BS111" s="22">
        <f>(D[[#This Row],[CLAS_AT_VLOEIGRENS_CAS]]-D[[#This Row],[CLAS_WATERGEHALTE]])/D[[#This Row],[CLAS_AT_PI]]</f>
        <v>3</v>
      </c>
    </row>
    <row r="112" spans="1:71" x14ac:dyDescent="0.2">
      <c r="A112" s="20">
        <v>103</v>
      </c>
      <c r="B112" s="21" t="str">
        <f>IF(ISBLANK(D[[#This Row],[CLAS_NEN5104]]),"ONWAAR","WAAR")</f>
        <v>ONWAAR</v>
      </c>
      <c r="C112" s="21" t="str">
        <f>IF(ISBLANK(D[[#This Row],[CLAS_VN_HOOFDNAAM]]),"ONWAAR","WAAR")</f>
        <v>ONWAAR</v>
      </c>
      <c r="D112" s="21" t="str">
        <f>IF(ISBLANK(D[[#This Row],[KV_NEN5104]]),"ONWAAR","WAAR")</f>
        <v>ONWAAR</v>
      </c>
      <c r="E112" s="21" t="str">
        <f>IF(ISBLANK(D[[#This Row],[CPT_QNET]]),"ONWAAR","WAAR")</f>
        <v>ONWAAR</v>
      </c>
      <c r="F112" s="21" t="str">
        <f>IF(ISBLANK(D[[#This Row],[CRS_NEN5104]]),"ONWAAR","WAAR")</f>
        <v>ONWAAR</v>
      </c>
      <c r="G112" s="21" t="str">
        <f>IF(ISBLANK(D[[#This Row],[SD_NEN5104]]),"ONWAAR","WAAR")</f>
        <v>ONWAAR</v>
      </c>
      <c r="H112" s="21" t="str">
        <f>IF(ISBLANK(D[[#This Row],[DSS_NEN5104]]),"ONWAAR","WAAR")</f>
        <v>ONWAAR</v>
      </c>
      <c r="I112" s="21" t="str">
        <f>IF(ISBLANK(D[[#This Row],[TXT_SS_NEN5104]]),"ONWAAR","WAAR")</f>
        <v>ONWAAR</v>
      </c>
      <c r="J112" s="19" t="str">
        <f>IF(ISBLANK(D[[#This Row],[BORING_NUMMER]]),"",CONCATENATE(D[[#This Row],[BORING_NUMMER]],"_",D[[#This Row],[MONSTER_ID]]))</f>
        <v/>
      </c>
      <c r="BP112" s="21">
        <v>60</v>
      </c>
      <c r="BQ112" s="21">
        <v>40</v>
      </c>
      <c r="BR112" s="21">
        <f>D[CLAS_AT_VLOEIGRENS_CAS]-D[CLAS_AT_UITROLGRENS]</f>
        <v>20</v>
      </c>
      <c r="BS112" s="22">
        <f>(D[[#This Row],[CLAS_AT_VLOEIGRENS_CAS]]-D[[#This Row],[CLAS_WATERGEHALTE]])/D[[#This Row],[CLAS_AT_PI]]</f>
        <v>3</v>
      </c>
    </row>
    <row r="113" spans="1:71" x14ac:dyDescent="0.2">
      <c r="A113" s="20">
        <v>104</v>
      </c>
      <c r="B113" s="21" t="str">
        <f>IF(ISBLANK(D[[#This Row],[CLAS_NEN5104]]),"ONWAAR","WAAR")</f>
        <v>ONWAAR</v>
      </c>
      <c r="C113" s="21" t="str">
        <f>IF(ISBLANK(D[[#This Row],[CLAS_VN_HOOFDNAAM]]),"ONWAAR","WAAR")</f>
        <v>ONWAAR</v>
      </c>
      <c r="D113" s="21" t="str">
        <f>IF(ISBLANK(D[[#This Row],[KV_NEN5104]]),"ONWAAR","WAAR")</f>
        <v>ONWAAR</v>
      </c>
      <c r="E113" s="21" t="str">
        <f>IF(ISBLANK(D[[#This Row],[CPT_QNET]]),"ONWAAR","WAAR")</f>
        <v>ONWAAR</v>
      </c>
      <c r="F113" s="21" t="str">
        <f>IF(ISBLANK(D[[#This Row],[CRS_NEN5104]]),"ONWAAR","WAAR")</f>
        <v>ONWAAR</v>
      </c>
      <c r="G113" s="21" t="str">
        <f>IF(ISBLANK(D[[#This Row],[SD_NEN5104]]),"ONWAAR","WAAR")</f>
        <v>ONWAAR</v>
      </c>
      <c r="H113" s="21" t="str">
        <f>IF(ISBLANK(D[[#This Row],[DSS_NEN5104]]),"ONWAAR","WAAR")</f>
        <v>ONWAAR</v>
      </c>
      <c r="I113" s="21" t="str">
        <f>IF(ISBLANK(D[[#This Row],[TXT_SS_NEN5104]]),"ONWAAR","WAAR")</f>
        <v>ONWAAR</v>
      </c>
      <c r="J113" s="19" t="str">
        <f>IF(ISBLANK(D[[#This Row],[BORING_NUMMER]]),"",CONCATENATE(D[[#This Row],[BORING_NUMMER]],"_",D[[#This Row],[MONSTER_ID]]))</f>
        <v/>
      </c>
      <c r="BP113" s="21">
        <v>60</v>
      </c>
      <c r="BQ113" s="21">
        <v>40</v>
      </c>
      <c r="BR113" s="21">
        <f>D[CLAS_AT_VLOEIGRENS_CAS]-D[CLAS_AT_UITROLGRENS]</f>
        <v>20</v>
      </c>
      <c r="BS113" s="22">
        <f>(D[[#This Row],[CLAS_AT_VLOEIGRENS_CAS]]-D[[#This Row],[CLAS_WATERGEHALTE]])/D[[#This Row],[CLAS_AT_PI]]</f>
        <v>3</v>
      </c>
    </row>
    <row r="114" spans="1:71" x14ac:dyDescent="0.2">
      <c r="A114" s="20">
        <v>105</v>
      </c>
      <c r="B114" s="21" t="str">
        <f>IF(ISBLANK(D[[#This Row],[CLAS_NEN5104]]),"ONWAAR","WAAR")</f>
        <v>ONWAAR</v>
      </c>
      <c r="C114" s="21" t="str">
        <f>IF(ISBLANK(D[[#This Row],[CLAS_VN_HOOFDNAAM]]),"ONWAAR","WAAR")</f>
        <v>ONWAAR</v>
      </c>
      <c r="D114" s="21" t="str">
        <f>IF(ISBLANK(D[[#This Row],[KV_NEN5104]]),"ONWAAR","WAAR")</f>
        <v>ONWAAR</v>
      </c>
      <c r="E114" s="21" t="str">
        <f>IF(ISBLANK(D[[#This Row],[CPT_QNET]]),"ONWAAR","WAAR")</f>
        <v>ONWAAR</v>
      </c>
      <c r="F114" s="21" t="str">
        <f>IF(ISBLANK(D[[#This Row],[CRS_NEN5104]]),"ONWAAR","WAAR")</f>
        <v>ONWAAR</v>
      </c>
      <c r="G114" s="21" t="str">
        <f>IF(ISBLANK(D[[#This Row],[SD_NEN5104]]),"ONWAAR","WAAR")</f>
        <v>ONWAAR</v>
      </c>
      <c r="H114" s="21" t="str">
        <f>IF(ISBLANK(D[[#This Row],[DSS_NEN5104]]),"ONWAAR","WAAR")</f>
        <v>ONWAAR</v>
      </c>
      <c r="I114" s="21" t="str">
        <f>IF(ISBLANK(D[[#This Row],[TXT_SS_NEN5104]]),"ONWAAR","WAAR")</f>
        <v>ONWAAR</v>
      </c>
      <c r="J114" s="19" t="str">
        <f>IF(ISBLANK(D[[#This Row],[BORING_NUMMER]]),"",CONCATENATE(D[[#This Row],[BORING_NUMMER]],"_",D[[#This Row],[MONSTER_ID]]))</f>
        <v/>
      </c>
      <c r="BP114" s="21">
        <v>60</v>
      </c>
      <c r="BQ114" s="21">
        <v>40</v>
      </c>
      <c r="BR114" s="21">
        <f>D[CLAS_AT_VLOEIGRENS_CAS]-D[CLAS_AT_UITROLGRENS]</f>
        <v>20</v>
      </c>
      <c r="BS114" s="22">
        <f>(D[[#This Row],[CLAS_AT_VLOEIGRENS_CAS]]-D[[#This Row],[CLAS_WATERGEHALTE]])/D[[#This Row],[CLAS_AT_PI]]</f>
        <v>3</v>
      </c>
    </row>
    <row r="115" spans="1:71" x14ac:dyDescent="0.2">
      <c r="A115" s="20">
        <v>106</v>
      </c>
      <c r="B115" s="21" t="str">
        <f>IF(ISBLANK(D[[#This Row],[CLAS_NEN5104]]),"ONWAAR","WAAR")</f>
        <v>ONWAAR</v>
      </c>
      <c r="C115" s="21" t="str">
        <f>IF(ISBLANK(D[[#This Row],[CLAS_VN_HOOFDNAAM]]),"ONWAAR","WAAR")</f>
        <v>ONWAAR</v>
      </c>
      <c r="D115" s="21" t="str">
        <f>IF(ISBLANK(D[[#This Row],[KV_NEN5104]]),"ONWAAR","WAAR")</f>
        <v>ONWAAR</v>
      </c>
      <c r="E115" s="21" t="str">
        <f>IF(ISBLANK(D[[#This Row],[CPT_QNET]]),"ONWAAR","WAAR")</f>
        <v>ONWAAR</v>
      </c>
      <c r="F115" s="21" t="str">
        <f>IF(ISBLANK(D[[#This Row],[CRS_NEN5104]]),"ONWAAR","WAAR")</f>
        <v>ONWAAR</v>
      </c>
      <c r="G115" s="21" t="str">
        <f>IF(ISBLANK(D[[#This Row],[SD_NEN5104]]),"ONWAAR","WAAR")</f>
        <v>ONWAAR</v>
      </c>
      <c r="H115" s="21" t="str">
        <f>IF(ISBLANK(D[[#This Row],[DSS_NEN5104]]),"ONWAAR","WAAR")</f>
        <v>ONWAAR</v>
      </c>
      <c r="I115" s="21" t="str">
        <f>IF(ISBLANK(D[[#This Row],[TXT_SS_NEN5104]]),"ONWAAR","WAAR")</f>
        <v>ONWAAR</v>
      </c>
      <c r="J115" s="19" t="str">
        <f>IF(ISBLANK(D[[#This Row],[BORING_NUMMER]]),"",CONCATENATE(D[[#This Row],[BORING_NUMMER]],"_",D[[#This Row],[MONSTER_ID]]))</f>
        <v/>
      </c>
      <c r="BP115" s="21">
        <v>60</v>
      </c>
      <c r="BQ115" s="21">
        <v>40</v>
      </c>
      <c r="BR115" s="21">
        <f>D[CLAS_AT_VLOEIGRENS_CAS]-D[CLAS_AT_UITROLGRENS]</f>
        <v>20</v>
      </c>
      <c r="BS115" s="22">
        <f>(D[[#This Row],[CLAS_AT_VLOEIGRENS_CAS]]-D[[#This Row],[CLAS_WATERGEHALTE]])/D[[#This Row],[CLAS_AT_PI]]</f>
        <v>3</v>
      </c>
    </row>
    <row r="116" spans="1:71" x14ac:dyDescent="0.2">
      <c r="A116" s="20">
        <v>107</v>
      </c>
      <c r="B116" s="21" t="str">
        <f>IF(ISBLANK(D[[#This Row],[CLAS_NEN5104]]),"ONWAAR","WAAR")</f>
        <v>ONWAAR</v>
      </c>
      <c r="C116" s="21" t="str">
        <f>IF(ISBLANK(D[[#This Row],[CLAS_VN_HOOFDNAAM]]),"ONWAAR","WAAR")</f>
        <v>ONWAAR</v>
      </c>
      <c r="D116" s="21" t="str">
        <f>IF(ISBLANK(D[[#This Row],[KV_NEN5104]]),"ONWAAR","WAAR")</f>
        <v>ONWAAR</v>
      </c>
      <c r="E116" s="21" t="str">
        <f>IF(ISBLANK(D[[#This Row],[CPT_QNET]]),"ONWAAR","WAAR")</f>
        <v>ONWAAR</v>
      </c>
      <c r="F116" s="21" t="str">
        <f>IF(ISBLANK(D[[#This Row],[CRS_NEN5104]]),"ONWAAR","WAAR")</f>
        <v>ONWAAR</v>
      </c>
      <c r="G116" s="21" t="str">
        <f>IF(ISBLANK(D[[#This Row],[SD_NEN5104]]),"ONWAAR","WAAR")</f>
        <v>ONWAAR</v>
      </c>
      <c r="H116" s="21" t="str">
        <f>IF(ISBLANK(D[[#This Row],[DSS_NEN5104]]),"ONWAAR","WAAR")</f>
        <v>ONWAAR</v>
      </c>
      <c r="I116" s="21" t="str">
        <f>IF(ISBLANK(D[[#This Row],[TXT_SS_NEN5104]]),"ONWAAR","WAAR")</f>
        <v>ONWAAR</v>
      </c>
      <c r="J116" s="19" t="str">
        <f>IF(ISBLANK(D[[#This Row],[BORING_NUMMER]]),"",CONCATENATE(D[[#This Row],[BORING_NUMMER]],"_",D[[#This Row],[MONSTER_ID]]))</f>
        <v/>
      </c>
      <c r="BP116" s="21">
        <v>60</v>
      </c>
      <c r="BQ116" s="21">
        <v>40</v>
      </c>
      <c r="BR116" s="21">
        <f>D[CLAS_AT_VLOEIGRENS_CAS]-D[CLAS_AT_UITROLGRENS]</f>
        <v>20</v>
      </c>
      <c r="BS116" s="22">
        <f>(D[[#This Row],[CLAS_AT_VLOEIGRENS_CAS]]-D[[#This Row],[CLAS_WATERGEHALTE]])/D[[#This Row],[CLAS_AT_PI]]</f>
        <v>3</v>
      </c>
    </row>
    <row r="117" spans="1:71" x14ac:dyDescent="0.2">
      <c r="A117" s="20">
        <v>108</v>
      </c>
      <c r="B117" s="21" t="str">
        <f>IF(ISBLANK(D[[#This Row],[CLAS_NEN5104]]),"ONWAAR","WAAR")</f>
        <v>ONWAAR</v>
      </c>
      <c r="C117" s="21" t="str">
        <f>IF(ISBLANK(D[[#This Row],[CLAS_VN_HOOFDNAAM]]),"ONWAAR","WAAR")</f>
        <v>ONWAAR</v>
      </c>
      <c r="D117" s="21" t="str">
        <f>IF(ISBLANK(D[[#This Row],[KV_NEN5104]]),"ONWAAR","WAAR")</f>
        <v>ONWAAR</v>
      </c>
      <c r="E117" s="21" t="str">
        <f>IF(ISBLANK(D[[#This Row],[CPT_QNET]]),"ONWAAR","WAAR")</f>
        <v>ONWAAR</v>
      </c>
      <c r="F117" s="21" t="str">
        <f>IF(ISBLANK(D[[#This Row],[CRS_NEN5104]]),"ONWAAR","WAAR")</f>
        <v>ONWAAR</v>
      </c>
      <c r="G117" s="21" t="str">
        <f>IF(ISBLANK(D[[#This Row],[SD_NEN5104]]),"ONWAAR","WAAR")</f>
        <v>ONWAAR</v>
      </c>
      <c r="H117" s="21" t="str">
        <f>IF(ISBLANK(D[[#This Row],[DSS_NEN5104]]),"ONWAAR","WAAR")</f>
        <v>ONWAAR</v>
      </c>
      <c r="I117" s="21" t="str">
        <f>IF(ISBLANK(D[[#This Row],[TXT_SS_NEN5104]]),"ONWAAR","WAAR")</f>
        <v>ONWAAR</v>
      </c>
      <c r="J117" s="19" t="str">
        <f>IF(ISBLANK(D[[#This Row],[BORING_NUMMER]]),"",CONCATENATE(D[[#This Row],[BORING_NUMMER]],"_",D[[#This Row],[MONSTER_ID]]))</f>
        <v/>
      </c>
      <c r="BP117" s="21">
        <v>60</v>
      </c>
      <c r="BQ117" s="21">
        <v>40</v>
      </c>
      <c r="BR117" s="21">
        <f>D[CLAS_AT_VLOEIGRENS_CAS]-D[CLAS_AT_UITROLGRENS]</f>
        <v>20</v>
      </c>
      <c r="BS117" s="22">
        <f>(D[[#This Row],[CLAS_AT_VLOEIGRENS_CAS]]-D[[#This Row],[CLAS_WATERGEHALTE]])/D[[#This Row],[CLAS_AT_PI]]</f>
        <v>3</v>
      </c>
    </row>
    <row r="118" spans="1:71" x14ac:dyDescent="0.2">
      <c r="A118" s="20">
        <v>109</v>
      </c>
      <c r="B118" s="21" t="str">
        <f>IF(ISBLANK(D[[#This Row],[CLAS_NEN5104]]),"ONWAAR","WAAR")</f>
        <v>ONWAAR</v>
      </c>
      <c r="C118" s="21" t="str">
        <f>IF(ISBLANK(D[[#This Row],[CLAS_VN_HOOFDNAAM]]),"ONWAAR","WAAR")</f>
        <v>ONWAAR</v>
      </c>
      <c r="D118" s="21" t="str">
        <f>IF(ISBLANK(D[[#This Row],[KV_NEN5104]]),"ONWAAR","WAAR")</f>
        <v>ONWAAR</v>
      </c>
      <c r="E118" s="21" t="str">
        <f>IF(ISBLANK(D[[#This Row],[CPT_QNET]]),"ONWAAR","WAAR")</f>
        <v>ONWAAR</v>
      </c>
      <c r="F118" s="21" t="str">
        <f>IF(ISBLANK(D[[#This Row],[CRS_NEN5104]]),"ONWAAR","WAAR")</f>
        <v>ONWAAR</v>
      </c>
      <c r="G118" s="21" t="str">
        <f>IF(ISBLANK(D[[#This Row],[SD_NEN5104]]),"ONWAAR","WAAR")</f>
        <v>ONWAAR</v>
      </c>
      <c r="H118" s="21" t="str">
        <f>IF(ISBLANK(D[[#This Row],[DSS_NEN5104]]),"ONWAAR","WAAR")</f>
        <v>ONWAAR</v>
      </c>
      <c r="I118" s="21" t="str">
        <f>IF(ISBLANK(D[[#This Row],[TXT_SS_NEN5104]]),"ONWAAR","WAAR")</f>
        <v>ONWAAR</v>
      </c>
      <c r="J118" s="19" t="str">
        <f>IF(ISBLANK(D[[#This Row],[BORING_NUMMER]]),"",CONCATENATE(D[[#This Row],[BORING_NUMMER]],"_",D[[#This Row],[MONSTER_ID]]))</f>
        <v/>
      </c>
      <c r="BP118" s="21">
        <v>60</v>
      </c>
      <c r="BQ118" s="21">
        <v>40</v>
      </c>
      <c r="BR118" s="21">
        <f>D[CLAS_AT_VLOEIGRENS_CAS]-D[CLAS_AT_UITROLGRENS]</f>
        <v>20</v>
      </c>
      <c r="BS118" s="22">
        <f>(D[[#This Row],[CLAS_AT_VLOEIGRENS_CAS]]-D[[#This Row],[CLAS_WATERGEHALTE]])/D[[#This Row],[CLAS_AT_PI]]</f>
        <v>3</v>
      </c>
    </row>
    <row r="119" spans="1:71" x14ac:dyDescent="0.2">
      <c r="A119" s="20">
        <v>110</v>
      </c>
      <c r="B119" s="21" t="str">
        <f>IF(ISBLANK(D[[#This Row],[CLAS_NEN5104]]),"ONWAAR","WAAR")</f>
        <v>ONWAAR</v>
      </c>
      <c r="C119" s="21" t="str">
        <f>IF(ISBLANK(D[[#This Row],[CLAS_VN_HOOFDNAAM]]),"ONWAAR","WAAR")</f>
        <v>ONWAAR</v>
      </c>
      <c r="D119" s="21" t="str">
        <f>IF(ISBLANK(D[[#This Row],[KV_NEN5104]]),"ONWAAR","WAAR")</f>
        <v>ONWAAR</v>
      </c>
      <c r="E119" s="21" t="str">
        <f>IF(ISBLANK(D[[#This Row],[CPT_QNET]]),"ONWAAR","WAAR")</f>
        <v>ONWAAR</v>
      </c>
      <c r="F119" s="21" t="str">
        <f>IF(ISBLANK(D[[#This Row],[CRS_NEN5104]]),"ONWAAR","WAAR")</f>
        <v>ONWAAR</v>
      </c>
      <c r="G119" s="21" t="str">
        <f>IF(ISBLANK(D[[#This Row],[SD_NEN5104]]),"ONWAAR","WAAR")</f>
        <v>ONWAAR</v>
      </c>
      <c r="H119" s="21" t="str">
        <f>IF(ISBLANK(D[[#This Row],[DSS_NEN5104]]),"ONWAAR","WAAR")</f>
        <v>ONWAAR</v>
      </c>
      <c r="I119" s="21" t="str">
        <f>IF(ISBLANK(D[[#This Row],[TXT_SS_NEN5104]]),"ONWAAR","WAAR")</f>
        <v>ONWAAR</v>
      </c>
      <c r="J119" s="19" t="str">
        <f>IF(ISBLANK(D[[#This Row],[BORING_NUMMER]]),"",CONCATENATE(D[[#This Row],[BORING_NUMMER]],"_",D[[#This Row],[MONSTER_ID]]))</f>
        <v/>
      </c>
      <c r="BP119" s="21">
        <v>60</v>
      </c>
      <c r="BQ119" s="21">
        <v>40</v>
      </c>
      <c r="BR119" s="21">
        <f>D[CLAS_AT_VLOEIGRENS_CAS]-D[CLAS_AT_UITROLGRENS]</f>
        <v>20</v>
      </c>
      <c r="BS119" s="22">
        <f>(D[[#This Row],[CLAS_AT_VLOEIGRENS_CAS]]-D[[#This Row],[CLAS_WATERGEHALTE]])/D[[#This Row],[CLAS_AT_PI]]</f>
        <v>3</v>
      </c>
    </row>
    <row r="120" spans="1:71" x14ac:dyDescent="0.2">
      <c r="A120" s="20">
        <v>111</v>
      </c>
      <c r="B120" s="21" t="str">
        <f>IF(ISBLANK(D[[#This Row],[CLAS_NEN5104]]),"ONWAAR","WAAR")</f>
        <v>ONWAAR</v>
      </c>
      <c r="C120" s="21" t="str">
        <f>IF(ISBLANK(D[[#This Row],[CLAS_VN_HOOFDNAAM]]),"ONWAAR","WAAR")</f>
        <v>ONWAAR</v>
      </c>
      <c r="D120" s="21" t="str">
        <f>IF(ISBLANK(D[[#This Row],[KV_NEN5104]]),"ONWAAR","WAAR")</f>
        <v>ONWAAR</v>
      </c>
      <c r="E120" s="21" t="str">
        <f>IF(ISBLANK(D[[#This Row],[CPT_QNET]]),"ONWAAR","WAAR")</f>
        <v>ONWAAR</v>
      </c>
      <c r="F120" s="21" t="str">
        <f>IF(ISBLANK(D[[#This Row],[CRS_NEN5104]]),"ONWAAR","WAAR")</f>
        <v>ONWAAR</v>
      </c>
      <c r="G120" s="21" t="str">
        <f>IF(ISBLANK(D[[#This Row],[SD_NEN5104]]),"ONWAAR","WAAR")</f>
        <v>ONWAAR</v>
      </c>
      <c r="H120" s="21" t="str">
        <f>IF(ISBLANK(D[[#This Row],[DSS_NEN5104]]),"ONWAAR","WAAR")</f>
        <v>ONWAAR</v>
      </c>
      <c r="I120" s="21" t="str">
        <f>IF(ISBLANK(D[[#This Row],[TXT_SS_NEN5104]]),"ONWAAR","WAAR")</f>
        <v>ONWAAR</v>
      </c>
      <c r="J120" s="19" t="str">
        <f>IF(ISBLANK(D[[#This Row],[BORING_NUMMER]]),"",CONCATENATE(D[[#This Row],[BORING_NUMMER]],"_",D[[#This Row],[MONSTER_ID]]))</f>
        <v/>
      </c>
      <c r="BP120" s="21">
        <v>60</v>
      </c>
      <c r="BQ120" s="21">
        <v>40</v>
      </c>
      <c r="BR120" s="21">
        <f>D[CLAS_AT_VLOEIGRENS_CAS]-D[CLAS_AT_UITROLGRENS]</f>
        <v>20</v>
      </c>
      <c r="BS120" s="22">
        <f>(D[[#This Row],[CLAS_AT_VLOEIGRENS_CAS]]-D[[#This Row],[CLAS_WATERGEHALTE]])/D[[#This Row],[CLAS_AT_PI]]</f>
        <v>3</v>
      </c>
    </row>
    <row r="121" spans="1:71" x14ac:dyDescent="0.2">
      <c r="A121" s="20">
        <v>112</v>
      </c>
      <c r="B121" s="21" t="str">
        <f>IF(ISBLANK(D[[#This Row],[CLAS_NEN5104]]),"ONWAAR","WAAR")</f>
        <v>ONWAAR</v>
      </c>
      <c r="C121" s="21" t="str">
        <f>IF(ISBLANK(D[[#This Row],[CLAS_VN_HOOFDNAAM]]),"ONWAAR","WAAR")</f>
        <v>ONWAAR</v>
      </c>
      <c r="D121" s="21" t="str">
        <f>IF(ISBLANK(D[[#This Row],[KV_NEN5104]]),"ONWAAR","WAAR")</f>
        <v>ONWAAR</v>
      </c>
      <c r="E121" s="21" t="str">
        <f>IF(ISBLANK(D[[#This Row],[CPT_QNET]]),"ONWAAR","WAAR")</f>
        <v>ONWAAR</v>
      </c>
      <c r="F121" s="21" t="str">
        <f>IF(ISBLANK(D[[#This Row],[CRS_NEN5104]]),"ONWAAR","WAAR")</f>
        <v>ONWAAR</v>
      </c>
      <c r="G121" s="21" t="str">
        <f>IF(ISBLANK(D[[#This Row],[SD_NEN5104]]),"ONWAAR","WAAR")</f>
        <v>ONWAAR</v>
      </c>
      <c r="H121" s="21" t="str">
        <f>IF(ISBLANK(D[[#This Row],[DSS_NEN5104]]),"ONWAAR","WAAR")</f>
        <v>ONWAAR</v>
      </c>
      <c r="I121" s="21" t="str">
        <f>IF(ISBLANK(D[[#This Row],[TXT_SS_NEN5104]]),"ONWAAR","WAAR")</f>
        <v>ONWAAR</v>
      </c>
      <c r="J121" s="19" t="str">
        <f>IF(ISBLANK(D[[#This Row],[BORING_NUMMER]]),"",CONCATENATE(D[[#This Row],[BORING_NUMMER]],"_",D[[#This Row],[MONSTER_ID]]))</f>
        <v/>
      </c>
      <c r="BP121" s="21">
        <v>60</v>
      </c>
      <c r="BQ121" s="21">
        <v>40</v>
      </c>
      <c r="BR121" s="21">
        <f>D[CLAS_AT_VLOEIGRENS_CAS]-D[CLAS_AT_UITROLGRENS]</f>
        <v>20</v>
      </c>
      <c r="BS121" s="22">
        <f>(D[[#This Row],[CLAS_AT_VLOEIGRENS_CAS]]-D[[#This Row],[CLAS_WATERGEHALTE]])/D[[#This Row],[CLAS_AT_PI]]</f>
        <v>3</v>
      </c>
    </row>
    <row r="122" spans="1:71" x14ac:dyDescent="0.2">
      <c r="A122" s="20">
        <v>113</v>
      </c>
      <c r="B122" s="21" t="str">
        <f>IF(ISBLANK(D[[#This Row],[CLAS_NEN5104]]),"ONWAAR","WAAR")</f>
        <v>ONWAAR</v>
      </c>
      <c r="C122" s="21" t="str">
        <f>IF(ISBLANK(D[[#This Row],[CLAS_VN_HOOFDNAAM]]),"ONWAAR","WAAR")</f>
        <v>ONWAAR</v>
      </c>
      <c r="D122" s="21" t="str">
        <f>IF(ISBLANK(D[[#This Row],[KV_NEN5104]]),"ONWAAR","WAAR")</f>
        <v>ONWAAR</v>
      </c>
      <c r="E122" s="21" t="str">
        <f>IF(ISBLANK(D[[#This Row],[CPT_QNET]]),"ONWAAR","WAAR")</f>
        <v>ONWAAR</v>
      </c>
      <c r="F122" s="21" t="str">
        <f>IF(ISBLANK(D[[#This Row],[CRS_NEN5104]]),"ONWAAR","WAAR")</f>
        <v>ONWAAR</v>
      </c>
      <c r="G122" s="21" t="str">
        <f>IF(ISBLANK(D[[#This Row],[SD_NEN5104]]),"ONWAAR","WAAR")</f>
        <v>ONWAAR</v>
      </c>
      <c r="H122" s="21" t="str">
        <f>IF(ISBLANK(D[[#This Row],[DSS_NEN5104]]),"ONWAAR","WAAR")</f>
        <v>ONWAAR</v>
      </c>
      <c r="I122" s="21" t="str">
        <f>IF(ISBLANK(D[[#This Row],[TXT_SS_NEN5104]]),"ONWAAR","WAAR")</f>
        <v>ONWAAR</v>
      </c>
      <c r="J122" s="19" t="str">
        <f>IF(ISBLANK(D[[#This Row],[BORING_NUMMER]]),"",CONCATENATE(D[[#This Row],[BORING_NUMMER]],"_",D[[#This Row],[MONSTER_ID]]))</f>
        <v/>
      </c>
      <c r="BP122" s="21">
        <v>60</v>
      </c>
      <c r="BQ122" s="21">
        <v>40</v>
      </c>
      <c r="BR122" s="21">
        <f>D[CLAS_AT_VLOEIGRENS_CAS]-D[CLAS_AT_UITROLGRENS]</f>
        <v>20</v>
      </c>
      <c r="BS122" s="22">
        <f>(D[[#This Row],[CLAS_AT_VLOEIGRENS_CAS]]-D[[#This Row],[CLAS_WATERGEHALTE]])/D[[#This Row],[CLAS_AT_PI]]</f>
        <v>3</v>
      </c>
    </row>
    <row r="123" spans="1:71" x14ac:dyDescent="0.2">
      <c r="A123" s="20">
        <v>114</v>
      </c>
      <c r="B123" s="21" t="str">
        <f>IF(ISBLANK(D[[#This Row],[CLAS_NEN5104]]),"ONWAAR","WAAR")</f>
        <v>ONWAAR</v>
      </c>
      <c r="C123" s="21" t="str">
        <f>IF(ISBLANK(D[[#This Row],[CLAS_VN_HOOFDNAAM]]),"ONWAAR","WAAR")</f>
        <v>ONWAAR</v>
      </c>
      <c r="D123" s="21" t="str">
        <f>IF(ISBLANK(D[[#This Row],[KV_NEN5104]]),"ONWAAR","WAAR")</f>
        <v>ONWAAR</v>
      </c>
      <c r="E123" s="21" t="str">
        <f>IF(ISBLANK(D[[#This Row],[CPT_QNET]]),"ONWAAR","WAAR")</f>
        <v>ONWAAR</v>
      </c>
      <c r="F123" s="21" t="str">
        <f>IF(ISBLANK(D[[#This Row],[CRS_NEN5104]]),"ONWAAR","WAAR")</f>
        <v>ONWAAR</v>
      </c>
      <c r="G123" s="21" t="str">
        <f>IF(ISBLANK(D[[#This Row],[SD_NEN5104]]),"ONWAAR","WAAR")</f>
        <v>ONWAAR</v>
      </c>
      <c r="H123" s="21" t="str">
        <f>IF(ISBLANK(D[[#This Row],[DSS_NEN5104]]),"ONWAAR","WAAR")</f>
        <v>ONWAAR</v>
      </c>
      <c r="I123" s="21" t="str">
        <f>IF(ISBLANK(D[[#This Row],[TXT_SS_NEN5104]]),"ONWAAR","WAAR")</f>
        <v>ONWAAR</v>
      </c>
      <c r="J123" s="19" t="str">
        <f>IF(ISBLANK(D[[#This Row],[BORING_NUMMER]]),"",CONCATENATE(D[[#This Row],[BORING_NUMMER]],"_",D[[#This Row],[MONSTER_ID]]))</f>
        <v/>
      </c>
      <c r="BP123" s="21">
        <v>60</v>
      </c>
      <c r="BQ123" s="21">
        <v>40</v>
      </c>
      <c r="BR123" s="21">
        <f>D[CLAS_AT_VLOEIGRENS_CAS]-D[CLAS_AT_UITROLGRENS]</f>
        <v>20</v>
      </c>
      <c r="BS123" s="22">
        <f>(D[[#This Row],[CLAS_AT_VLOEIGRENS_CAS]]-D[[#This Row],[CLAS_WATERGEHALTE]])/D[[#This Row],[CLAS_AT_PI]]</f>
        <v>3</v>
      </c>
    </row>
    <row r="124" spans="1:71" x14ac:dyDescent="0.2">
      <c r="A124" s="20">
        <v>115</v>
      </c>
      <c r="B124" s="21" t="str">
        <f>IF(ISBLANK(D[[#This Row],[CLAS_NEN5104]]),"ONWAAR","WAAR")</f>
        <v>ONWAAR</v>
      </c>
      <c r="C124" s="21" t="str">
        <f>IF(ISBLANK(D[[#This Row],[CLAS_VN_HOOFDNAAM]]),"ONWAAR","WAAR")</f>
        <v>ONWAAR</v>
      </c>
      <c r="D124" s="21" t="str">
        <f>IF(ISBLANK(D[[#This Row],[KV_NEN5104]]),"ONWAAR","WAAR")</f>
        <v>ONWAAR</v>
      </c>
      <c r="E124" s="21" t="str">
        <f>IF(ISBLANK(D[[#This Row],[CPT_QNET]]),"ONWAAR","WAAR")</f>
        <v>ONWAAR</v>
      </c>
      <c r="F124" s="21" t="str">
        <f>IF(ISBLANK(D[[#This Row],[CRS_NEN5104]]),"ONWAAR","WAAR")</f>
        <v>ONWAAR</v>
      </c>
      <c r="G124" s="21" t="str">
        <f>IF(ISBLANK(D[[#This Row],[SD_NEN5104]]),"ONWAAR","WAAR")</f>
        <v>ONWAAR</v>
      </c>
      <c r="H124" s="21" t="str">
        <f>IF(ISBLANK(D[[#This Row],[DSS_NEN5104]]),"ONWAAR","WAAR")</f>
        <v>ONWAAR</v>
      </c>
      <c r="I124" s="21" t="str">
        <f>IF(ISBLANK(D[[#This Row],[TXT_SS_NEN5104]]),"ONWAAR","WAAR")</f>
        <v>ONWAAR</v>
      </c>
      <c r="J124" s="19" t="str">
        <f>IF(ISBLANK(D[[#This Row],[BORING_NUMMER]]),"",CONCATENATE(D[[#This Row],[BORING_NUMMER]],"_",D[[#This Row],[MONSTER_ID]]))</f>
        <v/>
      </c>
      <c r="BP124" s="21">
        <v>60</v>
      </c>
      <c r="BQ124" s="21">
        <v>40</v>
      </c>
      <c r="BR124" s="21">
        <f>D[CLAS_AT_VLOEIGRENS_CAS]-D[CLAS_AT_UITROLGRENS]</f>
        <v>20</v>
      </c>
      <c r="BS124" s="22">
        <f>(D[[#This Row],[CLAS_AT_VLOEIGRENS_CAS]]-D[[#This Row],[CLAS_WATERGEHALTE]])/D[[#This Row],[CLAS_AT_PI]]</f>
        <v>3</v>
      </c>
    </row>
    <row r="125" spans="1:71" x14ac:dyDescent="0.2">
      <c r="A125" s="20">
        <v>116</v>
      </c>
      <c r="B125" s="21" t="str">
        <f>IF(ISBLANK(D[[#This Row],[CLAS_NEN5104]]),"ONWAAR","WAAR")</f>
        <v>ONWAAR</v>
      </c>
      <c r="C125" s="21" t="str">
        <f>IF(ISBLANK(D[[#This Row],[CLAS_VN_HOOFDNAAM]]),"ONWAAR","WAAR")</f>
        <v>ONWAAR</v>
      </c>
      <c r="D125" s="21" t="str">
        <f>IF(ISBLANK(D[[#This Row],[KV_NEN5104]]),"ONWAAR","WAAR")</f>
        <v>ONWAAR</v>
      </c>
      <c r="E125" s="21" t="str">
        <f>IF(ISBLANK(D[[#This Row],[CPT_QNET]]),"ONWAAR","WAAR")</f>
        <v>ONWAAR</v>
      </c>
      <c r="F125" s="21" t="str">
        <f>IF(ISBLANK(D[[#This Row],[CRS_NEN5104]]),"ONWAAR","WAAR")</f>
        <v>ONWAAR</v>
      </c>
      <c r="G125" s="21" t="str">
        <f>IF(ISBLANK(D[[#This Row],[SD_NEN5104]]),"ONWAAR","WAAR")</f>
        <v>ONWAAR</v>
      </c>
      <c r="H125" s="21" t="str">
        <f>IF(ISBLANK(D[[#This Row],[DSS_NEN5104]]),"ONWAAR","WAAR")</f>
        <v>ONWAAR</v>
      </c>
      <c r="I125" s="21" t="str">
        <f>IF(ISBLANK(D[[#This Row],[TXT_SS_NEN5104]]),"ONWAAR","WAAR")</f>
        <v>ONWAAR</v>
      </c>
      <c r="J125" s="19" t="str">
        <f>IF(ISBLANK(D[[#This Row],[BORING_NUMMER]]),"",CONCATENATE(D[[#This Row],[BORING_NUMMER]],"_",D[[#This Row],[MONSTER_ID]]))</f>
        <v/>
      </c>
      <c r="BP125" s="21">
        <v>60</v>
      </c>
      <c r="BQ125" s="21">
        <v>40</v>
      </c>
      <c r="BR125" s="21">
        <f>D[CLAS_AT_VLOEIGRENS_CAS]-D[CLAS_AT_UITROLGRENS]</f>
        <v>20</v>
      </c>
      <c r="BS125" s="22">
        <f>(D[[#This Row],[CLAS_AT_VLOEIGRENS_CAS]]-D[[#This Row],[CLAS_WATERGEHALTE]])/D[[#This Row],[CLAS_AT_PI]]</f>
        <v>3</v>
      </c>
    </row>
    <row r="126" spans="1:71" x14ac:dyDescent="0.2">
      <c r="A126" s="20">
        <v>117</v>
      </c>
      <c r="B126" s="21" t="str">
        <f>IF(ISBLANK(D[[#This Row],[CLAS_NEN5104]]),"ONWAAR","WAAR")</f>
        <v>ONWAAR</v>
      </c>
      <c r="C126" s="21" t="str">
        <f>IF(ISBLANK(D[[#This Row],[CLAS_VN_HOOFDNAAM]]),"ONWAAR","WAAR")</f>
        <v>ONWAAR</v>
      </c>
      <c r="D126" s="21" t="str">
        <f>IF(ISBLANK(D[[#This Row],[KV_NEN5104]]),"ONWAAR","WAAR")</f>
        <v>ONWAAR</v>
      </c>
      <c r="E126" s="21" t="str">
        <f>IF(ISBLANK(D[[#This Row],[CPT_QNET]]),"ONWAAR","WAAR")</f>
        <v>ONWAAR</v>
      </c>
      <c r="F126" s="21" t="str">
        <f>IF(ISBLANK(D[[#This Row],[CRS_NEN5104]]),"ONWAAR","WAAR")</f>
        <v>ONWAAR</v>
      </c>
      <c r="G126" s="21" t="str">
        <f>IF(ISBLANK(D[[#This Row],[SD_NEN5104]]),"ONWAAR","WAAR")</f>
        <v>ONWAAR</v>
      </c>
      <c r="H126" s="21" t="str">
        <f>IF(ISBLANK(D[[#This Row],[DSS_NEN5104]]),"ONWAAR","WAAR")</f>
        <v>ONWAAR</v>
      </c>
      <c r="I126" s="21" t="str">
        <f>IF(ISBLANK(D[[#This Row],[TXT_SS_NEN5104]]),"ONWAAR","WAAR")</f>
        <v>ONWAAR</v>
      </c>
      <c r="J126" s="19" t="str">
        <f>IF(ISBLANK(D[[#This Row],[BORING_NUMMER]]),"",CONCATENATE(D[[#This Row],[BORING_NUMMER]],"_",D[[#This Row],[MONSTER_ID]]))</f>
        <v/>
      </c>
      <c r="BP126" s="21">
        <v>60</v>
      </c>
      <c r="BQ126" s="21">
        <v>40</v>
      </c>
      <c r="BR126" s="21">
        <f>D[CLAS_AT_VLOEIGRENS_CAS]-D[CLAS_AT_UITROLGRENS]</f>
        <v>20</v>
      </c>
      <c r="BS126" s="22">
        <f>(D[[#This Row],[CLAS_AT_VLOEIGRENS_CAS]]-D[[#This Row],[CLAS_WATERGEHALTE]])/D[[#This Row],[CLAS_AT_PI]]</f>
        <v>3</v>
      </c>
    </row>
    <row r="127" spans="1:71" x14ac:dyDescent="0.2">
      <c r="A127" s="20">
        <v>118</v>
      </c>
      <c r="B127" s="21" t="str">
        <f>IF(ISBLANK(D[[#This Row],[CLAS_NEN5104]]),"ONWAAR","WAAR")</f>
        <v>ONWAAR</v>
      </c>
      <c r="C127" s="21" t="str">
        <f>IF(ISBLANK(D[[#This Row],[CLAS_VN_HOOFDNAAM]]),"ONWAAR","WAAR")</f>
        <v>ONWAAR</v>
      </c>
      <c r="D127" s="21" t="str">
        <f>IF(ISBLANK(D[[#This Row],[KV_NEN5104]]),"ONWAAR","WAAR")</f>
        <v>ONWAAR</v>
      </c>
      <c r="E127" s="21" t="str">
        <f>IF(ISBLANK(D[[#This Row],[CPT_QNET]]),"ONWAAR","WAAR")</f>
        <v>ONWAAR</v>
      </c>
      <c r="F127" s="21" t="str">
        <f>IF(ISBLANK(D[[#This Row],[CRS_NEN5104]]),"ONWAAR","WAAR")</f>
        <v>ONWAAR</v>
      </c>
      <c r="G127" s="21" t="str">
        <f>IF(ISBLANK(D[[#This Row],[SD_NEN5104]]),"ONWAAR","WAAR")</f>
        <v>ONWAAR</v>
      </c>
      <c r="H127" s="21" t="str">
        <f>IF(ISBLANK(D[[#This Row],[DSS_NEN5104]]),"ONWAAR","WAAR")</f>
        <v>ONWAAR</v>
      </c>
      <c r="I127" s="21" t="str">
        <f>IF(ISBLANK(D[[#This Row],[TXT_SS_NEN5104]]),"ONWAAR","WAAR")</f>
        <v>ONWAAR</v>
      </c>
      <c r="J127" s="19" t="str">
        <f>IF(ISBLANK(D[[#This Row],[BORING_NUMMER]]),"",CONCATENATE(D[[#This Row],[BORING_NUMMER]],"_",D[[#This Row],[MONSTER_ID]]))</f>
        <v/>
      </c>
      <c r="BP127" s="21">
        <v>60</v>
      </c>
      <c r="BQ127" s="21">
        <v>40</v>
      </c>
      <c r="BR127" s="21">
        <f>D[CLAS_AT_VLOEIGRENS_CAS]-D[CLAS_AT_UITROLGRENS]</f>
        <v>20</v>
      </c>
      <c r="BS127" s="22">
        <f>(D[[#This Row],[CLAS_AT_VLOEIGRENS_CAS]]-D[[#This Row],[CLAS_WATERGEHALTE]])/D[[#This Row],[CLAS_AT_PI]]</f>
        <v>3</v>
      </c>
    </row>
    <row r="128" spans="1:71" x14ac:dyDescent="0.2">
      <c r="A128" s="20">
        <v>119</v>
      </c>
      <c r="B128" s="21" t="str">
        <f>IF(ISBLANK(D[[#This Row],[CLAS_NEN5104]]),"ONWAAR","WAAR")</f>
        <v>ONWAAR</v>
      </c>
      <c r="C128" s="21" t="str">
        <f>IF(ISBLANK(D[[#This Row],[CLAS_VN_HOOFDNAAM]]),"ONWAAR","WAAR")</f>
        <v>ONWAAR</v>
      </c>
      <c r="D128" s="21" t="str">
        <f>IF(ISBLANK(D[[#This Row],[KV_NEN5104]]),"ONWAAR","WAAR")</f>
        <v>ONWAAR</v>
      </c>
      <c r="E128" s="21" t="str">
        <f>IF(ISBLANK(D[[#This Row],[CPT_QNET]]),"ONWAAR","WAAR")</f>
        <v>ONWAAR</v>
      </c>
      <c r="F128" s="21" t="str">
        <f>IF(ISBLANK(D[[#This Row],[CRS_NEN5104]]),"ONWAAR","WAAR")</f>
        <v>ONWAAR</v>
      </c>
      <c r="G128" s="21" t="str">
        <f>IF(ISBLANK(D[[#This Row],[SD_NEN5104]]),"ONWAAR","WAAR")</f>
        <v>ONWAAR</v>
      </c>
      <c r="H128" s="21" t="str">
        <f>IF(ISBLANK(D[[#This Row],[DSS_NEN5104]]),"ONWAAR","WAAR")</f>
        <v>ONWAAR</v>
      </c>
      <c r="I128" s="21" t="str">
        <f>IF(ISBLANK(D[[#This Row],[TXT_SS_NEN5104]]),"ONWAAR","WAAR")</f>
        <v>ONWAAR</v>
      </c>
      <c r="J128" s="19" t="str">
        <f>IF(ISBLANK(D[[#This Row],[BORING_NUMMER]]),"",CONCATENATE(D[[#This Row],[BORING_NUMMER]],"_",D[[#This Row],[MONSTER_ID]]))</f>
        <v/>
      </c>
      <c r="BP128" s="21">
        <v>60</v>
      </c>
      <c r="BQ128" s="21">
        <v>40</v>
      </c>
      <c r="BR128" s="21">
        <f>D[CLAS_AT_VLOEIGRENS_CAS]-D[CLAS_AT_UITROLGRENS]</f>
        <v>20</v>
      </c>
      <c r="BS128" s="22">
        <f>(D[[#This Row],[CLAS_AT_VLOEIGRENS_CAS]]-D[[#This Row],[CLAS_WATERGEHALTE]])/D[[#This Row],[CLAS_AT_PI]]</f>
        <v>3</v>
      </c>
    </row>
    <row r="129" spans="1:71" x14ac:dyDescent="0.2">
      <c r="A129" s="20">
        <v>120</v>
      </c>
      <c r="B129" s="21" t="str">
        <f>IF(ISBLANK(D[[#This Row],[CLAS_NEN5104]]),"ONWAAR","WAAR")</f>
        <v>ONWAAR</v>
      </c>
      <c r="C129" s="21" t="str">
        <f>IF(ISBLANK(D[[#This Row],[CLAS_VN_HOOFDNAAM]]),"ONWAAR","WAAR")</f>
        <v>ONWAAR</v>
      </c>
      <c r="D129" s="21" t="str">
        <f>IF(ISBLANK(D[[#This Row],[KV_NEN5104]]),"ONWAAR","WAAR")</f>
        <v>ONWAAR</v>
      </c>
      <c r="E129" s="21" t="str">
        <f>IF(ISBLANK(D[[#This Row],[CPT_QNET]]),"ONWAAR","WAAR")</f>
        <v>ONWAAR</v>
      </c>
      <c r="F129" s="21" t="str">
        <f>IF(ISBLANK(D[[#This Row],[CRS_NEN5104]]),"ONWAAR","WAAR")</f>
        <v>ONWAAR</v>
      </c>
      <c r="G129" s="21" t="str">
        <f>IF(ISBLANK(D[[#This Row],[SD_NEN5104]]),"ONWAAR","WAAR")</f>
        <v>ONWAAR</v>
      </c>
      <c r="H129" s="21" t="str">
        <f>IF(ISBLANK(D[[#This Row],[DSS_NEN5104]]),"ONWAAR","WAAR")</f>
        <v>ONWAAR</v>
      </c>
      <c r="I129" s="21" t="str">
        <f>IF(ISBLANK(D[[#This Row],[TXT_SS_NEN5104]]),"ONWAAR","WAAR")</f>
        <v>ONWAAR</v>
      </c>
      <c r="J129" s="19" t="str">
        <f>IF(ISBLANK(D[[#This Row],[BORING_NUMMER]]),"",CONCATENATE(D[[#This Row],[BORING_NUMMER]],"_",D[[#This Row],[MONSTER_ID]]))</f>
        <v/>
      </c>
      <c r="BP129" s="21">
        <v>60</v>
      </c>
      <c r="BQ129" s="21">
        <v>40</v>
      </c>
      <c r="BR129" s="21">
        <f>D[CLAS_AT_VLOEIGRENS_CAS]-D[CLAS_AT_UITROLGRENS]</f>
        <v>20</v>
      </c>
      <c r="BS129" s="22">
        <f>(D[[#This Row],[CLAS_AT_VLOEIGRENS_CAS]]-D[[#This Row],[CLAS_WATERGEHALTE]])/D[[#This Row],[CLAS_AT_PI]]</f>
        <v>3</v>
      </c>
    </row>
    <row r="130" spans="1:71" x14ac:dyDescent="0.2">
      <c r="A130" s="20">
        <v>121</v>
      </c>
      <c r="B130" s="21" t="str">
        <f>IF(ISBLANK(D[[#This Row],[CLAS_NEN5104]]),"ONWAAR","WAAR")</f>
        <v>ONWAAR</v>
      </c>
      <c r="C130" s="21" t="str">
        <f>IF(ISBLANK(D[[#This Row],[CLAS_VN_HOOFDNAAM]]),"ONWAAR","WAAR")</f>
        <v>ONWAAR</v>
      </c>
      <c r="D130" s="21" t="str">
        <f>IF(ISBLANK(D[[#This Row],[KV_NEN5104]]),"ONWAAR","WAAR")</f>
        <v>ONWAAR</v>
      </c>
      <c r="E130" s="21" t="str">
        <f>IF(ISBLANK(D[[#This Row],[CPT_QNET]]),"ONWAAR","WAAR")</f>
        <v>ONWAAR</v>
      </c>
      <c r="F130" s="21" t="str">
        <f>IF(ISBLANK(D[[#This Row],[CRS_NEN5104]]),"ONWAAR","WAAR")</f>
        <v>ONWAAR</v>
      </c>
      <c r="G130" s="21" t="str">
        <f>IF(ISBLANK(D[[#This Row],[SD_NEN5104]]),"ONWAAR","WAAR")</f>
        <v>ONWAAR</v>
      </c>
      <c r="H130" s="21" t="str">
        <f>IF(ISBLANK(D[[#This Row],[DSS_NEN5104]]),"ONWAAR","WAAR")</f>
        <v>ONWAAR</v>
      </c>
      <c r="I130" s="21" t="str">
        <f>IF(ISBLANK(D[[#This Row],[TXT_SS_NEN5104]]),"ONWAAR","WAAR")</f>
        <v>ONWAAR</v>
      </c>
      <c r="J130" s="19" t="str">
        <f>IF(ISBLANK(D[[#This Row],[BORING_NUMMER]]),"",CONCATENATE(D[[#This Row],[BORING_NUMMER]],"_",D[[#This Row],[MONSTER_ID]]))</f>
        <v/>
      </c>
      <c r="BP130" s="21">
        <v>60</v>
      </c>
      <c r="BQ130" s="21">
        <v>40</v>
      </c>
      <c r="BR130" s="21">
        <f>D[CLAS_AT_VLOEIGRENS_CAS]-D[CLAS_AT_UITROLGRENS]</f>
        <v>20</v>
      </c>
      <c r="BS130" s="22">
        <f>(D[[#This Row],[CLAS_AT_VLOEIGRENS_CAS]]-D[[#This Row],[CLAS_WATERGEHALTE]])/D[[#This Row],[CLAS_AT_PI]]</f>
        <v>3</v>
      </c>
    </row>
    <row r="131" spans="1:71" x14ac:dyDescent="0.2">
      <c r="A131" s="20">
        <v>122</v>
      </c>
      <c r="B131" s="21" t="str">
        <f>IF(ISBLANK(D[[#This Row],[CLAS_NEN5104]]),"ONWAAR","WAAR")</f>
        <v>ONWAAR</v>
      </c>
      <c r="C131" s="21" t="str">
        <f>IF(ISBLANK(D[[#This Row],[CLAS_VN_HOOFDNAAM]]),"ONWAAR","WAAR")</f>
        <v>ONWAAR</v>
      </c>
      <c r="D131" s="21" t="str">
        <f>IF(ISBLANK(D[[#This Row],[KV_NEN5104]]),"ONWAAR","WAAR")</f>
        <v>ONWAAR</v>
      </c>
      <c r="E131" s="21" t="str">
        <f>IF(ISBLANK(D[[#This Row],[CPT_QNET]]),"ONWAAR","WAAR")</f>
        <v>ONWAAR</v>
      </c>
      <c r="F131" s="21" t="str">
        <f>IF(ISBLANK(D[[#This Row],[CRS_NEN5104]]),"ONWAAR","WAAR")</f>
        <v>ONWAAR</v>
      </c>
      <c r="G131" s="21" t="str">
        <f>IF(ISBLANK(D[[#This Row],[SD_NEN5104]]),"ONWAAR","WAAR")</f>
        <v>ONWAAR</v>
      </c>
      <c r="H131" s="21" t="str">
        <f>IF(ISBLANK(D[[#This Row],[DSS_NEN5104]]),"ONWAAR","WAAR")</f>
        <v>ONWAAR</v>
      </c>
      <c r="I131" s="21" t="str">
        <f>IF(ISBLANK(D[[#This Row],[TXT_SS_NEN5104]]),"ONWAAR","WAAR")</f>
        <v>ONWAAR</v>
      </c>
      <c r="J131" s="19" t="str">
        <f>IF(ISBLANK(D[[#This Row],[BORING_NUMMER]]),"",CONCATENATE(D[[#This Row],[BORING_NUMMER]],"_",D[[#This Row],[MONSTER_ID]]))</f>
        <v/>
      </c>
      <c r="BP131" s="21">
        <v>60</v>
      </c>
      <c r="BQ131" s="21">
        <v>40</v>
      </c>
      <c r="BR131" s="21">
        <f>D[CLAS_AT_VLOEIGRENS_CAS]-D[CLAS_AT_UITROLGRENS]</f>
        <v>20</v>
      </c>
      <c r="BS131" s="22">
        <f>(D[[#This Row],[CLAS_AT_VLOEIGRENS_CAS]]-D[[#This Row],[CLAS_WATERGEHALTE]])/D[[#This Row],[CLAS_AT_PI]]</f>
        <v>3</v>
      </c>
    </row>
    <row r="132" spans="1:71" x14ac:dyDescent="0.2">
      <c r="A132" s="20">
        <v>123</v>
      </c>
      <c r="B132" s="21" t="str">
        <f>IF(ISBLANK(D[[#This Row],[CLAS_NEN5104]]),"ONWAAR","WAAR")</f>
        <v>ONWAAR</v>
      </c>
      <c r="C132" s="21" t="str">
        <f>IF(ISBLANK(D[[#This Row],[CLAS_VN_HOOFDNAAM]]),"ONWAAR","WAAR")</f>
        <v>ONWAAR</v>
      </c>
      <c r="D132" s="21" t="str">
        <f>IF(ISBLANK(D[[#This Row],[KV_NEN5104]]),"ONWAAR","WAAR")</f>
        <v>ONWAAR</v>
      </c>
      <c r="E132" s="21" t="str">
        <f>IF(ISBLANK(D[[#This Row],[CPT_QNET]]),"ONWAAR","WAAR")</f>
        <v>ONWAAR</v>
      </c>
      <c r="F132" s="21" t="str">
        <f>IF(ISBLANK(D[[#This Row],[CRS_NEN5104]]),"ONWAAR","WAAR")</f>
        <v>ONWAAR</v>
      </c>
      <c r="G132" s="21" t="str">
        <f>IF(ISBLANK(D[[#This Row],[SD_NEN5104]]),"ONWAAR","WAAR")</f>
        <v>ONWAAR</v>
      </c>
      <c r="H132" s="21" t="str">
        <f>IF(ISBLANK(D[[#This Row],[DSS_NEN5104]]),"ONWAAR","WAAR")</f>
        <v>ONWAAR</v>
      </c>
      <c r="I132" s="21" t="str">
        <f>IF(ISBLANK(D[[#This Row],[TXT_SS_NEN5104]]),"ONWAAR","WAAR")</f>
        <v>ONWAAR</v>
      </c>
      <c r="J132" s="19" t="str">
        <f>IF(ISBLANK(D[[#This Row],[BORING_NUMMER]]),"",CONCATENATE(D[[#This Row],[BORING_NUMMER]],"_",D[[#This Row],[MONSTER_ID]]))</f>
        <v/>
      </c>
      <c r="BP132" s="21">
        <v>60</v>
      </c>
      <c r="BQ132" s="21">
        <v>40</v>
      </c>
      <c r="BR132" s="21">
        <f>D[CLAS_AT_VLOEIGRENS_CAS]-D[CLAS_AT_UITROLGRENS]</f>
        <v>20</v>
      </c>
      <c r="BS132" s="22">
        <f>(D[[#This Row],[CLAS_AT_VLOEIGRENS_CAS]]-D[[#This Row],[CLAS_WATERGEHALTE]])/D[[#This Row],[CLAS_AT_PI]]</f>
        <v>3</v>
      </c>
    </row>
    <row r="133" spans="1:71" x14ac:dyDescent="0.2">
      <c r="A133" s="20">
        <v>124</v>
      </c>
      <c r="B133" s="21" t="str">
        <f>IF(ISBLANK(D[[#This Row],[CLAS_NEN5104]]),"ONWAAR","WAAR")</f>
        <v>ONWAAR</v>
      </c>
      <c r="C133" s="21" t="str">
        <f>IF(ISBLANK(D[[#This Row],[CLAS_VN_HOOFDNAAM]]),"ONWAAR","WAAR")</f>
        <v>ONWAAR</v>
      </c>
      <c r="D133" s="21" t="str">
        <f>IF(ISBLANK(D[[#This Row],[KV_NEN5104]]),"ONWAAR","WAAR")</f>
        <v>ONWAAR</v>
      </c>
      <c r="E133" s="21" t="str">
        <f>IF(ISBLANK(D[[#This Row],[CPT_QNET]]),"ONWAAR","WAAR")</f>
        <v>ONWAAR</v>
      </c>
      <c r="F133" s="21" t="str">
        <f>IF(ISBLANK(D[[#This Row],[CRS_NEN5104]]),"ONWAAR","WAAR")</f>
        <v>ONWAAR</v>
      </c>
      <c r="G133" s="21" t="str">
        <f>IF(ISBLANK(D[[#This Row],[SD_NEN5104]]),"ONWAAR","WAAR")</f>
        <v>ONWAAR</v>
      </c>
      <c r="H133" s="21" t="str">
        <f>IF(ISBLANK(D[[#This Row],[DSS_NEN5104]]),"ONWAAR","WAAR")</f>
        <v>ONWAAR</v>
      </c>
      <c r="I133" s="21" t="str">
        <f>IF(ISBLANK(D[[#This Row],[TXT_SS_NEN5104]]),"ONWAAR","WAAR")</f>
        <v>ONWAAR</v>
      </c>
      <c r="J133" s="19" t="str">
        <f>IF(ISBLANK(D[[#This Row],[BORING_NUMMER]]),"",CONCATENATE(D[[#This Row],[BORING_NUMMER]],"_",D[[#This Row],[MONSTER_ID]]))</f>
        <v/>
      </c>
      <c r="BP133" s="21">
        <v>60</v>
      </c>
      <c r="BQ133" s="21">
        <v>40</v>
      </c>
      <c r="BR133" s="21">
        <f>D[CLAS_AT_VLOEIGRENS_CAS]-D[CLAS_AT_UITROLGRENS]</f>
        <v>20</v>
      </c>
      <c r="BS133" s="22">
        <f>(D[[#This Row],[CLAS_AT_VLOEIGRENS_CAS]]-D[[#This Row],[CLAS_WATERGEHALTE]])/D[[#This Row],[CLAS_AT_PI]]</f>
        <v>3</v>
      </c>
    </row>
    <row r="134" spans="1:71" x14ac:dyDescent="0.2">
      <c r="A134" s="20">
        <v>125</v>
      </c>
      <c r="B134" s="21" t="str">
        <f>IF(ISBLANK(D[[#This Row],[CLAS_NEN5104]]),"ONWAAR","WAAR")</f>
        <v>ONWAAR</v>
      </c>
      <c r="C134" s="21" t="str">
        <f>IF(ISBLANK(D[[#This Row],[CLAS_VN_HOOFDNAAM]]),"ONWAAR","WAAR")</f>
        <v>ONWAAR</v>
      </c>
      <c r="D134" s="21" t="str">
        <f>IF(ISBLANK(D[[#This Row],[KV_NEN5104]]),"ONWAAR","WAAR")</f>
        <v>ONWAAR</v>
      </c>
      <c r="E134" s="21" t="str">
        <f>IF(ISBLANK(D[[#This Row],[CPT_QNET]]),"ONWAAR","WAAR")</f>
        <v>ONWAAR</v>
      </c>
      <c r="F134" s="21" t="str">
        <f>IF(ISBLANK(D[[#This Row],[CRS_NEN5104]]),"ONWAAR","WAAR")</f>
        <v>ONWAAR</v>
      </c>
      <c r="G134" s="21" t="str">
        <f>IF(ISBLANK(D[[#This Row],[SD_NEN5104]]),"ONWAAR","WAAR")</f>
        <v>ONWAAR</v>
      </c>
      <c r="H134" s="21" t="str">
        <f>IF(ISBLANK(D[[#This Row],[DSS_NEN5104]]),"ONWAAR","WAAR")</f>
        <v>ONWAAR</v>
      </c>
      <c r="I134" s="21" t="str">
        <f>IF(ISBLANK(D[[#This Row],[TXT_SS_NEN5104]]),"ONWAAR","WAAR")</f>
        <v>ONWAAR</v>
      </c>
      <c r="J134" s="19" t="str">
        <f>IF(ISBLANK(D[[#This Row],[BORING_NUMMER]]),"",CONCATENATE(D[[#This Row],[BORING_NUMMER]],"_",D[[#This Row],[MONSTER_ID]]))</f>
        <v/>
      </c>
      <c r="BP134" s="21">
        <v>60</v>
      </c>
      <c r="BQ134" s="21">
        <v>40</v>
      </c>
      <c r="BR134" s="21">
        <f>D[CLAS_AT_VLOEIGRENS_CAS]-D[CLAS_AT_UITROLGRENS]</f>
        <v>20</v>
      </c>
      <c r="BS134" s="22">
        <f>(D[[#This Row],[CLAS_AT_VLOEIGRENS_CAS]]-D[[#This Row],[CLAS_WATERGEHALTE]])/D[[#This Row],[CLAS_AT_PI]]</f>
        <v>3</v>
      </c>
    </row>
    <row r="135" spans="1:71" x14ac:dyDescent="0.2">
      <c r="A135" s="20">
        <v>126</v>
      </c>
      <c r="B135" s="21" t="str">
        <f>IF(ISBLANK(D[[#This Row],[CLAS_NEN5104]]),"ONWAAR","WAAR")</f>
        <v>ONWAAR</v>
      </c>
      <c r="C135" s="21" t="str">
        <f>IF(ISBLANK(D[[#This Row],[CLAS_VN_HOOFDNAAM]]),"ONWAAR","WAAR")</f>
        <v>ONWAAR</v>
      </c>
      <c r="D135" s="21" t="str">
        <f>IF(ISBLANK(D[[#This Row],[KV_NEN5104]]),"ONWAAR","WAAR")</f>
        <v>ONWAAR</v>
      </c>
      <c r="E135" s="21" t="str">
        <f>IF(ISBLANK(D[[#This Row],[CPT_QNET]]),"ONWAAR","WAAR")</f>
        <v>ONWAAR</v>
      </c>
      <c r="F135" s="21" t="str">
        <f>IF(ISBLANK(D[[#This Row],[CRS_NEN5104]]),"ONWAAR","WAAR")</f>
        <v>ONWAAR</v>
      </c>
      <c r="G135" s="21" t="str">
        <f>IF(ISBLANK(D[[#This Row],[SD_NEN5104]]),"ONWAAR","WAAR")</f>
        <v>ONWAAR</v>
      </c>
      <c r="H135" s="21" t="str">
        <f>IF(ISBLANK(D[[#This Row],[DSS_NEN5104]]),"ONWAAR","WAAR")</f>
        <v>ONWAAR</v>
      </c>
      <c r="I135" s="21" t="str">
        <f>IF(ISBLANK(D[[#This Row],[TXT_SS_NEN5104]]),"ONWAAR","WAAR")</f>
        <v>ONWAAR</v>
      </c>
      <c r="J135" s="19" t="str">
        <f>IF(ISBLANK(D[[#This Row],[BORING_NUMMER]]),"",CONCATENATE(D[[#This Row],[BORING_NUMMER]],"_",D[[#This Row],[MONSTER_ID]]))</f>
        <v/>
      </c>
      <c r="BP135" s="21">
        <v>60</v>
      </c>
      <c r="BQ135" s="21">
        <v>40</v>
      </c>
      <c r="BR135" s="21">
        <f>D[CLAS_AT_VLOEIGRENS_CAS]-D[CLAS_AT_UITROLGRENS]</f>
        <v>20</v>
      </c>
      <c r="BS135" s="22">
        <f>(D[[#This Row],[CLAS_AT_VLOEIGRENS_CAS]]-D[[#This Row],[CLAS_WATERGEHALTE]])/D[[#This Row],[CLAS_AT_PI]]</f>
        <v>3</v>
      </c>
    </row>
    <row r="136" spans="1:71" x14ac:dyDescent="0.2">
      <c r="A136" s="20">
        <v>127</v>
      </c>
      <c r="B136" s="21" t="str">
        <f>IF(ISBLANK(D[[#This Row],[CLAS_NEN5104]]),"ONWAAR","WAAR")</f>
        <v>ONWAAR</v>
      </c>
      <c r="C136" s="21" t="str">
        <f>IF(ISBLANK(D[[#This Row],[CLAS_VN_HOOFDNAAM]]),"ONWAAR","WAAR")</f>
        <v>ONWAAR</v>
      </c>
      <c r="D136" s="21" t="str">
        <f>IF(ISBLANK(D[[#This Row],[KV_NEN5104]]),"ONWAAR","WAAR")</f>
        <v>ONWAAR</v>
      </c>
      <c r="E136" s="21" t="str">
        <f>IF(ISBLANK(D[[#This Row],[CPT_QNET]]),"ONWAAR","WAAR")</f>
        <v>ONWAAR</v>
      </c>
      <c r="F136" s="21" t="str">
        <f>IF(ISBLANK(D[[#This Row],[CRS_NEN5104]]),"ONWAAR","WAAR")</f>
        <v>ONWAAR</v>
      </c>
      <c r="G136" s="21" t="str">
        <f>IF(ISBLANK(D[[#This Row],[SD_NEN5104]]),"ONWAAR","WAAR")</f>
        <v>ONWAAR</v>
      </c>
      <c r="H136" s="21" t="str">
        <f>IF(ISBLANK(D[[#This Row],[DSS_NEN5104]]),"ONWAAR","WAAR")</f>
        <v>ONWAAR</v>
      </c>
      <c r="I136" s="21" t="str">
        <f>IF(ISBLANK(D[[#This Row],[TXT_SS_NEN5104]]),"ONWAAR","WAAR")</f>
        <v>ONWAAR</v>
      </c>
      <c r="J136" s="19" t="str">
        <f>IF(ISBLANK(D[[#This Row],[BORING_NUMMER]]),"",CONCATENATE(D[[#This Row],[BORING_NUMMER]],"_",D[[#This Row],[MONSTER_ID]]))</f>
        <v/>
      </c>
      <c r="BP136" s="21">
        <v>60</v>
      </c>
      <c r="BQ136" s="21">
        <v>40</v>
      </c>
      <c r="BR136" s="21">
        <f>D[CLAS_AT_VLOEIGRENS_CAS]-D[CLAS_AT_UITROLGRENS]</f>
        <v>20</v>
      </c>
      <c r="BS136" s="22">
        <f>(D[[#This Row],[CLAS_AT_VLOEIGRENS_CAS]]-D[[#This Row],[CLAS_WATERGEHALTE]])/D[[#This Row],[CLAS_AT_PI]]</f>
        <v>3</v>
      </c>
    </row>
    <row r="137" spans="1:71" x14ac:dyDescent="0.2">
      <c r="A137" s="20">
        <v>128</v>
      </c>
      <c r="B137" s="21" t="str">
        <f>IF(ISBLANK(D[[#This Row],[CLAS_NEN5104]]),"ONWAAR","WAAR")</f>
        <v>ONWAAR</v>
      </c>
      <c r="C137" s="21" t="str">
        <f>IF(ISBLANK(D[[#This Row],[CLAS_VN_HOOFDNAAM]]),"ONWAAR","WAAR")</f>
        <v>ONWAAR</v>
      </c>
      <c r="D137" s="21" t="str">
        <f>IF(ISBLANK(D[[#This Row],[KV_NEN5104]]),"ONWAAR","WAAR")</f>
        <v>ONWAAR</v>
      </c>
      <c r="E137" s="21" t="str">
        <f>IF(ISBLANK(D[[#This Row],[CPT_QNET]]),"ONWAAR","WAAR")</f>
        <v>ONWAAR</v>
      </c>
      <c r="F137" s="21" t="str">
        <f>IF(ISBLANK(D[[#This Row],[CRS_NEN5104]]),"ONWAAR","WAAR")</f>
        <v>ONWAAR</v>
      </c>
      <c r="G137" s="21" t="str">
        <f>IF(ISBLANK(D[[#This Row],[SD_NEN5104]]),"ONWAAR","WAAR")</f>
        <v>ONWAAR</v>
      </c>
      <c r="H137" s="21" t="str">
        <f>IF(ISBLANK(D[[#This Row],[DSS_NEN5104]]),"ONWAAR","WAAR")</f>
        <v>ONWAAR</v>
      </c>
      <c r="I137" s="21" t="str">
        <f>IF(ISBLANK(D[[#This Row],[TXT_SS_NEN5104]]),"ONWAAR","WAAR")</f>
        <v>ONWAAR</v>
      </c>
      <c r="J137" s="19" t="str">
        <f>IF(ISBLANK(D[[#This Row],[BORING_NUMMER]]),"",CONCATENATE(D[[#This Row],[BORING_NUMMER]],"_",D[[#This Row],[MONSTER_ID]]))</f>
        <v/>
      </c>
      <c r="BP137" s="21">
        <v>60</v>
      </c>
      <c r="BQ137" s="21">
        <v>40</v>
      </c>
      <c r="BR137" s="21">
        <f>D[CLAS_AT_VLOEIGRENS_CAS]-D[CLAS_AT_UITROLGRENS]</f>
        <v>20</v>
      </c>
      <c r="BS137" s="22">
        <f>(D[[#This Row],[CLAS_AT_VLOEIGRENS_CAS]]-D[[#This Row],[CLAS_WATERGEHALTE]])/D[[#This Row],[CLAS_AT_PI]]</f>
        <v>3</v>
      </c>
    </row>
    <row r="138" spans="1:71" x14ac:dyDescent="0.2">
      <c r="A138" s="20">
        <v>129</v>
      </c>
      <c r="B138" s="21" t="str">
        <f>IF(ISBLANK(D[[#This Row],[CLAS_NEN5104]]),"ONWAAR","WAAR")</f>
        <v>ONWAAR</v>
      </c>
      <c r="C138" s="21" t="str">
        <f>IF(ISBLANK(D[[#This Row],[CLAS_VN_HOOFDNAAM]]),"ONWAAR","WAAR")</f>
        <v>ONWAAR</v>
      </c>
      <c r="D138" s="21" t="str">
        <f>IF(ISBLANK(D[[#This Row],[KV_NEN5104]]),"ONWAAR","WAAR")</f>
        <v>ONWAAR</v>
      </c>
      <c r="E138" s="21" t="str">
        <f>IF(ISBLANK(D[[#This Row],[CPT_QNET]]),"ONWAAR","WAAR")</f>
        <v>ONWAAR</v>
      </c>
      <c r="F138" s="21" t="str">
        <f>IF(ISBLANK(D[[#This Row],[CRS_NEN5104]]),"ONWAAR","WAAR")</f>
        <v>ONWAAR</v>
      </c>
      <c r="G138" s="21" t="str">
        <f>IF(ISBLANK(D[[#This Row],[SD_NEN5104]]),"ONWAAR","WAAR")</f>
        <v>ONWAAR</v>
      </c>
      <c r="H138" s="21" t="str">
        <f>IF(ISBLANK(D[[#This Row],[DSS_NEN5104]]),"ONWAAR","WAAR")</f>
        <v>ONWAAR</v>
      </c>
      <c r="I138" s="21" t="str">
        <f>IF(ISBLANK(D[[#This Row],[TXT_SS_NEN5104]]),"ONWAAR","WAAR")</f>
        <v>ONWAAR</v>
      </c>
      <c r="J138" s="19" t="str">
        <f>IF(ISBLANK(D[[#This Row],[BORING_NUMMER]]),"",CONCATENATE(D[[#This Row],[BORING_NUMMER]],"_",D[[#This Row],[MONSTER_ID]]))</f>
        <v/>
      </c>
      <c r="BP138" s="21">
        <v>60</v>
      </c>
      <c r="BQ138" s="21">
        <v>40</v>
      </c>
      <c r="BR138" s="21">
        <f>D[CLAS_AT_VLOEIGRENS_CAS]-D[CLAS_AT_UITROLGRENS]</f>
        <v>20</v>
      </c>
      <c r="BS138" s="22">
        <f>(D[[#This Row],[CLAS_AT_VLOEIGRENS_CAS]]-D[[#This Row],[CLAS_WATERGEHALTE]])/D[[#This Row],[CLAS_AT_PI]]</f>
        <v>3</v>
      </c>
    </row>
    <row r="139" spans="1:71" x14ac:dyDescent="0.2">
      <c r="A139" s="20">
        <v>130</v>
      </c>
      <c r="B139" s="21" t="str">
        <f>IF(ISBLANK(D[[#This Row],[CLAS_NEN5104]]),"ONWAAR","WAAR")</f>
        <v>ONWAAR</v>
      </c>
      <c r="C139" s="21" t="str">
        <f>IF(ISBLANK(D[[#This Row],[CLAS_VN_HOOFDNAAM]]),"ONWAAR","WAAR")</f>
        <v>ONWAAR</v>
      </c>
      <c r="D139" s="21" t="str">
        <f>IF(ISBLANK(D[[#This Row],[KV_NEN5104]]),"ONWAAR","WAAR")</f>
        <v>ONWAAR</v>
      </c>
      <c r="E139" s="21" t="str">
        <f>IF(ISBLANK(D[[#This Row],[CPT_QNET]]),"ONWAAR","WAAR")</f>
        <v>ONWAAR</v>
      </c>
      <c r="F139" s="21" t="str">
        <f>IF(ISBLANK(D[[#This Row],[CRS_NEN5104]]),"ONWAAR","WAAR")</f>
        <v>ONWAAR</v>
      </c>
      <c r="G139" s="21" t="str">
        <f>IF(ISBLANK(D[[#This Row],[SD_NEN5104]]),"ONWAAR","WAAR")</f>
        <v>ONWAAR</v>
      </c>
      <c r="H139" s="21" t="str">
        <f>IF(ISBLANK(D[[#This Row],[DSS_NEN5104]]),"ONWAAR","WAAR")</f>
        <v>ONWAAR</v>
      </c>
      <c r="I139" s="21" t="str">
        <f>IF(ISBLANK(D[[#This Row],[TXT_SS_NEN5104]]),"ONWAAR","WAAR")</f>
        <v>ONWAAR</v>
      </c>
      <c r="J139" s="19" t="str">
        <f>IF(ISBLANK(D[[#This Row],[BORING_NUMMER]]),"",CONCATENATE(D[[#This Row],[BORING_NUMMER]],"_",D[[#This Row],[MONSTER_ID]]))</f>
        <v/>
      </c>
      <c r="BP139" s="21">
        <v>60</v>
      </c>
      <c r="BQ139" s="21">
        <v>40</v>
      </c>
      <c r="BR139" s="21">
        <f>D[CLAS_AT_VLOEIGRENS_CAS]-D[CLAS_AT_UITROLGRENS]</f>
        <v>20</v>
      </c>
      <c r="BS139" s="22">
        <f>(D[[#This Row],[CLAS_AT_VLOEIGRENS_CAS]]-D[[#This Row],[CLAS_WATERGEHALTE]])/D[[#This Row],[CLAS_AT_PI]]</f>
        <v>3</v>
      </c>
    </row>
    <row r="140" spans="1:71" x14ac:dyDescent="0.2">
      <c r="A140" s="20">
        <v>131</v>
      </c>
      <c r="B140" s="21" t="str">
        <f>IF(ISBLANK(D[[#This Row],[CLAS_NEN5104]]),"ONWAAR","WAAR")</f>
        <v>ONWAAR</v>
      </c>
      <c r="C140" s="21" t="str">
        <f>IF(ISBLANK(D[[#This Row],[CLAS_VN_HOOFDNAAM]]),"ONWAAR","WAAR")</f>
        <v>ONWAAR</v>
      </c>
      <c r="D140" s="21" t="str">
        <f>IF(ISBLANK(D[[#This Row],[KV_NEN5104]]),"ONWAAR","WAAR")</f>
        <v>ONWAAR</v>
      </c>
      <c r="E140" s="21" t="str">
        <f>IF(ISBLANK(D[[#This Row],[CPT_QNET]]),"ONWAAR","WAAR")</f>
        <v>ONWAAR</v>
      </c>
      <c r="F140" s="21" t="str">
        <f>IF(ISBLANK(D[[#This Row],[CRS_NEN5104]]),"ONWAAR","WAAR")</f>
        <v>ONWAAR</v>
      </c>
      <c r="G140" s="21" t="str">
        <f>IF(ISBLANK(D[[#This Row],[SD_NEN5104]]),"ONWAAR","WAAR")</f>
        <v>ONWAAR</v>
      </c>
      <c r="H140" s="21" t="str">
        <f>IF(ISBLANK(D[[#This Row],[DSS_NEN5104]]),"ONWAAR","WAAR")</f>
        <v>ONWAAR</v>
      </c>
      <c r="I140" s="21" t="str">
        <f>IF(ISBLANK(D[[#This Row],[TXT_SS_NEN5104]]),"ONWAAR","WAAR")</f>
        <v>ONWAAR</v>
      </c>
      <c r="J140" s="19" t="str">
        <f>IF(ISBLANK(D[[#This Row],[BORING_NUMMER]]),"",CONCATENATE(D[[#This Row],[BORING_NUMMER]],"_",D[[#This Row],[MONSTER_ID]]))</f>
        <v/>
      </c>
      <c r="BP140" s="21">
        <v>60</v>
      </c>
      <c r="BQ140" s="21">
        <v>40</v>
      </c>
      <c r="BR140" s="21">
        <f>D[CLAS_AT_VLOEIGRENS_CAS]-D[CLAS_AT_UITROLGRENS]</f>
        <v>20</v>
      </c>
      <c r="BS140" s="22">
        <f>(D[[#This Row],[CLAS_AT_VLOEIGRENS_CAS]]-D[[#This Row],[CLAS_WATERGEHALTE]])/D[[#This Row],[CLAS_AT_PI]]</f>
        <v>3</v>
      </c>
    </row>
    <row r="141" spans="1:71" x14ac:dyDescent="0.2">
      <c r="A141" s="20">
        <v>132</v>
      </c>
      <c r="B141" s="21" t="str">
        <f>IF(ISBLANK(D[[#This Row],[CLAS_NEN5104]]),"ONWAAR","WAAR")</f>
        <v>ONWAAR</v>
      </c>
      <c r="C141" s="21" t="str">
        <f>IF(ISBLANK(D[[#This Row],[CLAS_VN_HOOFDNAAM]]),"ONWAAR","WAAR")</f>
        <v>ONWAAR</v>
      </c>
      <c r="D141" s="21" t="str">
        <f>IF(ISBLANK(D[[#This Row],[KV_NEN5104]]),"ONWAAR","WAAR")</f>
        <v>ONWAAR</v>
      </c>
      <c r="E141" s="21" t="str">
        <f>IF(ISBLANK(D[[#This Row],[CPT_QNET]]),"ONWAAR","WAAR")</f>
        <v>ONWAAR</v>
      </c>
      <c r="F141" s="21" t="str">
        <f>IF(ISBLANK(D[[#This Row],[CRS_NEN5104]]),"ONWAAR","WAAR")</f>
        <v>ONWAAR</v>
      </c>
      <c r="G141" s="21" t="str">
        <f>IF(ISBLANK(D[[#This Row],[SD_NEN5104]]),"ONWAAR","WAAR")</f>
        <v>ONWAAR</v>
      </c>
      <c r="H141" s="21" t="str">
        <f>IF(ISBLANK(D[[#This Row],[DSS_NEN5104]]),"ONWAAR","WAAR")</f>
        <v>ONWAAR</v>
      </c>
      <c r="I141" s="21" t="str">
        <f>IF(ISBLANK(D[[#This Row],[TXT_SS_NEN5104]]),"ONWAAR","WAAR")</f>
        <v>ONWAAR</v>
      </c>
      <c r="J141" s="19" t="str">
        <f>IF(ISBLANK(D[[#This Row],[BORING_NUMMER]]),"",CONCATENATE(D[[#This Row],[BORING_NUMMER]],"_",D[[#This Row],[MONSTER_ID]]))</f>
        <v/>
      </c>
      <c r="BP141" s="21">
        <v>60</v>
      </c>
      <c r="BQ141" s="21">
        <v>40</v>
      </c>
      <c r="BR141" s="21">
        <f>D[CLAS_AT_VLOEIGRENS_CAS]-D[CLAS_AT_UITROLGRENS]</f>
        <v>20</v>
      </c>
      <c r="BS141" s="22">
        <f>(D[[#This Row],[CLAS_AT_VLOEIGRENS_CAS]]-D[[#This Row],[CLAS_WATERGEHALTE]])/D[[#This Row],[CLAS_AT_PI]]</f>
        <v>3</v>
      </c>
    </row>
    <row r="142" spans="1:71" x14ac:dyDescent="0.2">
      <c r="A142" s="20">
        <v>133</v>
      </c>
      <c r="B142" s="21" t="str">
        <f>IF(ISBLANK(D[[#This Row],[CLAS_NEN5104]]),"ONWAAR","WAAR")</f>
        <v>ONWAAR</v>
      </c>
      <c r="C142" s="21" t="str">
        <f>IF(ISBLANK(D[[#This Row],[CLAS_VN_HOOFDNAAM]]),"ONWAAR","WAAR")</f>
        <v>ONWAAR</v>
      </c>
      <c r="D142" s="21" t="str">
        <f>IF(ISBLANK(D[[#This Row],[KV_NEN5104]]),"ONWAAR","WAAR")</f>
        <v>ONWAAR</v>
      </c>
      <c r="E142" s="21" t="str">
        <f>IF(ISBLANK(D[[#This Row],[CPT_QNET]]),"ONWAAR","WAAR")</f>
        <v>ONWAAR</v>
      </c>
      <c r="F142" s="21" t="str">
        <f>IF(ISBLANK(D[[#This Row],[CRS_NEN5104]]),"ONWAAR","WAAR")</f>
        <v>ONWAAR</v>
      </c>
      <c r="G142" s="21" t="str">
        <f>IF(ISBLANK(D[[#This Row],[SD_NEN5104]]),"ONWAAR","WAAR")</f>
        <v>ONWAAR</v>
      </c>
      <c r="H142" s="21" t="str">
        <f>IF(ISBLANK(D[[#This Row],[DSS_NEN5104]]),"ONWAAR","WAAR")</f>
        <v>ONWAAR</v>
      </c>
      <c r="I142" s="21" t="str">
        <f>IF(ISBLANK(D[[#This Row],[TXT_SS_NEN5104]]),"ONWAAR","WAAR")</f>
        <v>ONWAAR</v>
      </c>
      <c r="J142" s="19" t="str">
        <f>IF(ISBLANK(D[[#This Row],[BORING_NUMMER]]),"",CONCATENATE(D[[#This Row],[BORING_NUMMER]],"_",D[[#This Row],[MONSTER_ID]]))</f>
        <v/>
      </c>
      <c r="BP142" s="21">
        <v>60</v>
      </c>
      <c r="BQ142" s="21">
        <v>40</v>
      </c>
      <c r="BR142" s="21">
        <f>D[CLAS_AT_VLOEIGRENS_CAS]-D[CLAS_AT_UITROLGRENS]</f>
        <v>20</v>
      </c>
      <c r="BS142" s="22">
        <f>(D[[#This Row],[CLAS_AT_VLOEIGRENS_CAS]]-D[[#This Row],[CLAS_WATERGEHALTE]])/D[[#This Row],[CLAS_AT_PI]]</f>
        <v>3</v>
      </c>
    </row>
    <row r="143" spans="1:71" x14ac:dyDescent="0.2">
      <c r="A143" s="20">
        <v>134</v>
      </c>
      <c r="B143" s="21" t="str">
        <f>IF(ISBLANK(D[[#This Row],[CLAS_NEN5104]]),"ONWAAR","WAAR")</f>
        <v>ONWAAR</v>
      </c>
      <c r="C143" s="21" t="str">
        <f>IF(ISBLANK(D[[#This Row],[CLAS_VN_HOOFDNAAM]]),"ONWAAR","WAAR")</f>
        <v>ONWAAR</v>
      </c>
      <c r="D143" s="21" t="str">
        <f>IF(ISBLANK(D[[#This Row],[KV_NEN5104]]),"ONWAAR","WAAR")</f>
        <v>ONWAAR</v>
      </c>
      <c r="E143" s="21" t="str">
        <f>IF(ISBLANK(D[[#This Row],[CPT_QNET]]),"ONWAAR","WAAR")</f>
        <v>ONWAAR</v>
      </c>
      <c r="F143" s="21" t="str">
        <f>IF(ISBLANK(D[[#This Row],[CRS_NEN5104]]),"ONWAAR","WAAR")</f>
        <v>ONWAAR</v>
      </c>
      <c r="G143" s="21" t="str">
        <f>IF(ISBLANK(D[[#This Row],[SD_NEN5104]]),"ONWAAR","WAAR")</f>
        <v>ONWAAR</v>
      </c>
      <c r="H143" s="21" t="str">
        <f>IF(ISBLANK(D[[#This Row],[DSS_NEN5104]]),"ONWAAR","WAAR")</f>
        <v>ONWAAR</v>
      </c>
      <c r="I143" s="21" t="str">
        <f>IF(ISBLANK(D[[#This Row],[TXT_SS_NEN5104]]),"ONWAAR","WAAR")</f>
        <v>ONWAAR</v>
      </c>
      <c r="J143" s="19" t="str">
        <f>IF(ISBLANK(D[[#This Row],[BORING_NUMMER]]),"",CONCATENATE(D[[#This Row],[BORING_NUMMER]],"_",D[[#This Row],[MONSTER_ID]]))</f>
        <v/>
      </c>
      <c r="BP143" s="21">
        <v>60</v>
      </c>
      <c r="BQ143" s="21">
        <v>40</v>
      </c>
      <c r="BR143" s="21">
        <f>D[CLAS_AT_VLOEIGRENS_CAS]-D[CLAS_AT_UITROLGRENS]</f>
        <v>20</v>
      </c>
      <c r="BS143" s="22">
        <f>(D[[#This Row],[CLAS_AT_VLOEIGRENS_CAS]]-D[[#This Row],[CLAS_WATERGEHALTE]])/D[[#This Row],[CLAS_AT_PI]]</f>
        <v>3</v>
      </c>
    </row>
    <row r="144" spans="1:71" x14ac:dyDescent="0.2">
      <c r="A144" s="20">
        <v>135</v>
      </c>
      <c r="B144" s="21" t="str">
        <f>IF(ISBLANK(D[[#This Row],[CLAS_NEN5104]]),"ONWAAR","WAAR")</f>
        <v>ONWAAR</v>
      </c>
      <c r="C144" s="21" t="str">
        <f>IF(ISBLANK(D[[#This Row],[CLAS_VN_HOOFDNAAM]]),"ONWAAR","WAAR")</f>
        <v>ONWAAR</v>
      </c>
      <c r="D144" s="21" t="str">
        <f>IF(ISBLANK(D[[#This Row],[KV_NEN5104]]),"ONWAAR","WAAR")</f>
        <v>ONWAAR</v>
      </c>
      <c r="E144" s="21" t="str">
        <f>IF(ISBLANK(D[[#This Row],[CPT_QNET]]),"ONWAAR","WAAR")</f>
        <v>ONWAAR</v>
      </c>
      <c r="F144" s="21" t="str">
        <f>IF(ISBLANK(D[[#This Row],[CRS_NEN5104]]),"ONWAAR","WAAR")</f>
        <v>ONWAAR</v>
      </c>
      <c r="G144" s="21" t="str">
        <f>IF(ISBLANK(D[[#This Row],[SD_NEN5104]]),"ONWAAR","WAAR")</f>
        <v>ONWAAR</v>
      </c>
      <c r="H144" s="21" t="str">
        <f>IF(ISBLANK(D[[#This Row],[DSS_NEN5104]]),"ONWAAR","WAAR")</f>
        <v>ONWAAR</v>
      </c>
      <c r="I144" s="21" t="str">
        <f>IF(ISBLANK(D[[#This Row],[TXT_SS_NEN5104]]),"ONWAAR","WAAR")</f>
        <v>ONWAAR</v>
      </c>
      <c r="J144" s="19" t="str">
        <f>IF(ISBLANK(D[[#This Row],[BORING_NUMMER]]),"",CONCATENATE(D[[#This Row],[BORING_NUMMER]],"_",D[[#This Row],[MONSTER_ID]]))</f>
        <v/>
      </c>
      <c r="BP144" s="21">
        <v>60</v>
      </c>
      <c r="BQ144" s="21">
        <v>40</v>
      </c>
      <c r="BR144" s="21">
        <f>D[CLAS_AT_VLOEIGRENS_CAS]-D[CLAS_AT_UITROLGRENS]</f>
        <v>20</v>
      </c>
      <c r="BS144" s="22">
        <f>(D[[#This Row],[CLAS_AT_VLOEIGRENS_CAS]]-D[[#This Row],[CLAS_WATERGEHALTE]])/D[[#This Row],[CLAS_AT_PI]]</f>
        <v>3</v>
      </c>
    </row>
    <row r="145" spans="1:71" x14ac:dyDescent="0.2">
      <c r="A145" s="20">
        <v>136</v>
      </c>
      <c r="B145" s="21" t="str">
        <f>IF(ISBLANK(D[[#This Row],[CLAS_NEN5104]]),"ONWAAR","WAAR")</f>
        <v>ONWAAR</v>
      </c>
      <c r="C145" s="21" t="str">
        <f>IF(ISBLANK(D[[#This Row],[CLAS_VN_HOOFDNAAM]]),"ONWAAR","WAAR")</f>
        <v>ONWAAR</v>
      </c>
      <c r="D145" s="21" t="str">
        <f>IF(ISBLANK(D[[#This Row],[KV_NEN5104]]),"ONWAAR","WAAR")</f>
        <v>ONWAAR</v>
      </c>
      <c r="E145" s="21" t="str">
        <f>IF(ISBLANK(D[[#This Row],[CPT_QNET]]),"ONWAAR","WAAR")</f>
        <v>ONWAAR</v>
      </c>
      <c r="F145" s="21" t="str">
        <f>IF(ISBLANK(D[[#This Row],[CRS_NEN5104]]),"ONWAAR","WAAR")</f>
        <v>ONWAAR</v>
      </c>
      <c r="G145" s="21" t="str">
        <f>IF(ISBLANK(D[[#This Row],[SD_NEN5104]]),"ONWAAR","WAAR")</f>
        <v>ONWAAR</v>
      </c>
      <c r="H145" s="21" t="str">
        <f>IF(ISBLANK(D[[#This Row],[DSS_NEN5104]]),"ONWAAR","WAAR")</f>
        <v>ONWAAR</v>
      </c>
      <c r="I145" s="21" t="str">
        <f>IF(ISBLANK(D[[#This Row],[TXT_SS_NEN5104]]),"ONWAAR","WAAR")</f>
        <v>ONWAAR</v>
      </c>
      <c r="J145" s="19" t="str">
        <f>IF(ISBLANK(D[[#This Row],[BORING_NUMMER]]),"",CONCATENATE(D[[#This Row],[BORING_NUMMER]],"_",D[[#This Row],[MONSTER_ID]]))</f>
        <v/>
      </c>
      <c r="BP145" s="21">
        <v>60</v>
      </c>
      <c r="BQ145" s="21">
        <v>40</v>
      </c>
      <c r="BR145" s="21">
        <f>D[CLAS_AT_VLOEIGRENS_CAS]-D[CLAS_AT_UITROLGRENS]</f>
        <v>20</v>
      </c>
      <c r="BS145" s="22">
        <f>(D[[#This Row],[CLAS_AT_VLOEIGRENS_CAS]]-D[[#This Row],[CLAS_WATERGEHALTE]])/D[[#This Row],[CLAS_AT_PI]]</f>
        <v>3</v>
      </c>
    </row>
    <row r="146" spans="1:71" x14ac:dyDescent="0.2">
      <c r="A146" s="20">
        <v>137</v>
      </c>
      <c r="B146" s="21" t="str">
        <f>IF(ISBLANK(D[[#This Row],[CLAS_NEN5104]]),"ONWAAR","WAAR")</f>
        <v>ONWAAR</v>
      </c>
      <c r="C146" s="21" t="str">
        <f>IF(ISBLANK(D[[#This Row],[CLAS_VN_HOOFDNAAM]]),"ONWAAR","WAAR")</f>
        <v>ONWAAR</v>
      </c>
      <c r="D146" s="21" t="str">
        <f>IF(ISBLANK(D[[#This Row],[KV_NEN5104]]),"ONWAAR","WAAR")</f>
        <v>ONWAAR</v>
      </c>
      <c r="E146" s="21" t="str">
        <f>IF(ISBLANK(D[[#This Row],[CPT_QNET]]),"ONWAAR","WAAR")</f>
        <v>ONWAAR</v>
      </c>
      <c r="F146" s="21" t="str">
        <f>IF(ISBLANK(D[[#This Row],[CRS_NEN5104]]),"ONWAAR","WAAR")</f>
        <v>ONWAAR</v>
      </c>
      <c r="G146" s="21" t="str">
        <f>IF(ISBLANK(D[[#This Row],[SD_NEN5104]]),"ONWAAR","WAAR")</f>
        <v>ONWAAR</v>
      </c>
      <c r="H146" s="21" t="str">
        <f>IF(ISBLANK(D[[#This Row],[DSS_NEN5104]]),"ONWAAR","WAAR")</f>
        <v>ONWAAR</v>
      </c>
      <c r="I146" s="21" t="str">
        <f>IF(ISBLANK(D[[#This Row],[TXT_SS_NEN5104]]),"ONWAAR","WAAR")</f>
        <v>ONWAAR</v>
      </c>
      <c r="J146" s="19" t="str">
        <f>IF(ISBLANK(D[[#This Row],[BORING_NUMMER]]),"",CONCATENATE(D[[#This Row],[BORING_NUMMER]],"_",D[[#This Row],[MONSTER_ID]]))</f>
        <v/>
      </c>
      <c r="BP146" s="21">
        <v>60</v>
      </c>
      <c r="BQ146" s="21">
        <v>40</v>
      </c>
      <c r="BR146" s="21">
        <f>D[CLAS_AT_VLOEIGRENS_CAS]-D[CLAS_AT_UITROLGRENS]</f>
        <v>20</v>
      </c>
      <c r="BS146" s="22">
        <f>(D[[#This Row],[CLAS_AT_VLOEIGRENS_CAS]]-D[[#This Row],[CLAS_WATERGEHALTE]])/D[[#This Row],[CLAS_AT_PI]]</f>
        <v>3</v>
      </c>
    </row>
    <row r="147" spans="1:71" x14ac:dyDescent="0.2">
      <c r="A147" s="20">
        <v>138</v>
      </c>
      <c r="B147" s="21" t="str">
        <f>IF(ISBLANK(D[[#This Row],[CLAS_NEN5104]]),"ONWAAR","WAAR")</f>
        <v>ONWAAR</v>
      </c>
      <c r="C147" s="21" t="str">
        <f>IF(ISBLANK(D[[#This Row],[CLAS_VN_HOOFDNAAM]]),"ONWAAR","WAAR")</f>
        <v>ONWAAR</v>
      </c>
      <c r="D147" s="21" t="str">
        <f>IF(ISBLANK(D[[#This Row],[KV_NEN5104]]),"ONWAAR","WAAR")</f>
        <v>ONWAAR</v>
      </c>
      <c r="E147" s="21" t="str">
        <f>IF(ISBLANK(D[[#This Row],[CPT_QNET]]),"ONWAAR","WAAR")</f>
        <v>ONWAAR</v>
      </c>
      <c r="F147" s="21" t="str">
        <f>IF(ISBLANK(D[[#This Row],[CRS_NEN5104]]),"ONWAAR","WAAR")</f>
        <v>ONWAAR</v>
      </c>
      <c r="G147" s="21" t="str">
        <f>IF(ISBLANK(D[[#This Row],[SD_NEN5104]]),"ONWAAR","WAAR")</f>
        <v>ONWAAR</v>
      </c>
      <c r="H147" s="21" t="str">
        <f>IF(ISBLANK(D[[#This Row],[DSS_NEN5104]]),"ONWAAR","WAAR")</f>
        <v>ONWAAR</v>
      </c>
      <c r="I147" s="21" t="str">
        <f>IF(ISBLANK(D[[#This Row],[TXT_SS_NEN5104]]),"ONWAAR","WAAR")</f>
        <v>ONWAAR</v>
      </c>
      <c r="J147" s="19" t="str">
        <f>IF(ISBLANK(D[[#This Row],[BORING_NUMMER]]),"",CONCATENATE(D[[#This Row],[BORING_NUMMER]],"_",D[[#This Row],[MONSTER_ID]]))</f>
        <v/>
      </c>
      <c r="BP147" s="21">
        <v>60</v>
      </c>
      <c r="BQ147" s="21">
        <v>40</v>
      </c>
      <c r="BR147" s="21">
        <f>D[CLAS_AT_VLOEIGRENS_CAS]-D[CLAS_AT_UITROLGRENS]</f>
        <v>20</v>
      </c>
      <c r="BS147" s="22">
        <f>(D[[#This Row],[CLAS_AT_VLOEIGRENS_CAS]]-D[[#This Row],[CLAS_WATERGEHALTE]])/D[[#This Row],[CLAS_AT_PI]]</f>
        <v>3</v>
      </c>
    </row>
    <row r="148" spans="1:71" x14ac:dyDescent="0.2">
      <c r="A148" s="20">
        <v>139</v>
      </c>
      <c r="B148" s="21" t="str">
        <f>IF(ISBLANK(D[[#This Row],[CLAS_NEN5104]]),"ONWAAR","WAAR")</f>
        <v>ONWAAR</v>
      </c>
      <c r="C148" s="21" t="str">
        <f>IF(ISBLANK(D[[#This Row],[CLAS_VN_HOOFDNAAM]]),"ONWAAR","WAAR")</f>
        <v>ONWAAR</v>
      </c>
      <c r="D148" s="21" t="str">
        <f>IF(ISBLANK(D[[#This Row],[KV_NEN5104]]),"ONWAAR","WAAR")</f>
        <v>ONWAAR</v>
      </c>
      <c r="E148" s="21" t="str">
        <f>IF(ISBLANK(D[[#This Row],[CPT_QNET]]),"ONWAAR","WAAR")</f>
        <v>ONWAAR</v>
      </c>
      <c r="F148" s="21" t="str">
        <f>IF(ISBLANK(D[[#This Row],[CRS_NEN5104]]),"ONWAAR","WAAR")</f>
        <v>ONWAAR</v>
      </c>
      <c r="G148" s="21" t="str">
        <f>IF(ISBLANK(D[[#This Row],[SD_NEN5104]]),"ONWAAR","WAAR")</f>
        <v>ONWAAR</v>
      </c>
      <c r="H148" s="21" t="str">
        <f>IF(ISBLANK(D[[#This Row],[DSS_NEN5104]]),"ONWAAR","WAAR")</f>
        <v>ONWAAR</v>
      </c>
      <c r="I148" s="21" t="str">
        <f>IF(ISBLANK(D[[#This Row],[TXT_SS_NEN5104]]),"ONWAAR","WAAR")</f>
        <v>ONWAAR</v>
      </c>
      <c r="J148" s="19" t="str">
        <f>IF(ISBLANK(D[[#This Row],[BORING_NUMMER]]),"",CONCATENATE(D[[#This Row],[BORING_NUMMER]],"_",D[[#This Row],[MONSTER_ID]]))</f>
        <v/>
      </c>
      <c r="BP148" s="21">
        <v>60</v>
      </c>
      <c r="BQ148" s="21">
        <v>40</v>
      </c>
      <c r="BR148" s="21">
        <f>D[CLAS_AT_VLOEIGRENS_CAS]-D[CLAS_AT_UITROLGRENS]</f>
        <v>20</v>
      </c>
      <c r="BS148" s="22">
        <f>(D[[#This Row],[CLAS_AT_VLOEIGRENS_CAS]]-D[[#This Row],[CLAS_WATERGEHALTE]])/D[[#This Row],[CLAS_AT_PI]]</f>
        <v>3</v>
      </c>
    </row>
    <row r="149" spans="1:71" x14ac:dyDescent="0.2">
      <c r="A149" s="20">
        <v>140</v>
      </c>
      <c r="B149" s="21" t="str">
        <f>IF(ISBLANK(D[[#This Row],[CLAS_NEN5104]]),"ONWAAR","WAAR")</f>
        <v>ONWAAR</v>
      </c>
      <c r="C149" s="21" t="str">
        <f>IF(ISBLANK(D[[#This Row],[CLAS_VN_HOOFDNAAM]]),"ONWAAR","WAAR")</f>
        <v>ONWAAR</v>
      </c>
      <c r="D149" s="21" t="str">
        <f>IF(ISBLANK(D[[#This Row],[KV_NEN5104]]),"ONWAAR","WAAR")</f>
        <v>ONWAAR</v>
      </c>
      <c r="E149" s="21" t="str">
        <f>IF(ISBLANK(D[[#This Row],[CPT_QNET]]),"ONWAAR","WAAR")</f>
        <v>ONWAAR</v>
      </c>
      <c r="F149" s="21" t="str">
        <f>IF(ISBLANK(D[[#This Row],[CRS_NEN5104]]),"ONWAAR","WAAR")</f>
        <v>ONWAAR</v>
      </c>
      <c r="G149" s="21" t="str">
        <f>IF(ISBLANK(D[[#This Row],[SD_NEN5104]]),"ONWAAR","WAAR")</f>
        <v>ONWAAR</v>
      </c>
      <c r="H149" s="21" t="str">
        <f>IF(ISBLANK(D[[#This Row],[DSS_NEN5104]]),"ONWAAR","WAAR")</f>
        <v>ONWAAR</v>
      </c>
      <c r="I149" s="21" t="str">
        <f>IF(ISBLANK(D[[#This Row],[TXT_SS_NEN5104]]),"ONWAAR","WAAR")</f>
        <v>ONWAAR</v>
      </c>
      <c r="J149" s="19" t="str">
        <f>IF(ISBLANK(D[[#This Row],[BORING_NUMMER]]),"",CONCATENATE(D[[#This Row],[BORING_NUMMER]],"_",D[[#This Row],[MONSTER_ID]]))</f>
        <v/>
      </c>
      <c r="BP149" s="21">
        <v>60</v>
      </c>
      <c r="BQ149" s="21">
        <v>40</v>
      </c>
      <c r="BR149" s="21">
        <f>D[CLAS_AT_VLOEIGRENS_CAS]-D[CLAS_AT_UITROLGRENS]</f>
        <v>20</v>
      </c>
      <c r="BS149" s="22">
        <f>(D[[#This Row],[CLAS_AT_VLOEIGRENS_CAS]]-D[[#This Row],[CLAS_WATERGEHALTE]])/D[[#This Row],[CLAS_AT_PI]]</f>
        <v>3</v>
      </c>
    </row>
    <row r="150" spans="1:71" x14ac:dyDescent="0.2">
      <c r="A150" s="20">
        <v>141</v>
      </c>
      <c r="B150" s="21" t="str">
        <f>IF(ISBLANK(D[[#This Row],[CLAS_NEN5104]]),"ONWAAR","WAAR")</f>
        <v>ONWAAR</v>
      </c>
      <c r="C150" s="21" t="str">
        <f>IF(ISBLANK(D[[#This Row],[CLAS_VN_HOOFDNAAM]]),"ONWAAR","WAAR")</f>
        <v>ONWAAR</v>
      </c>
      <c r="D150" s="21" t="str">
        <f>IF(ISBLANK(D[[#This Row],[KV_NEN5104]]),"ONWAAR","WAAR")</f>
        <v>ONWAAR</v>
      </c>
      <c r="E150" s="21" t="str">
        <f>IF(ISBLANK(D[[#This Row],[CPT_QNET]]),"ONWAAR","WAAR")</f>
        <v>ONWAAR</v>
      </c>
      <c r="F150" s="21" t="str">
        <f>IF(ISBLANK(D[[#This Row],[CRS_NEN5104]]),"ONWAAR","WAAR")</f>
        <v>ONWAAR</v>
      </c>
      <c r="G150" s="21" t="str">
        <f>IF(ISBLANK(D[[#This Row],[SD_NEN5104]]),"ONWAAR","WAAR")</f>
        <v>ONWAAR</v>
      </c>
      <c r="H150" s="21" t="str">
        <f>IF(ISBLANK(D[[#This Row],[DSS_NEN5104]]),"ONWAAR","WAAR")</f>
        <v>ONWAAR</v>
      </c>
      <c r="I150" s="21" t="str">
        <f>IF(ISBLANK(D[[#This Row],[TXT_SS_NEN5104]]),"ONWAAR","WAAR")</f>
        <v>ONWAAR</v>
      </c>
      <c r="J150" s="19" t="str">
        <f>IF(ISBLANK(D[[#This Row],[BORING_NUMMER]]),"",CONCATENATE(D[[#This Row],[BORING_NUMMER]],"_",D[[#This Row],[MONSTER_ID]]))</f>
        <v/>
      </c>
      <c r="BP150" s="21">
        <v>60</v>
      </c>
      <c r="BQ150" s="21">
        <v>40</v>
      </c>
      <c r="BR150" s="21">
        <f>D[CLAS_AT_VLOEIGRENS_CAS]-D[CLAS_AT_UITROLGRENS]</f>
        <v>20</v>
      </c>
      <c r="BS150" s="22">
        <f>(D[[#This Row],[CLAS_AT_VLOEIGRENS_CAS]]-D[[#This Row],[CLAS_WATERGEHALTE]])/D[[#This Row],[CLAS_AT_PI]]</f>
        <v>3</v>
      </c>
    </row>
    <row r="151" spans="1:71" x14ac:dyDescent="0.2">
      <c r="A151" s="20">
        <v>142</v>
      </c>
      <c r="B151" s="21" t="str">
        <f>IF(ISBLANK(D[[#This Row],[CLAS_NEN5104]]),"ONWAAR","WAAR")</f>
        <v>ONWAAR</v>
      </c>
      <c r="C151" s="21" t="str">
        <f>IF(ISBLANK(D[[#This Row],[CLAS_VN_HOOFDNAAM]]),"ONWAAR","WAAR")</f>
        <v>ONWAAR</v>
      </c>
      <c r="D151" s="21" t="str">
        <f>IF(ISBLANK(D[[#This Row],[KV_NEN5104]]),"ONWAAR","WAAR")</f>
        <v>ONWAAR</v>
      </c>
      <c r="E151" s="21" t="str">
        <f>IF(ISBLANK(D[[#This Row],[CPT_QNET]]),"ONWAAR","WAAR")</f>
        <v>ONWAAR</v>
      </c>
      <c r="F151" s="21" t="str">
        <f>IF(ISBLANK(D[[#This Row],[CRS_NEN5104]]),"ONWAAR","WAAR")</f>
        <v>ONWAAR</v>
      </c>
      <c r="G151" s="21" t="str">
        <f>IF(ISBLANK(D[[#This Row],[SD_NEN5104]]),"ONWAAR","WAAR")</f>
        <v>ONWAAR</v>
      </c>
      <c r="H151" s="21" t="str">
        <f>IF(ISBLANK(D[[#This Row],[DSS_NEN5104]]),"ONWAAR","WAAR")</f>
        <v>ONWAAR</v>
      </c>
      <c r="I151" s="21" t="str">
        <f>IF(ISBLANK(D[[#This Row],[TXT_SS_NEN5104]]),"ONWAAR","WAAR")</f>
        <v>ONWAAR</v>
      </c>
      <c r="J151" s="19" t="str">
        <f>IF(ISBLANK(D[[#This Row],[BORING_NUMMER]]),"",CONCATENATE(D[[#This Row],[BORING_NUMMER]],"_",D[[#This Row],[MONSTER_ID]]))</f>
        <v/>
      </c>
      <c r="BP151" s="21">
        <v>60</v>
      </c>
      <c r="BQ151" s="21">
        <v>40</v>
      </c>
      <c r="BR151" s="21">
        <f>D[CLAS_AT_VLOEIGRENS_CAS]-D[CLAS_AT_UITROLGRENS]</f>
        <v>20</v>
      </c>
      <c r="BS151" s="22">
        <f>(D[[#This Row],[CLAS_AT_VLOEIGRENS_CAS]]-D[[#This Row],[CLAS_WATERGEHALTE]])/D[[#This Row],[CLAS_AT_PI]]</f>
        <v>3</v>
      </c>
    </row>
    <row r="152" spans="1:71" x14ac:dyDescent="0.2">
      <c r="A152" s="20">
        <v>143</v>
      </c>
      <c r="B152" s="21" t="str">
        <f>IF(ISBLANK(D[[#This Row],[CLAS_NEN5104]]),"ONWAAR","WAAR")</f>
        <v>ONWAAR</v>
      </c>
      <c r="C152" s="21" t="str">
        <f>IF(ISBLANK(D[[#This Row],[CLAS_VN_HOOFDNAAM]]),"ONWAAR","WAAR")</f>
        <v>ONWAAR</v>
      </c>
      <c r="D152" s="21" t="str">
        <f>IF(ISBLANK(D[[#This Row],[KV_NEN5104]]),"ONWAAR","WAAR")</f>
        <v>ONWAAR</v>
      </c>
      <c r="E152" s="21" t="str">
        <f>IF(ISBLANK(D[[#This Row],[CPT_QNET]]),"ONWAAR","WAAR")</f>
        <v>ONWAAR</v>
      </c>
      <c r="F152" s="21" t="str">
        <f>IF(ISBLANK(D[[#This Row],[CRS_NEN5104]]),"ONWAAR","WAAR")</f>
        <v>ONWAAR</v>
      </c>
      <c r="G152" s="21" t="str">
        <f>IF(ISBLANK(D[[#This Row],[SD_NEN5104]]),"ONWAAR","WAAR")</f>
        <v>ONWAAR</v>
      </c>
      <c r="H152" s="21" t="str">
        <f>IF(ISBLANK(D[[#This Row],[DSS_NEN5104]]),"ONWAAR","WAAR")</f>
        <v>ONWAAR</v>
      </c>
      <c r="I152" s="21" t="str">
        <f>IF(ISBLANK(D[[#This Row],[TXT_SS_NEN5104]]),"ONWAAR","WAAR")</f>
        <v>ONWAAR</v>
      </c>
      <c r="J152" s="19" t="str">
        <f>IF(ISBLANK(D[[#This Row],[BORING_NUMMER]]),"",CONCATENATE(D[[#This Row],[BORING_NUMMER]],"_",D[[#This Row],[MONSTER_ID]]))</f>
        <v/>
      </c>
      <c r="BP152" s="21">
        <v>60</v>
      </c>
      <c r="BQ152" s="21">
        <v>40</v>
      </c>
      <c r="BR152" s="21">
        <f>D[CLAS_AT_VLOEIGRENS_CAS]-D[CLAS_AT_UITROLGRENS]</f>
        <v>20</v>
      </c>
      <c r="BS152" s="22">
        <f>(D[[#This Row],[CLAS_AT_VLOEIGRENS_CAS]]-D[[#This Row],[CLAS_WATERGEHALTE]])/D[[#This Row],[CLAS_AT_PI]]</f>
        <v>3</v>
      </c>
    </row>
    <row r="153" spans="1:71" x14ac:dyDescent="0.2">
      <c r="A153" s="20">
        <v>144</v>
      </c>
      <c r="B153" s="21" t="str">
        <f>IF(ISBLANK(D[[#This Row],[CLAS_NEN5104]]),"ONWAAR","WAAR")</f>
        <v>ONWAAR</v>
      </c>
      <c r="C153" s="21" t="str">
        <f>IF(ISBLANK(D[[#This Row],[CLAS_VN_HOOFDNAAM]]),"ONWAAR","WAAR")</f>
        <v>ONWAAR</v>
      </c>
      <c r="D153" s="21" t="str">
        <f>IF(ISBLANK(D[[#This Row],[KV_NEN5104]]),"ONWAAR","WAAR")</f>
        <v>ONWAAR</v>
      </c>
      <c r="E153" s="21" t="str">
        <f>IF(ISBLANK(D[[#This Row],[CPT_QNET]]),"ONWAAR","WAAR")</f>
        <v>ONWAAR</v>
      </c>
      <c r="F153" s="21" t="str">
        <f>IF(ISBLANK(D[[#This Row],[CRS_NEN5104]]),"ONWAAR","WAAR")</f>
        <v>ONWAAR</v>
      </c>
      <c r="G153" s="21" t="str">
        <f>IF(ISBLANK(D[[#This Row],[SD_NEN5104]]),"ONWAAR","WAAR")</f>
        <v>ONWAAR</v>
      </c>
      <c r="H153" s="21" t="str">
        <f>IF(ISBLANK(D[[#This Row],[DSS_NEN5104]]),"ONWAAR","WAAR")</f>
        <v>ONWAAR</v>
      </c>
      <c r="I153" s="21" t="str">
        <f>IF(ISBLANK(D[[#This Row],[TXT_SS_NEN5104]]),"ONWAAR","WAAR")</f>
        <v>ONWAAR</v>
      </c>
      <c r="J153" s="19" t="str">
        <f>IF(ISBLANK(D[[#This Row],[BORING_NUMMER]]),"",CONCATENATE(D[[#This Row],[BORING_NUMMER]],"_",D[[#This Row],[MONSTER_ID]]))</f>
        <v/>
      </c>
      <c r="BP153" s="21">
        <v>60</v>
      </c>
      <c r="BQ153" s="21">
        <v>40</v>
      </c>
      <c r="BR153" s="21">
        <f>D[CLAS_AT_VLOEIGRENS_CAS]-D[CLAS_AT_UITROLGRENS]</f>
        <v>20</v>
      </c>
      <c r="BS153" s="22">
        <f>(D[[#This Row],[CLAS_AT_VLOEIGRENS_CAS]]-D[[#This Row],[CLAS_WATERGEHALTE]])/D[[#This Row],[CLAS_AT_PI]]</f>
        <v>3</v>
      </c>
    </row>
    <row r="154" spans="1:71" x14ac:dyDescent="0.2">
      <c r="A154" s="20">
        <v>145</v>
      </c>
      <c r="B154" s="21" t="str">
        <f>IF(ISBLANK(D[[#This Row],[CLAS_NEN5104]]),"ONWAAR","WAAR")</f>
        <v>ONWAAR</v>
      </c>
      <c r="C154" s="21" t="str">
        <f>IF(ISBLANK(D[[#This Row],[CLAS_VN_HOOFDNAAM]]),"ONWAAR","WAAR")</f>
        <v>ONWAAR</v>
      </c>
      <c r="D154" s="21" t="str">
        <f>IF(ISBLANK(D[[#This Row],[KV_NEN5104]]),"ONWAAR","WAAR")</f>
        <v>ONWAAR</v>
      </c>
      <c r="E154" s="21" t="str">
        <f>IF(ISBLANK(D[[#This Row],[CPT_QNET]]),"ONWAAR","WAAR")</f>
        <v>ONWAAR</v>
      </c>
      <c r="F154" s="21" t="str">
        <f>IF(ISBLANK(D[[#This Row],[CRS_NEN5104]]),"ONWAAR","WAAR")</f>
        <v>ONWAAR</v>
      </c>
      <c r="G154" s="21" t="str">
        <f>IF(ISBLANK(D[[#This Row],[SD_NEN5104]]),"ONWAAR","WAAR")</f>
        <v>ONWAAR</v>
      </c>
      <c r="H154" s="21" t="str">
        <f>IF(ISBLANK(D[[#This Row],[DSS_NEN5104]]),"ONWAAR","WAAR")</f>
        <v>ONWAAR</v>
      </c>
      <c r="I154" s="21" t="str">
        <f>IF(ISBLANK(D[[#This Row],[TXT_SS_NEN5104]]),"ONWAAR","WAAR")</f>
        <v>ONWAAR</v>
      </c>
      <c r="J154" s="19" t="str">
        <f>IF(ISBLANK(D[[#This Row],[BORING_NUMMER]]),"",CONCATENATE(D[[#This Row],[BORING_NUMMER]],"_",D[[#This Row],[MONSTER_ID]]))</f>
        <v/>
      </c>
      <c r="BP154" s="21">
        <v>60</v>
      </c>
      <c r="BQ154" s="21">
        <v>40</v>
      </c>
      <c r="BR154" s="21">
        <f>D[CLAS_AT_VLOEIGRENS_CAS]-D[CLAS_AT_UITROLGRENS]</f>
        <v>20</v>
      </c>
      <c r="BS154" s="22">
        <f>(D[[#This Row],[CLAS_AT_VLOEIGRENS_CAS]]-D[[#This Row],[CLAS_WATERGEHALTE]])/D[[#This Row],[CLAS_AT_PI]]</f>
        <v>3</v>
      </c>
    </row>
    <row r="155" spans="1:71" x14ac:dyDescent="0.2">
      <c r="A155" s="20">
        <v>146</v>
      </c>
      <c r="B155" s="21" t="str">
        <f>IF(ISBLANK(D[[#This Row],[CLAS_NEN5104]]),"ONWAAR","WAAR")</f>
        <v>ONWAAR</v>
      </c>
      <c r="C155" s="21" t="str">
        <f>IF(ISBLANK(D[[#This Row],[CLAS_VN_HOOFDNAAM]]),"ONWAAR","WAAR")</f>
        <v>ONWAAR</v>
      </c>
      <c r="D155" s="21" t="str">
        <f>IF(ISBLANK(D[[#This Row],[KV_NEN5104]]),"ONWAAR","WAAR")</f>
        <v>ONWAAR</v>
      </c>
      <c r="E155" s="21" t="str">
        <f>IF(ISBLANK(D[[#This Row],[CPT_QNET]]),"ONWAAR","WAAR")</f>
        <v>ONWAAR</v>
      </c>
      <c r="F155" s="21" t="str">
        <f>IF(ISBLANK(D[[#This Row],[CRS_NEN5104]]),"ONWAAR","WAAR")</f>
        <v>ONWAAR</v>
      </c>
      <c r="G155" s="21" t="str">
        <f>IF(ISBLANK(D[[#This Row],[SD_NEN5104]]),"ONWAAR","WAAR")</f>
        <v>ONWAAR</v>
      </c>
      <c r="H155" s="21" t="str">
        <f>IF(ISBLANK(D[[#This Row],[DSS_NEN5104]]),"ONWAAR","WAAR")</f>
        <v>ONWAAR</v>
      </c>
      <c r="I155" s="21" t="str">
        <f>IF(ISBLANK(D[[#This Row],[TXT_SS_NEN5104]]),"ONWAAR","WAAR")</f>
        <v>ONWAAR</v>
      </c>
      <c r="J155" s="19" t="str">
        <f>IF(ISBLANK(D[[#This Row],[BORING_NUMMER]]),"",CONCATENATE(D[[#This Row],[BORING_NUMMER]],"_",D[[#This Row],[MONSTER_ID]]))</f>
        <v/>
      </c>
      <c r="BP155" s="21">
        <v>60</v>
      </c>
      <c r="BQ155" s="21">
        <v>40</v>
      </c>
      <c r="BR155" s="21">
        <f>D[CLAS_AT_VLOEIGRENS_CAS]-D[CLAS_AT_UITROLGRENS]</f>
        <v>20</v>
      </c>
      <c r="BS155" s="22">
        <f>(D[[#This Row],[CLAS_AT_VLOEIGRENS_CAS]]-D[[#This Row],[CLAS_WATERGEHALTE]])/D[[#This Row],[CLAS_AT_PI]]</f>
        <v>3</v>
      </c>
    </row>
    <row r="156" spans="1:71" x14ac:dyDescent="0.2">
      <c r="A156" s="20">
        <v>147</v>
      </c>
      <c r="B156" s="21" t="str">
        <f>IF(ISBLANK(D[[#This Row],[CLAS_NEN5104]]),"ONWAAR","WAAR")</f>
        <v>ONWAAR</v>
      </c>
      <c r="C156" s="21" t="str">
        <f>IF(ISBLANK(D[[#This Row],[CLAS_VN_HOOFDNAAM]]),"ONWAAR","WAAR")</f>
        <v>ONWAAR</v>
      </c>
      <c r="D156" s="21" t="str">
        <f>IF(ISBLANK(D[[#This Row],[KV_NEN5104]]),"ONWAAR","WAAR")</f>
        <v>ONWAAR</v>
      </c>
      <c r="E156" s="21" t="str">
        <f>IF(ISBLANK(D[[#This Row],[CPT_QNET]]),"ONWAAR","WAAR")</f>
        <v>ONWAAR</v>
      </c>
      <c r="F156" s="21" t="str">
        <f>IF(ISBLANK(D[[#This Row],[CRS_NEN5104]]),"ONWAAR","WAAR")</f>
        <v>ONWAAR</v>
      </c>
      <c r="G156" s="21" t="str">
        <f>IF(ISBLANK(D[[#This Row],[SD_NEN5104]]),"ONWAAR","WAAR")</f>
        <v>ONWAAR</v>
      </c>
      <c r="H156" s="21" t="str">
        <f>IF(ISBLANK(D[[#This Row],[DSS_NEN5104]]),"ONWAAR","WAAR")</f>
        <v>ONWAAR</v>
      </c>
      <c r="I156" s="21" t="str">
        <f>IF(ISBLANK(D[[#This Row],[TXT_SS_NEN5104]]),"ONWAAR","WAAR")</f>
        <v>ONWAAR</v>
      </c>
      <c r="J156" s="19" t="str">
        <f>IF(ISBLANK(D[[#This Row],[BORING_NUMMER]]),"",CONCATENATE(D[[#This Row],[BORING_NUMMER]],"_",D[[#This Row],[MONSTER_ID]]))</f>
        <v/>
      </c>
      <c r="BP156" s="21">
        <v>60</v>
      </c>
      <c r="BQ156" s="21">
        <v>40</v>
      </c>
      <c r="BR156" s="21">
        <f>D[CLAS_AT_VLOEIGRENS_CAS]-D[CLAS_AT_UITROLGRENS]</f>
        <v>20</v>
      </c>
      <c r="BS156" s="22">
        <f>(D[[#This Row],[CLAS_AT_VLOEIGRENS_CAS]]-D[[#This Row],[CLAS_WATERGEHALTE]])/D[[#This Row],[CLAS_AT_PI]]</f>
        <v>3</v>
      </c>
    </row>
    <row r="157" spans="1:71" x14ac:dyDescent="0.2">
      <c r="A157" s="20">
        <v>148</v>
      </c>
      <c r="B157" s="21" t="str">
        <f>IF(ISBLANK(D[[#This Row],[CLAS_NEN5104]]),"ONWAAR","WAAR")</f>
        <v>ONWAAR</v>
      </c>
      <c r="C157" s="21" t="str">
        <f>IF(ISBLANK(D[[#This Row],[CLAS_VN_HOOFDNAAM]]),"ONWAAR","WAAR")</f>
        <v>ONWAAR</v>
      </c>
      <c r="D157" s="21" t="str">
        <f>IF(ISBLANK(D[[#This Row],[KV_NEN5104]]),"ONWAAR","WAAR")</f>
        <v>ONWAAR</v>
      </c>
      <c r="E157" s="21" t="str">
        <f>IF(ISBLANK(D[[#This Row],[CPT_QNET]]),"ONWAAR","WAAR")</f>
        <v>ONWAAR</v>
      </c>
      <c r="F157" s="21" t="str">
        <f>IF(ISBLANK(D[[#This Row],[CRS_NEN5104]]),"ONWAAR","WAAR")</f>
        <v>ONWAAR</v>
      </c>
      <c r="G157" s="21" t="str">
        <f>IF(ISBLANK(D[[#This Row],[SD_NEN5104]]),"ONWAAR","WAAR")</f>
        <v>ONWAAR</v>
      </c>
      <c r="H157" s="21" t="str">
        <f>IF(ISBLANK(D[[#This Row],[DSS_NEN5104]]),"ONWAAR","WAAR")</f>
        <v>ONWAAR</v>
      </c>
      <c r="I157" s="21" t="str">
        <f>IF(ISBLANK(D[[#This Row],[TXT_SS_NEN5104]]),"ONWAAR","WAAR")</f>
        <v>ONWAAR</v>
      </c>
      <c r="J157" s="19" t="str">
        <f>IF(ISBLANK(D[[#This Row],[BORING_NUMMER]]),"",CONCATENATE(D[[#This Row],[BORING_NUMMER]],"_",D[[#This Row],[MONSTER_ID]]))</f>
        <v/>
      </c>
      <c r="BP157" s="21">
        <v>60</v>
      </c>
      <c r="BQ157" s="21">
        <v>40</v>
      </c>
      <c r="BR157" s="21">
        <f>D[CLAS_AT_VLOEIGRENS_CAS]-D[CLAS_AT_UITROLGRENS]</f>
        <v>20</v>
      </c>
      <c r="BS157" s="22">
        <f>(D[[#This Row],[CLAS_AT_VLOEIGRENS_CAS]]-D[[#This Row],[CLAS_WATERGEHALTE]])/D[[#This Row],[CLAS_AT_PI]]</f>
        <v>3</v>
      </c>
    </row>
    <row r="158" spans="1:71" x14ac:dyDescent="0.2">
      <c r="A158" s="20">
        <v>149</v>
      </c>
      <c r="B158" s="21" t="str">
        <f>IF(ISBLANK(D[[#This Row],[CLAS_NEN5104]]),"ONWAAR","WAAR")</f>
        <v>ONWAAR</v>
      </c>
      <c r="C158" s="21" t="str">
        <f>IF(ISBLANK(D[[#This Row],[CLAS_VN_HOOFDNAAM]]),"ONWAAR","WAAR")</f>
        <v>ONWAAR</v>
      </c>
      <c r="D158" s="21" t="str">
        <f>IF(ISBLANK(D[[#This Row],[KV_NEN5104]]),"ONWAAR","WAAR")</f>
        <v>ONWAAR</v>
      </c>
      <c r="E158" s="21" t="str">
        <f>IF(ISBLANK(D[[#This Row],[CPT_QNET]]),"ONWAAR","WAAR")</f>
        <v>ONWAAR</v>
      </c>
      <c r="F158" s="21" t="str">
        <f>IF(ISBLANK(D[[#This Row],[CRS_NEN5104]]),"ONWAAR","WAAR")</f>
        <v>ONWAAR</v>
      </c>
      <c r="G158" s="21" t="str">
        <f>IF(ISBLANK(D[[#This Row],[SD_NEN5104]]),"ONWAAR","WAAR")</f>
        <v>ONWAAR</v>
      </c>
      <c r="H158" s="21" t="str">
        <f>IF(ISBLANK(D[[#This Row],[DSS_NEN5104]]),"ONWAAR","WAAR")</f>
        <v>ONWAAR</v>
      </c>
      <c r="I158" s="21" t="str">
        <f>IF(ISBLANK(D[[#This Row],[TXT_SS_NEN5104]]),"ONWAAR","WAAR")</f>
        <v>ONWAAR</v>
      </c>
      <c r="J158" s="19" t="str">
        <f>IF(ISBLANK(D[[#This Row],[BORING_NUMMER]]),"",CONCATENATE(D[[#This Row],[BORING_NUMMER]],"_",D[[#This Row],[MONSTER_ID]]))</f>
        <v/>
      </c>
      <c r="BP158" s="21">
        <v>60</v>
      </c>
      <c r="BQ158" s="21">
        <v>40</v>
      </c>
      <c r="BR158" s="21">
        <f>D[CLAS_AT_VLOEIGRENS_CAS]-D[CLAS_AT_UITROLGRENS]</f>
        <v>20</v>
      </c>
      <c r="BS158" s="22">
        <f>(D[[#This Row],[CLAS_AT_VLOEIGRENS_CAS]]-D[[#This Row],[CLAS_WATERGEHALTE]])/D[[#This Row],[CLAS_AT_PI]]</f>
        <v>3</v>
      </c>
    </row>
    <row r="159" spans="1:71" x14ac:dyDescent="0.2">
      <c r="A159" s="20">
        <v>150</v>
      </c>
      <c r="B159" s="21" t="str">
        <f>IF(ISBLANK(D[[#This Row],[CLAS_NEN5104]]),"ONWAAR","WAAR")</f>
        <v>ONWAAR</v>
      </c>
      <c r="C159" s="21" t="str">
        <f>IF(ISBLANK(D[[#This Row],[CLAS_VN_HOOFDNAAM]]),"ONWAAR","WAAR")</f>
        <v>ONWAAR</v>
      </c>
      <c r="D159" s="21" t="str">
        <f>IF(ISBLANK(D[[#This Row],[KV_NEN5104]]),"ONWAAR","WAAR")</f>
        <v>ONWAAR</v>
      </c>
      <c r="E159" s="21" t="str">
        <f>IF(ISBLANK(D[[#This Row],[CPT_QNET]]),"ONWAAR","WAAR")</f>
        <v>ONWAAR</v>
      </c>
      <c r="F159" s="21" t="str">
        <f>IF(ISBLANK(D[[#This Row],[CRS_NEN5104]]),"ONWAAR","WAAR")</f>
        <v>ONWAAR</v>
      </c>
      <c r="G159" s="21" t="str">
        <f>IF(ISBLANK(D[[#This Row],[SD_NEN5104]]),"ONWAAR","WAAR")</f>
        <v>ONWAAR</v>
      </c>
      <c r="H159" s="21" t="str">
        <f>IF(ISBLANK(D[[#This Row],[DSS_NEN5104]]),"ONWAAR","WAAR")</f>
        <v>ONWAAR</v>
      </c>
      <c r="I159" s="21" t="str">
        <f>IF(ISBLANK(D[[#This Row],[TXT_SS_NEN5104]]),"ONWAAR","WAAR")</f>
        <v>ONWAAR</v>
      </c>
      <c r="J159" s="19" t="str">
        <f>IF(ISBLANK(D[[#This Row],[BORING_NUMMER]]),"",CONCATENATE(D[[#This Row],[BORING_NUMMER]],"_",D[[#This Row],[MONSTER_ID]]))</f>
        <v/>
      </c>
      <c r="BP159" s="21">
        <v>60</v>
      </c>
      <c r="BQ159" s="21">
        <v>40</v>
      </c>
      <c r="BR159" s="21">
        <f>D[CLAS_AT_VLOEIGRENS_CAS]-D[CLAS_AT_UITROLGRENS]</f>
        <v>20</v>
      </c>
      <c r="BS159" s="22">
        <f>(D[[#This Row],[CLAS_AT_VLOEIGRENS_CAS]]-D[[#This Row],[CLAS_WATERGEHALTE]])/D[[#This Row],[CLAS_AT_PI]]</f>
        <v>3</v>
      </c>
    </row>
    <row r="160" spans="1:71" x14ac:dyDescent="0.2">
      <c r="A160" s="20">
        <v>151</v>
      </c>
      <c r="B160" s="21" t="str">
        <f>IF(ISBLANK(D[[#This Row],[CLAS_NEN5104]]),"ONWAAR","WAAR")</f>
        <v>ONWAAR</v>
      </c>
      <c r="C160" s="21" t="str">
        <f>IF(ISBLANK(D[[#This Row],[CLAS_VN_HOOFDNAAM]]),"ONWAAR","WAAR")</f>
        <v>ONWAAR</v>
      </c>
      <c r="D160" s="21" t="str">
        <f>IF(ISBLANK(D[[#This Row],[KV_NEN5104]]),"ONWAAR","WAAR")</f>
        <v>ONWAAR</v>
      </c>
      <c r="E160" s="21" t="str">
        <f>IF(ISBLANK(D[[#This Row],[CPT_QNET]]),"ONWAAR","WAAR")</f>
        <v>ONWAAR</v>
      </c>
      <c r="F160" s="21" t="str">
        <f>IF(ISBLANK(D[[#This Row],[CRS_NEN5104]]),"ONWAAR","WAAR")</f>
        <v>ONWAAR</v>
      </c>
      <c r="G160" s="21" t="str">
        <f>IF(ISBLANK(D[[#This Row],[SD_NEN5104]]),"ONWAAR","WAAR")</f>
        <v>ONWAAR</v>
      </c>
      <c r="H160" s="21" t="str">
        <f>IF(ISBLANK(D[[#This Row],[DSS_NEN5104]]),"ONWAAR","WAAR")</f>
        <v>ONWAAR</v>
      </c>
      <c r="I160" s="21" t="str">
        <f>IF(ISBLANK(D[[#This Row],[TXT_SS_NEN5104]]),"ONWAAR","WAAR")</f>
        <v>ONWAAR</v>
      </c>
      <c r="J160" s="19" t="str">
        <f>IF(ISBLANK(D[[#This Row],[BORING_NUMMER]]),"",CONCATENATE(D[[#This Row],[BORING_NUMMER]],"_",D[[#This Row],[MONSTER_ID]]))</f>
        <v/>
      </c>
      <c r="BP160" s="21">
        <v>60</v>
      </c>
      <c r="BQ160" s="21">
        <v>40</v>
      </c>
      <c r="BR160" s="21">
        <f>D[CLAS_AT_VLOEIGRENS_CAS]-D[CLAS_AT_UITROLGRENS]</f>
        <v>20</v>
      </c>
      <c r="BS160" s="22">
        <f>(D[[#This Row],[CLAS_AT_VLOEIGRENS_CAS]]-D[[#This Row],[CLAS_WATERGEHALTE]])/D[[#This Row],[CLAS_AT_PI]]</f>
        <v>3</v>
      </c>
    </row>
    <row r="161" spans="1:71" x14ac:dyDescent="0.2">
      <c r="A161" s="20">
        <v>152</v>
      </c>
      <c r="B161" s="21" t="str">
        <f>IF(ISBLANK(D[[#This Row],[CLAS_NEN5104]]),"ONWAAR","WAAR")</f>
        <v>ONWAAR</v>
      </c>
      <c r="C161" s="21" t="str">
        <f>IF(ISBLANK(D[[#This Row],[CLAS_VN_HOOFDNAAM]]),"ONWAAR","WAAR")</f>
        <v>ONWAAR</v>
      </c>
      <c r="D161" s="21" t="str">
        <f>IF(ISBLANK(D[[#This Row],[KV_NEN5104]]),"ONWAAR","WAAR")</f>
        <v>ONWAAR</v>
      </c>
      <c r="E161" s="21" t="str">
        <f>IF(ISBLANK(D[[#This Row],[CPT_QNET]]),"ONWAAR","WAAR")</f>
        <v>ONWAAR</v>
      </c>
      <c r="F161" s="21" t="str">
        <f>IF(ISBLANK(D[[#This Row],[CRS_NEN5104]]),"ONWAAR","WAAR")</f>
        <v>ONWAAR</v>
      </c>
      <c r="G161" s="21" t="str">
        <f>IF(ISBLANK(D[[#This Row],[SD_NEN5104]]),"ONWAAR","WAAR")</f>
        <v>ONWAAR</v>
      </c>
      <c r="H161" s="21" t="str">
        <f>IF(ISBLANK(D[[#This Row],[DSS_NEN5104]]),"ONWAAR","WAAR")</f>
        <v>ONWAAR</v>
      </c>
      <c r="I161" s="21" t="str">
        <f>IF(ISBLANK(D[[#This Row],[TXT_SS_NEN5104]]),"ONWAAR","WAAR")</f>
        <v>ONWAAR</v>
      </c>
      <c r="J161" s="19" t="str">
        <f>IF(ISBLANK(D[[#This Row],[BORING_NUMMER]]),"",CONCATENATE(D[[#This Row],[BORING_NUMMER]],"_",D[[#This Row],[MONSTER_ID]]))</f>
        <v/>
      </c>
      <c r="BP161" s="21">
        <v>60</v>
      </c>
      <c r="BQ161" s="21">
        <v>40</v>
      </c>
      <c r="BR161" s="21">
        <f>D[CLAS_AT_VLOEIGRENS_CAS]-D[CLAS_AT_UITROLGRENS]</f>
        <v>20</v>
      </c>
      <c r="BS161" s="22">
        <f>(D[[#This Row],[CLAS_AT_VLOEIGRENS_CAS]]-D[[#This Row],[CLAS_WATERGEHALTE]])/D[[#This Row],[CLAS_AT_PI]]</f>
        <v>3</v>
      </c>
    </row>
    <row r="162" spans="1:71" x14ac:dyDescent="0.2">
      <c r="A162" s="20">
        <v>153</v>
      </c>
      <c r="B162" s="21" t="str">
        <f>IF(ISBLANK(D[[#This Row],[CLAS_NEN5104]]),"ONWAAR","WAAR")</f>
        <v>ONWAAR</v>
      </c>
      <c r="C162" s="21" t="str">
        <f>IF(ISBLANK(D[[#This Row],[CLAS_VN_HOOFDNAAM]]),"ONWAAR","WAAR")</f>
        <v>ONWAAR</v>
      </c>
      <c r="D162" s="21" t="str">
        <f>IF(ISBLANK(D[[#This Row],[KV_NEN5104]]),"ONWAAR","WAAR")</f>
        <v>ONWAAR</v>
      </c>
      <c r="E162" s="21" t="str">
        <f>IF(ISBLANK(D[[#This Row],[CPT_QNET]]),"ONWAAR","WAAR")</f>
        <v>ONWAAR</v>
      </c>
      <c r="F162" s="21" t="str">
        <f>IF(ISBLANK(D[[#This Row],[CRS_NEN5104]]),"ONWAAR","WAAR")</f>
        <v>ONWAAR</v>
      </c>
      <c r="G162" s="21" t="str">
        <f>IF(ISBLANK(D[[#This Row],[SD_NEN5104]]),"ONWAAR","WAAR")</f>
        <v>ONWAAR</v>
      </c>
      <c r="H162" s="21" t="str">
        <f>IF(ISBLANK(D[[#This Row],[DSS_NEN5104]]),"ONWAAR","WAAR")</f>
        <v>ONWAAR</v>
      </c>
      <c r="I162" s="21" t="str">
        <f>IF(ISBLANK(D[[#This Row],[TXT_SS_NEN5104]]),"ONWAAR","WAAR")</f>
        <v>ONWAAR</v>
      </c>
      <c r="J162" s="19" t="str">
        <f>IF(ISBLANK(D[[#This Row],[BORING_NUMMER]]),"",CONCATENATE(D[[#This Row],[BORING_NUMMER]],"_",D[[#This Row],[MONSTER_ID]]))</f>
        <v/>
      </c>
      <c r="BP162" s="21">
        <v>60</v>
      </c>
      <c r="BQ162" s="21">
        <v>40</v>
      </c>
      <c r="BR162" s="21">
        <f>D[CLAS_AT_VLOEIGRENS_CAS]-D[CLAS_AT_UITROLGRENS]</f>
        <v>20</v>
      </c>
      <c r="BS162" s="22">
        <f>(D[[#This Row],[CLAS_AT_VLOEIGRENS_CAS]]-D[[#This Row],[CLAS_WATERGEHALTE]])/D[[#This Row],[CLAS_AT_PI]]</f>
        <v>3</v>
      </c>
    </row>
    <row r="163" spans="1:71" x14ac:dyDescent="0.2">
      <c r="A163" s="20">
        <v>154</v>
      </c>
      <c r="B163" s="21" t="str">
        <f>IF(ISBLANK(D[[#This Row],[CLAS_NEN5104]]),"ONWAAR","WAAR")</f>
        <v>ONWAAR</v>
      </c>
      <c r="C163" s="21" t="str">
        <f>IF(ISBLANK(D[[#This Row],[CLAS_VN_HOOFDNAAM]]),"ONWAAR","WAAR")</f>
        <v>ONWAAR</v>
      </c>
      <c r="D163" s="21" t="str">
        <f>IF(ISBLANK(D[[#This Row],[KV_NEN5104]]),"ONWAAR","WAAR")</f>
        <v>ONWAAR</v>
      </c>
      <c r="E163" s="21" t="str">
        <f>IF(ISBLANK(D[[#This Row],[CPT_QNET]]),"ONWAAR","WAAR")</f>
        <v>ONWAAR</v>
      </c>
      <c r="F163" s="21" t="str">
        <f>IF(ISBLANK(D[[#This Row],[CRS_NEN5104]]),"ONWAAR","WAAR")</f>
        <v>ONWAAR</v>
      </c>
      <c r="G163" s="21" t="str">
        <f>IF(ISBLANK(D[[#This Row],[SD_NEN5104]]),"ONWAAR","WAAR")</f>
        <v>ONWAAR</v>
      </c>
      <c r="H163" s="21" t="str">
        <f>IF(ISBLANK(D[[#This Row],[DSS_NEN5104]]),"ONWAAR","WAAR")</f>
        <v>ONWAAR</v>
      </c>
      <c r="I163" s="21" t="str">
        <f>IF(ISBLANK(D[[#This Row],[TXT_SS_NEN5104]]),"ONWAAR","WAAR")</f>
        <v>ONWAAR</v>
      </c>
      <c r="J163" s="19" t="str">
        <f>IF(ISBLANK(D[[#This Row],[BORING_NUMMER]]),"",CONCATENATE(D[[#This Row],[BORING_NUMMER]],"_",D[[#This Row],[MONSTER_ID]]))</f>
        <v/>
      </c>
      <c r="BP163" s="21">
        <v>60</v>
      </c>
      <c r="BQ163" s="21">
        <v>40</v>
      </c>
      <c r="BR163" s="21">
        <f>D[CLAS_AT_VLOEIGRENS_CAS]-D[CLAS_AT_UITROLGRENS]</f>
        <v>20</v>
      </c>
      <c r="BS163" s="22">
        <f>(D[[#This Row],[CLAS_AT_VLOEIGRENS_CAS]]-D[[#This Row],[CLAS_WATERGEHALTE]])/D[[#This Row],[CLAS_AT_PI]]</f>
        <v>3</v>
      </c>
    </row>
    <row r="164" spans="1:71" x14ac:dyDescent="0.2">
      <c r="A164" s="20">
        <v>155</v>
      </c>
      <c r="B164" s="21" t="str">
        <f>IF(ISBLANK(D[[#This Row],[CLAS_NEN5104]]),"ONWAAR","WAAR")</f>
        <v>ONWAAR</v>
      </c>
      <c r="C164" s="21" t="str">
        <f>IF(ISBLANK(D[[#This Row],[CLAS_VN_HOOFDNAAM]]),"ONWAAR","WAAR")</f>
        <v>ONWAAR</v>
      </c>
      <c r="D164" s="21" t="str">
        <f>IF(ISBLANK(D[[#This Row],[KV_NEN5104]]),"ONWAAR","WAAR")</f>
        <v>ONWAAR</v>
      </c>
      <c r="E164" s="21" t="str">
        <f>IF(ISBLANK(D[[#This Row],[CPT_QNET]]),"ONWAAR","WAAR")</f>
        <v>ONWAAR</v>
      </c>
      <c r="F164" s="21" t="str">
        <f>IF(ISBLANK(D[[#This Row],[CRS_NEN5104]]),"ONWAAR","WAAR")</f>
        <v>ONWAAR</v>
      </c>
      <c r="G164" s="21" t="str">
        <f>IF(ISBLANK(D[[#This Row],[SD_NEN5104]]),"ONWAAR","WAAR")</f>
        <v>ONWAAR</v>
      </c>
      <c r="H164" s="21" t="str">
        <f>IF(ISBLANK(D[[#This Row],[DSS_NEN5104]]),"ONWAAR","WAAR")</f>
        <v>ONWAAR</v>
      </c>
      <c r="I164" s="21" t="str">
        <f>IF(ISBLANK(D[[#This Row],[TXT_SS_NEN5104]]),"ONWAAR","WAAR")</f>
        <v>ONWAAR</v>
      </c>
      <c r="J164" s="19" t="str">
        <f>IF(ISBLANK(D[[#This Row],[BORING_NUMMER]]),"",CONCATENATE(D[[#This Row],[BORING_NUMMER]],"_",D[[#This Row],[MONSTER_ID]]))</f>
        <v/>
      </c>
      <c r="BP164" s="21">
        <v>60</v>
      </c>
      <c r="BQ164" s="21">
        <v>40</v>
      </c>
      <c r="BR164" s="21">
        <f>D[CLAS_AT_VLOEIGRENS_CAS]-D[CLAS_AT_UITROLGRENS]</f>
        <v>20</v>
      </c>
      <c r="BS164" s="22">
        <f>(D[[#This Row],[CLAS_AT_VLOEIGRENS_CAS]]-D[[#This Row],[CLAS_WATERGEHALTE]])/D[[#This Row],[CLAS_AT_PI]]</f>
        <v>3</v>
      </c>
    </row>
    <row r="165" spans="1:71" x14ac:dyDescent="0.2">
      <c r="A165" s="20">
        <v>156</v>
      </c>
      <c r="B165" s="21" t="str">
        <f>IF(ISBLANK(D[[#This Row],[CLAS_NEN5104]]),"ONWAAR","WAAR")</f>
        <v>ONWAAR</v>
      </c>
      <c r="C165" s="21" t="str">
        <f>IF(ISBLANK(D[[#This Row],[CLAS_VN_HOOFDNAAM]]),"ONWAAR","WAAR")</f>
        <v>ONWAAR</v>
      </c>
      <c r="D165" s="21" t="str">
        <f>IF(ISBLANK(D[[#This Row],[KV_NEN5104]]),"ONWAAR","WAAR")</f>
        <v>ONWAAR</v>
      </c>
      <c r="E165" s="21" t="str">
        <f>IF(ISBLANK(D[[#This Row],[CPT_QNET]]),"ONWAAR","WAAR")</f>
        <v>ONWAAR</v>
      </c>
      <c r="F165" s="21" t="str">
        <f>IF(ISBLANK(D[[#This Row],[CRS_NEN5104]]),"ONWAAR","WAAR")</f>
        <v>ONWAAR</v>
      </c>
      <c r="G165" s="21" t="str">
        <f>IF(ISBLANK(D[[#This Row],[SD_NEN5104]]),"ONWAAR","WAAR")</f>
        <v>ONWAAR</v>
      </c>
      <c r="H165" s="21" t="str">
        <f>IF(ISBLANK(D[[#This Row],[DSS_NEN5104]]),"ONWAAR","WAAR")</f>
        <v>ONWAAR</v>
      </c>
      <c r="I165" s="21" t="str">
        <f>IF(ISBLANK(D[[#This Row],[TXT_SS_NEN5104]]),"ONWAAR","WAAR")</f>
        <v>ONWAAR</v>
      </c>
      <c r="J165" s="19" t="str">
        <f>IF(ISBLANK(D[[#This Row],[BORING_NUMMER]]),"",CONCATENATE(D[[#This Row],[BORING_NUMMER]],"_",D[[#This Row],[MONSTER_ID]]))</f>
        <v/>
      </c>
      <c r="BP165" s="21">
        <v>60</v>
      </c>
      <c r="BQ165" s="21">
        <v>40</v>
      </c>
      <c r="BR165" s="21">
        <f>D[CLAS_AT_VLOEIGRENS_CAS]-D[CLAS_AT_UITROLGRENS]</f>
        <v>20</v>
      </c>
      <c r="BS165" s="22">
        <f>(D[[#This Row],[CLAS_AT_VLOEIGRENS_CAS]]-D[[#This Row],[CLAS_WATERGEHALTE]])/D[[#This Row],[CLAS_AT_PI]]</f>
        <v>3</v>
      </c>
    </row>
    <row r="166" spans="1:71" x14ac:dyDescent="0.2">
      <c r="A166" s="20">
        <v>157</v>
      </c>
      <c r="B166" s="21" t="str">
        <f>IF(ISBLANK(D[[#This Row],[CLAS_NEN5104]]),"ONWAAR","WAAR")</f>
        <v>ONWAAR</v>
      </c>
      <c r="C166" s="21" t="str">
        <f>IF(ISBLANK(D[[#This Row],[CLAS_VN_HOOFDNAAM]]),"ONWAAR","WAAR")</f>
        <v>ONWAAR</v>
      </c>
      <c r="D166" s="21" t="str">
        <f>IF(ISBLANK(D[[#This Row],[KV_NEN5104]]),"ONWAAR","WAAR")</f>
        <v>ONWAAR</v>
      </c>
      <c r="E166" s="21" t="str">
        <f>IF(ISBLANK(D[[#This Row],[CPT_QNET]]),"ONWAAR","WAAR")</f>
        <v>ONWAAR</v>
      </c>
      <c r="F166" s="21" t="str">
        <f>IF(ISBLANK(D[[#This Row],[CRS_NEN5104]]),"ONWAAR","WAAR")</f>
        <v>ONWAAR</v>
      </c>
      <c r="G166" s="21" t="str">
        <f>IF(ISBLANK(D[[#This Row],[SD_NEN5104]]),"ONWAAR","WAAR")</f>
        <v>ONWAAR</v>
      </c>
      <c r="H166" s="21" t="str">
        <f>IF(ISBLANK(D[[#This Row],[DSS_NEN5104]]),"ONWAAR","WAAR")</f>
        <v>ONWAAR</v>
      </c>
      <c r="I166" s="21" t="str">
        <f>IF(ISBLANK(D[[#This Row],[TXT_SS_NEN5104]]),"ONWAAR","WAAR")</f>
        <v>ONWAAR</v>
      </c>
      <c r="J166" s="19" t="str">
        <f>IF(ISBLANK(D[[#This Row],[BORING_NUMMER]]),"",CONCATENATE(D[[#This Row],[BORING_NUMMER]],"_",D[[#This Row],[MONSTER_ID]]))</f>
        <v/>
      </c>
      <c r="BP166" s="21">
        <v>60</v>
      </c>
      <c r="BQ166" s="21">
        <v>40</v>
      </c>
      <c r="BR166" s="21">
        <f>D[CLAS_AT_VLOEIGRENS_CAS]-D[CLAS_AT_UITROLGRENS]</f>
        <v>20</v>
      </c>
      <c r="BS166" s="22">
        <f>(D[[#This Row],[CLAS_AT_VLOEIGRENS_CAS]]-D[[#This Row],[CLAS_WATERGEHALTE]])/D[[#This Row],[CLAS_AT_PI]]</f>
        <v>3</v>
      </c>
    </row>
    <row r="167" spans="1:71" x14ac:dyDescent="0.2">
      <c r="A167" s="20">
        <v>158</v>
      </c>
      <c r="B167" s="21" t="str">
        <f>IF(ISBLANK(D[[#This Row],[CLAS_NEN5104]]),"ONWAAR","WAAR")</f>
        <v>ONWAAR</v>
      </c>
      <c r="C167" s="21" t="str">
        <f>IF(ISBLANK(D[[#This Row],[CLAS_VN_HOOFDNAAM]]),"ONWAAR","WAAR")</f>
        <v>ONWAAR</v>
      </c>
      <c r="D167" s="21" t="str">
        <f>IF(ISBLANK(D[[#This Row],[KV_NEN5104]]),"ONWAAR","WAAR")</f>
        <v>ONWAAR</v>
      </c>
      <c r="E167" s="21" t="str">
        <f>IF(ISBLANK(D[[#This Row],[CPT_QNET]]),"ONWAAR","WAAR")</f>
        <v>ONWAAR</v>
      </c>
      <c r="F167" s="21" t="str">
        <f>IF(ISBLANK(D[[#This Row],[CRS_NEN5104]]),"ONWAAR","WAAR")</f>
        <v>ONWAAR</v>
      </c>
      <c r="G167" s="21" t="str">
        <f>IF(ISBLANK(D[[#This Row],[SD_NEN5104]]),"ONWAAR","WAAR")</f>
        <v>ONWAAR</v>
      </c>
      <c r="H167" s="21" t="str">
        <f>IF(ISBLANK(D[[#This Row],[DSS_NEN5104]]),"ONWAAR","WAAR")</f>
        <v>ONWAAR</v>
      </c>
      <c r="I167" s="21" t="str">
        <f>IF(ISBLANK(D[[#This Row],[TXT_SS_NEN5104]]),"ONWAAR","WAAR")</f>
        <v>ONWAAR</v>
      </c>
      <c r="J167" s="19" t="str">
        <f>IF(ISBLANK(D[[#This Row],[BORING_NUMMER]]),"",CONCATENATE(D[[#This Row],[BORING_NUMMER]],"_",D[[#This Row],[MONSTER_ID]]))</f>
        <v/>
      </c>
      <c r="BP167" s="21">
        <v>60</v>
      </c>
      <c r="BQ167" s="21">
        <v>40</v>
      </c>
      <c r="BR167" s="21">
        <f>D[CLAS_AT_VLOEIGRENS_CAS]-D[CLAS_AT_UITROLGRENS]</f>
        <v>20</v>
      </c>
      <c r="BS167" s="22">
        <f>(D[[#This Row],[CLAS_AT_VLOEIGRENS_CAS]]-D[[#This Row],[CLAS_WATERGEHALTE]])/D[[#This Row],[CLAS_AT_PI]]</f>
        <v>3</v>
      </c>
    </row>
    <row r="168" spans="1:71" x14ac:dyDescent="0.2">
      <c r="A168" s="20">
        <v>159</v>
      </c>
      <c r="B168" s="21" t="str">
        <f>IF(ISBLANK(D[[#This Row],[CLAS_NEN5104]]),"ONWAAR","WAAR")</f>
        <v>ONWAAR</v>
      </c>
      <c r="C168" s="21" t="str">
        <f>IF(ISBLANK(D[[#This Row],[CLAS_VN_HOOFDNAAM]]),"ONWAAR","WAAR")</f>
        <v>ONWAAR</v>
      </c>
      <c r="D168" s="21" t="str">
        <f>IF(ISBLANK(D[[#This Row],[KV_NEN5104]]),"ONWAAR","WAAR")</f>
        <v>ONWAAR</v>
      </c>
      <c r="E168" s="21" t="str">
        <f>IF(ISBLANK(D[[#This Row],[CPT_QNET]]),"ONWAAR","WAAR")</f>
        <v>ONWAAR</v>
      </c>
      <c r="F168" s="21" t="str">
        <f>IF(ISBLANK(D[[#This Row],[CRS_NEN5104]]),"ONWAAR","WAAR")</f>
        <v>ONWAAR</v>
      </c>
      <c r="G168" s="21" t="str">
        <f>IF(ISBLANK(D[[#This Row],[SD_NEN5104]]),"ONWAAR","WAAR")</f>
        <v>ONWAAR</v>
      </c>
      <c r="H168" s="21" t="str">
        <f>IF(ISBLANK(D[[#This Row],[DSS_NEN5104]]),"ONWAAR","WAAR")</f>
        <v>ONWAAR</v>
      </c>
      <c r="I168" s="21" t="str">
        <f>IF(ISBLANK(D[[#This Row],[TXT_SS_NEN5104]]),"ONWAAR","WAAR")</f>
        <v>ONWAAR</v>
      </c>
      <c r="J168" s="19" t="str">
        <f>IF(ISBLANK(D[[#This Row],[BORING_NUMMER]]),"",CONCATENATE(D[[#This Row],[BORING_NUMMER]],"_",D[[#This Row],[MONSTER_ID]]))</f>
        <v/>
      </c>
      <c r="BP168" s="21">
        <v>60</v>
      </c>
      <c r="BQ168" s="21">
        <v>40</v>
      </c>
      <c r="BR168" s="21">
        <f>D[CLAS_AT_VLOEIGRENS_CAS]-D[CLAS_AT_UITROLGRENS]</f>
        <v>20</v>
      </c>
      <c r="BS168" s="22">
        <f>(D[[#This Row],[CLAS_AT_VLOEIGRENS_CAS]]-D[[#This Row],[CLAS_WATERGEHALTE]])/D[[#This Row],[CLAS_AT_PI]]</f>
        <v>3</v>
      </c>
    </row>
    <row r="169" spans="1:71" x14ac:dyDescent="0.2">
      <c r="A169" s="20">
        <v>160</v>
      </c>
      <c r="B169" s="21" t="str">
        <f>IF(ISBLANK(D[[#This Row],[CLAS_NEN5104]]),"ONWAAR","WAAR")</f>
        <v>ONWAAR</v>
      </c>
      <c r="C169" s="21" t="str">
        <f>IF(ISBLANK(D[[#This Row],[CLAS_VN_HOOFDNAAM]]),"ONWAAR","WAAR")</f>
        <v>ONWAAR</v>
      </c>
      <c r="D169" s="21" t="str">
        <f>IF(ISBLANK(D[[#This Row],[KV_NEN5104]]),"ONWAAR","WAAR")</f>
        <v>ONWAAR</v>
      </c>
      <c r="E169" s="21" t="str">
        <f>IF(ISBLANK(D[[#This Row],[CPT_QNET]]),"ONWAAR","WAAR")</f>
        <v>ONWAAR</v>
      </c>
      <c r="F169" s="21" t="str">
        <f>IF(ISBLANK(D[[#This Row],[CRS_NEN5104]]),"ONWAAR","WAAR")</f>
        <v>ONWAAR</v>
      </c>
      <c r="G169" s="21" t="str">
        <f>IF(ISBLANK(D[[#This Row],[SD_NEN5104]]),"ONWAAR","WAAR")</f>
        <v>ONWAAR</v>
      </c>
      <c r="H169" s="21" t="str">
        <f>IF(ISBLANK(D[[#This Row],[DSS_NEN5104]]),"ONWAAR","WAAR")</f>
        <v>ONWAAR</v>
      </c>
      <c r="I169" s="21" t="str">
        <f>IF(ISBLANK(D[[#This Row],[TXT_SS_NEN5104]]),"ONWAAR","WAAR")</f>
        <v>ONWAAR</v>
      </c>
      <c r="J169" s="19" t="str">
        <f>IF(ISBLANK(D[[#This Row],[BORING_NUMMER]]),"",CONCATENATE(D[[#This Row],[BORING_NUMMER]],"_",D[[#This Row],[MONSTER_ID]]))</f>
        <v/>
      </c>
      <c r="BP169" s="21">
        <v>60</v>
      </c>
      <c r="BQ169" s="21">
        <v>40</v>
      </c>
      <c r="BR169" s="21">
        <f>D[CLAS_AT_VLOEIGRENS_CAS]-D[CLAS_AT_UITROLGRENS]</f>
        <v>20</v>
      </c>
      <c r="BS169" s="22">
        <f>(D[[#This Row],[CLAS_AT_VLOEIGRENS_CAS]]-D[[#This Row],[CLAS_WATERGEHALTE]])/D[[#This Row],[CLAS_AT_PI]]</f>
        <v>3</v>
      </c>
    </row>
    <row r="170" spans="1:71" x14ac:dyDescent="0.2">
      <c r="A170" s="20">
        <v>161</v>
      </c>
      <c r="B170" s="21" t="str">
        <f>IF(ISBLANK(D[[#This Row],[CLAS_NEN5104]]),"ONWAAR","WAAR")</f>
        <v>ONWAAR</v>
      </c>
      <c r="C170" s="21" t="str">
        <f>IF(ISBLANK(D[[#This Row],[CLAS_VN_HOOFDNAAM]]),"ONWAAR","WAAR")</f>
        <v>ONWAAR</v>
      </c>
      <c r="D170" s="21" t="str">
        <f>IF(ISBLANK(D[[#This Row],[KV_NEN5104]]),"ONWAAR","WAAR")</f>
        <v>ONWAAR</v>
      </c>
      <c r="E170" s="21" t="str">
        <f>IF(ISBLANK(D[[#This Row],[CPT_QNET]]),"ONWAAR","WAAR")</f>
        <v>ONWAAR</v>
      </c>
      <c r="F170" s="21" t="str">
        <f>IF(ISBLANK(D[[#This Row],[CRS_NEN5104]]),"ONWAAR","WAAR")</f>
        <v>ONWAAR</v>
      </c>
      <c r="G170" s="21" t="str">
        <f>IF(ISBLANK(D[[#This Row],[SD_NEN5104]]),"ONWAAR","WAAR")</f>
        <v>ONWAAR</v>
      </c>
      <c r="H170" s="21" t="str">
        <f>IF(ISBLANK(D[[#This Row],[DSS_NEN5104]]),"ONWAAR","WAAR")</f>
        <v>ONWAAR</v>
      </c>
      <c r="I170" s="21" t="str">
        <f>IF(ISBLANK(D[[#This Row],[TXT_SS_NEN5104]]),"ONWAAR","WAAR")</f>
        <v>ONWAAR</v>
      </c>
      <c r="J170" s="19" t="str">
        <f>IF(ISBLANK(D[[#This Row],[BORING_NUMMER]]),"",CONCATENATE(D[[#This Row],[BORING_NUMMER]],"_",D[[#This Row],[MONSTER_ID]]))</f>
        <v/>
      </c>
      <c r="BP170" s="21">
        <v>60</v>
      </c>
      <c r="BQ170" s="21">
        <v>40</v>
      </c>
      <c r="BR170" s="21">
        <f>D[CLAS_AT_VLOEIGRENS_CAS]-D[CLAS_AT_UITROLGRENS]</f>
        <v>20</v>
      </c>
      <c r="BS170" s="22">
        <f>(D[[#This Row],[CLAS_AT_VLOEIGRENS_CAS]]-D[[#This Row],[CLAS_WATERGEHALTE]])/D[[#This Row],[CLAS_AT_PI]]</f>
        <v>3</v>
      </c>
    </row>
    <row r="171" spans="1:71" x14ac:dyDescent="0.2">
      <c r="A171" s="20">
        <v>162</v>
      </c>
      <c r="B171" s="21" t="str">
        <f>IF(ISBLANK(D[[#This Row],[CLAS_NEN5104]]),"ONWAAR","WAAR")</f>
        <v>ONWAAR</v>
      </c>
      <c r="C171" s="21" t="str">
        <f>IF(ISBLANK(D[[#This Row],[CLAS_VN_HOOFDNAAM]]),"ONWAAR","WAAR")</f>
        <v>ONWAAR</v>
      </c>
      <c r="D171" s="21" t="str">
        <f>IF(ISBLANK(D[[#This Row],[KV_NEN5104]]),"ONWAAR","WAAR")</f>
        <v>ONWAAR</v>
      </c>
      <c r="E171" s="21" t="str">
        <f>IF(ISBLANK(D[[#This Row],[CPT_QNET]]),"ONWAAR","WAAR")</f>
        <v>ONWAAR</v>
      </c>
      <c r="F171" s="21" t="str">
        <f>IF(ISBLANK(D[[#This Row],[CRS_NEN5104]]),"ONWAAR","WAAR")</f>
        <v>ONWAAR</v>
      </c>
      <c r="G171" s="21" t="str">
        <f>IF(ISBLANK(D[[#This Row],[SD_NEN5104]]),"ONWAAR","WAAR")</f>
        <v>ONWAAR</v>
      </c>
      <c r="H171" s="21" t="str">
        <f>IF(ISBLANK(D[[#This Row],[DSS_NEN5104]]),"ONWAAR","WAAR")</f>
        <v>ONWAAR</v>
      </c>
      <c r="I171" s="21" t="str">
        <f>IF(ISBLANK(D[[#This Row],[TXT_SS_NEN5104]]),"ONWAAR","WAAR")</f>
        <v>ONWAAR</v>
      </c>
      <c r="J171" s="19" t="str">
        <f>IF(ISBLANK(D[[#This Row],[BORING_NUMMER]]),"",CONCATENATE(D[[#This Row],[BORING_NUMMER]],"_",D[[#This Row],[MONSTER_ID]]))</f>
        <v/>
      </c>
      <c r="BP171" s="21">
        <v>60</v>
      </c>
      <c r="BQ171" s="21">
        <v>40</v>
      </c>
      <c r="BR171" s="21">
        <f>D[CLAS_AT_VLOEIGRENS_CAS]-D[CLAS_AT_UITROLGRENS]</f>
        <v>20</v>
      </c>
      <c r="BS171" s="22">
        <f>(D[[#This Row],[CLAS_AT_VLOEIGRENS_CAS]]-D[[#This Row],[CLAS_WATERGEHALTE]])/D[[#This Row],[CLAS_AT_PI]]</f>
        <v>3</v>
      </c>
    </row>
    <row r="172" spans="1:71" x14ac:dyDescent="0.2">
      <c r="A172" s="20">
        <v>163</v>
      </c>
      <c r="B172" s="21" t="str">
        <f>IF(ISBLANK(D[[#This Row],[CLAS_NEN5104]]),"ONWAAR","WAAR")</f>
        <v>ONWAAR</v>
      </c>
      <c r="C172" s="21" t="str">
        <f>IF(ISBLANK(D[[#This Row],[CLAS_VN_HOOFDNAAM]]),"ONWAAR","WAAR")</f>
        <v>ONWAAR</v>
      </c>
      <c r="D172" s="21" t="str">
        <f>IF(ISBLANK(D[[#This Row],[KV_NEN5104]]),"ONWAAR","WAAR")</f>
        <v>ONWAAR</v>
      </c>
      <c r="E172" s="21" t="str">
        <f>IF(ISBLANK(D[[#This Row],[CPT_QNET]]),"ONWAAR","WAAR")</f>
        <v>ONWAAR</v>
      </c>
      <c r="F172" s="21" t="str">
        <f>IF(ISBLANK(D[[#This Row],[CRS_NEN5104]]),"ONWAAR","WAAR")</f>
        <v>ONWAAR</v>
      </c>
      <c r="G172" s="21" t="str">
        <f>IF(ISBLANK(D[[#This Row],[SD_NEN5104]]),"ONWAAR","WAAR")</f>
        <v>ONWAAR</v>
      </c>
      <c r="H172" s="21" t="str">
        <f>IF(ISBLANK(D[[#This Row],[DSS_NEN5104]]),"ONWAAR","WAAR")</f>
        <v>ONWAAR</v>
      </c>
      <c r="I172" s="21" t="str">
        <f>IF(ISBLANK(D[[#This Row],[TXT_SS_NEN5104]]),"ONWAAR","WAAR")</f>
        <v>ONWAAR</v>
      </c>
      <c r="J172" s="19" t="str">
        <f>IF(ISBLANK(D[[#This Row],[BORING_NUMMER]]),"",CONCATENATE(D[[#This Row],[BORING_NUMMER]],"_",D[[#This Row],[MONSTER_ID]]))</f>
        <v/>
      </c>
      <c r="BP172" s="21">
        <v>60</v>
      </c>
      <c r="BQ172" s="21">
        <v>40</v>
      </c>
      <c r="BR172" s="21">
        <f>D[CLAS_AT_VLOEIGRENS_CAS]-D[CLAS_AT_UITROLGRENS]</f>
        <v>20</v>
      </c>
      <c r="BS172" s="22">
        <f>(D[[#This Row],[CLAS_AT_VLOEIGRENS_CAS]]-D[[#This Row],[CLAS_WATERGEHALTE]])/D[[#This Row],[CLAS_AT_PI]]</f>
        <v>3</v>
      </c>
    </row>
    <row r="173" spans="1:71" x14ac:dyDescent="0.2">
      <c r="A173" s="20">
        <v>164</v>
      </c>
      <c r="B173" s="21" t="str">
        <f>IF(ISBLANK(D[[#This Row],[CLAS_NEN5104]]),"ONWAAR","WAAR")</f>
        <v>ONWAAR</v>
      </c>
      <c r="C173" s="21" t="str">
        <f>IF(ISBLANK(D[[#This Row],[CLAS_VN_HOOFDNAAM]]),"ONWAAR","WAAR")</f>
        <v>ONWAAR</v>
      </c>
      <c r="D173" s="21" t="str">
        <f>IF(ISBLANK(D[[#This Row],[KV_NEN5104]]),"ONWAAR","WAAR")</f>
        <v>ONWAAR</v>
      </c>
      <c r="E173" s="21" t="str">
        <f>IF(ISBLANK(D[[#This Row],[CPT_QNET]]),"ONWAAR","WAAR")</f>
        <v>ONWAAR</v>
      </c>
      <c r="F173" s="21" t="str">
        <f>IF(ISBLANK(D[[#This Row],[CRS_NEN5104]]),"ONWAAR","WAAR")</f>
        <v>ONWAAR</v>
      </c>
      <c r="G173" s="21" t="str">
        <f>IF(ISBLANK(D[[#This Row],[SD_NEN5104]]),"ONWAAR","WAAR")</f>
        <v>ONWAAR</v>
      </c>
      <c r="H173" s="21" t="str">
        <f>IF(ISBLANK(D[[#This Row],[DSS_NEN5104]]),"ONWAAR","WAAR")</f>
        <v>ONWAAR</v>
      </c>
      <c r="I173" s="21" t="str">
        <f>IF(ISBLANK(D[[#This Row],[TXT_SS_NEN5104]]),"ONWAAR","WAAR")</f>
        <v>ONWAAR</v>
      </c>
      <c r="J173" s="19" t="str">
        <f>IF(ISBLANK(D[[#This Row],[BORING_NUMMER]]),"",CONCATENATE(D[[#This Row],[BORING_NUMMER]],"_",D[[#This Row],[MONSTER_ID]]))</f>
        <v/>
      </c>
      <c r="BP173" s="21">
        <v>60</v>
      </c>
      <c r="BQ173" s="21">
        <v>40</v>
      </c>
      <c r="BR173" s="21">
        <f>D[CLAS_AT_VLOEIGRENS_CAS]-D[CLAS_AT_UITROLGRENS]</f>
        <v>20</v>
      </c>
      <c r="BS173" s="22">
        <f>(D[[#This Row],[CLAS_AT_VLOEIGRENS_CAS]]-D[[#This Row],[CLAS_WATERGEHALTE]])/D[[#This Row],[CLAS_AT_PI]]</f>
        <v>3</v>
      </c>
    </row>
    <row r="174" spans="1:71" x14ac:dyDescent="0.2">
      <c r="A174" s="20">
        <v>165</v>
      </c>
      <c r="B174" s="21" t="str">
        <f>IF(ISBLANK(D[[#This Row],[CLAS_NEN5104]]),"ONWAAR","WAAR")</f>
        <v>ONWAAR</v>
      </c>
      <c r="C174" s="21" t="str">
        <f>IF(ISBLANK(D[[#This Row],[CLAS_VN_HOOFDNAAM]]),"ONWAAR","WAAR")</f>
        <v>ONWAAR</v>
      </c>
      <c r="D174" s="21" t="str">
        <f>IF(ISBLANK(D[[#This Row],[KV_NEN5104]]),"ONWAAR","WAAR")</f>
        <v>ONWAAR</v>
      </c>
      <c r="E174" s="21" t="str">
        <f>IF(ISBLANK(D[[#This Row],[CPT_QNET]]),"ONWAAR","WAAR")</f>
        <v>ONWAAR</v>
      </c>
      <c r="F174" s="21" t="str">
        <f>IF(ISBLANK(D[[#This Row],[CRS_NEN5104]]),"ONWAAR","WAAR")</f>
        <v>ONWAAR</v>
      </c>
      <c r="G174" s="21" t="str">
        <f>IF(ISBLANK(D[[#This Row],[SD_NEN5104]]),"ONWAAR","WAAR")</f>
        <v>ONWAAR</v>
      </c>
      <c r="H174" s="21" t="str">
        <f>IF(ISBLANK(D[[#This Row],[DSS_NEN5104]]),"ONWAAR","WAAR")</f>
        <v>ONWAAR</v>
      </c>
      <c r="I174" s="21" t="str">
        <f>IF(ISBLANK(D[[#This Row],[TXT_SS_NEN5104]]),"ONWAAR","WAAR")</f>
        <v>ONWAAR</v>
      </c>
      <c r="J174" s="19" t="str">
        <f>IF(ISBLANK(D[[#This Row],[BORING_NUMMER]]),"",CONCATENATE(D[[#This Row],[BORING_NUMMER]],"_",D[[#This Row],[MONSTER_ID]]))</f>
        <v/>
      </c>
      <c r="BP174" s="21">
        <v>60</v>
      </c>
      <c r="BQ174" s="21">
        <v>40</v>
      </c>
      <c r="BR174" s="21">
        <f>D[CLAS_AT_VLOEIGRENS_CAS]-D[CLAS_AT_UITROLGRENS]</f>
        <v>20</v>
      </c>
      <c r="BS174" s="22">
        <f>(D[[#This Row],[CLAS_AT_VLOEIGRENS_CAS]]-D[[#This Row],[CLAS_WATERGEHALTE]])/D[[#This Row],[CLAS_AT_PI]]</f>
        <v>3</v>
      </c>
    </row>
    <row r="175" spans="1:71" x14ac:dyDescent="0.2">
      <c r="A175" s="20">
        <v>166</v>
      </c>
      <c r="B175" s="21" t="str">
        <f>IF(ISBLANK(D[[#This Row],[CLAS_NEN5104]]),"ONWAAR","WAAR")</f>
        <v>ONWAAR</v>
      </c>
      <c r="C175" s="21" t="str">
        <f>IF(ISBLANK(D[[#This Row],[CLAS_VN_HOOFDNAAM]]),"ONWAAR","WAAR")</f>
        <v>ONWAAR</v>
      </c>
      <c r="D175" s="21" t="str">
        <f>IF(ISBLANK(D[[#This Row],[KV_NEN5104]]),"ONWAAR","WAAR")</f>
        <v>ONWAAR</v>
      </c>
      <c r="E175" s="21" t="str">
        <f>IF(ISBLANK(D[[#This Row],[CPT_QNET]]),"ONWAAR","WAAR")</f>
        <v>ONWAAR</v>
      </c>
      <c r="F175" s="21" t="str">
        <f>IF(ISBLANK(D[[#This Row],[CRS_NEN5104]]),"ONWAAR","WAAR")</f>
        <v>ONWAAR</v>
      </c>
      <c r="G175" s="21" t="str">
        <f>IF(ISBLANK(D[[#This Row],[SD_NEN5104]]),"ONWAAR","WAAR")</f>
        <v>ONWAAR</v>
      </c>
      <c r="H175" s="21" t="str">
        <f>IF(ISBLANK(D[[#This Row],[DSS_NEN5104]]),"ONWAAR","WAAR")</f>
        <v>ONWAAR</v>
      </c>
      <c r="I175" s="21" t="str">
        <f>IF(ISBLANK(D[[#This Row],[TXT_SS_NEN5104]]),"ONWAAR","WAAR")</f>
        <v>ONWAAR</v>
      </c>
      <c r="J175" s="19" t="str">
        <f>IF(ISBLANK(D[[#This Row],[BORING_NUMMER]]),"",CONCATENATE(D[[#This Row],[BORING_NUMMER]],"_",D[[#This Row],[MONSTER_ID]]))</f>
        <v/>
      </c>
      <c r="BP175" s="21">
        <v>60</v>
      </c>
      <c r="BQ175" s="21">
        <v>40</v>
      </c>
      <c r="BR175" s="21">
        <f>D[CLAS_AT_VLOEIGRENS_CAS]-D[CLAS_AT_UITROLGRENS]</f>
        <v>20</v>
      </c>
      <c r="BS175" s="22">
        <f>(D[[#This Row],[CLAS_AT_VLOEIGRENS_CAS]]-D[[#This Row],[CLAS_WATERGEHALTE]])/D[[#This Row],[CLAS_AT_PI]]</f>
        <v>3</v>
      </c>
    </row>
    <row r="176" spans="1:71" x14ac:dyDescent="0.2">
      <c r="A176" s="20">
        <v>167</v>
      </c>
      <c r="B176" s="21" t="str">
        <f>IF(ISBLANK(D[[#This Row],[CLAS_NEN5104]]),"ONWAAR","WAAR")</f>
        <v>ONWAAR</v>
      </c>
      <c r="C176" s="21" t="str">
        <f>IF(ISBLANK(D[[#This Row],[CLAS_VN_HOOFDNAAM]]),"ONWAAR","WAAR")</f>
        <v>ONWAAR</v>
      </c>
      <c r="D176" s="21" t="str">
        <f>IF(ISBLANK(D[[#This Row],[KV_NEN5104]]),"ONWAAR","WAAR")</f>
        <v>ONWAAR</v>
      </c>
      <c r="E176" s="21" t="str">
        <f>IF(ISBLANK(D[[#This Row],[CPT_QNET]]),"ONWAAR","WAAR")</f>
        <v>ONWAAR</v>
      </c>
      <c r="F176" s="21" t="str">
        <f>IF(ISBLANK(D[[#This Row],[CRS_NEN5104]]),"ONWAAR","WAAR")</f>
        <v>ONWAAR</v>
      </c>
      <c r="G176" s="21" t="str">
        <f>IF(ISBLANK(D[[#This Row],[SD_NEN5104]]),"ONWAAR","WAAR")</f>
        <v>ONWAAR</v>
      </c>
      <c r="H176" s="21" t="str">
        <f>IF(ISBLANK(D[[#This Row],[DSS_NEN5104]]),"ONWAAR","WAAR")</f>
        <v>ONWAAR</v>
      </c>
      <c r="I176" s="21" t="str">
        <f>IF(ISBLANK(D[[#This Row],[TXT_SS_NEN5104]]),"ONWAAR","WAAR")</f>
        <v>ONWAAR</v>
      </c>
      <c r="J176" s="19" t="str">
        <f>IF(ISBLANK(D[[#This Row],[BORING_NUMMER]]),"",CONCATENATE(D[[#This Row],[BORING_NUMMER]],"_",D[[#This Row],[MONSTER_ID]]))</f>
        <v/>
      </c>
      <c r="BP176" s="21">
        <v>60</v>
      </c>
      <c r="BQ176" s="21">
        <v>40</v>
      </c>
      <c r="BR176" s="21">
        <f>D[CLAS_AT_VLOEIGRENS_CAS]-D[CLAS_AT_UITROLGRENS]</f>
        <v>20</v>
      </c>
      <c r="BS176" s="22">
        <f>(D[[#This Row],[CLAS_AT_VLOEIGRENS_CAS]]-D[[#This Row],[CLAS_WATERGEHALTE]])/D[[#This Row],[CLAS_AT_PI]]</f>
        <v>3</v>
      </c>
    </row>
    <row r="177" spans="1:71" x14ac:dyDescent="0.2">
      <c r="A177" s="20">
        <v>168</v>
      </c>
      <c r="B177" s="21" t="str">
        <f>IF(ISBLANK(D[[#This Row],[CLAS_NEN5104]]),"ONWAAR","WAAR")</f>
        <v>ONWAAR</v>
      </c>
      <c r="C177" s="21" t="str">
        <f>IF(ISBLANK(D[[#This Row],[CLAS_VN_HOOFDNAAM]]),"ONWAAR","WAAR")</f>
        <v>ONWAAR</v>
      </c>
      <c r="D177" s="21" t="str">
        <f>IF(ISBLANK(D[[#This Row],[KV_NEN5104]]),"ONWAAR","WAAR")</f>
        <v>ONWAAR</v>
      </c>
      <c r="E177" s="21" t="str">
        <f>IF(ISBLANK(D[[#This Row],[CPT_QNET]]),"ONWAAR","WAAR")</f>
        <v>ONWAAR</v>
      </c>
      <c r="F177" s="21" t="str">
        <f>IF(ISBLANK(D[[#This Row],[CRS_NEN5104]]),"ONWAAR","WAAR")</f>
        <v>ONWAAR</v>
      </c>
      <c r="G177" s="21" t="str">
        <f>IF(ISBLANK(D[[#This Row],[SD_NEN5104]]),"ONWAAR","WAAR")</f>
        <v>ONWAAR</v>
      </c>
      <c r="H177" s="21" t="str">
        <f>IF(ISBLANK(D[[#This Row],[DSS_NEN5104]]),"ONWAAR","WAAR")</f>
        <v>ONWAAR</v>
      </c>
      <c r="I177" s="21" t="str">
        <f>IF(ISBLANK(D[[#This Row],[TXT_SS_NEN5104]]),"ONWAAR","WAAR")</f>
        <v>ONWAAR</v>
      </c>
      <c r="J177" s="19" t="str">
        <f>IF(ISBLANK(D[[#This Row],[BORING_NUMMER]]),"",CONCATENATE(D[[#This Row],[BORING_NUMMER]],"_",D[[#This Row],[MONSTER_ID]]))</f>
        <v/>
      </c>
      <c r="BP177" s="21">
        <v>60</v>
      </c>
      <c r="BQ177" s="21">
        <v>40</v>
      </c>
      <c r="BR177" s="21">
        <f>D[CLAS_AT_VLOEIGRENS_CAS]-D[CLAS_AT_UITROLGRENS]</f>
        <v>20</v>
      </c>
      <c r="BS177" s="22">
        <f>(D[[#This Row],[CLAS_AT_VLOEIGRENS_CAS]]-D[[#This Row],[CLAS_WATERGEHALTE]])/D[[#This Row],[CLAS_AT_PI]]</f>
        <v>3</v>
      </c>
    </row>
    <row r="178" spans="1:71" x14ac:dyDescent="0.2">
      <c r="A178" s="20">
        <v>169</v>
      </c>
      <c r="B178" s="21" t="str">
        <f>IF(ISBLANK(D[[#This Row],[CLAS_NEN5104]]),"ONWAAR","WAAR")</f>
        <v>ONWAAR</v>
      </c>
      <c r="C178" s="21" t="str">
        <f>IF(ISBLANK(D[[#This Row],[CLAS_VN_HOOFDNAAM]]),"ONWAAR","WAAR")</f>
        <v>ONWAAR</v>
      </c>
      <c r="D178" s="21" t="str">
        <f>IF(ISBLANK(D[[#This Row],[KV_NEN5104]]),"ONWAAR","WAAR")</f>
        <v>ONWAAR</v>
      </c>
      <c r="E178" s="21" t="str">
        <f>IF(ISBLANK(D[[#This Row],[CPT_QNET]]),"ONWAAR","WAAR")</f>
        <v>ONWAAR</v>
      </c>
      <c r="F178" s="21" t="str">
        <f>IF(ISBLANK(D[[#This Row],[CRS_NEN5104]]),"ONWAAR","WAAR")</f>
        <v>ONWAAR</v>
      </c>
      <c r="G178" s="21" t="str">
        <f>IF(ISBLANK(D[[#This Row],[SD_NEN5104]]),"ONWAAR","WAAR")</f>
        <v>ONWAAR</v>
      </c>
      <c r="H178" s="21" t="str">
        <f>IF(ISBLANK(D[[#This Row],[DSS_NEN5104]]),"ONWAAR","WAAR")</f>
        <v>ONWAAR</v>
      </c>
      <c r="I178" s="21" t="str">
        <f>IF(ISBLANK(D[[#This Row],[TXT_SS_NEN5104]]),"ONWAAR","WAAR")</f>
        <v>ONWAAR</v>
      </c>
      <c r="J178" s="19" t="str">
        <f>IF(ISBLANK(D[[#This Row],[BORING_NUMMER]]),"",CONCATENATE(D[[#This Row],[BORING_NUMMER]],"_",D[[#This Row],[MONSTER_ID]]))</f>
        <v/>
      </c>
      <c r="BP178" s="21">
        <v>60</v>
      </c>
      <c r="BQ178" s="21">
        <v>40</v>
      </c>
      <c r="BR178" s="21">
        <f>D[CLAS_AT_VLOEIGRENS_CAS]-D[CLAS_AT_UITROLGRENS]</f>
        <v>20</v>
      </c>
      <c r="BS178" s="22">
        <f>(D[[#This Row],[CLAS_AT_VLOEIGRENS_CAS]]-D[[#This Row],[CLAS_WATERGEHALTE]])/D[[#This Row],[CLAS_AT_PI]]</f>
        <v>3</v>
      </c>
    </row>
    <row r="179" spans="1:71" x14ac:dyDescent="0.2">
      <c r="A179" s="20">
        <v>170</v>
      </c>
      <c r="B179" s="21" t="str">
        <f>IF(ISBLANK(D[[#This Row],[CLAS_NEN5104]]),"ONWAAR","WAAR")</f>
        <v>ONWAAR</v>
      </c>
      <c r="C179" s="21" t="str">
        <f>IF(ISBLANK(D[[#This Row],[CLAS_VN_HOOFDNAAM]]),"ONWAAR","WAAR")</f>
        <v>ONWAAR</v>
      </c>
      <c r="D179" s="21" t="str">
        <f>IF(ISBLANK(D[[#This Row],[KV_NEN5104]]),"ONWAAR","WAAR")</f>
        <v>ONWAAR</v>
      </c>
      <c r="E179" s="21" t="str">
        <f>IF(ISBLANK(D[[#This Row],[CPT_QNET]]),"ONWAAR","WAAR")</f>
        <v>ONWAAR</v>
      </c>
      <c r="F179" s="21" t="str">
        <f>IF(ISBLANK(D[[#This Row],[CRS_NEN5104]]),"ONWAAR","WAAR")</f>
        <v>ONWAAR</v>
      </c>
      <c r="G179" s="21" t="str">
        <f>IF(ISBLANK(D[[#This Row],[SD_NEN5104]]),"ONWAAR","WAAR")</f>
        <v>ONWAAR</v>
      </c>
      <c r="H179" s="21" t="str">
        <f>IF(ISBLANK(D[[#This Row],[DSS_NEN5104]]),"ONWAAR","WAAR")</f>
        <v>ONWAAR</v>
      </c>
      <c r="I179" s="21" t="str">
        <f>IF(ISBLANK(D[[#This Row],[TXT_SS_NEN5104]]),"ONWAAR","WAAR")</f>
        <v>ONWAAR</v>
      </c>
      <c r="J179" s="19" t="str">
        <f>IF(ISBLANK(D[[#This Row],[BORING_NUMMER]]),"",CONCATENATE(D[[#This Row],[BORING_NUMMER]],"_",D[[#This Row],[MONSTER_ID]]))</f>
        <v/>
      </c>
      <c r="BP179" s="21">
        <v>60</v>
      </c>
      <c r="BQ179" s="21">
        <v>40</v>
      </c>
      <c r="BR179" s="21">
        <f>D[CLAS_AT_VLOEIGRENS_CAS]-D[CLAS_AT_UITROLGRENS]</f>
        <v>20</v>
      </c>
      <c r="BS179" s="22">
        <f>(D[[#This Row],[CLAS_AT_VLOEIGRENS_CAS]]-D[[#This Row],[CLAS_WATERGEHALTE]])/D[[#This Row],[CLAS_AT_PI]]</f>
        <v>3</v>
      </c>
    </row>
    <row r="180" spans="1:71" x14ac:dyDescent="0.2">
      <c r="A180" s="20">
        <v>171</v>
      </c>
      <c r="B180" s="21" t="str">
        <f>IF(ISBLANK(D[[#This Row],[CLAS_NEN5104]]),"ONWAAR","WAAR")</f>
        <v>ONWAAR</v>
      </c>
      <c r="C180" s="21" t="str">
        <f>IF(ISBLANK(D[[#This Row],[CLAS_VN_HOOFDNAAM]]),"ONWAAR","WAAR")</f>
        <v>ONWAAR</v>
      </c>
      <c r="D180" s="21" t="str">
        <f>IF(ISBLANK(D[[#This Row],[KV_NEN5104]]),"ONWAAR","WAAR")</f>
        <v>ONWAAR</v>
      </c>
      <c r="E180" s="21" t="str">
        <f>IF(ISBLANK(D[[#This Row],[CPT_QNET]]),"ONWAAR","WAAR")</f>
        <v>ONWAAR</v>
      </c>
      <c r="F180" s="21" t="str">
        <f>IF(ISBLANK(D[[#This Row],[CRS_NEN5104]]),"ONWAAR","WAAR")</f>
        <v>ONWAAR</v>
      </c>
      <c r="G180" s="21" t="str">
        <f>IF(ISBLANK(D[[#This Row],[SD_NEN5104]]),"ONWAAR","WAAR")</f>
        <v>ONWAAR</v>
      </c>
      <c r="H180" s="21" t="str">
        <f>IF(ISBLANK(D[[#This Row],[DSS_NEN5104]]),"ONWAAR","WAAR")</f>
        <v>ONWAAR</v>
      </c>
      <c r="I180" s="21" t="str">
        <f>IF(ISBLANK(D[[#This Row],[TXT_SS_NEN5104]]),"ONWAAR","WAAR")</f>
        <v>ONWAAR</v>
      </c>
      <c r="J180" s="19" t="str">
        <f>IF(ISBLANK(D[[#This Row],[BORING_NUMMER]]),"",CONCATENATE(D[[#This Row],[BORING_NUMMER]],"_",D[[#This Row],[MONSTER_ID]]))</f>
        <v/>
      </c>
      <c r="BP180" s="21">
        <v>60</v>
      </c>
      <c r="BQ180" s="21">
        <v>40</v>
      </c>
      <c r="BR180" s="21">
        <f>D[CLAS_AT_VLOEIGRENS_CAS]-D[CLAS_AT_UITROLGRENS]</f>
        <v>20</v>
      </c>
      <c r="BS180" s="22">
        <f>(D[[#This Row],[CLAS_AT_VLOEIGRENS_CAS]]-D[[#This Row],[CLAS_WATERGEHALTE]])/D[[#This Row],[CLAS_AT_PI]]</f>
        <v>3</v>
      </c>
    </row>
    <row r="181" spans="1:71" x14ac:dyDescent="0.2">
      <c r="A181" s="20">
        <v>172</v>
      </c>
      <c r="B181" s="21" t="str">
        <f>IF(ISBLANK(D[[#This Row],[CLAS_NEN5104]]),"ONWAAR","WAAR")</f>
        <v>ONWAAR</v>
      </c>
      <c r="C181" s="21" t="str">
        <f>IF(ISBLANK(D[[#This Row],[CLAS_VN_HOOFDNAAM]]),"ONWAAR","WAAR")</f>
        <v>ONWAAR</v>
      </c>
      <c r="D181" s="21" t="str">
        <f>IF(ISBLANK(D[[#This Row],[KV_NEN5104]]),"ONWAAR","WAAR")</f>
        <v>ONWAAR</v>
      </c>
      <c r="E181" s="21" t="str">
        <f>IF(ISBLANK(D[[#This Row],[CPT_QNET]]),"ONWAAR","WAAR")</f>
        <v>ONWAAR</v>
      </c>
      <c r="F181" s="21" t="str">
        <f>IF(ISBLANK(D[[#This Row],[CRS_NEN5104]]),"ONWAAR","WAAR")</f>
        <v>ONWAAR</v>
      </c>
      <c r="G181" s="21" t="str">
        <f>IF(ISBLANK(D[[#This Row],[SD_NEN5104]]),"ONWAAR","WAAR")</f>
        <v>ONWAAR</v>
      </c>
      <c r="H181" s="21" t="str">
        <f>IF(ISBLANK(D[[#This Row],[DSS_NEN5104]]),"ONWAAR","WAAR")</f>
        <v>ONWAAR</v>
      </c>
      <c r="I181" s="21" t="str">
        <f>IF(ISBLANK(D[[#This Row],[TXT_SS_NEN5104]]),"ONWAAR","WAAR")</f>
        <v>ONWAAR</v>
      </c>
      <c r="J181" s="19" t="str">
        <f>IF(ISBLANK(D[[#This Row],[BORING_NUMMER]]),"",CONCATENATE(D[[#This Row],[BORING_NUMMER]],"_",D[[#This Row],[MONSTER_ID]]))</f>
        <v/>
      </c>
      <c r="BP181" s="21">
        <v>60</v>
      </c>
      <c r="BQ181" s="21">
        <v>40</v>
      </c>
      <c r="BR181" s="21">
        <f>D[CLAS_AT_VLOEIGRENS_CAS]-D[CLAS_AT_UITROLGRENS]</f>
        <v>20</v>
      </c>
      <c r="BS181" s="22">
        <f>(D[[#This Row],[CLAS_AT_VLOEIGRENS_CAS]]-D[[#This Row],[CLAS_WATERGEHALTE]])/D[[#This Row],[CLAS_AT_PI]]</f>
        <v>3</v>
      </c>
    </row>
    <row r="182" spans="1:71" x14ac:dyDescent="0.2">
      <c r="A182" s="20">
        <v>173</v>
      </c>
      <c r="B182" s="21" t="str">
        <f>IF(ISBLANK(D[[#This Row],[CLAS_NEN5104]]),"ONWAAR","WAAR")</f>
        <v>ONWAAR</v>
      </c>
      <c r="C182" s="21" t="str">
        <f>IF(ISBLANK(D[[#This Row],[CLAS_VN_HOOFDNAAM]]),"ONWAAR","WAAR")</f>
        <v>ONWAAR</v>
      </c>
      <c r="D182" s="21" t="str">
        <f>IF(ISBLANK(D[[#This Row],[KV_NEN5104]]),"ONWAAR","WAAR")</f>
        <v>ONWAAR</v>
      </c>
      <c r="E182" s="21" t="str">
        <f>IF(ISBLANK(D[[#This Row],[CPT_QNET]]),"ONWAAR","WAAR")</f>
        <v>ONWAAR</v>
      </c>
      <c r="F182" s="21" t="str">
        <f>IF(ISBLANK(D[[#This Row],[CRS_NEN5104]]),"ONWAAR","WAAR")</f>
        <v>ONWAAR</v>
      </c>
      <c r="G182" s="21" t="str">
        <f>IF(ISBLANK(D[[#This Row],[SD_NEN5104]]),"ONWAAR","WAAR")</f>
        <v>ONWAAR</v>
      </c>
      <c r="H182" s="21" t="str">
        <f>IF(ISBLANK(D[[#This Row],[DSS_NEN5104]]),"ONWAAR","WAAR")</f>
        <v>ONWAAR</v>
      </c>
      <c r="I182" s="21" t="str">
        <f>IF(ISBLANK(D[[#This Row],[TXT_SS_NEN5104]]),"ONWAAR","WAAR")</f>
        <v>ONWAAR</v>
      </c>
      <c r="J182" s="19" t="str">
        <f>IF(ISBLANK(D[[#This Row],[BORING_NUMMER]]),"",CONCATENATE(D[[#This Row],[BORING_NUMMER]],"_",D[[#This Row],[MONSTER_ID]]))</f>
        <v/>
      </c>
      <c r="BP182" s="21">
        <v>60</v>
      </c>
      <c r="BQ182" s="21">
        <v>40</v>
      </c>
      <c r="BR182" s="21">
        <f>D[CLAS_AT_VLOEIGRENS_CAS]-D[CLAS_AT_UITROLGRENS]</f>
        <v>20</v>
      </c>
      <c r="BS182" s="22">
        <f>(D[[#This Row],[CLAS_AT_VLOEIGRENS_CAS]]-D[[#This Row],[CLAS_WATERGEHALTE]])/D[[#This Row],[CLAS_AT_PI]]</f>
        <v>3</v>
      </c>
    </row>
    <row r="183" spans="1:71" x14ac:dyDescent="0.2">
      <c r="A183" s="20">
        <v>174</v>
      </c>
      <c r="B183" s="21" t="str">
        <f>IF(ISBLANK(D[[#This Row],[CLAS_NEN5104]]),"ONWAAR","WAAR")</f>
        <v>ONWAAR</v>
      </c>
      <c r="C183" s="21" t="str">
        <f>IF(ISBLANK(D[[#This Row],[CLAS_VN_HOOFDNAAM]]),"ONWAAR","WAAR")</f>
        <v>ONWAAR</v>
      </c>
      <c r="D183" s="21" t="str">
        <f>IF(ISBLANK(D[[#This Row],[KV_NEN5104]]),"ONWAAR","WAAR")</f>
        <v>ONWAAR</v>
      </c>
      <c r="E183" s="21" t="str">
        <f>IF(ISBLANK(D[[#This Row],[CPT_QNET]]),"ONWAAR","WAAR")</f>
        <v>ONWAAR</v>
      </c>
      <c r="F183" s="21" t="str">
        <f>IF(ISBLANK(D[[#This Row],[CRS_NEN5104]]),"ONWAAR","WAAR")</f>
        <v>ONWAAR</v>
      </c>
      <c r="G183" s="21" t="str">
        <f>IF(ISBLANK(D[[#This Row],[SD_NEN5104]]),"ONWAAR","WAAR")</f>
        <v>ONWAAR</v>
      </c>
      <c r="H183" s="21" t="str">
        <f>IF(ISBLANK(D[[#This Row],[DSS_NEN5104]]),"ONWAAR","WAAR")</f>
        <v>ONWAAR</v>
      </c>
      <c r="I183" s="21" t="str">
        <f>IF(ISBLANK(D[[#This Row],[TXT_SS_NEN5104]]),"ONWAAR","WAAR")</f>
        <v>ONWAAR</v>
      </c>
      <c r="J183" s="19" t="str">
        <f>IF(ISBLANK(D[[#This Row],[BORING_NUMMER]]),"",CONCATENATE(D[[#This Row],[BORING_NUMMER]],"_",D[[#This Row],[MONSTER_ID]]))</f>
        <v/>
      </c>
      <c r="BP183" s="21">
        <v>60</v>
      </c>
      <c r="BQ183" s="21">
        <v>40</v>
      </c>
      <c r="BR183" s="21">
        <f>D[CLAS_AT_VLOEIGRENS_CAS]-D[CLAS_AT_UITROLGRENS]</f>
        <v>20</v>
      </c>
      <c r="BS183" s="22">
        <f>(D[[#This Row],[CLAS_AT_VLOEIGRENS_CAS]]-D[[#This Row],[CLAS_WATERGEHALTE]])/D[[#This Row],[CLAS_AT_PI]]</f>
        <v>3</v>
      </c>
    </row>
    <row r="184" spans="1:71" x14ac:dyDescent="0.2">
      <c r="A184" s="20">
        <v>175</v>
      </c>
      <c r="B184" s="21" t="str">
        <f>IF(ISBLANK(D[[#This Row],[CLAS_NEN5104]]),"ONWAAR","WAAR")</f>
        <v>ONWAAR</v>
      </c>
      <c r="C184" s="21" t="str">
        <f>IF(ISBLANK(D[[#This Row],[CLAS_VN_HOOFDNAAM]]),"ONWAAR","WAAR")</f>
        <v>ONWAAR</v>
      </c>
      <c r="D184" s="21" t="str">
        <f>IF(ISBLANK(D[[#This Row],[KV_NEN5104]]),"ONWAAR","WAAR")</f>
        <v>ONWAAR</v>
      </c>
      <c r="E184" s="21" t="str">
        <f>IF(ISBLANK(D[[#This Row],[CPT_QNET]]),"ONWAAR","WAAR")</f>
        <v>ONWAAR</v>
      </c>
      <c r="F184" s="21" t="str">
        <f>IF(ISBLANK(D[[#This Row],[CRS_NEN5104]]),"ONWAAR","WAAR")</f>
        <v>ONWAAR</v>
      </c>
      <c r="G184" s="21" t="str">
        <f>IF(ISBLANK(D[[#This Row],[SD_NEN5104]]),"ONWAAR","WAAR")</f>
        <v>ONWAAR</v>
      </c>
      <c r="H184" s="21" t="str">
        <f>IF(ISBLANK(D[[#This Row],[DSS_NEN5104]]),"ONWAAR","WAAR")</f>
        <v>ONWAAR</v>
      </c>
      <c r="I184" s="21" t="str">
        <f>IF(ISBLANK(D[[#This Row],[TXT_SS_NEN5104]]),"ONWAAR","WAAR")</f>
        <v>ONWAAR</v>
      </c>
      <c r="J184" s="19" t="str">
        <f>IF(ISBLANK(D[[#This Row],[BORING_NUMMER]]),"",CONCATENATE(D[[#This Row],[BORING_NUMMER]],"_",D[[#This Row],[MONSTER_ID]]))</f>
        <v/>
      </c>
      <c r="BP184" s="21">
        <v>60</v>
      </c>
      <c r="BQ184" s="21">
        <v>40</v>
      </c>
      <c r="BR184" s="21">
        <f>D[CLAS_AT_VLOEIGRENS_CAS]-D[CLAS_AT_UITROLGRENS]</f>
        <v>20</v>
      </c>
      <c r="BS184" s="22">
        <f>(D[[#This Row],[CLAS_AT_VLOEIGRENS_CAS]]-D[[#This Row],[CLAS_WATERGEHALTE]])/D[[#This Row],[CLAS_AT_PI]]</f>
        <v>3</v>
      </c>
    </row>
    <row r="185" spans="1:71" x14ac:dyDescent="0.2">
      <c r="A185" s="20">
        <v>176</v>
      </c>
      <c r="B185" s="21" t="str">
        <f>IF(ISBLANK(D[[#This Row],[CLAS_NEN5104]]),"ONWAAR","WAAR")</f>
        <v>ONWAAR</v>
      </c>
      <c r="C185" s="21" t="str">
        <f>IF(ISBLANK(D[[#This Row],[CLAS_VN_HOOFDNAAM]]),"ONWAAR","WAAR")</f>
        <v>ONWAAR</v>
      </c>
      <c r="D185" s="21" t="str">
        <f>IF(ISBLANK(D[[#This Row],[KV_NEN5104]]),"ONWAAR","WAAR")</f>
        <v>ONWAAR</v>
      </c>
      <c r="E185" s="21" t="str">
        <f>IF(ISBLANK(D[[#This Row],[CPT_QNET]]),"ONWAAR","WAAR")</f>
        <v>ONWAAR</v>
      </c>
      <c r="F185" s="21" t="str">
        <f>IF(ISBLANK(D[[#This Row],[CRS_NEN5104]]),"ONWAAR","WAAR")</f>
        <v>ONWAAR</v>
      </c>
      <c r="G185" s="21" t="str">
        <f>IF(ISBLANK(D[[#This Row],[SD_NEN5104]]),"ONWAAR","WAAR")</f>
        <v>ONWAAR</v>
      </c>
      <c r="H185" s="21" t="str">
        <f>IF(ISBLANK(D[[#This Row],[DSS_NEN5104]]),"ONWAAR","WAAR")</f>
        <v>ONWAAR</v>
      </c>
      <c r="I185" s="21" t="str">
        <f>IF(ISBLANK(D[[#This Row],[TXT_SS_NEN5104]]),"ONWAAR","WAAR")</f>
        <v>ONWAAR</v>
      </c>
      <c r="J185" s="19" t="str">
        <f>IF(ISBLANK(D[[#This Row],[BORING_NUMMER]]),"",CONCATENATE(D[[#This Row],[BORING_NUMMER]],"_",D[[#This Row],[MONSTER_ID]]))</f>
        <v/>
      </c>
      <c r="BP185" s="21">
        <v>60</v>
      </c>
      <c r="BQ185" s="21">
        <v>40</v>
      </c>
      <c r="BR185" s="21">
        <f>D[CLAS_AT_VLOEIGRENS_CAS]-D[CLAS_AT_UITROLGRENS]</f>
        <v>20</v>
      </c>
      <c r="BS185" s="22">
        <f>(D[[#This Row],[CLAS_AT_VLOEIGRENS_CAS]]-D[[#This Row],[CLAS_WATERGEHALTE]])/D[[#This Row],[CLAS_AT_PI]]</f>
        <v>3</v>
      </c>
    </row>
    <row r="186" spans="1:71" x14ac:dyDescent="0.2">
      <c r="A186" s="20">
        <v>177</v>
      </c>
      <c r="B186" s="21" t="str">
        <f>IF(ISBLANK(D[[#This Row],[CLAS_NEN5104]]),"ONWAAR","WAAR")</f>
        <v>ONWAAR</v>
      </c>
      <c r="C186" s="21" t="str">
        <f>IF(ISBLANK(D[[#This Row],[CLAS_VN_HOOFDNAAM]]),"ONWAAR","WAAR")</f>
        <v>ONWAAR</v>
      </c>
      <c r="D186" s="21" t="str">
        <f>IF(ISBLANK(D[[#This Row],[KV_NEN5104]]),"ONWAAR","WAAR")</f>
        <v>ONWAAR</v>
      </c>
      <c r="E186" s="21" t="str">
        <f>IF(ISBLANK(D[[#This Row],[CPT_QNET]]),"ONWAAR","WAAR")</f>
        <v>ONWAAR</v>
      </c>
      <c r="F186" s="21" t="str">
        <f>IF(ISBLANK(D[[#This Row],[CRS_NEN5104]]),"ONWAAR","WAAR")</f>
        <v>ONWAAR</v>
      </c>
      <c r="G186" s="21" t="str">
        <f>IF(ISBLANK(D[[#This Row],[SD_NEN5104]]),"ONWAAR","WAAR")</f>
        <v>ONWAAR</v>
      </c>
      <c r="H186" s="21" t="str">
        <f>IF(ISBLANK(D[[#This Row],[DSS_NEN5104]]),"ONWAAR","WAAR")</f>
        <v>ONWAAR</v>
      </c>
      <c r="I186" s="21" t="str">
        <f>IF(ISBLANK(D[[#This Row],[TXT_SS_NEN5104]]),"ONWAAR","WAAR")</f>
        <v>ONWAAR</v>
      </c>
      <c r="J186" s="19" t="str">
        <f>IF(ISBLANK(D[[#This Row],[BORING_NUMMER]]),"",CONCATENATE(D[[#This Row],[BORING_NUMMER]],"_",D[[#This Row],[MONSTER_ID]]))</f>
        <v/>
      </c>
      <c r="BP186" s="21">
        <v>60</v>
      </c>
      <c r="BQ186" s="21">
        <v>40</v>
      </c>
      <c r="BR186" s="21">
        <f>D[CLAS_AT_VLOEIGRENS_CAS]-D[CLAS_AT_UITROLGRENS]</f>
        <v>20</v>
      </c>
      <c r="BS186" s="22">
        <f>(D[[#This Row],[CLAS_AT_VLOEIGRENS_CAS]]-D[[#This Row],[CLAS_WATERGEHALTE]])/D[[#This Row],[CLAS_AT_PI]]</f>
        <v>3</v>
      </c>
    </row>
    <row r="187" spans="1:71" x14ac:dyDescent="0.2">
      <c r="A187" s="20">
        <v>178</v>
      </c>
      <c r="B187" s="21" t="str">
        <f>IF(ISBLANK(D[[#This Row],[CLAS_NEN5104]]),"ONWAAR","WAAR")</f>
        <v>ONWAAR</v>
      </c>
      <c r="C187" s="21" t="str">
        <f>IF(ISBLANK(D[[#This Row],[CLAS_VN_HOOFDNAAM]]),"ONWAAR","WAAR")</f>
        <v>ONWAAR</v>
      </c>
      <c r="D187" s="21" t="str">
        <f>IF(ISBLANK(D[[#This Row],[KV_NEN5104]]),"ONWAAR","WAAR")</f>
        <v>ONWAAR</v>
      </c>
      <c r="E187" s="21" t="str">
        <f>IF(ISBLANK(D[[#This Row],[CPT_QNET]]),"ONWAAR","WAAR")</f>
        <v>ONWAAR</v>
      </c>
      <c r="F187" s="21" t="str">
        <f>IF(ISBLANK(D[[#This Row],[CRS_NEN5104]]),"ONWAAR","WAAR")</f>
        <v>ONWAAR</v>
      </c>
      <c r="G187" s="21" t="str">
        <f>IF(ISBLANK(D[[#This Row],[SD_NEN5104]]),"ONWAAR","WAAR")</f>
        <v>ONWAAR</v>
      </c>
      <c r="H187" s="21" t="str">
        <f>IF(ISBLANK(D[[#This Row],[DSS_NEN5104]]),"ONWAAR","WAAR")</f>
        <v>ONWAAR</v>
      </c>
      <c r="I187" s="21" t="str">
        <f>IF(ISBLANK(D[[#This Row],[TXT_SS_NEN5104]]),"ONWAAR","WAAR")</f>
        <v>ONWAAR</v>
      </c>
      <c r="J187" s="19" t="str">
        <f>IF(ISBLANK(D[[#This Row],[BORING_NUMMER]]),"",CONCATENATE(D[[#This Row],[BORING_NUMMER]],"_",D[[#This Row],[MONSTER_ID]]))</f>
        <v/>
      </c>
      <c r="BP187" s="21">
        <v>60</v>
      </c>
      <c r="BQ187" s="21">
        <v>40</v>
      </c>
      <c r="BR187" s="21">
        <f>D[CLAS_AT_VLOEIGRENS_CAS]-D[CLAS_AT_UITROLGRENS]</f>
        <v>20</v>
      </c>
      <c r="BS187" s="22">
        <f>(D[[#This Row],[CLAS_AT_VLOEIGRENS_CAS]]-D[[#This Row],[CLAS_WATERGEHALTE]])/D[[#This Row],[CLAS_AT_PI]]</f>
        <v>3</v>
      </c>
    </row>
    <row r="188" spans="1:71" x14ac:dyDescent="0.2">
      <c r="A188" s="20">
        <v>179</v>
      </c>
      <c r="B188" s="21" t="str">
        <f>IF(ISBLANK(D[[#This Row],[CLAS_NEN5104]]),"ONWAAR","WAAR")</f>
        <v>ONWAAR</v>
      </c>
      <c r="C188" s="21" t="str">
        <f>IF(ISBLANK(D[[#This Row],[CLAS_VN_HOOFDNAAM]]),"ONWAAR","WAAR")</f>
        <v>ONWAAR</v>
      </c>
      <c r="D188" s="21" t="str">
        <f>IF(ISBLANK(D[[#This Row],[KV_NEN5104]]),"ONWAAR","WAAR")</f>
        <v>ONWAAR</v>
      </c>
      <c r="E188" s="21" t="str">
        <f>IF(ISBLANK(D[[#This Row],[CPT_QNET]]),"ONWAAR","WAAR")</f>
        <v>ONWAAR</v>
      </c>
      <c r="F188" s="21" t="str">
        <f>IF(ISBLANK(D[[#This Row],[CRS_NEN5104]]),"ONWAAR","WAAR")</f>
        <v>ONWAAR</v>
      </c>
      <c r="G188" s="21" t="str">
        <f>IF(ISBLANK(D[[#This Row],[SD_NEN5104]]),"ONWAAR","WAAR")</f>
        <v>ONWAAR</v>
      </c>
      <c r="H188" s="21" t="str">
        <f>IF(ISBLANK(D[[#This Row],[DSS_NEN5104]]),"ONWAAR","WAAR")</f>
        <v>ONWAAR</v>
      </c>
      <c r="I188" s="21" t="str">
        <f>IF(ISBLANK(D[[#This Row],[TXT_SS_NEN5104]]),"ONWAAR","WAAR")</f>
        <v>ONWAAR</v>
      </c>
      <c r="J188" s="19" t="str">
        <f>IF(ISBLANK(D[[#This Row],[BORING_NUMMER]]),"",CONCATENATE(D[[#This Row],[BORING_NUMMER]],"_",D[[#This Row],[MONSTER_ID]]))</f>
        <v/>
      </c>
      <c r="BP188" s="21">
        <v>60</v>
      </c>
      <c r="BQ188" s="21">
        <v>40</v>
      </c>
      <c r="BR188" s="21">
        <f>D[CLAS_AT_VLOEIGRENS_CAS]-D[CLAS_AT_UITROLGRENS]</f>
        <v>20</v>
      </c>
      <c r="BS188" s="22">
        <f>(D[[#This Row],[CLAS_AT_VLOEIGRENS_CAS]]-D[[#This Row],[CLAS_WATERGEHALTE]])/D[[#This Row],[CLAS_AT_PI]]</f>
        <v>3</v>
      </c>
    </row>
    <row r="189" spans="1:71" x14ac:dyDescent="0.2">
      <c r="A189" s="20">
        <v>180</v>
      </c>
      <c r="B189" s="21" t="str">
        <f>IF(ISBLANK(D[[#This Row],[CLAS_NEN5104]]),"ONWAAR","WAAR")</f>
        <v>ONWAAR</v>
      </c>
      <c r="C189" s="21" t="str">
        <f>IF(ISBLANK(D[[#This Row],[CLAS_VN_HOOFDNAAM]]),"ONWAAR","WAAR")</f>
        <v>ONWAAR</v>
      </c>
      <c r="D189" s="21" t="str">
        <f>IF(ISBLANK(D[[#This Row],[KV_NEN5104]]),"ONWAAR","WAAR")</f>
        <v>ONWAAR</v>
      </c>
      <c r="E189" s="21" t="str">
        <f>IF(ISBLANK(D[[#This Row],[CPT_QNET]]),"ONWAAR","WAAR")</f>
        <v>ONWAAR</v>
      </c>
      <c r="F189" s="21" t="str">
        <f>IF(ISBLANK(D[[#This Row],[CRS_NEN5104]]),"ONWAAR","WAAR")</f>
        <v>ONWAAR</v>
      </c>
      <c r="G189" s="21" t="str">
        <f>IF(ISBLANK(D[[#This Row],[SD_NEN5104]]),"ONWAAR","WAAR")</f>
        <v>ONWAAR</v>
      </c>
      <c r="H189" s="21" t="str">
        <f>IF(ISBLANK(D[[#This Row],[DSS_NEN5104]]),"ONWAAR","WAAR")</f>
        <v>ONWAAR</v>
      </c>
      <c r="I189" s="21" t="str">
        <f>IF(ISBLANK(D[[#This Row],[TXT_SS_NEN5104]]),"ONWAAR","WAAR")</f>
        <v>ONWAAR</v>
      </c>
      <c r="J189" s="19" t="str">
        <f>IF(ISBLANK(D[[#This Row],[BORING_NUMMER]]),"",CONCATENATE(D[[#This Row],[BORING_NUMMER]],"_",D[[#This Row],[MONSTER_ID]]))</f>
        <v/>
      </c>
      <c r="BP189" s="21">
        <v>60</v>
      </c>
      <c r="BQ189" s="21">
        <v>40</v>
      </c>
      <c r="BR189" s="21">
        <f>D[CLAS_AT_VLOEIGRENS_CAS]-D[CLAS_AT_UITROLGRENS]</f>
        <v>20</v>
      </c>
      <c r="BS189" s="22">
        <f>(D[[#This Row],[CLAS_AT_VLOEIGRENS_CAS]]-D[[#This Row],[CLAS_WATERGEHALTE]])/D[[#This Row],[CLAS_AT_PI]]</f>
        <v>3</v>
      </c>
    </row>
    <row r="190" spans="1:71" x14ac:dyDescent="0.2">
      <c r="A190" s="20">
        <v>181</v>
      </c>
      <c r="B190" s="21" t="str">
        <f>IF(ISBLANK(D[[#This Row],[CLAS_NEN5104]]),"ONWAAR","WAAR")</f>
        <v>ONWAAR</v>
      </c>
      <c r="C190" s="21" t="str">
        <f>IF(ISBLANK(D[[#This Row],[CLAS_VN_HOOFDNAAM]]),"ONWAAR","WAAR")</f>
        <v>ONWAAR</v>
      </c>
      <c r="D190" s="21" t="str">
        <f>IF(ISBLANK(D[[#This Row],[KV_NEN5104]]),"ONWAAR","WAAR")</f>
        <v>ONWAAR</v>
      </c>
      <c r="E190" s="21" t="str">
        <f>IF(ISBLANK(D[[#This Row],[CPT_QNET]]),"ONWAAR","WAAR")</f>
        <v>ONWAAR</v>
      </c>
      <c r="F190" s="21" t="str">
        <f>IF(ISBLANK(D[[#This Row],[CRS_NEN5104]]),"ONWAAR","WAAR")</f>
        <v>ONWAAR</v>
      </c>
      <c r="G190" s="21" t="str">
        <f>IF(ISBLANK(D[[#This Row],[SD_NEN5104]]),"ONWAAR","WAAR")</f>
        <v>ONWAAR</v>
      </c>
      <c r="H190" s="21" t="str">
        <f>IF(ISBLANK(D[[#This Row],[DSS_NEN5104]]),"ONWAAR","WAAR")</f>
        <v>ONWAAR</v>
      </c>
      <c r="I190" s="21" t="str">
        <f>IF(ISBLANK(D[[#This Row],[TXT_SS_NEN5104]]),"ONWAAR","WAAR")</f>
        <v>ONWAAR</v>
      </c>
      <c r="J190" s="19" t="str">
        <f>IF(ISBLANK(D[[#This Row],[BORING_NUMMER]]),"",CONCATENATE(D[[#This Row],[BORING_NUMMER]],"_",D[[#This Row],[MONSTER_ID]]))</f>
        <v/>
      </c>
      <c r="BP190" s="21">
        <v>60</v>
      </c>
      <c r="BQ190" s="21">
        <v>40</v>
      </c>
      <c r="BR190" s="21">
        <f>D[CLAS_AT_VLOEIGRENS_CAS]-D[CLAS_AT_UITROLGRENS]</f>
        <v>20</v>
      </c>
      <c r="BS190" s="22">
        <f>(D[[#This Row],[CLAS_AT_VLOEIGRENS_CAS]]-D[[#This Row],[CLAS_WATERGEHALTE]])/D[[#This Row],[CLAS_AT_PI]]</f>
        <v>3</v>
      </c>
    </row>
    <row r="191" spans="1:71" x14ac:dyDescent="0.2">
      <c r="A191" s="20">
        <v>182</v>
      </c>
      <c r="B191" s="21" t="str">
        <f>IF(ISBLANK(D[[#This Row],[CLAS_NEN5104]]),"ONWAAR","WAAR")</f>
        <v>ONWAAR</v>
      </c>
      <c r="C191" s="21" t="str">
        <f>IF(ISBLANK(D[[#This Row],[CLAS_VN_HOOFDNAAM]]),"ONWAAR","WAAR")</f>
        <v>ONWAAR</v>
      </c>
      <c r="D191" s="21" t="str">
        <f>IF(ISBLANK(D[[#This Row],[KV_NEN5104]]),"ONWAAR","WAAR")</f>
        <v>ONWAAR</v>
      </c>
      <c r="E191" s="21" t="str">
        <f>IF(ISBLANK(D[[#This Row],[CPT_QNET]]),"ONWAAR","WAAR")</f>
        <v>ONWAAR</v>
      </c>
      <c r="F191" s="21" t="str">
        <f>IF(ISBLANK(D[[#This Row],[CRS_NEN5104]]),"ONWAAR","WAAR")</f>
        <v>ONWAAR</v>
      </c>
      <c r="G191" s="21" t="str">
        <f>IF(ISBLANK(D[[#This Row],[SD_NEN5104]]),"ONWAAR","WAAR")</f>
        <v>ONWAAR</v>
      </c>
      <c r="H191" s="21" t="str">
        <f>IF(ISBLANK(D[[#This Row],[DSS_NEN5104]]),"ONWAAR","WAAR")</f>
        <v>ONWAAR</v>
      </c>
      <c r="I191" s="21" t="str">
        <f>IF(ISBLANK(D[[#This Row],[TXT_SS_NEN5104]]),"ONWAAR","WAAR")</f>
        <v>ONWAAR</v>
      </c>
      <c r="J191" s="19" t="str">
        <f>IF(ISBLANK(D[[#This Row],[BORING_NUMMER]]),"",CONCATENATE(D[[#This Row],[BORING_NUMMER]],"_",D[[#This Row],[MONSTER_ID]]))</f>
        <v/>
      </c>
      <c r="BP191" s="21">
        <v>60</v>
      </c>
      <c r="BQ191" s="21">
        <v>40</v>
      </c>
      <c r="BR191" s="21">
        <f>D[CLAS_AT_VLOEIGRENS_CAS]-D[CLAS_AT_UITROLGRENS]</f>
        <v>20</v>
      </c>
      <c r="BS191" s="22">
        <f>(D[[#This Row],[CLAS_AT_VLOEIGRENS_CAS]]-D[[#This Row],[CLAS_WATERGEHALTE]])/D[[#This Row],[CLAS_AT_PI]]</f>
        <v>3</v>
      </c>
    </row>
    <row r="192" spans="1:71" x14ac:dyDescent="0.2">
      <c r="A192" s="20">
        <v>183</v>
      </c>
      <c r="B192" s="21" t="str">
        <f>IF(ISBLANK(D[[#This Row],[CLAS_NEN5104]]),"ONWAAR","WAAR")</f>
        <v>ONWAAR</v>
      </c>
      <c r="C192" s="21" t="str">
        <f>IF(ISBLANK(D[[#This Row],[CLAS_VN_HOOFDNAAM]]),"ONWAAR","WAAR")</f>
        <v>ONWAAR</v>
      </c>
      <c r="D192" s="21" t="str">
        <f>IF(ISBLANK(D[[#This Row],[KV_NEN5104]]),"ONWAAR","WAAR")</f>
        <v>ONWAAR</v>
      </c>
      <c r="E192" s="21" t="str">
        <f>IF(ISBLANK(D[[#This Row],[CPT_QNET]]),"ONWAAR","WAAR")</f>
        <v>ONWAAR</v>
      </c>
      <c r="F192" s="21" t="str">
        <f>IF(ISBLANK(D[[#This Row],[CRS_NEN5104]]),"ONWAAR","WAAR")</f>
        <v>ONWAAR</v>
      </c>
      <c r="G192" s="21" t="str">
        <f>IF(ISBLANK(D[[#This Row],[SD_NEN5104]]),"ONWAAR","WAAR")</f>
        <v>ONWAAR</v>
      </c>
      <c r="H192" s="21" t="str">
        <f>IF(ISBLANK(D[[#This Row],[DSS_NEN5104]]),"ONWAAR","WAAR")</f>
        <v>ONWAAR</v>
      </c>
      <c r="I192" s="21" t="str">
        <f>IF(ISBLANK(D[[#This Row],[TXT_SS_NEN5104]]),"ONWAAR","WAAR")</f>
        <v>ONWAAR</v>
      </c>
      <c r="J192" s="19" t="str">
        <f>IF(ISBLANK(D[[#This Row],[BORING_NUMMER]]),"",CONCATENATE(D[[#This Row],[BORING_NUMMER]],"_",D[[#This Row],[MONSTER_ID]]))</f>
        <v/>
      </c>
      <c r="BP192" s="21">
        <v>60</v>
      </c>
      <c r="BQ192" s="21">
        <v>40</v>
      </c>
      <c r="BR192" s="21">
        <f>D[CLAS_AT_VLOEIGRENS_CAS]-D[CLAS_AT_UITROLGRENS]</f>
        <v>20</v>
      </c>
      <c r="BS192" s="22">
        <f>(D[[#This Row],[CLAS_AT_VLOEIGRENS_CAS]]-D[[#This Row],[CLAS_WATERGEHALTE]])/D[[#This Row],[CLAS_AT_PI]]</f>
        <v>3</v>
      </c>
    </row>
    <row r="193" spans="1:71" x14ac:dyDescent="0.2">
      <c r="A193" s="20">
        <v>184</v>
      </c>
      <c r="B193" s="21" t="str">
        <f>IF(ISBLANK(D[[#This Row],[CLAS_NEN5104]]),"ONWAAR","WAAR")</f>
        <v>ONWAAR</v>
      </c>
      <c r="C193" s="21" t="str">
        <f>IF(ISBLANK(D[[#This Row],[CLAS_VN_HOOFDNAAM]]),"ONWAAR","WAAR")</f>
        <v>ONWAAR</v>
      </c>
      <c r="D193" s="21" t="str">
        <f>IF(ISBLANK(D[[#This Row],[KV_NEN5104]]),"ONWAAR","WAAR")</f>
        <v>ONWAAR</v>
      </c>
      <c r="E193" s="21" t="str">
        <f>IF(ISBLANK(D[[#This Row],[CPT_QNET]]),"ONWAAR","WAAR")</f>
        <v>ONWAAR</v>
      </c>
      <c r="F193" s="21" t="str">
        <f>IF(ISBLANK(D[[#This Row],[CRS_NEN5104]]),"ONWAAR","WAAR")</f>
        <v>ONWAAR</v>
      </c>
      <c r="G193" s="21" t="str">
        <f>IF(ISBLANK(D[[#This Row],[SD_NEN5104]]),"ONWAAR","WAAR")</f>
        <v>ONWAAR</v>
      </c>
      <c r="H193" s="21" t="str">
        <f>IF(ISBLANK(D[[#This Row],[DSS_NEN5104]]),"ONWAAR","WAAR")</f>
        <v>ONWAAR</v>
      </c>
      <c r="I193" s="21" t="str">
        <f>IF(ISBLANK(D[[#This Row],[TXT_SS_NEN5104]]),"ONWAAR","WAAR")</f>
        <v>ONWAAR</v>
      </c>
      <c r="J193" s="19" t="str">
        <f>IF(ISBLANK(D[[#This Row],[BORING_NUMMER]]),"",CONCATENATE(D[[#This Row],[BORING_NUMMER]],"_",D[[#This Row],[MONSTER_ID]]))</f>
        <v/>
      </c>
      <c r="BP193" s="21">
        <v>60</v>
      </c>
      <c r="BQ193" s="21">
        <v>40</v>
      </c>
      <c r="BR193" s="21">
        <f>D[CLAS_AT_VLOEIGRENS_CAS]-D[CLAS_AT_UITROLGRENS]</f>
        <v>20</v>
      </c>
      <c r="BS193" s="22">
        <f>(D[[#This Row],[CLAS_AT_VLOEIGRENS_CAS]]-D[[#This Row],[CLAS_WATERGEHALTE]])/D[[#This Row],[CLAS_AT_PI]]</f>
        <v>3</v>
      </c>
    </row>
    <row r="194" spans="1:71" x14ac:dyDescent="0.2">
      <c r="A194" s="20">
        <v>185</v>
      </c>
      <c r="B194" s="21" t="str">
        <f>IF(ISBLANK(D[[#This Row],[CLAS_NEN5104]]),"ONWAAR","WAAR")</f>
        <v>ONWAAR</v>
      </c>
      <c r="C194" s="21" t="str">
        <f>IF(ISBLANK(D[[#This Row],[CLAS_VN_HOOFDNAAM]]),"ONWAAR","WAAR")</f>
        <v>ONWAAR</v>
      </c>
      <c r="D194" s="21" t="str">
        <f>IF(ISBLANK(D[[#This Row],[KV_NEN5104]]),"ONWAAR","WAAR")</f>
        <v>ONWAAR</v>
      </c>
      <c r="E194" s="21" t="str">
        <f>IF(ISBLANK(D[[#This Row],[CPT_QNET]]),"ONWAAR","WAAR")</f>
        <v>ONWAAR</v>
      </c>
      <c r="F194" s="21" t="str">
        <f>IF(ISBLANK(D[[#This Row],[CRS_NEN5104]]),"ONWAAR","WAAR")</f>
        <v>ONWAAR</v>
      </c>
      <c r="G194" s="21" t="str">
        <f>IF(ISBLANK(D[[#This Row],[SD_NEN5104]]),"ONWAAR","WAAR")</f>
        <v>ONWAAR</v>
      </c>
      <c r="H194" s="21" t="str">
        <f>IF(ISBLANK(D[[#This Row],[DSS_NEN5104]]),"ONWAAR","WAAR")</f>
        <v>ONWAAR</v>
      </c>
      <c r="I194" s="21" t="str">
        <f>IF(ISBLANK(D[[#This Row],[TXT_SS_NEN5104]]),"ONWAAR","WAAR")</f>
        <v>ONWAAR</v>
      </c>
      <c r="J194" s="19" t="str">
        <f>IF(ISBLANK(D[[#This Row],[BORING_NUMMER]]),"",CONCATENATE(D[[#This Row],[BORING_NUMMER]],"_",D[[#This Row],[MONSTER_ID]]))</f>
        <v/>
      </c>
      <c r="BP194" s="21">
        <v>60</v>
      </c>
      <c r="BQ194" s="21">
        <v>40</v>
      </c>
      <c r="BR194" s="21">
        <f>D[CLAS_AT_VLOEIGRENS_CAS]-D[CLAS_AT_UITROLGRENS]</f>
        <v>20</v>
      </c>
      <c r="BS194" s="22">
        <f>(D[[#This Row],[CLAS_AT_VLOEIGRENS_CAS]]-D[[#This Row],[CLAS_WATERGEHALTE]])/D[[#This Row],[CLAS_AT_PI]]</f>
        <v>3</v>
      </c>
    </row>
    <row r="195" spans="1:71" x14ac:dyDescent="0.2">
      <c r="A195" s="20">
        <v>186</v>
      </c>
      <c r="B195" s="21" t="str">
        <f>IF(ISBLANK(D[[#This Row],[CLAS_NEN5104]]),"ONWAAR","WAAR")</f>
        <v>ONWAAR</v>
      </c>
      <c r="C195" s="21" t="str">
        <f>IF(ISBLANK(D[[#This Row],[CLAS_VN_HOOFDNAAM]]),"ONWAAR","WAAR")</f>
        <v>ONWAAR</v>
      </c>
      <c r="D195" s="21" t="str">
        <f>IF(ISBLANK(D[[#This Row],[KV_NEN5104]]),"ONWAAR","WAAR")</f>
        <v>ONWAAR</v>
      </c>
      <c r="E195" s="21" t="str">
        <f>IF(ISBLANK(D[[#This Row],[CPT_QNET]]),"ONWAAR","WAAR")</f>
        <v>ONWAAR</v>
      </c>
      <c r="F195" s="21" t="str">
        <f>IF(ISBLANK(D[[#This Row],[CRS_NEN5104]]),"ONWAAR","WAAR")</f>
        <v>ONWAAR</v>
      </c>
      <c r="G195" s="21" t="str">
        <f>IF(ISBLANK(D[[#This Row],[SD_NEN5104]]),"ONWAAR","WAAR")</f>
        <v>ONWAAR</v>
      </c>
      <c r="H195" s="21" t="str">
        <f>IF(ISBLANK(D[[#This Row],[DSS_NEN5104]]),"ONWAAR","WAAR")</f>
        <v>ONWAAR</v>
      </c>
      <c r="I195" s="21" t="str">
        <f>IF(ISBLANK(D[[#This Row],[TXT_SS_NEN5104]]),"ONWAAR","WAAR")</f>
        <v>ONWAAR</v>
      </c>
      <c r="J195" s="19" t="str">
        <f>IF(ISBLANK(D[[#This Row],[BORING_NUMMER]]),"",CONCATENATE(D[[#This Row],[BORING_NUMMER]],"_",D[[#This Row],[MONSTER_ID]]))</f>
        <v/>
      </c>
      <c r="BP195" s="21">
        <v>60</v>
      </c>
      <c r="BQ195" s="21">
        <v>40</v>
      </c>
      <c r="BR195" s="21">
        <f>D[CLAS_AT_VLOEIGRENS_CAS]-D[CLAS_AT_UITROLGRENS]</f>
        <v>20</v>
      </c>
      <c r="BS195" s="22">
        <f>(D[[#This Row],[CLAS_AT_VLOEIGRENS_CAS]]-D[[#This Row],[CLAS_WATERGEHALTE]])/D[[#This Row],[CLAS_AT_PI]]</f>
        <v>3</v>
      </c>
    </row>
    <row r="196" spans="1:71" x14ac:dyDescent="0.2">
      <c r="A196" s="20">
        <v>187</v>
      </c>
      <c r="B196" s="21" t="str">
        <f>IF(ISBLANK(D[[#This Row],[CLAS_NEN5104]]),"ONWAAR","WAAR")</f>
        <v>ONWAAR</v>
      </c>
      <c r="C196" s="21" t="str">
        <f>IF(ISBLANK(D[[#This Row],[CLAS_VN_HOOFDNAAM]]),"ONWAAR","WAAR")</f>
        <v>ONWAAR</v>
      </c>
      <c r="D196" s="21" t="str">
        <f>IF(ISBLANK(D[[#This Row],[KV_NEN5104]]),"ONWAAR","WAAR")</f>
        <v>ONWAAR</v>
      </c>
      <c r="E196" s="21" t="str">
        <f>IF(ISBLANK(D[[#This Row],[CPT_QNET]]),"ONWAAR","WAAR")</f>
        <v>ONWAAR</v>
      </c>
      <c r="F196" s="21" t="str">
        <f>IF(ISBLANK(D[[#This Row],[CRS_NEN5104]]),"ONWAAR","WAAR")</f>
        <v>ONWAAR</v>
      </c>
      <c r="G196" s="21" t="str">
        <f>IF(ISBLANK(D[[#This Row],[SD_NEN5104]]),"ONWAAR","WAAR")</f>
        <v>ONWAAR</v>
      </c>
      <c r="H196" s="21" t="str">
        <f>IF(ISBLANK(D[[#This Row],[DSS_NEN5104]]),"ONWAAR","WAAR")</f>
        <v>ONWAAR</v>
      </c>
      <c r="I196" s="21" t="str">
        <f>IF(ISBLANK(D[[#This Row],[TXT_SS_NEN5104]]),"ONWAAR","WAAR")</f>
        <v>ONWAAR</v>
      </c>
      <c r="J196" s="19" t="str">
        <f>IF(ISBLANK(D[[#This Row],[BORING_NUMMER]]),"",CONCATENATE(D[[#This Row],[BORING_NUMMER]],"_",D[[#This Row],[MONSTER_ID]]))</f>
        <v/>
      </c>
      <c r="BP196" s="21">
        <v>60</v>
      </c>
      <c r="BQ196" s="21">
        <v>40</v>
      </c>
      <c r="BR196" s="21">
        <f>D[CLAS_AT_VLOEIGRENS_CAS]-D[CLAS_AT_UITROLGRENS]</f>
        <v>20</v>
      </c>
      <c r="BS196" s="22">
        <f>(D[[#This Row],[CLAS_AT_VLOEIGRENS_CAS]]-D[[#This Row],[CLAS_WATERGEHALTE]])/D[[#This Row],[CLAS_AT_PI]]</f>
        <v>3</v>
      </c>
    </row>
    <row r="197" spans="1:71" x14ac:dyDescent="0.2">
      <c r="A197" s="20">
        <v>188</v>
      </c>
      <c r="B197" s="21" t="str">
        <f>IF(ISBLANK(D[[#This Row],[CLAS_NEN5104]]),"ONWAAR","WAAR")</f>
        <v>ONWAAR</v>
      </c>
      <c r="C197" s="21" t="str">
        <f>IF(ISBLANK(D[[#This Row],[CLAS_VN_HOOFDNAAM]]),"ONWAAR","WAAR")</f>
        <v>ONWAAR</v>
      </c>
      <c r="D197" s="21" t="str">
        <f>IF(ISBLANK(D[[#This Row],[KV_NEN5104]]),"ONWAAR","WAAR")</f>
        <v>ONWAAR</v>
      </c>
      <c r="E197" s="21" t="str">
        <f>IF(ISBLANK(D[[#This Row],[CPT_QNET]]),"ONWAAR","WAAR")</f>
        <v>ONWAAR</v>
      </c>
      <c r="F197" s="21" t="str">
        <f>IF(ISBLANK(D[[#This Row],[CRS_NEN5104]]),"ONWAAR","WAAR")</f>
        <v>ONWAAR</v>
      </c>
      <c r="G197" s="21" t="str">
        <f>IF(ISBLANK(D[[#This Row],[SD_NEN5104]]),"ONWAAR","WAAR")</f>
        <v>ONWAAR</v>
      </c>
      <c r="H197" s="21" t="str">
        <f>IF(ISBLANK(D[[#This Row],[DSS_NEN5104]]),"ONWAAR","WAAR")</f>
        <v>ONWAAR</v>
      </c>
      <c r="I197" s="21" t="str">
        <f>IF(ISBLANK(D[[#This Row],[TXT_SS_NEN5104]]),"ONWAAR","WAAR")</f>
        <v>ONWAAR</v>
      </c>
      <c r="J197" s="19" t="str">
        <f>IF(ISBLANK(D[[#This Row],[BORING_NUMMER]]),"",CONCATENATE(D[[#This Row],[BORING_NUMMER]],"_",D[[#This Row],[MONSTER_ID]]))</f>
        <v/>
      </c>
      <c r="BP197" s="21">
        <v>60</v>
      </c>
      <c r="BQ197" s="21">
        <v>40</v>
      </c>
      <c r="BR197" s="21">
        <f>D[CLAS_AT_VLOEIGRENS_CAS]-D[CLAS_AT_UITROLGRENS]</f>
        <v>20</v>
      </c>
      <c r="BS197" s="22">
        <f>(D[[#This Row],[CLAS_AT_VLOEIGRENS_CAS]]-D[[#This Row],[CLAS_WATERGEHALTE]])/D[[#This Row],[CLAS_AT_PI]]</f>
        <v>3</v>
      </c>
    </row>
    <row r="198" spans="1:71" x14ac:dyDescent="0.2">
      <c r="A198" s="20">
        <v>189</v>
      </c>
      <c r="B198" s="21" t="str">
        <f>IF(ISBLANK(D[[#This Row],[CLAS_NEN5104]]),"ONWAAR","WAAR")</f>
        <v>ONWAAR</v>
      </c>
      <c r="C198" s="21" t="str">
        <f>IF(ISBLANK(D[[#This Row],[CLAS_VN_HOOFDNAAM]]),"ONWAAR","WAAR")</f>
        <v>ONWAAR</v>
      </c>
      <c r="D198" s="21" t="str">
        <f>IF(ISBLANK(D[[#This Row],[KV_NEN5104]]),"ONWAAR","WAAR")</f>
        <v>ONWAAR</v>
      </c>
      <c r="E198" s="21" t="str">
        <f>IF(ISBLANK(D[[#This Row],[CPT_QNET]]),"ONWAAR","WAAR")</f>
        <v>ONWAAR</v>
      </c>
      <c r="F198" s="21" t="str">
        <f>IF(ISBLANK(D[[#This Row],[CRS_NEN5104]]),"ONWAAR","WAAR")</f>
        <v>ONWAAR</v>
      </c>
      <c r="G198" s="21" t="str">
        <f>IF(ISBLANK(D[[#This Row],[SD_NEN5104]]),"ONWAAR","WAAR")</f>
        <v>ONWAAR</v>
      </c>
      <c r="H198" s="21" t="str">
        <f>IF(ISBLANK(D[[#This Row],[DSS_NEN5104]]),"ONWAAR","WAAR")</f>
        <v>ONWAAR</v>
      </c>
      <c r="I198" s="21" t="str">
        <f>IF(ISBLANK(D[[#This Row],[TXT_SS_NEN5104]]),"ONWAAR","WAAR")</f>
        <v>ONWAAR</v>
      </c>
      <c r="J198" s="19" t="str">
        <f>IF(ISBLANK(D[[#This Row],[BORING_NUMMER]]),"",CONCATENATE(D[[#This Row],[BORING_NUMMER]],"_",D[[#This Row],[MONSTER_ID]]))</f>
        <v/>
      </c>
      <c r="BP198" s="21">
        <v>60</v>
      </c>
      <c r="BQ198" s="21">
        <v>40</v>
      </c>
      <c r="BR198" s="21">
        <f>D[CLAS_AT_VLOEIGRENS_CAS]-D[CLAS_AT_UITROLGRENS]</f>
        <v>20</v>
      </c>
      <c r="BS198" s="22">
        <f>(D[[#This Row],[CLAS_AT_VLOEIGRENS_CAS]]-D[[#This Row],[CLAS_WATERGEHALTE]])/D[[#This Row],[CLAS_AT_PI]]</f>
        <v>3</v>
      </c>
    </row>
    <row r="199" spans="1:71" x14ac:dyDescent="0.2">
      <c r="A199" s="20">
        <v>190</v>
      </c>
      <c r="B199" s="21" t="str">
        <f>IF(ISBLANK(D[[#This Row],[CLAS_NEN5104]]),"ONWAAR","WAAR")</f>
        <v>ONWAAR</v>
      </c>
      <c r="C199" s="21" t="str">
        <f>IF(ISBLANK(D[[#This Row],[CLAS_VN_HOOFDNAAM]]),"ONWAAR","WAAR")</f>
        <v>ONWAAR</v>
      </c>
      <c r="D199" s="21" t="str">
        <f>IF(ISBLANK(D[[#This Row],[KV_NEN5104]]),"ONWAAR","WAAR")</f>
        <v>ONWAAR</v>
      </c>
      <c r="E199" s="21" t="str">
        <f>IF(ISBLANK(D[[#This Row],[CPT_QNET]]),"ONWAAR","WAAR")</f>
        <v>ONWAAR</v>
      </c>
      <c r="F199" s="21" t="str">
        <f>IF(ISBLANK(D[[#This Row],[CRS_NEN5104]]),"ONWAAR","WAAR")</f>
        <v>ONWAAR</v>
      </c>
      <c r="G199" s="21" t="str">
        <f>IF(ISBLANK(D[[#This Row],[SD_NEN5104]]),"ONWAAR","WAAR")</f>
        <v>ONWAAR</v>
      </c>
      <c r="H199" s="21" t="str">
        <f>IF(ISBLANK(D[[#This Row],[DSS_NEN5104]]),"ONWAAR","WAAR")</f>
        <v>ONWAAR</v>
      </c>
      <c r="I199" s="21" t="str">
        <f>IF(ISBLANK(D[[#This Row],[TXT_SS_NEN5104]]),"ONWAAR","WAAR")</f>
        <v>ONWAAR</v>
      </c>
      <c r="J199" s="19" t="str">
        <f>IF(ISBLANK(D[[#This Row],[BORING_NUMMER]]),"",CONCATENATE(D[[#This Row],[BORING_NUMMER]],"_",D[[#This Row],[MONSTER_ID]]))</f>
        <v/>
      </c>
      <c r="BP199" s="21">
        <v>60</v>
      </c>
      <c r="BQ199" s="21">
        <v>40</v>
      </c>
      <c r="BR199" s="21">
        <f>D[CLAS_AT_VLOEIGRENS_CAS]-D[CLAS_AT_UITROLGRENS]</f>
        <v>20</v>
      </c>
      <c r="BS199" s="22">
        <f>(D[[#This Row],[CLAS_AT_VLOEIGRENS_CAS]]-D[[#This Row],[CLAS_WATERGEHALTE]])/D[[#This Row],[CLAS_AT_PI]]</f>
        <v>3</v>
      </c>
    </row>
    <row r="200" spans="1:71" x14ac:dyDescent="0.2">
      <c r="A200" s="20">
        <v>191</v>
      </c>
      <c r="B200" s="21" t="str">
        <f>IF(ISBLANK(D[[#This Row],[CLAS_NEN5104]]),"ONWAAR","WAAR")</f>
        <v>ONWAAR</v>
      </c>
      <c r="C200" s="21" t="str">
        <f>IF(ISBLANK(D[[#This Row],[CLAS_VN_HOOFDNAAM]]),"ONWAAR","WAAR")</f>
        <v>ONWAAR</v>
      </c>
      <c r="D200" s="21" t="str">
        <f>IF(ISBLANK(D[[#This Row],[KV_NEN5104]]),"ONWAAR","WAAR")</f>
        <v>ONWAAR</v>
      </c>
      <c r="E200" s="21" t="str">
        <f>IF(ISBLANK(D[[#This Row],[CPT_QNET]]),"ONWAAR","WAAR")</f>
        <v>ONWAAR</v>
      </c>
      <c r="F200" s="21" t="str">
        <f>IF(ISBLANK(D[[#This Row],[CRS_NEN5104]]),"ONWAAR","WAAR")</f>
        <v>ONWAAR</v>
      </c>
      <c r="G200" s="21" t="str">
        <f>IF(ISBLANK(D[[#This Row],[SD_NEN5104]]),"ONWAAR","WAAR")</f>
        <v>ONWAAR</v>
      </c>
      <c r="H200" s="21" t="str">
        <f>IF(ISBLANK(D[[#This Row],[DSS_NEN5104]]),"ONWAAR","WAAR")</f>
        <v>ONWAAR</v>
      </c>
      <c r="I200" s="21" t="str">
        <f>IF(ISBLANK(D[[#This Row],[TXT_SS_NEN5104]]),"ONWAAR","WAAR")</f>
        <v>ONWAAR</v>
      </c>
      <c r="J200" s="19" t="str">
        <f>IF(ISBLANK(D[[#This Row],[BORING_NUMMER]]),"",CONCATENATE(D[[#This Row],[BORING_NUMMER]],"_",D[[#This Row],[MONSTER_ID]]))</f>
        <v/>
      </c>
      <c r="BP200" s="21">
        <v>60</v>
      </c>
      <c r="BQ200" s="21">
        <v>40</v>
      </c>
      <c r="BR200" s="21">
        <f>D[CLAS_AT_VLOEIGRENS_CAS]-D[CLAS_AT_UITROLGRENS]</f>
        <v>20</v>
      </c>
      <c r="BS200" s="22">
        <f>(D[[#This Row],[CLAS_AT_VLOEIGRENS_CAS]]-D[[#This Row],[CLAS_WATERGEHALTE]])/D[[#This Row],[CLAS_AT_PI]]</f>
        <v>3</v>
      </c>
    </row>
    <row r="201" spans="1:71" x14ac:dyDescent="0.2">
      <c r="A201" s="20">
        <v>192</v>
      </c>
      <c r="B201" s="21" t="str">
        <f>IF(ISBLANK(D[[#This Row],[CLAS_NEN5104]]),"ONWAAR","WAAR")</f>
        <v>ONWAAR</v>
      </c>
      <c r="C201" s="21" t="str">
        <f>IF(ISBLANK(D[[#This Row],[CLAS_VN_HOOFDNAAM]]),"ONWAAR","WAAR")</f>
        <v>ONWAAR</v>
      </c>
      <c r="D201" s="21" t="str">
        <f>IF(ISBLANK(D[[#This Row],[KV_NEN5104]]),"ONWAAR","WAAR")</f>
        <v>ONWAAR</v>
      </c>
      <c r="E201" s="21" t="str">
        <f>IF(ISBLANK(D[[#This Row],[CPT_QNET]]),"ONWAAR","WAAR")</f>
        <v>ONWAAR</v>
      </c>
      <c r="F201" s="21" t="str">
        <f>IF(ISBLANK(D[[#This Row],[CRS_NEN5104]]),"ONWAAR","WAAR")</f>
        <v>ONWAAR</v>
      </c>
      <c r="G201" s="21" t="str">
        <f>IF(ISBLANK(D[[#This Row],[SD_NEN5104]]),"ONWAAR","WAAR")</f>
        <v>ONWAAR</v>
      </c>
      <c r="H201" s="21" t="str">
        <f>IF(ISBLANK(D[[#This Row],[DSS_NEN5104]]),"ONWAAR","WAAR")</f>
        <v>ONWAAR</v>
      </c>
      <c r="I201" s="21" t="str">
        <f>IF(ISBLANK(D[[#This Row],[TXT_SS_NEN5104]]),"ONWAAR","WAAR")</f>
        <v>ONWAAR</v>
      </c>
      <c r="J201" s="19" t="str">
        <f>IF(ISBLANK(D[[#This Row],[BORING_NUMMER]]),"",CONCATENATE(D[[#This Row],[BORING_NUMMER]],"_",D[[#This Row],[MONSTER_ID]]))</f>
        <v/>
      </c>
      <c r="BP201" s="21">
        <v>60</v>
      </c>
      <c r="BQ201" s="21">
        <v>40</v>
      </c>
      <c r="BR201" s="21">
        <f>D[CLAS_AT_VLOEIGRENS_CAS]-D[CLAS_AT_UITROLGRENS]</f>
        <v>20</v>
      </c>
      <c r="BS201" s="22">
        <f>(D[[#This Row],[CLAS_AT_VLOEIGRENS_CAS]]-D[[#This Row],[CLAS_WATERGEHALTE]])/D[[#This Row],[CLAS_AT_PI]]</f>
        <v>3</v>
      </c>
    </row>
    <row r="202" spans="1:71" x14ac:dyDescent="0.2">
      <c r="A202" s="20">
        <v>193</v>
      </c>
      <c r="B202" s="21" t="str">
        <f>IF(ISBLANK(D[[#This Row],[CLAS_NEN5104]]),"ONWAAR","WAAR")</f>
        <v>ONWAAR</v>
      </c>
      <c r="C202" s="21" t="str">
        <f>IF(ISBLANK(D[[#This Row],[CLAS_VN_HOOFDNAAM]]),"ONWAAR","WAAR")</f>
        <v>ONWAAR</v>
      </c>
      <c r="D202" s="21" t="str">
        <f>IF(ISBLANK(D[[#This Row],[KV_NEN5104]]),"ONWAAR","WAAR")</f>
        <v>ONWAAR</v>
      </c>
      <c r="E202" s="21" t="str">
        <f>IF(ISBLANK(D[[#This Row],[CPT_QNET]]),"ONWAAR","WAAR")</f>
        <v>ONWAAR</v>
      </c>
      <c r="F202" s="21" t="str">
        <f>IF(ISBLANK(D[[#This Row],[CRS_NEN5104]]),"ONWAAR","WAAR")</f>
        <v>ONWAAR</v>
      </c>
      <c r="G202" s="21" t="str">
        <f>IF(ISBLANK(D[[#This Row],[SD_NEN5104]]),"ONWAAR","WAAR")</f>
        <v>ONWAAR</v>
      </c>
      <c r="H202" s="21" t="str">
        <f>IF(ISBLANK(D[[#This Row],[DSS_NEN5104]]),"ONWAAR","WAAR")</f>
        <v>ONWAAR</v>
      </c>
      <c r="I202" s="21" t="str">
        <f>IF(ISBLANK(D[[#This Row],[TXT_SS_NEN5104]]),"ONWAAR","WAAR")</f>
        <v>ONWAAR</v>
      </c>
      <c r="J202" s="19" t="str">
        <f>IF(ISBLANK(D[[#This Row],[BORING_NUMMER]]),"",CONCATENATE(D[[#This Row],[BORING_NUMMER]],"_",D[[#This Row],[MONSTER_ID]]))</f>
        <v/>
      </c>
      <c r="BP202" s="21">
        <v>60</v>
      </c>
      <c r="BQ202" s="21">
        <v>40</v>
      </c>
      <c r="BR202" s="21">
        <f>D[CLAS_AT_VLOEIGRENS_CAS]-D[CLAS_AT_UITROLGRENS]</f>
        <v>20</v>
      </c>
      <c r="BS202" s="22">
        <f>(D[[#This Row],[CLAS_AT_VLOEIGRENS_CAS]]-D[[#This Row],[CLAS_WATERGEHALTE]])/D[[#This Row],[CLAS_AT_PI]]</f>
        <v>3</v>
      </c>
    </row>
    <row r="203" spans="1:71" x14ac:dyDescent="0.2">
      <c r="A203" s="20">
        <v>194</v>
      </c>
      <c r="B203" s="21" t="str">
        <f>IF(ISBLANK(D[[#This Row],[CLAS_NEN5104]]),"ONWAAR","WAAR")</f>
        <v>ONWAAR</v>
      </c>
      <c r="C203" s="21" t="str">
        <f>IF(ISBLANK(D[[#This Row],[CLAS_VN_HOOFDNAAM]]),"ONWAAR","WAAR")</f>
        <v>ONWAAR</v>
      </c>
      <c r="D203" s="21" t="str">
        <f>IF(ISBLANK(D[[#This Row],[KV_NEN5104]]),"ONWAAR","WAAR")</f>
        <v>ONWAAR</v>
      </c>
      <c r="E203" s="21" t="str">
        <f>IF(ISBLANK(D[[#This Row],[CPT_QNET]]),"ONWAAR","WAAR")</f>
        <v>ONWAAR</v>
      </c>
      <c r="F203" s="21" t="str">
        <f>IF(ISBLANK(D[[#This Row],[CRS_NEN5104]]),"ONWAAR","WAAR")</f>
        <v>ONWAAR</v>
      </c>
      <c r="G203" s="21" t="str">
        <f>IF(ISBLANK(D[[#This Row],[SD_NEN5104]]),"ONWAAR","WAAR")</f>
        <v>ONWAAR</v>
      </c>
      <c r="H203" s="21" t="str">
        <f>IF(ISBLANK(D[[#This Row],[DSS_NEN5104]]),"ONWAAR","WAAR")</f>
        <v>ONWAAR</v>
      </c>
      <c r="I203" s="21" t="str">
        <f>IF(ISBLANK(D[[#This Row],[TXT_SS_NEN5104]]),"ONWAAR","WAAR")</f>
        <v>ONWAAR</v>
      </c>
      <c r="J203" s="19" t="str">
        <f>IF(ISBLANK(D[[#This Row],[BORING_NUMMER]]),"",CONCATENATE(D[[#This Row],[BORING_NUMMER]],"_",D[[#This Row],[MONSTER_ID]]))</f>
        <v/>
      </c>
      <c r="BP203" s="21">
        <v>60</v>
      </c>
      <c r="BQ203" s="21">
        <v>40</v>
      </c>
      <c r="BR203" s="21">
        <f>D[CLAS_AT_VLOEIGRENS_CAS]-D[CLAS_AT_UITROLGRENS]</f>
        <v>20</v>
      </c>
      <c r="BS203" s="22">
        <f>(D[[#This Row],[CLAS_AT_VLOEIGRENS_CAS]]-D[[#This Row],[CLAS_WATERGEHALTE]])/D[[#This Row],[CLAS_AT_PI]]</f>
        <v>3</v>
      </c>
    </row>
    <row r="204" spans="1:71" x14ac:dyDescent="0.2">
      <c r="A204" s="20">
        <v>195</v>
      </c>
      <c r="B204" s="21" t="str">
        <f>IF(ISBLANK(D[[#This Row],[CLAS_NEN5104]]),"ONWAAR","WAAR")</f>
        <v>ONWAAR</v>
      </c>
      <c r="C204" s="21" t="str">
        <f>IF(ISBLANK(D[[#This Row],[CLAS_VN_HOOFDNAAM]]),"ONWAAR","WAAR")</f>
        <v>ONWAAR</v>
      </c>
      <c r="D204" s="21" t="str">
        <f>IF(ISBLANK(D[[#This Row],[KV_NEN5104]]),"ONWAAR","WAAR")</f>
        <v>ONWAAR</v>
      </c>
      <c r="E204" s="21" t="str">
        <f>IF(ISBLANK(D[[#This Row],[CPT_QNET]]),"ONWAAR","WAAR")</f>
        <v>ONWAAR</v>
      </c>
      <c r="F204" s="21" t="str">
        <f>IF(ISBLANK(D[[#This Row],[CRS_NEN5104]]),"ONWAAR","WAAR")</f>
        <v>ONWAAR</v>
      </c>
      <c r="G204" s="21" t="str">
        <f>IF(ISBLANK(D[[#This Row],[SD_NEN5104]]),"ONWAAR","WAAR")</f>
        <v>ONWAAR</v>
      </c>
      <c r="H204" s="21" t="str">
        <f>IF(ISBLANK(D[[#This Row],[DSS_NEN5104]]),"ONWAAR","WAAR")</f>
        <v>ONWAAR</v>
      </c>
      <c r="I204" s="21" t="str">
        <f>IF(ISBLANK(D[[#This Row],[TXT_SS_NEN5104]]),"ONWAAR","WAAR")</f>
        <v>ONWAAR</v>
      </c>
      <c r="J204" s="19" t="str">
        <f>IF(ISBLANK(D[[#This Row],[BORING_NUMMER]]),"",CONCATENATE(D[[#This Row],[BORING_NUMMER]],"_",D[[#This Row],[MONSTER_ID]]))</f>
        <v/>
      </c>
      <c r="BP204" s="21">
        <v>60</v>
      </c>
      <c r="BQ204" s="21">
        <v>40</v>
      </c>
      <c r="BR204" s="21">
        <f>D[CLAS_AT_VLOEIGRENS_CAS]-D[CLAS_AT_UITROLGRENS]</f>
        <v>20</v>
      </c>
      <c r="BS204" s="22">
        <f>(D[[#This Row],[CLAS_AT_VLOEIGRENS_CAS]]-D[[#This Row],[CLAS_WATERGEHALTE]])/D[[#This Row],[CLAS_AT_PI]]</f>
        <v>3</v>
      </c>
    </row>
    <row r="205" spans="1:71" x14ac:dyDescent="0.2">
      <c r="A205" s="20">
        <v>196</v>
      </c>
      <c r="B205" s="21" t="str">
        <f>IF(ISBLANK(D[[#This Row],[CLAS_NEN5104]]),"ONWAAR","WAAR")</f>
        <v>ONWAAR</v>
      </c>
      <c r="C205" s="21" t="str">
        <f>IF(ISBLANK(D[[#This Row],[CLAS_VN_HOOFDNAAM]]),"ONWAAR","WAAR")</f>
        <v>ONWAAR</v>
      </c>
      <c r="D205" s="21" t="str">
        <f>IF(ISBLANK(D[[#This Row],[KV_NEN5104]]),"ONWAAR","WAAR")</f>
        <v>ONWAAR</v>
      </c>
      <c r="E205" s="21" t="str">
        <f>IF(ISBLANK(D[[#This Row],[CPT_QNET]]),"ONWAAR","WAAR")</f>
        <v>ONWAAR</v>
      </c>
      <c r="F205" s="21" t="str">
        <f>IF(ISBLANK(D[[#This Row],[CRS_NEN5104]]),"ONWAAR","WAAR")</f>
        <v>ONWAAR</v>
      </c>
      <c r="G205" s="21" t="str">
        <f>IF(ISBLANK(D[[#This Row],[SD_NEN5104]]),"ONWAAR","WAAR")</f>
        <v>ONWAAR</v>
      </c>
      <c r="H205" s="21" t="str">
        <f>IF(ISBLANK(D[[#This Row],[DSS_NEN5104]]),"ONWAAR","WAAR")</f>
        <v>ONWAAR</v>
      </c>
      <c r="I205" s="21" t="str">
        <f>IF(ISBLANK(D[[#This Row],[TXT_SS_NEN5104]]),"ONWAAR","WAAR")</f>
        <v>ONWAAR</v>
      </c>
      <c r="J205" s="19" t="str">
        <f>IF(ISBLANK(D[[#This Row],[BORING_NUMMER]]),"",CONCATENATE(D[[#This Row],[BORING_NUMMER]],"_",D[[#This Row],[MONSTER_ID]]))</f>
        <v/>
      </c>
      <c r="BP205" s="21">
        <v>60</v>
      </c>
      <c r="BQ205" s="21">
        <v>40</v>
      </c>
      <c r="BR205" s="21">
        <f>D[CLAS_AT_VLOEIGRENS_CAS]-D[CLAS_AT_UITROLGRENS]</f>
        <v>20</v>
      </c>
      <c r="BS205" s="22">
        <f>(D[[#This Row],[CLAS_AT_VLOEIGRENS_CAS]]-D[[#This Row],[CLAS_WATERGEHALTE]])/D[[#This Row],[CLAS_AT_PI]]</f>
        <v>3</v>
      </c>
    </row>
    <row r="206" spans="1:71" x14ac:dyDescent="0.2">
      <c r="A206" s="20">
        <v>197</v>
      </c>
      <c r="B206" s="21" t="str">
        <f>IF(ISBLANK(D[[#This Row],[CLAS_NEN5104]]),"ONWAAR","WAAR")</f>
        <v>ONWAAR</v>
      </c>
      <c r="C206" s="21" t="str">
        <f>IF(ISBLANK(D[[#This Row],[CLAS_VN_HOOFDNAAM]]),"ONWAAR","WAAR")</f>
        <v>ONWAAR</v>
      </c>
      <c r="D206" s="21" t="str">
        <f>IF(ISBLANK(D[[#This Row],[KV_NEN5104]]),"ONWAAR","WAAR")</f>
        <v>ONWAAR</v>
      </c>
      <c r="E206" s="21" t="str">
        <f>IF(ISBLANK(D[[#This Row],[CPT_QNET]]),"ONWAAR","WAAR")</f>
        <v>ONWAAR</v>
      </c>
      <c r="F206" s="21" t="str">
        <f>IF(ISBLANK(D[[#This Row],[CRS_NEN5104]]),"ONWAAR","WAAR")</f>
        <v>ONWAAR</v>
      </c>
      <c r="G206" s="21" t="str">
        <f>IF(ISBLANK(D[[#This Row],[SD_NEN5104]]),"ONWAAR","WAAR")</f>
        <v>ONWAAR</v>
      </c>
      <c r="H206" s="21" t="str">
        <f>IF(ISBLANK(D[[#This Row],[DSS_NEN5104]]),"ONWAAR","WAAR")</f>
        <v>ONWAAR</v>
      </c>
      <c r="I206" s="21" t="str">
        <f>IF(ISBLANK(D[[#This Row],[TXT_SS_NEN5104]]),"ONWAAR","WAAR")</f>
        <v>ONWAAR</v>
      </c>
      <c r="J206" s="19" t="str">
        <f>IF(ISBLANK(D[[#This Row],[BORING_NUMMER]]),"",CONCATENATE(D[[#This Row],[BORING_NUMMER]],"_",D[[#This Row],[MONSTER_ID]]))</f>
        <v/>
      </c>
      <c r="BP206" s="21">
        <v>60</v>
      </c>
      <c r="BQ206" s="21">
        <v>40</v>
      </c>
      <c r="BR206" s="21">
        <f>D[CLAS_AT_VLOEIGRENS_CAS]-D[CLAS_AT_UITROLGRENS]</f>
        <v>20</v>
      </c>
      <c r="BS206" s="22">
        <f>(D[[#This Row],[CLAS_AT_VLOEIGRENS_CAS]]-D[[#This Row],[CLAS_WATERGEHALTE]])/D[[#This Row],[CLAS_AT_PI]]</f>
        <v>3</v>
      </c>
    </row>
    <row r="207" spans="1:71" x14ac:dyDescent="0.2">
      <c r="A207" s="20">
        <v>198</v>
      </c>
      <c r="B207" s="21" t="str">
        <f>IF(ISBLANK(D[[#This Row],[CLAS_NEN5104]]),"ONWAAR","WAAR")</f>
        <v>ONWAAR</v>
      </c>
      <c r="C207" s="21" t="str">
        <f>IF(ISBLANK(D[[#This Row],[CLAS_VN_HOOFDNAAM]]),"ONWAAR","WAAR")</f>
        <v>ONWAAR</v>
      </c>
      <c r="D207" s="21" t="str">
        <f>IF(ISBLANK(D[[#This Row],[KV_NEN5104]]),"ONWAAR","WAAR")</f>
        <v>ONWAAR</v>
      </c>
      <c r="E207" s="21" t="str">
        <f>IF(ISBLANK(D[[#This Row],[CPT_QNET]]),"ONWAAR","WAAR")</f>
        <v>ONWAAR</v>
      </c>
      <c r="F207" s="21" t="str">
        <f>IF(ISBLANK(D[[#This Row],[CRS_NEN5104]]),"ONWAAR","WAAR")</f>
        <v>ONWAAR</v>
      </c>
      <c r="G207" s="21" t="str">
        <f>IF(ISBLANK(D[[#This Row],[SD_NEN5104]]),"ONWAAR","WAAR")</f>
        <v>ONWAAR</v>
      </c>
      <c r="H207" s="21" t="str">
        <f>IF(ISBLANK(D[[#This Row],[DSS_NEN5104]]),"ONWAAR","WAAR")</f>
        <v>ONWAAR</v>
      </c>
      <c r="I207" s="21" t="str">
        <f>IF(ISBLANK(D[[#This Row],[TXT_SS_NEN5104]]),"ONWAAR","WAAR")</f>
        <v>ONWAAR</v>
      </c>
      <c r="J207" s="19" t="str">
        <f>IF(ISBLANK(D[[#This Row],[BORING_NUMMER]]),"",CONCATENATE(D[[#This Row],[BORING_NUMMER]],"_",D[[#This Row],[MONSTER_ID]]))</f>
        <v/>
      </c>
      <c r="BP207" s="21">
        <v>60</v>
      </c>
      <c r="BQ207" s="21">
        <v>40</v>
      </c>
      <c r="BR207" s="21">
        <f>D[CLAS_AT_VLOEIGRENS_CAS]-D[CLAS_AT_UITROLGRENS]</f>
        <v>20</v>
      </c>
      <c r="BS207" s="22">
        <f>(D[[#This Row],[CLAS_AT_VLOEIGRENS_CAS]]-D[[#This Row],[CLAS_WATERGEHALTE]])/D[[#This Row],[CLAS_AT_PI]]</f>
        <v>3</v>
      </c>
    </row>
    <row r="208" spans="1:71" x14ac:dyDescent="0.2">
      <c r="A208" s="20">
        <v>199</v>
      </c>
      <c r="B208" s="21" t="str">
        <f>IF(ISBLANK(D[[#This Row],[CLAS_NEN5104]]),"ONWAAR","WAAR")</f>
        <v>ONWAAR</v>
      </c>
      <c r="C208" s="21" t="str">
        <f>IF(ISBLANK(D[[#This Row],[CLAS_VN_HOOFDNAAM]]),"ONWAAR","WAAR")</f>
        <v>ONWAAR</v>
      </c>
      <c r="D208" s="21" t="str">
        <f>IF(ISBLANK(D[[#This Row],[KV_NEN5104]]),"ONWAAR","WAAR")</f>
        <v>ONWAAR</v>
      </c>
      <c r="E208" s="21" t="str">
        <f>IF(ISBLANK(D[[#This Row],[CPT_QNET]]),"ONWAAR","WAAR")</f>
        <v>ONWAAR</v>
      </c>
      <c r="F208" s="21" t="str">
        <f>IF(ISBLANK(D[[#This Row],[CRS_NEN5104]]),"ONWAAR","WAAR")</f>
        <v>ONWAAR</v>
      </c>
      <c r="G208" s="21" t="str">
        <f>IF(ISBLANK(D[[#This Row],[SD_NEN5104]]),"ONWAAR","WAAR")</f>
        <v>ONWAAR</v>
      </c>
      <c r="H208" s="21" t="str">
        <f>IF(ISBLANK(D[[#This Row],[DSS_NEN5104]]),"ONWAAR","WAAR")</f>
        <v>ONWAAR</v>
      </c>
      <c r="I208" s="21" t="str">
        <f>IF(ISBLANK(D[[#This Row],[TXT_SS_NEN5104]]),"ONWAAR","WAAR")</f>
        <v>ONWAAR</v>
      </c>
      <c r="J208" s="19" t="str">
        <f>IF(ISBLANK(D[[#This Row],[BORING_NUMMER]]),"",CONCATENATE(D[[#This Row],[BORING_NUMMER]],"_",D[[#This Row],[MONSTER_ID]]))</f>
        <v/>
      </c>
      <c r="BP208" s="21">
        <v>60</v>
      </c>
      <c r="BQ208" s="21">
        <v>40</v>
      </c>
      <c r="BR208" s="21">
        <f>D[CLAS_AT_VLOEIGRENS_CAS]-D[CLAS_AT_UITROLGRENS]</f>
        <v>20</v>
      </c>
      <c r="BS208" s="22">
        <f>(D[[#This Row],[CLAS_AT_VLOEIGRENS_CAS]]-D[[#This Row],[CLAS_WATERGEHALTE]])/D[[#This Row],[CLAS_AT_PI]]</f>
        <v>3</v>
      </c>
    </row>
    <row r="209" spans="1:71" x14ac:dyDescent="0.2">
      <c r="A209" s="20">
        <v>200</v>
      </c>
      <c r="B209" s="21" t="str">
        <f>IF(ISBLANK(D[[#This Row],[CLAS_NEN5104]]),"ONWAAR","WAAR")</f>
        <v>ONWAAR</v>
      </c>
      <c r="C209" s="21" t="str">
        <f>IF(ISBLANK(D[[#This Row],[CLAS_VN_HOOFDNAAM]]),"ONWAAR","WAAR")</f>
        <v>ONWAAR</v>
      </c>
      <c r="D209" s="21" t="str">
        <f>IF(ISBLANK(D[[#This Row],[KV_NEN5104]]),"ONWAAR","WAAR")</f>
        <v>ONWAAR</v>
      </c>
      <c r="E209" s="21" t="str">
        <f>IF(ISBLANK(D[[#This Row],[CPT_QNET]]),"ONWAAR","WAAR")</f>
        <v>ONWAAR</v>
      </c>
      <c r="F209" s="21" t="str">
        <f>IF(ISBLANK(D[[#This Row],[CRS_NEN5104]]),"ONWAAR","WAAR")</f>
        <v>ONWAAR</v>
      </c>
      <c r="G209" s="21" t="str">
        <f>IF(ISBLANK(D[[#This Row],[SD_NEN5104]]),"ONWAAR","WAAR")</f>
        <v>ONWAAR</v>
      </c>
      <c r="H209" s="21" t="str">
        <f>IF(ISBLANK(D[[#This Row],[DSS_NEN5104]]),"ONWAAR","WAAR")</f>
        <v>ONWAAR</v>
      </c>
      <c r="I209" s="21" t="str">
        <f>IF(ISBLANK(D[[#This Row],[TXT_SS_NEN5104]]),"ONWAAR","WAAR")</f>
        <v>ONWAAR</v>
      </c>
      <c r="J209" s="19" t="str">
        <f>IF(ISBLANK(D[[#This Row],[BORING_NUMMER]]),"",CONCATENATE(D[[#This Row],[BORING_NUMMER]],"_",D[[#This Row],[MONSTER_ID]]))</f>
        <v/>
      </c>
      <c r="BP209" s="21">
        <v>60</v>
      </c>
      <c r="BQ209" s="21">
        <v>40</v>
      </c>
      <c r="BR209" s="21">
        <f>D[CLAS_AT_VLOEIGRENS_CAS]-D[CLAS_AT_UITROLGRENS]</f>
        <v>20</v>
      </c>
      <c r="BS209" s="22">
        <f>(D[[#This Row],[CLAS_AT_VLOEIGRENS_CAS]]-D[[#This Row],[CLAS_WATERGEHALTE]])/D[[#This Row],[CLAS_AT_PI]]</f>
        <v>3</v>
      </c>
    </row>
    <row r="210" spans="1:71" x14ac:dyDescent="0.2">
      <c r="A210" s="20">
        <v>201</v>
      </c>
      <c r="B210" s="21" t="str">
        <f>IF(ISBLANK(D[[#This Row],[CLAS_NEN5104]]),"ONWAAR","WAAR")</f>
        <v>ONWAAR</v>
      </c>
      <c r="C210" s="21" t="str">
        <f>IF(ISBLANK(D[[#This Row],[CLAS_VN_HOOFDNAAM]]),"ONWAAR","WAAR")</f>
        <v>ONWAAR</v>
      </c>
      <c r="D210" s="21" t="str">
        <f>IF(ISBLANK(D[[#This Row],[KV_NEN5104]]),"ONWAAR","WAAR")</f>
        <v>ONWAAR</v>
      </c>
      <c r="E210" s="21" t="str">
        <f>IF(ISBLANK(D[[#This Row],[CPT_QNET]]),"ONWAAR","WAAR")</f>
        <v>ONWAAR</v>
      </c>
      <c r="F210" s="21" t="str">
        <f>IF(ISBLANK(D[[#This Row],[CRS_NEN5104]]),"ONWAAR","WAAR")</f>
        <v>ONWAAR</v>
      </c>
      <c r="G210" s="21" t="str">
        <f>IF(ISBLANK(D[[#This Row],[SD_NEN5104]]),"ONWAAR","WAAR")</f>
        <v>ONWAAR</v>
      </c>
      <c r="H210" s="21" t="str">
        <f>IF(ISBLANK(D[[#This Row],[DSS_NEN5104]]),"ONWAAR","WAAR")</f>
        <v>ONWAAR</v>
      </c>
      <c r="I210" s="21" t="str">
        <f>IF(ISBLANK(D[[#This Row],[TXT_SS_NEN5104]]),"ONWAAR","WAAR")</f>
        <v>ONWAAR</v>
      </c>
      <c r="J210" s="19" t="str">
        <f>IF(ISBLANK(D[[#This Row],[BORING_NUMMER]]),"",CONCATENATE(D[[#This Row],[BORING_NUMMER]],"_",D[[#This Row],[MONSTER_ID]]))</f>
        <v/>
      </c>
      <c r="BP210" s="21">
        <v>60</v>
      </c>
      <c r="BQ210" s="21">
        <v>40</v>
      </c>
      <c r="BR210" s="21">
        <f>D[CLAS_AT_VLOEIGRENS_CAS]-D[CLAS_AT_UITROLGRENS]</f>
        <v>20</v>
      </c>
      <c r="BS210" s="22">
        <f>(D[[#This Row],[CLAS_AT_VLOEIGRENS_CAS]]-D[[#This Row],[CLAS_WATERGEHALTE]])/D[[#This Row],[CLAS_AT_PI]]</f>
        <v>3</v>
      </c>
    </row>
    <row r="211" spans="1:71" x14ac:dyDescent="0.2">
      <c r="A211" s="20">
        <v>202</v>
      </c>
      <c r="B211" s="21" t="str">
        <f>IF(ISBLANK(D[[#This Row],[CLAS_NEN5104]]),"ONWAAR","WAAR")</f>
        <v>ONWAAR</v>
      </c>
      <c r="C211" s="21" t="str">
        <f>IF(ISBLANK(D[[#This Row],[CLAS_VN_HOOFDNAAM]]),"ONWAAR","WAAR")</f>
        <v>ONWAAR</v>
      </c>
      <c r="D211" s="21" t="str">
        <f>IF(ISBLANK(D[[#This Row],[KV_NEN5104]]),"ONWAAR","WAAR")</f>
        <v>ONWAAR</v>
      </c>
      <c r="E211" s="21" t="str">
        <f>IF(ISBLANK(D[[#This Row],[CPT_QNET]]),"ONWAAR","WAAR")</f>
        <v>ONWAAR</v>
      </c>
      <c r="F211" s="21" t="str">
        <f>IF(ISBLANK(D[[#This Row],[CRS_NEN5104]]),"ONWAAR","WAAR")</f>
        <v>ONWAAR</v>
      </c>
      <c r="G211" s="21" t="str">
        <f>IF(ISBLANK(D[[#This Row],[SD_NEN5104]]),"ONWAAR","WAAR")</f>
        <v>ONWAAR</v>
      </c>
      <c r="H211" s="21" t="str">
        <f>IF(ISBLANK(D[[#This Row],[DSS_NEN5104]]),"ONWAAR","WAAR")</f>
        <v>ONWAAR</v>
      </c>
      <c r="I211" s="21" t="str">
        <f>IF(ISBLANK(D[[#This Row],[TXT_SS_NEN5104]]),"ONWAAR","WAAR")</f>
        <v>ONWAAR</v>
      </c>
      <c r="J211" s="19" t="str">
        <f>IF(ISBLANK(D[[#This Row],[BORING_NUMMER]]),"",CONCATENATE(D[[#This Row],[BORING_NUMMER]],"_",D[[#This Row],[MONSTER_ID]]))</f>
        <v/>
      </c>
      <c r="BP211" s="21">
        <v>60</v>
      </c>
      <c r="BQ211" s="21">
        <v>40</v>
      </c>
      <c r="BR211" s="21">
        <f>D[CLAS_AT_VLOEIGRENS_CAS]-D[CLAS_AT_UITROLGRENS]</f>
        <v>20</v>
      </c>
      <c r="BS211" s="22">
        <f>(D[[#This Row],[CLAS_AT_VLOEIGRENS_CAS]]-D[[#This Row],[CLAS_WATERGEHALTE]])/D[[#This Row],[CLAS_AT_PI]]</f>
        <v>3</v>
      </c>
    </row>
    <row r="212" spans="1:71" x14ac:dyDescent="0.2">
      <c r="A212" s="20">
        <v>203</v>
      </c>
      <c r="B212" s="21" t="str">
        <f>IF(ISBLANK(D[[#This Row],[CLAS_NEN5104]]),"ONWAAR","WAAR")</f>
        <v>ONWAAR</v>
      </c>
      <c r="C212" s="21" t="str">
        <f>IF(ISBLANK(D[[#This Row],[CLAS_VN_HOOFDNAAM]]),"ONWAAR","WAAR")</f>
        <v>ONWAAR</v>
      </c>
      <c r="D212" s="21" t="str">
        <f>IF(ISBLANK(D[[#This Row],[KV_NEN5104]]),"ONWAAR","WAAR")</f>
        <v>ONWAAR</v>
      </c>
      <c r="E212" s="21" t="str">
        <f>IF(ISBLANK(D[[#This Row],[CPT_QNET]]),"ONWAAR","WAAR")</f>
        <v>ONWAAR</v>
      </c>
      <c r="F212" s="21" t="str">
        <f>IF(ISBLANK(D[[#This Row],[CRS_NEN5104]]),"ONWAAR","WAAR")</f>
        <v>ONWAAR</v>
      </c>
      <c r="G212" s="21" t="str">
        <f>IF(ISBLANK(D[[#This Row],[SD_NEN5104]]),"ONWAAR","WAAR")</f>
        <v>ONWAAR</v>
      </c>
      <c r="H212" s="21" t="str">
        <f>IF(ISBLANK(D[[#This Row],[DSS_NEN5104]]),"ONWAAR","WAAR")</f>
        <v>ONWAAR</v>
      </c>
      <c r="I212" s="21" t="str">
        <f>IF(ISBLANK(D[[#This Row],[TXT_SS_NEN5104]]),"ONWAAR","WAAR")</f>
        <v>ONWAAR</v>
      </c>
      <c r="J212" s="19" t="str">
        <f>IF(ISBLANK(D[[#This Row],[BORING_NUMMER]]),"",CONCATENATE(D[[#This Row],[BORING_NUMMER]],"_",D[[#This Row],[MONSTER_ID]]))</f>
        <v/>
      </c>
      <c r="BP212" s="21">
        <v>60</v>
      </c>
      <c r="BQ212" s="21">
        <v>40</v>
      </c>
      <c r="BR212" s="21">
        <f>D[CLAS_AT_VLOEIGRENS_CAS]-D[CLAS_AT_UITROLGRENS]</f>
        <v>20</v>
      </c>
      <c r="BS212" s="22">
        <f>(D[[#This Row],[CLAS_AT_VLOEIGRENS_CAS]]-D[[#This Row],[CLAS_WATERGEHALTE]])/D[[#This Row],[CLAS_AT_PI]]</f>
        <v>3</v>
      </c>
    </row>
    <row r="213" spans="1:71" x14ac:dyDescent="0.2">
      <c r="A213" s="20">
        <v>204</v>
      </c>
      <c r="B213" s="21" t="str">
        <f>IF(ISBLANK(D[[#This Row],[CLAS_NEN5104]]),"ONWAAR","WAAR")</f>
        <v>ONWAAR</v>
      </c>
      <c r="C213" s="21" t="str">
        <f>IF(ISBLANK(D[[#This Row],[CLAS_VN_HOOFDNAAM]]),"ONWAAR","WAAR")</f>
        <v>ONWAAR</v>
      </c>
      <c r="D213" s="21" t="str">
        <f>IF(ISBLANK(D[[#This Row],[KV_NEN5104]]),"ONWAAR","WAAR")</f>
        <v>ONWAAR</v>
      </c>
      <c r="E213" s="21" t="str">
        <f>IF(ISBLANK(D[[#This Row],[CPT_QNET]]),"ONWAAR","WAAR")</f>
        <v>ONWAAR</v>
      </c>
      <c r="F213" s="21" t="str">
        <f>IF(ISBLANK(D[[#This Row],[CRS_NEN5104]]),"ONWAAR","WAAR")</f>
        <v>ONWAAR</v>
      </c>
      <c r="G213" s="21" t="str">
        <f>IF(ISBLANK(D[[#This Row],[SD_NEN5104]]),"ONWAAR","WAAR")</f>
        <v>ONWAAR</v>
      </c>
      <c r="H213" s="21" t="str">
        <f>IF(ISBLANK(D[[#This Row],[DSS_NEN5104]]),"ONWAAR","WAAR")</f>
        <v>ONWAAR</v>
      </c>
      <c r="I213" s="21" t="str">
        <f>IF(ISBLANK(D[[#This Row],[TXT_SS_NEN5104]]),"ONWAAR","WAAR")</f>
        <v>ONWAAR</v>
      </c>
      <c r="J213" s="19" t="str">
        <f>IF(ISBLANK(D[[#This Row],[BORING_NUMMER]]),"",CONCATENATE(D[[#This Row],[BORING_NUMMER]],"_",D[[#This Row],[MONSTER_ID]]))</f>
        <v/>
      </c>
      <c r="BP213" s="21">
        <v>60</v>
      </c>
      <c r="BQ213" s="21">
        <v>40</v>
      </c>
      <c r="BR213" s="21">
        <f>D[CLAS_AT_VLOEIGRENS_CAS]-D[CLAS_AT_UITROLGRENS]</f>
        <v>20</v>
      </c>
      <c r="BS213" s="22">
        <f>(D[[#This Row],[CLAS_AT_VLOEIGRENS_CAS]]-D[[#This Row],[CLAS_WATERGEHALTE]])/D[[#This Row],[CLAS_AT_PI]]</f>
        <v>3</v>
      </c>
    </row>
    <row r="214" spans="1:71" x14ac:dyDescent="0.2">
      <c r="A214" s="20">
        <v>205</v>
      </c>
      <c r="B214" s="21" t="str">
        <f>IF(ISBLANK(D[[#This Row],[CLAS_NEN5104]]),"ONWAAR","WAAR")</f>
        <v>ONWAAR</v>
      </c>
      <c r="C214" s="21" t="str">
        <f>IF(ISBLANK(D[[#This Row],[CLAS_VN_HOOFDNAAM]]),"ONWAAR","WAAR")</f>
        <v>ONWAAR</v>
      </c>
      <c r="D214" s="21" t="str">
        <f>IF(ISBLANK(D[[#This Row],[KV_NEN5104]]),"ONWAAR","WAAR")</f>
        <v>ONWAAR</v>
      </c>
      <c r="E214" s="21" t="str">
        <f>IF(ISBLANK(D[[#This Row],[CPT_QNET]]),"ONWAAR","WAAR")</f>
        <v>ONWAAR</v>
      </c>
      <c r="F214" s="21" t="str">
        <f>IF(ISBLANK(D[[#This Row],[CRS_NEN5104]]),"ONWAAR","WAAR")</f>
        <v>ONWAAR</v>
      </c>
      <c r="G214" s="21" t="str">
        <f>IF(ISBLANK(D[[#This Row],[SD_NEN5104]]),"ONWAAR","WAAR")</f>
        <v>ONWAAR</v>
      </c>
      <c r="H214" s="21" t="str">
        <f>IF(ISBLANK(D[[#This Row],[DSS_NEN5104]]),"ONWAAR","WAAR")</f>
        <v>ONWAAR</v>
      </c>
      <c r="I214" s="21" t="str">
        <f>IF(ISBLANK(D[[#This Row],[TXT_SS_NEN5104]]),"ONWAAR","WAAR")</f>
        <v>ONWAAR</v>
      </c>
      <c r="J214" s="19" t="str">
        <f>IF(ISBLANK(D[[#This Row],[BORING_NUMMER]]),"",CONCATENATE(D[[#This Row],[BORING_NUMMER]],"_",D[[#This Row],[MONSTER_ID]]))</f>
        <v/>
      </c>
      <c r="BP214" s="21">
        <v>60</v>
      </c>
      <c r="BQ214" s="21">
        <v>40</v>
      </c>
      <c r="BR214" s="21">
        <f>D[CLAS_AT_VLOEIGRENS_CAS]-D[CLAS_AT_UITROLGRENS]</f>
        <v>20</v>
      </c>
      <c r="BS214" s="22">
        <f>(D[[#This Row],[CLAS_AT_VLOEIGRENS_CAS]]-D[[#This Row],[CLAS_WATERGEHALTE]])/D[[#This Row],[CLAS_AT_PI]]</f>
        <v>3</v>
      </c>
    </row>
    <row r="215" spans="1:71" x14ac:dyDescent="0.2">
      <c r="A215" s="20">
        <v>206</v>
      </c>
      <c r="B215" s="21" t="str">
        <f>IF(ISBLANK(D[[#This Row],[CLAS_NEN5104]]),"ONWAAR","WAAR")</f>
        <v>ONWAAR</v>
      </c>
      <c r="C215" s="21" t="str">
        <f>IF(ISBLANK(D[[#This Row],[CLAS_VN_HOOFDNAAM]]),"ONWAAR","WAAR")</f>
        <v>ONWAAR</v>
      </c>
      <c r="D215" s="21" t="str">
        <f>IF(ISBLANK(D[[#This Row],[KV_NEN5104]]),"ONWAAR","WAAR")</f>
        <v>ONWAAR</v>
      </c>
      <c r="E215" s="21" t="str">
        <f>IF(ISBLANK(D[[#This Row],[CPT_QNET]]),"ONWAAR","WAAR")</f>
        <v>ONWAAR</v>
      </c>
      <c r="F215" s="21" t="str">
        <f>IF(ISBLANK(D[[#This Row],[CRS_NEN5104]]),"ONWAAR","WAAR")</f>
        <v>ONWAAR</v>
      </c>
      <c r="G215" s="21" t="str">
        <f>IF(ISBLANK(D[[#This Row],[SD_NEN5104]]),"ONWAAR","WAAR")</f>
        <v>ONWAAR</v>
      </c>
      <c r="H215" s="21" t="str">
        <f>IF(ISBLANK(D[[#This Row],[DSS_NEN5104]]),"ONWAAR","WAAR")</f>
        <v>ONWAAR</v>
      </c>
      <c r="I215" s="21" t="str">
        <f>IF(ISBLANK(D[[#This Row],[TXT_SS_NEN5104]]),"ONWAAR","WAAR")</f>
        <v>ONWAAR</v>
      </c>
      <c r="J215" s="19" t="str">
        <f>IF(ISBLANK(D[[#This Row],[BORING_NUMMER]]),"",CONCATENATE(D[[#This Row],[BORING_NUMMER]],"_",D[[#This Row],[MONSTER_ID]]))</f>
        <v/>
      </c>
      <c r="BP215" s="21">
        <v>60</v>
      </c>
      <c r="BQ215" s="21">
        <v>40</v>
      </c>
      <c r="BR215" s="21">
        <f>D[CLAS_AT_VLOEIGRENS_CAS]-D[CLAS_AT_UITROLGRENS]</f>
        <v>20</v>
      </c>
      <c r="BS215" s="22">
        <f>(D[[#This Row],[CLAS_AT_VLOEIGRENS_CAS]]-D[[#This Row],[CLAS_WATERGEHALTE]])/D[[#This Row],[CLAS_AT_PI]]</f>
        <v>3</v>
      </c>
    </row>
    <row r="216" spans="1:71" x14ac:dyDescent="0.2">
      <c r="A216" s="20">
        <v>207</v>
      </c>
      <c r="B216" s="21" t="str">
        <f>IF(ISBLANK(D[[#This Row],[CLAS_NEN5104]]),"ONWAAR","WAAR")</f>
        <v>ONWAAR</v>
      </c>
      <c r="C216" s="21" t="str">
        <f>IF(ISBLANK(D[[#This Row],[CLAS_VN_HOOFDNAAM]]),"ONWAAR","WAAR")</f>
        <v>ONWAAR</v>
      </c>
      <c r="D216" s="21" t="str">
        <f>IF(ISBLANK(D[[#This Row],[KV_NEN5104]]),"ONWAAR","WAAR")</f>
        <v>ONWAAR</v>
      </c>
      <c r="E216" s="21" t="str">
        <f>IF(ISBLANK(D[[#This Row],[CPT_QNET]]),"ONWAAR","WAAR")</f>
        <v>ONWAAR</v>
      </c>
      <c r="F216" s="21" t="str">
        <f>IF(ISBLANK(D[[#This Row],[CRS_NEN5104]]),"ONWAAR","WAAR")</f>
        <v>ONWAAR</v>
      </c>
      <c r="G216" s="21" t="str">
        <f>IF(ISBLANK(D[[#This Row],[SD_NEN5104]]),"ONWAAR","WAAR")</f>
        <v>ONWAAR</v>
      </c>
      <c r="H216" s="21" t="str">
        <f>IF(ISBLANK(D[[#This Row],[DSS_NEN5104]]),"ONWAAR","WAAR")</f>
        <v>ONWAAR</v>
      </c>
      <c r="I216" s="21" t="str">
        <f>IF(ISBLANK(D[[#This Row],[TXT_SS_NEN5104]]),"ONWAAR","WAAR")</f>
        <v>ONWAAR</v>
      </c>
      <c r="J216" s="19" t="str">
        <f>IF(ISBLANK(D[[#This Row],[BORING_NUMMER]]),"",CONCATENATE(D[[#This Row],[BORING_NUMMER]],"_",D[[#This Row],[MONSTER_ID]]))</f>
        <v/>
      </c>
      <c r="BP216" s="21">
        <v>60</v>
      </c>
      <c r="BQ216" s="21">
        <v>40</v>
      </c>
      <c r="BR216" s="21">
        <f>D[CLAS_AT_VLOEIGRENS_CAS]-D[CLAS_AT_UITROLGRENS]</f>
        <v>20</v>
      </c>
      <c r="BS216" s="22">
        <f>(D[[#This Row],[CLAS_AT_VLOEIGRENS_CAS]]-D[[#This Row],[CLAS_WATERGEHALTE]])/D[[#This Row],[CLAS_AT_PI]]</f>
        <v>3</v>
      </c>
    </row>
    <row r="217" spans="1:71" x14ac:dyDescent="0.2">
      <c r="A217" s="20">
        <v>208</v>
      </c>
      <c r="B217" s="21" t="str">
        <f>IF(ISBLANK(D[[#This Row],[CLAS_NEN5104]]),"ONWAAR","WAAR")</f>
        <v>ONWAAR</v>
      </c>
      <c r="C217" s="21" t="str">
        <f>IF(ISBLANK(D[[#This Row],[CLAS_VN_HOOFDNAAM]]),"ONWAAR","WAAR")</f>
        <v>ONWAAR</v>
      </c>
      <c r="D217" s="21" t="str">
        <f>IF(ISBLANK(D[[#This Row],[KV_NEN5104]]),"ONWAAR","WAAR")</f>
        <v>ONWAAR</v>
      </c>
      <c r="E217" s="21" t="str">
        <f>IF(ISBLANK(D[[#This Row],[CPT_QNET]]),"ONWAAR","WAAR")</f>
        <v>ONWAAR</v>
      </c>
      <c r="F217" s="21" t="str">
        <f>IF(ISBLANK(D[[#This Row],[CRS_NEN5104]]),"ONWAAR","WAAR")</f>
        <v>ONWAAR</v>
      </c>
      <c r="G217" s="21" t="str">
        <f>IF(ISBLANK(D[[#This Row],[SD_NEN5104]]),"ONWAAR","WAAR")</f>
        <v>ONWAAR</v>
      </c>
      <c r="H217" s="21" t="str">
        <f>IF(ISBLANK(D[[#This Row],[DSS_NEN5104]]),"ONWAAR","WAAR")</f>
        <v>ONWAAR</v>
      </c>
      <c r="I217" s="21" t="str">
        <f>IF(ISBLANK(D[[#This Row],[TXT_SS_NEN5104]]),"ONWAAR","WAAR")</f>
        <v>ONWAAR</v>
      </c>
      <c r="J217" s="19" t="str">
        <f>IF(ISBLANK(D[[#This Row],[BORING_NUMMER]]),"",CONCATENATE(D[[#This Row],[BORING_NUMMER]],"_",D[[#This Row],[MONSTER_ID]]))</f>
        <v/>
      </c>
      <c r="BP217" s="21">
        <v>60</v>
      </c>
      <c r="BQ217" s="21">
        <v>40</v>
      </c>
      <c r="BR217" s="21">
        <f>D[CLAS_AT_VLOEIGRENS_CAS]-D[CLAS_AT_UITROLGRENS]</f>
        <v>20</v>
      </c>
      <c r="BS217" s="22">
        <f>(D[[#This Row],[CLAS_AT_VLOEIGRENS_CAS]]-D[[#This Row],[CLAS_WATERGEHALTE]])/D[[#This Row],[CLAS_AT_PI]]</f>
        <v>3</v>
      </c>
    </row>
    <row r="218" spans="1:71" x14ac:dyDescent="0.2">
      <c r="A218" s="20">
        <v>209</v>
      </c>
      <c r="B218" s="21" t="str">
        <f>IF(ISBLANK(D[[#This Row],[CLAS_NEN5104]]),"ONWAAR","WAAR")</f>
        <v>ONWAAR</v>
      </c>
      <c r="C218" s="21" t="str">
        <f>IF(ISBLANK(D[[#This Row],[CLAS_VN_HOOFDNAAM]]),"ONWAAR","WAAR")</f>
        <v>ONWAAR</v>
      </c>
      <c r="D218" s="21" t="str">
        <f>IF(ISBLANK(D[[#This Row],[KV_NEN5104]]),"ONWAAR","WAAR")</f>
        <v>ONWAAR</v>
      </c>
      <c r="E218" s="21" t="str">
        <f>IF(ISBLANK(D[[#This Row],[CPT_QNET]]),"ONWAAR","WAAR")</f>
        <v>ONWAAR</v>
      </c>
      <c r="F218" s="21" t="str">
        <f>IF(ISBLANK(D[[#This Row],[CRS_NEN5104]]),"ONWAAR","WAAR")</f>
        <v>ONWAAR</v>
      </c>
      <c r="G218" s="21" t="str">
        <f>IF(ISBLANK(D[[#This Row],[SD_NEN5104]]),"ONWAAR","WAAR")</f>
        <v>ONWAAR</v>
      </c>
      <c r="H218" s="21" t="str">
        <f>IF(ISBLANK(D[[#This Row],[DSS_NEN5104]]),"ONWAAR","WAAR")</f>
        <v>ONWAAR</v>
      </c>
      <c r="I218" s="21" t="str">
        <f>IF(ISBLANK(D[[#This Row],[TXT_SS_NEN5104]]),"ONWAAR","WAAR")</f>
        <v>ONWAAR</v>
      </c>
      <c r="J218" s="19" t="str">
        <f>IF(ISBLANK(D[[#This Row],[BORING_NUMMER]]),"",CONCATENATE(D[[#This Row],[BORING_NUMMER]],"_",D[[#This Row],[MONSTER_ID]]))</f>
        <v/>
      </c>
      <c r="BP218" s="21">
        <v>60</v>
      </c>
      <c r="BQ218" s="21">
        <v>40</v>
      </c>
      <c r="BR218" s="21">
        <f>D[CLAS_AT_VLOEIGRENS_CAS]-D[CLAS_AT_UITROLGRENS]</f>
        <v>20</v>
      </c>
      <c r="BS218" s="22">
        <f>(D[[#This Row],[CLAS_AT_VLOEIGRENS_CAS]]-D[[#This Row],[CLAS_WATERGEHALTE]])/D[[#This Row],[CLAS_AT_PI]]</f>
        <v>3</v>
      </c>
    </row>
    <row r="219" spans="1:71" x14ac:dyDescent="0.2">
      <c r="A219" s="20">
        <v>210</v>
      </c>
      <c r="B219" s="21" t="str">
        <f>IF(ISBLANK(D[[#This Row],[CLAS_NEN5104]]),"ONWAAR","WAAR")</f>
        <v>ONWAAR</v>
      </c>
      <c r="C219" s="21" t="str">
        <f>IF(ISBLANK(D[[#This Row],[CLAS_VN_HOOFDNAAM]]),"ONWAAR","WAAR")</f>
        <v>ONWAAR</v>
      </c>
      <c r="D219" s="21" t="str">
        <f>IF(ISBLANK(D[[#This Row],[KV_NEN5104]]),"ONWAAR","WAAR")</f>
        <v>ONWAAR</v>
      </c>
      <c r="E219" s="21" t="str">
        <f>IF(ISBLANK(D[[#This Row],[CPT_QNET]]),"ONWAAR","WAAR")</f>
        <v>ONWAAR</v>
      </c>
      <c r="F219" s="21" t="str">
        <f>IF(ISBLANK(D[[#This Row],[CRS_NEN5104]]),"ONWAAR","WAAR")</f>
        <v>ONWAAR</v>
      </c>
      <c r="G219" s="21" t="str">
        <f>IF(ISBLANK(D[[#This Row],[SD_NEN5104]]),"ONWAAR","WAAR")</f>
        <v>ONWAAR</v>
      </c>
      <c r="H219" s="21" t="str">
        <f>IF(ISBLANK(D[[#This Row],[DSS_NEN5104]]),"ONWAAR","WAAR")</f>
        <v>ONWAAR</v>
      </c>
      <c r="I219" s="21" t="str">
        <f>IF(ISBLANK(D[[#This Row],[TXT_SS_NEN5104]]),"ONWAAR","WAAR")</f>
        <v>ONWAAR</v>
      </c>
      <c r="J219" s="19" t="str">
        <f>IF(ISBLANK(D[[#This Row],[BORING_NUMMER]]),"",CONCATENATE(D[[#This Row],[BORING_NUMMER]],"_",D[[#This Row],[MONSTER_ID]]))</f>
        <v/>
      </c>
      <c r="BP219" s="21">
        <v>60</v>
      </c>
      <c r="BQ219" s="21">
        <v>40</v>
      </c>
      <c r="BR219" s="21">
        <f>D[CLAS_AT_VLOEIGRENS_CAS]-D[CLAS_AT_UITROLGRENS]</f>
        <v>20</v>
      </c>
      <c r="BS219" s="22">
        <f>(D[[#This Row],[CLAS_AT_VLOEIGRENS_CAS]]-D[[#This Row],[CLAS_WATERGEHALTE]])/D[[#This Row],[CLAS_AT_PI]]</f>
        <v>3</v>
      </c>
    </row>
    <row r="220" spans="1:71" x14ac:dyDescent="0.2">
      <c r="A220" s="20">
        <v>211</v>
      </c>
      <c r="B220" s="21" t="str">
        <f>IF(ISBLANK(D[[#This Row],[CLAS_NEN5104]]),"ONWAAR","WAAR")</f>
        <v>ONWAAR</v>
      </c>
      <c r="C220" s="21" t="str">
        <f>IF(ISBLANK(D[[#This Row],[CLAS_VN_HOOFDNAAM]]),"ONWAAR","WAAR")</f>
        <v>ONWAAR</v>
      </c>
      <c r="D220" s="21" t="str">
        <f>IF(ISBLANK(D[[#This Row],[KV_NEN5104]]),"ONWAAR","WAAR")</f>
        <v>ONWAAR</v>
      </c>
      <c r="E220" s="21" t="str">
        <f>IF(ISBLANK(D[[#This Row],[CPT_QNET]]),"ONWAAR","WAAR")</f>
        <v>ONWAAR</v>
      </c>
      <c r="F220" s="21" t="str">
        <f>IF(ISBLANK(D[[#This Row],[CRS_NEN5104]]),"ONWAAR","WAAR")</f>
        <v>ONWAAR</v>
      </c>
      <c r="G220" s="21" t="str">
        <f>IF(ISBLANK(D[[#This Row],[SD_NEN5104]]),"ONWAAR","WAAR")</f>
        <v>ONWAAR</v>
      </c>
      <c r="H220" s="21" t="str">
        <f>IF(ISBLANK(D[[#This Row],[DSS_NEN5104]]),"ONWAAR","WAAR")</f>
        <v>ONWAAR</v>
      </c>
      <c r="I220" s="21" t="str">
        <f>IF(ISBLANK(D[[#This Row],[TXT_SS_NEN5104]]),"ONWAAR","WAAR")</f>
        <v>ONWAAR</v>
      </c>
      <c r="J220" s="19" t="str">
        <f>IF(ISBLANK(D[[#This Row],[BORING_NUMMER]]),"",CONCATENATE(D[[#This Row],[BORING_NUMMER]],"_",D[[#This Row],[MONSTER_ID]]))</f>
        <v/>
      </c>
      <c r="BP220" s="21">
        <v>60</v>
      </c>
      <c r="BQ220" s="21">
        <v>40</v>
      </c>
      <c r="BR220" s="21">
        <f>D[CLAS_AT_VLOEIGRENS_CAS]-D[CLAS_AT_UITROLGRENS]</f>
        <v>20</v>
      </c>
      <c r="BS220" s="22">
        <f>(D[[#This Row],[CLAS_AT_VLOEIGRENS_CAS]]-D[[#This Row],[CLAS_WATERGEHALTE]])/D[[#This Row],[CLAS_AT_PI]]</f>
        <v>3</v>
      </c>
    </row>
    <row r="221" spans="1:71" x14ac:dyDescent="0.2">
      <c r="A221" s="20">
        <v>212</v>
      </c>
      <c r="B221" s="21" t="str">
        <f>IF(ISBLANK(D[[#This Row],[CLAS_NEN5104]]),"ONWAAR","WAAR")</f>
        <v>ONWAAR</v>
      </c>
      <c r="C221" s="21" t="str">
        <f>IF(ISBLANK(D[[#This Row],[CLAS_VN_HOOFDNAAM]]),"ONWAAR","WAAR")</f>
        <v>ONWAAR</v>
      </c>
      <c r="D221" s="21" t="str">
        <f>IF(ISBLANK(D[[#This Row],[KV_NEN5104]]),"ONWAAR","WAAR")</f>
        <v>ONWAAR</v>
      </c>
      <c r="E221" s="21" t="str">
        <f>IF(ISBLANK(D[[#This Row],[CPT_QNET]]),"ONWAAR","WAAR")</f>
        <v>ONWAAR</v>
      </c>
      <c r="F221" s="21" t="str">
        <f>IF(ISBLANK(D[[#This Row],[CRS_NEN5104]]),"ONWAAR","WAAR")</f>
        <v>ONWAAR</v>
      </c>
      <c r="G221" s="21" t="str">
        <f>IF(ISBLANK(D[[#This Row],[SD_NEN5104]]),"ONWAAR","WAAR")</f>
        <v>ONWAAR</v>
      </c>
      <c r="H221" s="21" t="str">
        <f>IF(ISBLANK(D[[#This Row],[DSS_NEN5104]]),"ONWAAR","WAAR")</f>
        <v>ONWAAR</v>
      </c>
      <c r="I221" s="21" t="str">
        <f>IF(ISBLANK(D[[#This Row],[TXT_SS_NEN5104]]),"ONWAAR","WAAR")</f>
        <v>ONWAAR</v>
      </c>
      <c r="J221" s="19" t="str">
        <f>IF(ISBLANK(D[[#This Row],[BORING_NUMMER]]),"",CONCATENATE(D[[#This Row],[BORING_NUMMER]],"_",D[[#This Row],[MONSTER_ID]]))</f>
        <v/>
      </c>
      <c r="BP221" s="21">
        <v>60</v>
      </c>
      <c r="BQ221" s="21">
        <v>40</v>
      </c>
      <c r="BR221" s="21">
        <f>D[CLAS_AT_VLOEIGRENS_CAS]-D[CLAS_AT_UITROLGRENS]</f>
        <v>20</v>
      </c>
      <c r="BS221" s="22">
        <f>(D[[#This Row],[CLAS_AT_VLOEIGRENS_CAS]]-D[[#This Row],[CLAS_WATERGEHALTE]])/D[[#This Row],[CLAS_AT_PI]]</f>
        <v>3</v>
      </c>
    </row>
    <row r="222" spans="1:71" x14ac:dyDescent="0.2">
      <c r="A222" s="20">
        <v>213</v>
      </c>
      <c r="B222" s="21" t="str">
        <f>IF(ISBLANK(D[[#This Row],[CLAS_NEN5104]]),"ONWAAR","WAAR")</f>
        <v>ONWAAR</v>
      </c>
      <c r="C222" s="21" t="str">
        <f>IF(ISBLANK(D[[#This Row],[CLAS_VN_HOOFDNAAM]]),"ONWAAR","WAAR")</f>
        <v>ONWAAR</v>
      </c>
      <c r="D222" s="21" t="str">
        <f>IF(ISBLANK(D[[#This Row],[KV_NEN5104]]),"ONWAAR","WAAR")</f>
        <v>ONWAAR</v>
      </c>
      <c r="E222" s="21" t="str">
        <f>IF(ISBLANK(D[[#This Row],[CPT_QNET]]),"ONWAAR","WAAR")</f>
        <v>ONWAAR</v>
      </c>
      <c r="F222" s="21" t="str">
        <f>IF(ISBLANK(D[[#This Row],[CRS_NEN5104]]),"ONWAAR","WAAR")</f>
        <v>ONWAAR</v>
      </c>
      <c r="G222" s="21" t="str">
        <f>IF(ISBLANK(D[[#This Row],[SD_NEN5104]]),"ONWAAR","WAAR")</f>
        <v>ONWAAR</v>
      </c>
      <c r="H222" s="21" t="str">
        <f>IF(ISBLANK(D[[#This Row],[DSS_NEN5104]]),"ONWAAR","WAAR")</f>
        <v>ONWAAR</v>
      </c>
      <c r="I222" s="21" t="str">
        <f>IF(ISBLANK(D[[#This Row],[TXT_SS_NEN5104]]),"ONWAAR","WAAR")</f>
        <v>ONWAAR</v>
      </c>
      <c r="J222" s="19" t="str">
        <f>IF(ISBLANK(D[[#This Row],[BORING_NUMMER]]),"",CONCATENATE(D[[#This Row],[BORING_NUMMER]],"_",D[[#This Row],[MONSTER_ID]]))</f>
        <v/>
      </c>
      <c r="BP222" s="21">
        <v>60</v>
      </c>
      <c r="BQ222" s="21">
        <v>40</v>
      </c>
      <c r="BR222" s="21">
        <f>D[CLAS_AT_VLOEIGRENS_CAS]-D[CLAS_AT_UITROLGRENS]</f>
        <v>20</v>
      </c>
      <c r="BS222" s="22">
        <f>(D[[#This Row],[CLAS_AT_VLOEIGRENS_CAS]]-D[[#This Row],[CLAS_WATERGEHALTE]])/D[[#This Row],[CLAS_AT_PI]]</f>
        <v>3</v>
      </c>
    </row>
    <row r="223" spans="1:71" x14ac:dyDescent="0.2">
      <c r="A223" s="20">
        <v>214</v>
      </c>
      <c r="B223" s="21" t="str">
        <f>IF(ISBLANK(D[[#This Row],[CLAS_NEN5104]]),"ONWAAR","WAAR")</f>
        <v>ONWAAR</v>
      </c>
      <c r="C223" s="21" t="str">
        <f>IF(ISBLANK(D[[#This Row],[CLAS_VN_HOOFDNAAM]]),"ONWAAR","WAAR")</f>
        <v>ONWAAR</v>
      </c>
      <c r="D223" s="21" t="str">
        <f>IF(ISBLANK(D[[#This Row],[KV_NEN5104]]),"ONWAAR","WAAR")</f>
        <v>ONWAAR</v>
      </c>
      <c r="E223" s="21" t="str">
        <f>IF(ISBLANK(D[[#This Row],[CPT_QNET]]),"ONWAAR","WAAR")</f>
        <v>ONWAAR</v>
      </c>
      <c r="F223" s="21" t="str">
        <f>IF(ISBLANK(D[[#This Row],[CRS_NEN5104]]),"ONWAAR","WAAR")</f>
        <v>ONWAAR</v>
      </c>
      <c r="G223" s="21" t="str">
        <f>IF(ISBLANK(D[[#This Row],[SD_NEN5104]]),"ONWAAR","WAAR")</f>
        <v>ONWAAR</v>
      </c>
      <c r="H223" s="21" t="str">
        <f>IF(ISBLANK(D[[#This Row],[DSS_NEN5104]]),"ONWAAR","WAAR")</f>
        <v>ONWAAR</v>
      </c>
      <c r="I223" s="21" t="str">
        <f>IF(ISBLANK(D[[#This Row],[TXT_SS_NEN5104]]),"ONWAAR","WAAR")</f>
        <v>ONWAAR</v>
      </c>
      <c r="J223" s="19" t="str">
        <f>IF(ISBLANK(D[[#This Row],[BORING_NUMMER]]),"",CONCATENATE(D[[#This Row],[BORING_NUMMER]],"_",D[[#This Row],[MONSTER_ID]]))</f>
        <v/>
      </c>
      <c r="BP223" s="21">
        <v>60</v>
      </c>
      <c r="BQ223" s="21">
        <v>40</v>
      </c>
      <c r="BR223" s="21">
        <f>D[CLAS_AT_VLOEIGRENS_CAS]-D[CLAS_AT_UITROLGRENS]</f>
        <v>20</v>
      </c>
      <c r="BS223" s="22">
        <f>(D[[#This Row],[CLAS_AT_VLOEIGRENS_CAS]]-D[[#This Row],[CLAS_WATERGEHALTE]])/D[[#This Row],[CLAS_AT_PI]]</f>
        <v>3</v>
      </c>
    </row>
    <row r="224" spans="1:71" x14ac:dyDescent="0.2">
      <c r="A224" s="20">
        <v>215</v>
      </c>
      <c r="B224" s="21" t="str">
        <f>IF(ISBLANK(D[[#This Row],[CLAS_NEN5104]]),"ONWAAR","WAAR")</f>
        <v>ONWAAR</v>
      </c>
      <c r="C224" s="21" t="str">
        <f>IF(ISBLANK(D[[#This Row],[CLAS_VN_HOOFDNAAM]]),"ONWAAR","WAAR")</f>
        <v>ONWAAR</v>
      </c>
      <c r="D224" s="21" t="str">
        <f>IF(ISBLANK(D[[#This Row],[KV_NEN5104]]),"ONWAAR","WAAR")</f>
        <v>ONWAAR</v>
      </c>
      <c r="E224" s="21" t="str">
        <f>IF(ISBLANK(D[[#This Row],[CPT_QNET]]),"ONWAAR","WAAR")</f>
        <v>ONWAAR</v>
      </c>
      <c r="F224" s="21" t="str">
        <f>IF(ISBLANK(D[[#This Row],[CRS_NEN5104]]),"ONWAAR","WAAR")</f>
        <v>ONWAAR</v>
      </c>
      <c r="G224" s="21" t="str">
        <f>IF(ISBLANK(D[[#This Row],[SD_NEN5104]]),"ONWAAR","WAAR")</f>
        <v>ONWAAR</v>
      </c>
      <c r="H224" s="21" t="str">
        <f>IF(ISBLANK(D[[#This Row],[DSS_NEN5104]]),"ONWAAR","WAAR")</f>
        <v>ONWAAR</v>
      </c>
      <c r="I224" s="21" t="str">
        <f>IF(ISBLANK(D[[#This Row],[TXT_SS_NEN5104]]),"ONWAAR","WAAR")</f>
        <v>ONWAAR</v>
      </c>
      <c r="J224" s="19" t="str">
        <f>IF(ISBLANK(D[[#This Row],[BORING_NUMMER]]),"",CONCATENATE(D[[#This Row],[BORING_NUMMER]],"_",D[[#This Row],[MONSTER_ID]]))</f>
        <v/>
      </c>
      <c r="BP224" s="21">
        <v>60</v>
      </c>
      <c r="BQ224" s="21">
        <v>40</v>
      </c>
      <c r="BR224" s="21">
        <f>D[CLAS_AT_VLOEIGRENS_CAS]-D[CLAS_AT_UITROLGRENS]</f>
        <v>20</v>
      </c>
      <c r="BS224" s="22">
        <f>(D[[#This Row],[CLAS_AT_VLOEIGRENS_CAS]]-D[[#This Row],[CLAS_WATERGEHALTE]])/D[[#This Row],[CLAS_AT_PI]]</f>
        <v>3</v>
      </c>
    </row>
    <row r="225" spans="1:71" x14ac:dyDescent="0.2">
      <c r="A225" s="20">
        <v>216</v>
      </c>
      <c r="B225" s="21" t="str">
        <f>IF(ISBLANK(D[[#This Row],[CLAS_NEN5104]]),"ONWAAR","WAAR")</f>
        <v>ONWAAR</v>
      </c>
      <c r="C225" s="21" t="str">
        <f>IF(ISBLANK(D[[#This Row],[CLAS_VN_HOOFDNAAM]]),"ONWAAR","WAAR")</f>
        <v>ONWAAR</v>
      </c>
      <c r="D225" s="21" t="str">
        <f>IF(ISBLANK(D[[#This Row],[KV_NEN5104]]),"ONWAAR","WAAR")</f>
        <v>ONWAAR</v>
      </c>
      <c r="E225" s="21" t="str">
        <f>IF(ISBLANK(D[[#This Row],[CPT_QNET]]),"ONWAAR","WAAR")</f>
        <v>ONWAAR</v>
      </c>
      <c r="F225" s="21" t="str">
        <f>IF(ISBLANK(D[[#This Row],[CRS_NEN5104]]),"ONWAAR","WAAR")</f>
        <v>ONWAAR</v>
      </c>
      <c r="G225" s="21" t="str">
        <f>IF(ISBLANK(D[[#This Row],[SD_NEN5104]]),"ONWAAR","WAAR")</f>
        <v>ONWAAR</v>
      </c>
      <c r="H225" s="21" t="str">
        <f>IF(ISBLANK(D[[#This Row],[DSS_NEN5104]]),"ONWAAR","WAAR")</f>
        <v>ONWAAR</v>
      </c>
      <c r="I225" s="21" t="str">
        <f>IF(ISBLANK(D[[#This Row],[TXT_SS_NEN5104]]),"ONWAAR","WAAR")</f>
        <v>ONWAAR</v>
      </c>
      <c r="J225" s="19" t="str">
        <f>IF(ISBLANK(D[[#This Row],[BORING_NUMMER]]),"",CONCATENATE(D[[#This Row],[BORING_NUMMER]],"_",D[[#This Row],[MONSTER_ID]]))</f>
        <v/>
      </c>
      <c r="BP225" s="21">
        <v>60</v>
      </c>
      <c r="BQ225" s="21">
        <v>40</v>
      </c>
      <c r="BR225" s="21">
        <f>D[CLAS_AT_VLOEIGRENS_CAS]-D[CLAS_AT_UITROLGRENS]</f>
        <v>20</v>
      </c>
      <c r="BS225" s="22">
        <f>(D[[#This Row],[CLAS_AT_VLOEIGRENS_CAS]]-D[[#This Row],[CLAS_WATERGEHALTE]])/D[[#This Row],[CLAS_AT_PI]]</f>
        <v>3</v>
      </c>
    </row>
    <row r="226" spans="1:71" x14ac:dyDescent="0.2">
      <c r="A226" s="20">
        <v>217</v>
      </c>
      <c r="B226" s="21" t="str">
        <f>IF(ISBLANK(D[[#This Row],[CLAS_NEN5104]]),"ONWAAR","WAAR")</f>
        <v>ONWAAR</v>
      </c>
      <c r="C226" s="21" t="str">
        <f>IF(ISBLANK(D[[#This Row],[CLAS_VN_HOOFDNAAM]]),"ONWAAR","WAAR")</f>
        <v>ONWAAR</v>
      </c>
      <c r="D226" s="21" t="str">
        <f>IF(ISBLANK(D[[#This Row],[KV_NEN5104]]),"ONWAAR","WAAR")</f>
        <v>ONWAAR</v>
      </c>
      <c r="E226" s="21" t="str">
        <f>IF(ISBLANK(D[[#This Row],[CPT_QNET]]),"ONWAAR","WAAR")</f>
        <v>ONWAAR</v>
      </c>
      <c r="F226" s="21" t="str">
        <f>IF(ISBLANK(D[[#This Row],[CRS_NEN5104]]),"ONWAAR","WAAR")</f>
        <v>ONWAAR</v>
      </c>
      <c r="G226" s="21" t="str">
        <f>IF(ISBLANK(D[[#This Row],[SD_NEN5104]]),"ONWAAR","WAAR")</f>
        <v>ONWAAR</v>
      </c>
      <c r="H226" s="21" t="str">
        <f>IF(ISBLANK(D[[#This Row],[DSS_NEN5104]]),"ONWAAR","WAAR")</f>
        <v>ONWAAR</v>
      </c>
      <c r="I226" s="21" t="str">
        <f>IF(ISBLANK(D[[#This Row],[TXT_SS_NEN5104]]),"ONWAAR","WAAR")</f>
        <v>ONWAAR</v>
      </c>
      <c r="J226" s="19" t="str">
        <f>IF(ISBLANK(D[[#This Row],[BORING_NUMMER]]),"",CONCATENATE(D[[#This Row],[BORING_NUMMER]],"_",D[[#This Row],[MONSTER_ID]]))</f>
        <v/>
      </c>
      <c r="BP226" s="21">
        <v>60</v>
      </c>
      <c r="BQ226" s="21">
        <v>40</v>
      </c>
      <c r="BR226" s="21">
        <f>D[CLAS_AT_VLOEIGRENS_CAS]-D[CLAS_AT_UITROLGRENS]</f>
        <v>20</v>
      </c>
      <c r="BS226" s="22">
        <f>(D[[#This Row],[CLAS_AT_VLOEIGRENS_CAS]]-D[[#This Row],[CLAS_WATERGEHALTE]])/D[[#This Row],[CLAS_AT_PI]]</f>
        <v>3</v>
      </c>
    </row>
    <row r="227" spans="1:71" x14ac:dyDescent="0.2">
      <c r="A227" s="20">
        <v>218</v>
      </c>
      <c r="B227" s="21" t="str">
        <f>IF(ISBLANK(D[[#This Row],[CLAS_NEN5104]]),"ONWAAR","WAAR")</f>
        <v>ONWAAR</v>
      </c>
      <c r="C227" s="21" t="str">
        <f>IF(ISBLANK(D[[#This Row],[CLAS_VN_HOOFDNAAM]]),"ONWAAR","WAAR")</f>
        <v>ONWAAR</v>
      </c>
      <c r="D227" s="21" t="str">
        <f>IF(ISBLANK(D[[#This Row],[KV_NEN5104]]),"ONWAAR","WAAR")</f>
        <v>ONWAAR</v>
      </c>
      <c r="E227" s="21" t="str">
        <f>IF(ISBLANK(D[[#This Row],[CPT_QNET]]),"ONWAAR","WAAR")</f>
        <v>ONWAAR</v>
      </c>
      <c r="F227" s="21" t="str">
        <f>IF(ISBLANK(D[[#This Row],[CRS_NEN5104]]),"ONWAAR","WAAR")</f>
        <v>ONWAAR</v>
      </c>
      <c r="G227" s="21" t="str">
        <f>IF(ISBLANK(D[[#This Row],[SD_NEN5104]]),"ONWAAR","WAAR")</f>
        <v>ONWAAR</v>
      </c>
      <c r="H227" s="21" t="str">
        <f>IF(ISBLANK(D[[#This Row],[DSS_NEN5104]]),"ONWAAR","WAAR")</f>
        <v>ONWAAR</v>
      </c>
      <c r="I227" s="21" t="str">
        <f>IF(ISBLANK(D[[#This Row],[TXT_SS_NEN5104]]),"ONWAAR","WAAR")</f>
        <v>ONWAAR</v>
      </c>
      <c r="J227" s="19" t="str">
        <f>IF(ISBLANK(D[[#This Row],[BORING_NUMMER]]),"",CONCATENATE(D[[#This Row],[BORING_NUMMER]],"_",D[[#This Row],[MONSTER_ID]]))</f>
        <v/>
      </c>
      <c r="BP227" s="21">
        <v>60</v>
      </c>
      <c r="BQ227" s="21">
        <v>40</v>
      </c>
      <c r="BR227" s="21">
        <f>D[CLAS_AT_VLOEIGRENS_CAS]-D[CLAS_AT_UITROLGRENS]</f>
        <v>20</v>
      </c>
      <c r="BS227" s="22">
        <f>(D[[#This Row],[CLAS_AT_VLOEIGRENS_CAS]]-D[[#This Row],[CLAS_WATERGEHALTE]])/D[[#This Row],[CLAS_AT_PI]]</f>
        <v>3</v>
      </c>
    </row>
    <row r="228" spans="1:71" x14ac:dyDescent="0.2">
      <c r="A228" s="20">
        <v>219</v>
      </c>
      <c r="B228" s="21" t="str">
        <f>IF(ISBLANK(D[[#This Row],[CLAS_NEN5104]]),"ONWAAR","WAAR")</f>
        <v>ONWAAR</v>
      </c>
      <c r="C228" s="21" t="str">
        <f>IF(ISBLANK(D[[#This Row],[CLAS_VN_HOOFDNAAM]]),"ONWAAR","WAAR")</f>
        <v>ONWAAR</v>
      </c>
      <c r="D228" s="21" t="str">
        <f>IF(ISBLANK(D[[#This Row],[KV_NEN5104]]),"ONWAAR","WAAR")</f>
        <v>ONWAAR</v>
      </c>
      <c r="E228" s="21" t="str">
        <f>IF(ISBLANK(D[[#This Row],[CPT_QNET]]),"ONWAAR","WAAR")</f>
        <v>ONWAAR</v>
      </c>
      <c r="F228" s="21" t="str">
        <f>IF(ISBLANK(D[[#This Row],[CRS_NEN5104]]),"ONWAAR","WAAR")</f>
        <v>ONWAAR</v>
      </c>
      <c r="G228" s="21" t="str">
        <f>IF(ISBLANK(D[[#This Row],[SD_NEN5104]]),"ONWAAR","WAAR")</f>
        <v>ONWAAR</v>
      </c>
      <c r="H228" s="21" t="str">
        <f>IF(ISBLANK(D[[#This Row],[DSS_NEN5104]]),"ONWAAR","WAAR")</f>
        <v>ONWAAR</v>
      </c>
      <c r="I228" s="21" t="str">
        <f>IF(ISBLANK(D[[#This Row],[TXT_SS_NEN5104]]),"ONWAAR","WAAR")</f>
        <v>ONWAAR</v>
      </c>
      <c r="J228" s="19" t="str">
        <f>IF(ISBLANK(D[[#This Row],[BORING_NUMMER]]),"",CONCATENATE(D[[#This Row],[BORING_NUMMER]],"_",D[[#This Row],[MONSTER_ID]]))</f>
        <v/>
      </c>
      <c r="BP228" s="21">
        <v>60</v>
      </c>
      <c r="BQ228" s="21">
        <v>40</v>
      </c>
      <c r="BR228" s="21">
        <f>D[CLAS_AT_VLOEIGRENS_CAS]-D[CLAS_AT_UITROLGRENS]</f>
        <v>20</v>
      </c>
      <c r="BS228" s="22">
        <f>(D[[#This Row],[CLAS_AT_VLOEIGRENS_CAS]]-D[[#This Row],[CLAS_WATERGEHALTE]])/D[[#This Row],[CLAS_AT_PI]]</f>
        <v>3</v>
      </c>
    </row>
    <row r="229" spans="1:71" x14ac:dyDescent="0.2">
      <c r="A229" s="20">
        <v>220</v>
      </c>
      <c r="B229" s="21" t="str">
        <f>IF(ISBLANK(D[[#This Row],[CLAS_NEN5104]]),"ONWAAR","WAAR")</f>
        <v>ONWAAR</v>
      </c>
      <c r="C229" s="21" t="str">
        <f>IF(ISBLANK(D[[#This Row],[CLAS_VN_HOOFDNAAM]]),"ONWAAR","WAAR")</f>
        <v>ONWAAR</v>
      </c>
      <c r="D229" s="21" t="str">
        <f>IF(ISBLANK(D[[#This Row],[KV_NEN5104]]),"ONWAAR","WAAR")</f>
        <v>ONWAAR</v>
      </c>
      <c r="E229" s="21" t="str">
        <f>IF(ISBLANK(D[[#This Row],[CPT_QNET]]),"ONWAAR","WAAR")</f>
        <v>ONWAAR</v>
      </c>
      <c r="F229" s="21" t="str">
        <f>IF(ISBLANK(D[[#This Row],[CRS_NEN5104]]),"ONWAAR","WAAR")</f>
        <v>ONWAAR</v>
      </c>
      <c r="G229" s="21" t="str">
        <f>IF(ISBLANK(D[[#This Row],[SD_NEN5104]]),"ONWAAR","WAAR")</f>
        <v>ONWAAR</v>
      </c>
      <c r="H229" s="21" t="str">
        <f>IF(ISBLANK(D[[#This Row],[DSS_NEN5104]]),"ONWAAR","WAAR")</f>
        <v>ONWAAR</v>
      </c>
      <c r="I229" s="21" t="str">
        <f>IF(ISBLANK(D[[#This Row],[TXT_SS_NEN5104]]),"ONWAAR","WAAR")</f>
        <v>ONWAAR</v>
      </c>
      <c r="J229" s="19" t="str">
        <f>IF(ISBLANK(D[[#This Row],[BORING_NUMMER]]),"",CONCATENATE(D[[#This Row],[BORING_NUMMER]],"_",D[[#This Row],[MONSTER_ID]]))</f>
        <v/>
      </c>
      <c r="BP229" s="21">
        <v>60</v>
      </c>
      <c r="BQ229" s="21">
        <v>40</v>
      </c>
      <c r="BR229" s="21">
        <f>D[CLAS_AT_VLOEIGRENS_CAS]-D[CLAS_AT_UITROLGRENS]</f>
        <v>20</v>
      </c>
      <c r="BS229" s="22">
        <f>(D[[#This Row],[CLAS_AT_VLOEIGRENS_CAS]]-D[[#This Row],[CLAS_WATERGEHALTE]])/D[[#This Row],[CLAS_AT_PI]]</f>
        <v>3</v>
      </c>
    </row>
    <row r="230" spans="1:71" x14ac:dyDescent="0.2">
      <c r="A230" s="20">
        <v>221</v>
      </c>
      <c r="B230" s="21" t="str">
        <f>IF(ISBLANK(D[[#This Row],[CLAS_NEN5104]]),"ONWAAR","WAAR")</f>
        <v>ONWAAR</v>
      </c>
      <c r="C230" s="21" t="str">
        <f>IF(ISBLANK(D[[#This Row],[CLAS_VN_HOOFDNAAM]]),"ONWAAR","WAAR")</f>
        <v>ONWAAR</v>
      </c>
      <c r="D230" s="21" t="str">
        <f>IF(ISBLANK(D[[#This Row],[KV_NEN5104]]),"ONWAAR","WAAR")</f>
        <v>ONWAAR</v>
      </c>
      <c r="E230" s="21" t="str">
        <f>IF(ISBLANK(D[[#This Row],[CPT_QNET]]),"ONWAAR","WAAR")</f>
        <v>ONWAAR</v>
      </c>
      <c r="F230" s="21" t="str">
        <f>IF(ISBLANK(D[[#This Row],[CRS_NEN5104]]),"ONWAAR","WAAR")</f>
        <v>ONWAAR</v>
      </c>
      <c r="G230" s="21" t="str">
        <f>IF(ISBLANK(D[[#This Row],[SD_NEN5104]]),"ONWAAR","WAAR")</f>
        <v>ONWAAR</v>
      </c>
      <c r="H230" s="21" t="str">
        <f>IF(ISBLANK(D[[#This Row],[DSS_NEN5104]]),"ONWAAR","WAAR")</f>
        <v>ONWAAR</v>
      </c>
      <c r="I230" s="21" t="str">
        <f>IF(ISBLANK(D[[#This Row],[TXT_SS_NEN5104]]),"ONWAAR","WAAR")</f>
        <v>ONWAAR</v>
      </c>
      <c r="J230" s="19" t="str">
        <f>IF(ISBLANK(D[[#This Row],[BORING_NUMMER]]),"",CONCATENATE(D[[#This Row],[BORING_NUMMER]],"_",D[[#This Row],[MONSTER_ID]]))</f>
        <v/>
      </c>
      <c r="BP230" s="21">
        <v>60</v>
      </c>
      <c r="BQ230" s="21">
        <v>40</v>
      </c>
      <c r="BR230" s="21">
        <f>D[CLAS_AT_VLOEIGRENS_CAS]-D[CLAS_AT_UITROLGRENS]</f>
        <v>20</v>
      </c>
      <c r="BS230" s="22">
        <f>(D[[#This Row],[CLAS_AT_VLOEIGRENS_CAS]]-D[[#This Row],[CLAS_WATERGEHALTE]])/D[[#This Row],[CLAS_AT_PI]]</f>
        <v>3</v>
      </c>
    </row>
    <row r="231" spans="1:71" x14ac:dyDescent="0.2">
      <c r="A231" s="20">
        <v>222</v>
      </c>
      <c r="B231" s="21" t="str">
        <f>IF(ISBLANK(D[[#This Row],[CLAS_NEN5104]]),"ONWAAR","WAAR")</f>
        <v>ONWAAR</v>
      </c>
      <c r="C231" s="21" t="str">
        <f>IF(ISBLANK(D[[#This Row],[CLAS_VN_HOOFDNAAM]]),"ONWAAR","WAAR")</f>
        <v>ONWAAR</v>
      </c>
      <c r="D231" s="21" t="str">
        <f>IF(ISBLANK(D[[#This Row],[KV_NEN5104]]),"ONWAAR","WAAR")</f>
        <v>ONWAAR</v>
      </c>
      <c r="E231" s="21" t="str">
        <f>IF(ISBLANK(D[[#This Row],[CPT_QNET]]),"ONWAAR","WAAR")</f>
        <v>ONWAAR</v>
      </c>
      <c r="F231" s="21" t="str">
        <f>IF(ISBLANK(D[[#This Row],[CRS_NEN5104]]),"ONWAAR","WAAR")</f>
        <v>ONWAAR</v>
      </c>
      <c r="G231" s="21" t="str">
        <f>IF(ISBLANK(D[[#This Row],[SD_NEN5104]]),"ONWAAR","WAAR")</f>
        <v>ONWAAR</v>
      </c>
      <c r="H231" s="21" t="str">
        <f>IF(ISBLANK(D[[#This Row],[DSS_NEN5104]]),"ONWAAR","WAAR")</f>
        <v>ONWAAR</v>
      </c>
      <c r="I231" s="21" t="str">
        <f>IF(ISBLANK(D[[#This Row],[TXT_SS_NEN5104]]),"ONWAAR","WAAR")</f>
        <v>ONWAAR</v>
      </c>
      <c r="J231" s="19" t="str">
        <f>IF(ISBLANK(D[[#This Row],[BORING_NUMMER]]),"",CONCATENATE(D[[#This Row],[BORING_NUMMER]],"_",D[[#This Row],[MONSTER_ID]]))</f>
        <v/>
      </c>
      <c r="BP231" s="21">
        <v>60</v>
      </c>
      <c r="BQ231" s="21">
        <v>40</v>
      </c>
      <c r="BR231" s="21">
        <f>D[CLAS_AT_VLOEIGRENS_CAS]-D[CLAS_AT_UITROLGRENS]</f>
        <v>20</v>
      </c>
      <c r="BS231" s="22">
        <f>(D[[#This Row],[CLAS_AT_VLOEIGRENS_CAS]]-D[[#This Row],[CLAS_WATERGEHALTE]])/D[[#This Row],[CLAS_AT_PI]]</f>
        <v>3</v>
      </c>
    </row>
    <row r="232" spans="1:71" x14ac:dyDescent="0.2">
      <c r="A232" s="20">
        <v>223</v>
      </c>
      <c r="B232" s="21" t="str">
        <f>IF(ISBLANK(D[[#This Row],[CLAS_NEN5104]]),"ONWAAR","WAAR")</f>
        <v>ONWAAR</v>
      </c>
      <c r="C232" s="21" t="str">
        <f>IF(ISBLANK(D[[#This Row],[CLAS_VN_HOOFDNAAM]]),"ONWAAR","WAAR")</f>
        <v>ONWAAR</v>
      </c>
      <c r="D232" s="21" t="str">
        <f>IF(ISBLANK(D[[#This Row],[KV_NEN5104]]),"ONWAAR","WAAR")</f>
        <v>ONWAAR</v>
      </c>
      <c r="E232" s="21" t="str">
        <f>IF(ISBLANK(D[[#This Row],[CPT_QNET]]),"ONWAAR","WAAR")</f>
        <v>ONWAAR</v>
      </c>
      <c r="F232" s="21" t="str">
        <f>IF(ISBLANK(D[[#This Row],[CRS_NEN5104]]),"ONWAAR","WAAR")</f>
        <v>ONWAAR</v>
      </c>
      <c r="G232" s="21" t="str">
        <f>IF(ISBLANK(D[[#This Row],[SD_NEN5104]]),"ONWAAR","WAAR")</f>
        <v>ONWAAR</v>
      </c>
      <c r="H232" s="21" t="str">
        <f>IF(ISBLANK(D[[#This Row],[DSS_NEN5104]]),"ONWAAR","WAAR")</f>
        <v>ONWAAR</v>
      </c>
      <c r="I232" s="21" t="str">
        <f>IF(ISBLANK(D[[#This Row],[TXT_SS_NEN5104]]),"ONWAAR","WAAR")</f>
        <v>ONWAAR</v>
      </c>
      <c r="J232" s="19" t="str">
        <f>IF(ISBLANK(D[[#This Row],[BORING_NUMMER]]),"",CONCATENATE(D[[#This Row],[BORING_NUMMER]],"_",D[[#This Row],[MONSTER_ID]]))</f>
        <v/>
      </c>
      <c r="BP232" s="21">
        <v>60</v>
      </c>
      <c r="BQ232" s="21">
        <v>40</v>
      </c>
      <c r="BR232" s="21">
        <f>D[CLAS_AT_VLOEIGRENS_CAS]-D[CLAS_AT_UITROLGRENS]</f>
        <v>20</v>
      </c>
      <c r="BS232" s="22">
        <f>(D[[#This Row],[CLAS_AT_VLOEIGRENS_CAS]]-D[[#This Row],[CLAS_WATERGEHALTE]])/D[[#This Row],[CLAS_AT_PI]]</f>
        <v>3</v>
      </c>
    </row>
    <row r="233" spans="1:71" x14ac:dyDescent="0.2">
      <c r="A233" s="20">
        <v>224</v>
      </c>
      <c r="B233" s="21" t="str">
        <f>IF(ISBLANK(D[[#This Row],[CLAS_NEN5104]]),"ONWAAR","WAAR")</f>
        <v>ONWAAR</v>
      </c>
      <c r="C233" s="21" t="str">
        <f>IF(ISBLANK(D[[#This Row],[CLAS_VN_HOOFDNAAM]]),"ONWAAR","WAAR")</f>
        <v>ONWAAR</v>
      </c>
      <c r="D233" s="21" t="str">
        <f>IF(ISBLANK(D[[#This Row],[KV_NEN5104]]),"ONWAAR","WAAR")</f>
        <v>ONWAAR</v>
      </c>
      <c r="E233" s="21" t="str">
        <f>IF(ISBLANK(D[[#This Row],[CPT_QNET]]),"ONWAAR","WAAR")</f>
        <v>ONWAAR</v>
      </c>
      <c r="F233" s="21" t="str">
        <f>IF(ISBLANK(D[[#This Row],[CRS_NEN5104]]),"ONWAAR","WAAR")</f>
        <v>ONWAAR</v>
      </c>
      <c r="G233" s="21" t="str">
        <f>IF(ISBLANK(D[[#This Row],[SD_NEN5104]]),"ONWAAR","WAAR")</f>
        <v>ONWAAR</v>
      </c>
      <c r="H233" s="21" t="str">
        <f>IF(ISBLANK(D[[#This Row],[DSS_NEN5104]]),"ONWAAR","WAAR")</f>
        <v>ONWAAR</v>
      </c>
      <c r="I233" s="21" t="str">
        <f>IF(ISBLANK(D[[#This Row],[TXT_SS_NEN5104]]),"ONWAAR","WAAR")</f>
        <v>ONWAAR</v>
      </c>
      <c r="J233" s="19" t="str">
        <f>IF(ISBLANK(D[[#This Row],[BORING_NUMMER]]),"",CONCATENATE(D[[#This Row],[BORING_NUMMER]],"_",D[[#This Row],[MONSTER_ID]]))</f>
        <v/>
      </c>
      <c r="BP233" s="21">
        <v>60</v>
      </c>
      <c r="BQ233" s="21">
        <v>40</v>
      </c>
      <c r="BR233" s="21">
        <f>D[CLAS_AT_VLOEIGRENS_CAS]-D[CLAS_AT_UITROLGRENS]</f>
        <v>20</v>
      </c>
      <c r="BS233" s="22">
        <f>(D[[#This Row],[CLAS_AT_VLOEIGRENS_CAS]]-D[[#This Row],[CLAS_WATERGEHALTE]])/D[[#This Row],[CLAS_AT_PI]]</f>
        <v>3</v>
      </c>
    </row>
    <row r="234" spans="1:71" x14ac:dyDescent="0.2">
      <c r="A234" s="20">
        <v>225</v>
      </c>
      <c r="B234" s="21" t="str">
        <f>IF(ISBLANK(D[[#This Row],[CLAS_NEN5104]]),"ONWAAR","WAAR")</f>
        <v>ONWAAR</v>
      </c>
      <c r="C234" s="21" t="str">
        <f>IF(ISBLANK(D[[#This Row],[CLAS_VN_HOOFDNAAM]]),"ONWAAR","WAAR")</f>
        <v>ONWAAR</v>
      </c>
      <c r="D234" s="21" t="str">
        <f>IF(ISBLANK(D[[#This Row],[KV_NEN5104]]),"ONWAAR","WAAR")</f>
        <v>ONWAAR</v>
      </c>
      <c r="E234" s="21" t="str">
        <f>IF(ISBLANK(D[[#This Row],[CPT_QNET]]),"ONWAAR","WAAR")</f>
        <v>ONWAAR</v>
      </c>
      <c r="F234" s="21" t="str">
        <f>IF(ISBLANK(D[[#This Row],[CRS_NEN5104]]),"ONWAAR","WAAR")</f>
        <v>ONWAAR</v>
      </c>
      <c r="G234" s="21" t="str">
        <f>IF(ISBLANK(D[[#This Row],[SD_NEN5104]]),"ONWAAR","WAAR")</f>
        <v>ONWAAR</v>
      </c>
      <c r="H234" s="21" t="str">
        <f>IF(ISBLANK(D[[#This Row],[DSS_NEN5104]]),"ONWAAR","WAAR")</f>
        <v>ONWAAR</v>
      </c>
      <c r="I234" s="21" t="str">
        <f>IF(ISBLANK(D[[#This Row],[TXT_SS_NEN5104]]),"ONWAAR","WAAR")</f>
        <v>ONWAAR</v>
      </c>
      <c r="J234" s="19" t="str">
        <f>IF(ISBLANK(D[[#This Row],[BORING_NUMMER]]),"",CONCATENATE(D[[#This Row],[BORING_NUMMER]],"_",D[[#This Row],[MONSTER_ID]]))</f>
        <v/>
      </c>
      <c r="BP234" s="21">
        <v>60</v>
      </c>
      <c r="BQ234" s="21">
        <v>40</v>
      </c>
      <c r="BR234" s="21">
        <f>D[CLAS_AT_VLOEIGRENS_CAS]-D[CLAS_AT_UITROLGRENS]</f>
        <v>20</v>
      </c>
      <c r="BS234" s="22">
        <f>(D[[#This Row],[CLAS_AT_VLOEIGRENS_CAS]]-D[[#This Row],[CLAS_WATERGEHALTE]])/D[[#This Row],[CLAS_AT_PI]]</f>
        <v>3</v>
      </c>
    </row>
    <row r="235" spans="1:71" x14ac:dyDescent="0.2">
      <c r="A235" s="20">
        <v>226</v>
      </c>
      <c r="B235" s="21" t="str">
        <f>IF(ISBLANK(D[[#This Row],[CLAS_NEN5104]]),"ONWAAR","WAAR")</f>
        <v>ONWAAR</v>
      </c>
      <c r="C235" s="21" t="str">
        <f>IF(ISBLANK(D[[#This Row],[CLAS_VN_HOOFDNAAM]]),"ONWAAR","WAAR")</f>
        <v>ONWAAR</v>
      </c>
      <c r="D235" s="21" t="str">
        <f>IF(ISBLANK(D[[#This Row],[KV_NEN5104]]),"ONWAAR","WAAR")</f>
        <v>ONWAAR</v>
      </c>
      <c r="E235" s="21" t="str">
        <f>IF(ISBLANK(D[[#This Row],[CPT_QNET]]),"ONWAAR","WAAR")</f>
        <v>ONWAAR</v>
      </c>
      <c r="F235" s="21" t="str">
        <f>IF(ISBLANK(D[[#This Row],[CRS_NEN5104]]),"ONWAAR","WAAR")</f>
        <v>ONWAAR</v>
      </c>
      <c r="G235" s="21" t="str">
        <f>IF(ISBLANK(D[[#This Row],[SD_NEN5104]]),"ONWAAR","WAAR")</f>
        <v>ONWAAR</v>
      </c>
      <c r="H235" s="21" t="str">
        <f>IF(ISBLANK(D[[#This Row],[DSS_NEN5104]]),"ONWAAR","WAAR")</f>
        <v>ONWAAR</v>
      </c>
      <c r="I235" s="21" t="str">
        <f>IF(ISBLANK(D[[#This Row],[TXT_SS_NEN5104]]),"ONWAAR","WAAR")</f>
        <v>ONWAAR</v>
      </c>
      <c r="J235" s="19" t="str">
        <f>IF(ISBLANK(D[[#This Row],[BORING_NUMMER]]),"",CONCATENATE(D[[#This Row],[BORING_NUMMER]],"_",D[[#This Row],[MONSTER_ID]]))</f>
        <v/>
      </c>
      <c r="BP235" s="21">
        <v>60</v>
      </c>
      <c r="BQ235" s="21">
        <v>40</v>
      </c>
      <c r="BR235" s="21">
        <f>D[CLAS_AT_VLOEIGRENS_CAS]-D[CLAS_AT_UITROLGRENS]</f>
        <v>20</v>
      </c>
      <c r="BS235" s="22">
        <f>(D[[#This Row],[CLAS_AT_VLOEIGRENS_CAS]]-D[[#This Row],[CLAS_WATERGEHALTE]])/D[[#This Row],[CLAS_AT_PI]]</f>
        <v>3</v>
      </c>
    </row>
    <row r="236" spans="1:71" x14ac:dyDescent="0.2">
      <c r="A236" s="20">
        <v>227</v>
      </c>
      <c r="B236" s="21" t="str">
        <f>IF(ISBLANK(D[[#This Row],[CLAS_NEN5104]]),"ONWAAR","WAAR")</f>
        <v>ONWAAR</v>
      </c>
      <c r="C236" s="21" t="str">
        <f>IF(ISBLANK(D[[#This Row],[CLAS_VN_HOOFDNAAM]]),"ONWAAR","WAAR")</f>
        <v>ONWAAR</v>
      </c>
      <c r="D236" s="21" t="str">
        <f>IF(ISBLANK(D[[#This Row],[KV_NEN5104]]),"ONWAAR","WAAR")</f>
        <v>ONWAAR</v>
      </c>
      <c r="E236" s="21" t="str">
        <f>IF(ISBLANK(D[[#This Row],[CPT_QNET]]),"ONWAAR","WAAR")</f>
        <v>ONWAAR</v>
      </c>
      <c r="F236" s="21" t="str">
        <f>IF(ISBLANK(D[[#This Row],[CRS_NEN5104]]),"ONWAAR","WAAR")</f>
        <v>ONWAAR</v>
      </c>
      <c r="G236" s="21" t="str">
        <f>IF(ISBLANK(D[[#This Row],[SD_NEN5104]]),"ONWAAR","WAAR")</f>
        <v>ONWAAR</v>
      </c>
      <c r="H236" s="21" t="str">
        <f>IF(ISBLANK(D[[#This Row],[DSS_NEN5104]]),"ONWAAR","WAAR")</f>
        <v>ONWAAR</v>
      </c>
      <c r="I236" s="21" t="str">
        <f>IF(ISBLANK(D[[#This Row],[TXT_SS_NEN5104]]),"ONWAAR","WAAR")</f>
        <v>ONWAAR</v>
      </c>
      <c r="J236" s="19" t="str">
        <f>IF(ISBLANK(D[[#This Row],[BORING_NUMMER]]),"",CONCATENATE(D[[#This Row],[BORING_NUMMER]],"_",D[[#This Row],[MONSTER_ID]]))</f>
        <v/>
      </c>
      <c r="BP236" s="21">
        <v>60</v>
      </c>
      <c r="BQ236" s="21">
        <v>40</v>
      </c>
      <c r="BR236" s="21">
        <f>D[CLAS_AT_VLOEIGRENS_CAS]-D[CLAS_AT_UITROLGRENS]</f>
        <v>20</v>
      </c>
      <c r="BS236" s="22">
        <f>(D[[#This Row],[CLAS_AT_VLOEIGRENS_CAS]]-D[[#This Row],[CLAS_WATERGEHALTE]])/D[[#This Row],[CLAS_AT_PI]]</f>
        <v>3</v>
      </c>
    </row>
    <row r="237" spans="1:71" x14ac:dyDescent="0.2">
      <c r="A237" s="20">
        <v>228</v>
      </c>
      <c r="B237" s="21" t="str">
        <f>IF(ISBLANK(D[[#This Row],[CLAS_NEN5104]]),"ONWAAR","WAAR")</f>
        <v>ONWAAR</v>
      </c>
      <c r="C237" s="21" t="str">
        <f>IF(ISBLANK(D[[#This Row],[CLAS_VN_HOOFDNAAM]]),"ONWAAR","WAAR")</f>
        <v>ONWAAR</v>
      </c>
      <c r="D237" s="21" t="str">
        <f>IF(ISBLANK(D[[#This Row],[KV_NEN5104]]),"ONWAAR","WAAR")</f>
        <v>ONWAAR</v>
      </c>
      <c r="E237" s="21" t="str">
        <f>IF(ISBLANK(D[[#This Row],[CPT_QNET]]),"ONWAAR","WAAR")</f>
        <v>ONWAAR</v>
      </c>
      <c r="F237" s="21" t="str">
        <f>IF(ISBLANK(D[[#This Row],[CRS_NEN5104]]),"ONWAAR","WAAR")</f>
        <v>ONWAAR</v>
      </c>
      <c r="G237" s="21" t="str">
        <f>IF(ISBLANK(D[[#This Row],[SD_NEN5104]]),"ONWAAR","WAAR")</f>
        <v>ONWAAR</v>
      </c>
      <c r="H237" s="21" t="str">
        <f>IF(ISBLANK(D[[#This Row],[DSS_NEN5104]]),"ONWAAR","WAAR")</f>
        <v>ONWAAR</v>
      </c>
      <c r="I237" s="21" t="str">
        <f>IF(ISBLANK(D[[#This Row],[TXT_SS_NEN5104]]),"ONWAAR","WAAR")</f>
        <v>ONWAAR</v>
      </c>
      <c r="J237" s="19" t="str">
        <f>IF(ISBLANK(D[[#This Row],[BORING_NUMMER]]),"",CONCATENATE(D[[#This Row],[BORING_NUMMER]],"_",D[[#This Row],[MONSTER_ID]]))</f>
        <v/>
      </c>
      <c r="BP237" s="21">
        <v>60</v>
      </c>
      <c r="BQ237" s="21">
        <v>40</v>
      </c>
      <c r="BR237" s="21">
        <f>D[CLAS_AT_VLOEIGRENS_CAS]-D[CLAS_AT_UITROLGRENS]</f>
        <v>20</v>
      </c>
      <c r="BS237" s="22">
        <f>(D[[#This Row],[CLAS_AT_VLOEIGRENS_CAS]]-D[[#This Row],[CLAS_WATERGEHALTE]])/D[[#This Row],[CLAS_AT_PI]]</f>
        <v>3</v>
      </c>
    </row>
    <row r="238" spans="1:71" x14ac:dyDescent="0.2">
      <c r="A238" s="20">
        <v>229</v>
      </c>
      <c r="B238" s="21" t="str">
        <f>IF(ISBLANK(D[[#This Row],[CLAS_NEN5104]]),"ONWAAR","WAAR")</f>
        <v>ONWAAR</v>
      </c>
      <c r="C238" s="21" t="str">
        <f>IF(ISBLANK(D[[#This Row],[CLAS_VN_HOOFDNAAM]]),"ONWAAR","WAAR")</f>
        <v>ONWAAR</v>
      </c>
      <c r="D238" s="21" t="str">
        <f>IF(ISBLANK(D[[#This Row],[KV_NEN5104]]),"ONWAAR","WAAR")</f>
        <v>ONWAAR</v>
      </c>
      <c r="E238" s="21" t="str">
        <f>IF(ISBLANK(D[[#This Row],[CPT_QNET]]),"ONWAAR","WAAR")</f>
        <v>ONWAAR</v>
      </c>
      <c r="F238" s="21" t="str">
        <f>IF(ISBLANK(D[[#This Row],[CRS_NEN5104]]),"ONWAAR","WAAR")</f>
        <v>ONWAAR</v>
      </c>
      <c r="G238" s="21" t="str">
        <f>IF(ISBLANK(D[[#This Row],[SD_NEN5104]]),"ONWAAR","WAAR")</f>
        <v>ONWAAR</v>
      </c>
      <c r="H238" s="21" t="str">
        <f>IF(ISBLANK(D[[#This Row],[DSS_NEN5104]]),"ONWAAR","WAAR")</f>
        <v>ONWAAR</v>
      </c>
      <c r="I238" s="21" t="str">
        <f>IF(ISBLANK(D[[#This Row],[TXT_SS_NEN5104]]),"ONWAAR","WAAR")</f>
        <v>ONWAAR</v>
      </c>
      <c r="J238" s="19" t="str">
        <f>IF(ISBLANK(D[[#This Row],[BORING_NUMMER]]),"",CONCATENATE(D[[#This Row],[BORING_NUMMER]],"_",D[[#This Row],[MONSTER_ID]]))</f>
        <v/>
      </c>
      <c r="BP238" s="21">
        <v>60</v>
      </c>
      <c r="BQ238" s="21">
        <v>40</v>
      </c>
      <c r="BR238" s="21">
        <f>D[CLAS_AT_VLOEIGRENS_CAS]-D[CLAS_AT_UITROLGRENS]</f>
        <v>20</v>
      </c>
      <c r="BS238" s="22">
        <f>(D[[#This Row],[CLAS_AT_VLOEIGRENS_CAS]]-D[[#This Row],[CLAS_WATERGEHALTE]])/D[[#This Row],[CLAS_AT_PI]]</f>
        <v>3</v>
      </c>
    </row>
    <row r="239" spans="1:71" x14ac:dyDescent="0.2">
      <c r="A239" s="20">
        <v>230</v>
      </c>
      <c r="B239" s="21" t="str">
        <f>IF(ISBLANK(D[[#This Row],[CLAS_NEN5104]]),"ONWAAR","WAAR")</f>
        <v>ONWAAR</v>
      </c>
      <c r="C239" s="21" t="str">
        <f>IF(ISBLANK(D[[#This Row],[CLAS_VN_HOOFDNAAM]]),"ONWAAR","WAAR")</f>
        <v>ONWAAR</v>
      </c>
      <c r="D239" s="21" t="str">
        <f>IF(ISBLANK(D[[#This Row],[KV_NEN5104]]),"ONWAAR","WAAR")</f>
        <v>ONWAAR</v>
      </c>
      <c r="E239" s="21" t="str">
        <f>IF(ISBLANK(D[[#This Row],[CPT_QNET]]),"ONWAAR","WAAR")</f>
        <v>ONWAAR</v>
      </c>
      <c r="F239" s="21" t="str">
        <f>IF(ISBLANK(D[[#This Row],[CRS_NEN5104]]),"ONWAAR","WAAR")</f>
        <v>ONWAAR</v>
      </c>
      <c r="G239" s="21" t="str">
        <f>IF(ISBLANK(D[[#This Row],[SD_NEN5104]]),"ONWAAR","WAAR")</f>
        <v>ONWAAR</v>
      </c>
      <c r="H239" s="21" t="str">
        <f>IF(ISBLANK(D[[#This Row],[DSS_NEN5104]]),"ONWAAR","WAAR")</f>
        <v>ONWAAR</v>
      </c>
      <c r="I239" s="21" t="str">
        <f>IF(ISBLANK(D[[#This Row],[TXT_SS_NEN5104]]),"ONWAAR","WAAR")</f>
        <v>ONWAAR</v>
      </c>
      <c r="J239" s="19" t="str">
        <f>IF(ISBLANK(D[[#This Row],[BORING_NUMMER]]),"",CONCATENATE(D[[#This Row],[BORING_NUMMER]],"_",D[[#This Row],[MONSTER_ID]]))</f>
        <v/>
      </c>
      <c r="BP239" s="21">
        <v>60</v>
      </c>
      <c r="BQ239" s="21">
        <v>40</v>
      </c>
      <c r="BR239" s="21">
        <f>D[CLAS_AT_VLOEIGRENS_CAS]-D[CLAS_AT_UITROLGRENS]</f>
        <v>20</v>
      </c>
      <c r="BS239" s="22">
        <f>(D[[#This Row],[CLAS_AT_VLOEIGRENS_CAS]]-D[[#This Row],[CLAS_WATERGEHALTE]])/D[[#This Row],[CLAS_AT_PI]]</f>
        <v>3</v>
      </c>
    </row>
    <row r="240" spans="1:71" x14ac:dyDescent="0.2">
      <c r="A240" s="20">
        <v>231</v>
      </c>
      <c r="B240" s="21" t="str">
        <f>IF(ISBLANK(D[[#This Row],[CLAS_NEN5104]]),"ONWAAR","WAAR")</f>
        <v>ONWAAR</v>
      </c>
      <c r="C240" s="21" t="str">
        <f>IF(ISBLANK(D[[#This Row],[CLAS_VN_HOOFDNAAM]]),"ONWAAR","WAAR")</f>
        <v>ONWAAR</v>
      </c>
      <c r="D240" s="21" t="str">
        <f>IF(ISBLANK(D[[#This Row],[KV_NEN5104]]),"ONWAAR","WAAR")</f>
        <v>ONWAAR</v>
      </c>
      <c r="E240" s="21" t="str">
        <f>IF(ISBLANK(D[[#This Row],[CPT_QNET]]),"ONWAAR","WAAR")</f>
        <v>ONWAAR</v>
      </c>
      <c r="F240" s="21" t="str">
        <f>IF(ISBLANK(D[[#This Row],[CRS_NEN5104]]),"ONWAAR","WAAR")</f>
        <v>ONWAAR</v>
      </c>
      <c r="G240" s="21" t="str">
        <f>IF(ISBLANK(D[[#This Row],[SD_NEN5104]]),"ONWAAR","WAAR")</f>
        <v>ONWAAR</v>
      </c>
      <c r="H240" s="21" t="str">
        <f>IF(ISBLANK(D[[#This Row],[DSS_NEN5104]]),"ONWAAR","WAAR")</f>
        <v>ONWAAR</v>
      </c>
      <c r="I240" s="21" t="str">
        <f>IF(ISBLANK(D[[#This Row],[TXT_SS_NEN5104]]),"ONWAAR","WAAR")</f>
        <v>ONWAAR</v>
      </c>
      <c r="J240" s="19" t="str">
        <f>IF(ISBLANK(D[[#This Row],[BORING_NUMMER]]),"",CONCATENATE(D[[#This Row],[BORING_NUMMER]],"_",D[[#This Row],[MONSTER_ID]]))</f>
        <v/>
      </c>
      <c r="BP240" s="21">
        <v>60</v>
      </c>
      <c r="BQ240" s="21">
        <v>40</v>
      </c>
      <c r="BR240" s="21">
        <f>D[CLAS_AT_VLOEIGRENS_CAS]-D[CLAS_AT_UITROLGRENS]</f>
        <v>20</v>
      </c>
      <c r="BS240" s="22">
        <f>(D[[#This Row],[CLAS_AT_VLOEIGRENS_CAS]]-D[[#This Row],[CLAS_WATERGEHALTE]])/D[[#This Row],[CLAS_AT_PI]]</f>
        <v>3</v>
      </c>
    </row>
    <row r="241" spans="1:71" x14ac:dyDescent="0.2">
      <c r="A241" s="20">
        <v>232</v>
      </c>
      <c r="B241" s="21" t="str">
        <f>IF(ISBLANK(D[[#This Row],[CLAS_NEN5104]]),"ONWAAR","WAAR")</f>
        <v>ONWAAR</v>
      </c>
      <c r="C241" s="21" t="str">
        <f>IF(ISBLANK(D[[#This Row],[CLAS_VN_HOOFDNAAM]]),"ONWAAR","WAAR")</f>
        <v>ONWAAR</v>
      </c>
      <c r="D241" s="21" t="str">
        <f>IF(ISBLANK(D[[#This Row],[KV_NEN5104]]),"ONWAAR","WAAR")</f>
        <v>ONWAAR</v>
      </c>
      <c r="E241" s="21" t="str">
        <f>IF(ISBLANK(D[[#This Row],[CPT_QNET]]),"ONWAAR","WAAR")</f>
        <v>ONWAAR</v>
      </c>
      <c r="F241" s="21" t="str">
        <f>IF(ISBLANK(D[[#This Row],[CRS_NEN5104]]),"ONWAAR","WAAR")</f>
        <v>ONWAAR</v>
      </c>
      <c r="G241" s="21" t="str">
        <f>IF(ISBLANK(D[[#This Row],[SD_NEN5104]]),"ONWAAR","WAAR")</f>
        <v>ONWAAR</v>
      </c>
      <c r="H241" s="21" t="str">
        <f>IF(ISBLANK(D[[#This Row],[DSS_NEN5104]]),"ONWAAR","WAAR")</f>
        <v>ONWAAR</v>
      </c>
      <c r="I241" s="21" t="str">
        <f>IF(ISBLANK(D[[#This Row],[TXT_SS_NEN5104]]),"ONWAAR","WAAR")</f>
        <v>ONWAAR</v>
      </c>
      <c r="J241" s="19" t="str">
        <f>IF(ISBLANK(D[[#This Row],[BORING_NUMMER]]),"",CONCATENATE(D[[#This Row],[BORING_NUMMER]],"_",D[[#This Row],[MONSTER_ID]]))</f>
        <v/>
      </c>
      <c r="BP241" s="21">
        <v>60</v>
      </c>
      <c r="BQ241" s="21">
        <v>40</v>
      </c>
      <c r="BR241" s="21">
        <f>D[CLAS_AT_VLOEIGRENS_CAS]-D[CLAS_AT_UITROLGRENS]</f>
        <v>20</v>
      </c>
      <c r="BS241" s="22">
        <f>(D[[#This Row],[CLAS_AT_VLOEIGRENS_CAS]]-D[[#This Row],[CLAS_WATERGEHALTE]])/D[[#This Row],[CLAS_AT_PI]]</f>
        <v>3</v>
      </c>
    </row>
    <row r="242" spans="1:71" x14ac:dyDescent="0.2">
      <c r="A242" s="20">
        <v>233</v>
      </c>
      <c r="B242" s="21" t="str">
        <f>IF(ISBLANK(D[[#This Row],[CLAS_NEN5104]]),"ONWAAR","WAAR")</f>
        <v>ONWAAR</v>
      </c>
      <c r="C242" s="21" t="str">
        <f>IF(ISBLANK(D[[#This Row],[CLAS_VN_HOOFDNAAM]]),"ONWAAR","WAAR")</f>
        <v>ONWAAR</v>
      </c>
      <c r="D242" s="21" t="str">
        <f>IF(ISBLANK(D[[#This Row],[KV_NEN5104]]),"ONWAAR","WAAR")</f>
        <v>ONWAAR</v>
      </c>
      <c r="E242" s="21" t="str">
        <f>IF(ISBLANK(D[[#This Row],[CPT_QNET]]),"ONWAAR","WAAR")</f>
        <v>ONWAAR</v>
      </c>
      <c r="F242" s="21" t="str">
        <f>IF(ISBLANK(D[[#This Row],[CRS_NEN5104]]),"ONWAAR","WAAR")</f>
        <v>ONWAAR</v>
      </c>
      <c r="G242" s="21" t="str">
        <f>IF(ISBLANK(D[[#This Row],[SD_NEN5104]]),"ONWAAR","WAAR")</f>
        <v>ONWAAR</v>
      </c>
      <c r="H242" s="21" t="str">
        <f>IF(ISBLANK(D[[#This Row],[DSS_NEN5104]]),"ONWAAR","WAAR")</f>
        <v>ONWAAR</v>
      </c>
      <c r="I242" s="21" t="str">
        <f>IF(ISBLANK(D[[#This Row],[TXT_SS_NEN5104]]),"ONWAAR","WAAR")</f>
        <v>ONWAAR</v>
      </c>
      <c r="J242" s="19" t="str">
        <f>IF(ISBLANK(D[[#This Row],[BORING_NUMMER]]),"",CONCATENATE(D[[#This Row],[BORING_NUMMER]],"_",D[[#This Row],[MONSTER_ID]]))</f>
        <v/>
      </c>
      <c r="BP242" s="21">
        <v>60</v>
      </c>
      <c r="BQ242" s="21">
        <v>40</v>
      </c>
      <c r="BR242" s="21">
        <f>D[CLAS_AT_VLOEIGRENS_CAS]-D[CLAS_AT_UITROLGRENS]</f>
        <v>20</v>
      </c>
      <c r="BS242" s="22">
        <f>(D[[#This Row],[CLAS_AT_VLOEIGRENS_CAS]]-D[[#This Row],[CLAS_WATERGEHALTE]])/D[[#This Row],[CLAS_AT_PI]]</f>
        <v>3</v>
      </c>
    </row>
    <row r="243" spans="1:71" x14ac:dyDescent="0.2">
      <c r="A243" s="20">
        <v>234</v>
      </c>
      <c r="B243" s="21" t="str">
        <f>IF(ISBLANK(D[[#This Row],[CLAS_NEN5104]]),"ONWAAR","WAAR")</f>
        <v>ONWAAR</v>
      </c>
      <c r="C243" s="21" t="str">
        <f>IF(ISBLANK(D[[#This Row],[CLAS_VN_HOOFDNAAM]]),"ONWAAR","WAAR")</f>
        <v>ONWAAR</v>
      </c>
      <c r="D243" s="21" t="str">
        <f>IF(ISBLANK(D[[#This Row],[KV_NEN5104]]),"ONWAAR","WAAR")</f>
        <v>ONWAAR</v>
      </c>
      <c r="E243" s="21" t="str">
        <f>IF(ISBLANK(D[[#This Row],[CPT_QNET]]),"ONWAAR","WAAR")</f>
        <v>ONWAAR</v>
      </c>
      <c r="F243" s="21" t="str">
        <f>IF(ISBLANK(D[[#This Row],[CRS_NEN5104]]),"ONWAAR","WAAR")</f>
        <v>ONWAAR</v>
      </c>
      <c r="G243" s="21" t="str">
        <f>IF(ISBLANK(D[[#This Row],[SD_NEN5104]]),"ONWAAR","WAAR")</f>
        <v>ONWAAR</v>
      </c>
      <c r="H243" s="21" t="str">
        <f>IF(ISBLANK(D[[#This Row],[DSS_NEN5104]]),"ONWAAR","WAAR")</f>
        <v>ONWAAR</v>
      </c>
      <c r="I243" s="21" t="str">
        <f>IF(ISBLANK(D[[#This Row],[TXT_SS_NEN5104]]),"ONWAAR","WAAR")</f>
        <v>ONWAAR</v>
      </c>
      <c r="J243" s="19" t="str">
        <f>IF(ISBLANK(D[[#This Row],[BORING_NUMMER]]),"",CONCATENATE(D[[#This Row],[BORING_NUMMER]],"_",D[[#This Row],[MONSTER_ID]]))</f>
        <v/>
      </c>
      <c r="BP243" s="21">
        <v>60</v>
      </c>
      <c r="BQ243" s="21">
        <v>40</v>
      </c>
      <c r="BR243" s="21">
        <f>D[CLAS_AT_VLOEIGRENS_CAS]-D[CLAS_AT_UITROLGRENS]</f>
        <v>20</v>
      </c>
      <c r="BS243" s="22">
        <f>(D[[#This Row],[CLAS_AT_VLOEIGRENS_CAS]]-D[[#This Row],[CLAS_WATERGEHALTE]])/D[[#This Row],[CLAS_AT_PI]]</f>
        <v>3</v>
      </c>
    </row>
    <row r="244" spans="1:71" x14ac:dyDescent="0.2">
      <c r="A244" s="20">
        <v>235</v>
      </c>
      <c r="B244" s="21" t="str">
        <f>IF(ISBLANK(D[[#This Row],[CLAS_NEN5104]]),"ONWAAR","WAAR")</f>
        <v>ONWAAR</v>
      </c>
      <c r="C244" s="21" t="str">
        <f>IF(ISBLANK(D[[#This Row],[CLAS_VN_HOOFDNAAM]]),"ONWAAR","WAAR")</f>
        <v>ONWAAR</v>
      </c>
      <c r="D244" s="21" t="str">
        <f>IF(ISBLANK(D[[#This Row],[KV_NEN5104]]),"ONWAAR","WAAR")</f>
        <v>ONWAAR</v>
      </c>
      <c r="E244" s="21" t="str">
        <f>IF(ISBLANK(D[[#This Row],[CPT_QNET]]),"ONWAAR","WAAR")</f>
        <v>ONWAAR</v>
      </c>
      <c r="F244" s="21" t="str">
        <f>IF(ISBLANK(D[[#This Row],[CRS_NEN5104]]),"ONWAAR","WAAR")</f>
        <v>ONWAAR</v>
      </c>
      <c r="G244" s="21" t="str">
        <f>IF(ISBLANK(D[[#This Row],[SD_NEN5104]]),"ONWAAR","WAAR")</f>
        <v>ONWAAR</v>
      </c>
      <c r="H244" s="21" t="str">
        <f>IF(ISBLANK(D[[#This Row],[DSS_NEN5104]]),"ONWAAR","WAAR")</f>
        <v>ONWAAR</v>
      </c>
      <c r="I244" s="21" t="str">
        <f>IF(ISBLANK(D[[#This Row],[TXT_SS_NEN5104]]),"ONWAAR","WAAR")</f>
        <v>ONWAAR</v>
      </c>
      <c r="J244" s="19" t="str">
        <f>IF(ISBLANK(D[[#This Row],[BORING_NUMMER]]),"",CONCATENATE(D[[#This Row],[BORING_NUMMER]],"_",D[[#This Row],[MONSTER_ID]]))</f>
        <v/>
      </c>
      <c r="BP244" s="21">
        <v>60</v>
      </c>
      <c r="BQ244" s="21">
        <v>40</v>
      </c>
      <c r="BR244" s="21">
        <f>D[CLAS_AT_VLOEIGRENS_CAS]-D[CLAS_AT_UITROLGRENS]</f>
        <v>20</v>
      </c>
      <c r="BS244" s="22">
        <f>(D[[#This Row],[CLAS_AT_VLOEIGRENS_CAS]]-D[[#This Row],[CLAS_WATERGEHALTE]])/D[[#This Row],[CLAS_AT_PI]]</f>
        <v>3</v>
      </c>
    </row>
    <row r="245" spans="1:71" x14ac:dyDescent="0.2">
      <c r="A245" s="20">
        <v>236</v>
      </c>
      <c r="B245" s="21" t="str">
        <f>IF(ISBLANK(D[[#This Row],[CLAS_NEN5104]]),"ONWAAR","WAAR")</f>
        <v>ONWAAR</v>
      </c>
      <c r="C245" s="21" t="str">
        <f>IF(ISBLANK(D[[#This Row],[CLAS_VN_HOOFDNAAM]]),"ONWAAR","WAAR")</f>
        <v>ONWAAR</v>
      </c>
      <c r="D245" s="21" t="str">
        <f>IF(ISBLANK(D[[#This Row],[KV_NEN5104]]),"ONWAAR","WAAR")</f>
        <v>ONWAAR</v>
      </c>
      <c r="E245" s="21" t="str">
        <f>IF(ISBLANK(D[[#This Row],[CPT_QNET]]),"ONWAAR","WAAR")</f>
        <v>ONWAAR</v>
      </c>
      <c r="F245" s="21" t="str">
        <f>IF(ISBLANK(D[[#This Row],[CRS_NEN5104]]),"ONWAAR","WAAR")</f>
        <v>ONWAAR</v>
      </c>
      <c r="G245" s="21" t="str">
        <f>IF(ISBLANK(D[[#This Row],[SD_NEN5104]]),"ONWAAR","WAAR")</f>
        <v>ONWAAR</v>
      </c>
      <c r="H245" s="21" t="str">
        <f>IF(ISBLANK(D[[#This Row],[DSS_NEN5104]]),"ONWAAR","WAAR")</f>
        <v>ONWAAR</v>
      </c>
      <c r="I245" s="21" t="str">
        <f>IF(ISBLANK(D[[#This Row],[TXT_SS_NEN5104]]),"ONWAAR","WAAR")</f>
        <v>ONWAAR</v>
      </c>
      <c r="J245" s="19" t="str">
        <f>IF(ISBLANK(D[[#This Row],[BORING_NUMMER]]),"",CONCATENATE(D[[#This Row],[BORING_NUMMER]],"_",D[[#This Row],[MONSTER_ID]]))</f>
        <v/>
      </c>
      <c r="BP245" s="21">
        <v>60</v>
      </c>
      <c r="BQ245" s="21">
        <v>40</v>
      </c>
      <c r="BR245" s="21">
        <f>D[CLAS_AT_VLOEIGRENS_CAS]-D[CLAS_AT_UITROLGRENS]</f>
        <v>20</v>
      </c>
      <c r="BS245" s="22">
        <f>(D[[#This Row],[CLAS_AT_VLOEIGRENS_CAS]]-D[[#This Row],[CLAS_WATERGEHALTE]])/D[[#This Row],[CLAS_AT_PI]]</f>
        <v>3</v>
      </c>
    </row>
    <row r="246" spans="1:71" x14ac:dyDescent="0.2">
      <c r="A246" s="20">
        <v>237</v>
      </c>
      <c r="B246" s="21" t="str">
        <f>IF(ISBLANK(D[[#This Row],[CLAS_NEN5104]]),"ONWAAR","WAAR")</f>
        <v>ONWAAR</v>
      </c>
      <c r="C246" s="21" t="str">
        <f>IF(ISBLANK(D[[#This Row],[CLAS_VN_HOOFDNAAM]]),"ONWAAR","WAAR")</f>
        <v>ONWAAR</v>
      </c>
      <c r="D246" s="21" t="str">
        <f>IF(ISBLANK(D[[#This Row],[KV_NEN5104]]),"ONWAAR","WAAR")</f>
        <v>ONWAAR</v>
      </c>
      <c r="E246" s="21" t="str">
        <f>IF(ISBLANK(D[[#This Row],[CPT_QNET]]),"ONWAAR","WAAR")</f>
        <v>ONWAAR</v>
      </c>
      <c r="F246" s="21" t="str">
        <f>IF(ISBLANK(D[[#This Row],[CRS_NEN5104]]),"ONWAAR","WAAR")</f>
        <v>ONWAAR</v>
      </c>
      <c r="G246" s="21" t="str">
        <f>IF(ISBLANK(D[[#This Row],[SD_NEN5104]]),"ONWAAR","WAAR")</f>
        <v>ONWAAR</v>
      </c>
      <c r="H246" s="21" t="str">
        <f>IF(ISBLANK(D[[#This Row],[DSS_NEN5104]]),"ONWAAR","WAAR")</f>
        <v>ONWAAR</v>
      </c>
      <c r="I246" s="21" t="str">
        <f>IF(ISBLANK(D[[#This Row],[TXT_SS_NEN5104]]),"ONWAAR","WAAR")</f>
        <v>ONWAAR</v>
      </c>
      <c r="J246" s="19" t="str">
        <f>IF(ISBLANK(D[[#This Row],[BORING_NUMMER]]),"",CONCATENATE(D[[#This Row],[BORING_NUMMER]],"_",D[[#This Row],[MONSTER_ID]]))</f>
        <v/>
      </c>
      <c r="BP246" s="21">
        <v>60</v>
      </c>
      <c r="BQ246" s="21">
        <v>40</v>
      </c>
      <c r="BR246" s="21">
        <f>D[CLAS_AT_VLOEIGRENS_CAS]-D[CLAS_AT_UITROLGRENS]</f>
        <v>20</v>
      </c>
      <c r="BS246" s="22">
        <f>(D[[#This Row],[CLAS_AT_VLOEIGRENS_CAS]]-D[[#This Row],[CLAS_WATERGEHALTE]])/D[[#This Row],[CLAS_AT_PI]]</f>
        <v>3</v>
      </c>
    </row>
    <row r="247" spans="1:71" x14ac:dyDescent="0.2">
      <c r="A247" s="20">
        <v>238</v>
      </c>
      <c r="B247" s="21" t="str">
        <f>IF(ISBLANK(D[[#This Row],[CLAS_NEN5104]]),"ONWAAR","WAAR")</f>
        <v>ONWAAR</v>
      </c>
      <c r="C247" s="21" t="str">
        <f>IF(ISBLANK(D[[#This Row],[CLAS_VN_HOOFDNAAM]]),"ONWAAR","WAAR")</f>
        <v>ONWAAR</v>
      </c>
      <c r="D247" s="21" t="str">
        <f>IF(ISBLANK(D[[#This Row],[KV_NEN5104]]),"ONWAAR","WAAR")</f>
        <v>ONWAAR</v>
      </c>
      <c r="E247" s="21" t="str">
        <f>IF(ISBLANK(D[[#This Row],[CPT_QNET]]),"ONWAAR","WAAR")</f>
        <v>ONWAAR</v>
      </c>
      <c r="F247" s="21" t="str">
        <f>IF(ISBLANK(D[[#This Row],[CRS_NEN5104]]),"ONWAAR","WAAR")</f>
        <v>ONWAAR</v>
      </c>
      <c r="G247" s="21" t="str">
        <f>IF(ISBLANK(D[[#This Row],[SD_NEN5104]]),"ONWAAR","WAAR")</f>
        <v>ONWAAR</v>
      </c>
      <c r="H247" s="21" t="str">
        <f>IF(ISBLANK(D[[#This Row],[DSS_NEN5104]]),"ONWAAR","WAAR")</f>
        <v>ONWAAR</v>
      </c>
      <c r="I247" s="21" t="str">
        <f>IF(ISBLANK(D[[#This Row],[TXT_SS_NEN5104]]),"ONWAAR","WAAR")</f>
        <v>ONWAAR</v>
      </c>
      <c r="J247" s="19" t="str">
        <f>IF(ISBLANK(D[[#This Row],[BORING_NUMMER]]),"",CONCATENATE(D[[#This Row],[BORING_NUMMER]],"_",D[[#This Row],[MONSTER_ID]]))</f>
        <v/>
      </c>
      <c r="BP247" s="21">
        <v>60</v>
      </c>
      <c r="BQ247" s="21">
        <v>40</v>
      </c>
      <c r="BR247" s="21">
        <f>D[CLAS_AT_VLOEIGRENS_CAS]-D[CLAS_AT_UITROLGRENS]</f>
        <v>20</v>
      </c>
      <c r="BS247" s="22">
        <f>(D[[#This Row],[CLAS_AT_VLOEIGRENS_CAS]]-D[[#This Row],[CLAS_WATERGEHALTE]])/D[[#This Row],[CLAS_AT_PI]]</f>
        <v>3</v>
      </c>
    </row>
    <row r="248" spans="1:71" x14ac:dyDescent="0.2">
      <c r="A248" s="20">
        <v>239</v>
      </c>
      <c r="B248" s="21" t="str">
        <f>IF(ISBLANK(D[[#This Row],[CLAS_NEN5104]]),"ONWAAR","WAAR")</f>
        <v>ONWAAR</v>
      </c>
      <c r="C248" s="21" t="str">
        <f>IF(ISBLANK(D[[#This Row],[CLAS_VN_HOOFDNAAM]]),"ONWAAR","WAAR")</f>
        <v>ONWAAR</v>
      </c>
      <c r="D248" s="21" t="str">
        <f>IF(ISBLANK(D[[#This Row],[KV_NEN5104]]),"ONWAAR","WAAR")</f>
        <v>ONWAAR</v>
      </c>
      <c r="E248" s="21" t="str">
        <f>IF(ISBLANK(D[[#This Row],[CPT_QNET]]),"ONWAAR","WAAR")</f>
        <v>ONWAAR</v>
      </c>
      <c r="F248" s="21" t="str">
        <f>IF(ISBLANK(D[[#This Row],[CRS_NEN5104]]),"ONWAAR","WAAR")</f>
        <v>ONWAAR</v>
      </c>
      <c r="G248" s="21" t="str">
        <f>IF(ISBLANK(D[[#This Row],[SD_NEN5104]]),"ONWAAR","WAAR")</f>
        <v>ONWAAR</v>
      </c>
      <c r="H248" s="21" t="str">
        <f>IF(ISBLANK(D[[#This Row],[DSS_NEN5104]]),"ONWAAR","WAAR")</f>
        <v>ONWAAR</v>
      </c>
      <c r="I248" s="21" t="str">
        <f>IF(ISBLANK(D[[#This Row],[TXT_SS_NEN5104]]),"ONWAAR","WAAR")</f>
        <v>ONWAAR</v>
      </c>
      <c r="J248" s="19" t="str">
        <f>IF(ISBLANK(D[[#This Row],[BORING_NUMMER]]),"",CONCATENATE(D[[#This Row],[BORING_NUMMER]],"_",D[[#This Row],[MONSTER_ID]]))</f>
        <v/>
      </c>
      <c r="BP248" s="21">
        <v>60</v>
      </c>
      <c r="BQ248" s="21">
        <v>40</v>
      </c>
      <c r="BR248" s="21">
        <f>D[CLAS_AT_VLOEIGRENS_CAS]-D[CLAS_AT_UITROLGRENS]</f>
        <v>20</v>
      </c>
      <c r="BS248" s="22">
        <f>(D[[#This Row],[CLAS_AT_VLOEIGRENS_CAS]]-D[[#This Row],[CLAS_WATERGEHALTE]])/D[[#This Row],[CLAS_AT_PI]]</f>
        <v>3</v>
      </c>
    </row>
    <row r="249" spans="1:71" x14ac:dyDescent="0.2">
      <c r="A249" s="20">
        <v>240</v>
      </c>
      <c r="B249" s="21" t="str">
        <f>IF(ISBLANK(D[[#This Row],[CLAS_NEN5104]]),"ONWAAR","WAAR")</f>
        <v>ONWAAR</v>
      </c>
      <c r="C249" s="21" t="str">
        <f>IF(ISBLANK(D[[#This Row],[CLAS_VN_HOOFDNAAM]]),"ONWAAR","WAAR")</f>
        <v>ONWAAR</v>
      </c>
      <c r="D249" s="21" t="str">
        <f>IF(ISBLANK(D[[#This Row],[KV_NEN5104]]),"ONWAAR","WAAR")</f>
        <v>ONWAAR</v>
      </c>
      <c r="E249" s="21" t="str">
        <f>IF(ISBLANK(D[[#This Row],[CPT_QNET]]),"ONWAAR","WAAR")</f>
        <v>ONWAAR</v>
      </c>
      <c r="F249" s="21" t="str">
        <f>IF(ISBLANK(D[[#This Row],[CRS_NEN5104]]),"ONWAAR","WAAR")</f>
        <v>ONWAAR</v>
      </c>
      <c r="G249" s="21" t="str">
        <f>IF(ISBLANK(D[[#This Row],[SD_NEN5104]]),"ONWAAR","WAAR")</f>
        <v>ONWAAR</v>
      </c>
      <c r="H249" s="21" t="str">
        <f>IF(ISBLANK(D[[#This Row],[DSS_NEN5104]]),"ONWAAR","WAAR")</f>
        <v>ONWAAR</v>
      </c>
      <c r="I249" s="21" t="str">
        <f>IF(ISBLANK(D[[#This Row],[TXT_SS_NEN5104]]),"ONWAAR","WAAR")</f>
        <v>ONWAAR</v>
      </c>
      <c r="J249" s="19" t="str">
        <f>IF(ISBLANK(D[[#This Row],[BORING_NUMMER]]),"",CONCATENATE(D[[#This Row],[BORING_NUMMER]],"_",D[[#This Row],[MONSTER_ID]]))</f>
        <v/>
      </c>
      <c r="BP249" s="21">
        <v>60</v>
      </c>
      <c r="BQ249" s="21">
        <v>40</v>
      </c>
      <c r="BR249" s="21">
        <f>D[CLAS_AT_VLOEIGRENS_CAS]-D[CLAS_AT_UITROLGRENS]</f>
        <v>20</v>
      </c>
      <c r="BS249" s="22">
        <f>(D[[#This Row],[CLAS_AT_VLOEIGRENS_CAS]]-D[[#This Row],[CLAS_WATERGEHALTE]])/D[[#This Row],[CLAS_AT_PI]]</f>
        <v>3</v>
      </c>
    </row>
    <row r="250" spans="1:71" x14ac:dyDescent="0.2">
      <c r="A250" s="20">
        <v>241</v>
      </c>
      <c r="B250" s="21" t="str">
        <f>IF(ISBLANK(D[[#This Row],[CLAS_NEN5104]]),"ONWAAR","WAAR")</f>
        <v>ONWAAR</v>
      </c>
      <c r="C250" s="21" t="str">
        <f>IF(ISBLANK(D[[#This Row],[CLAS_VN_HOOFDNAAM]]),"ONWAAR","WAAR")</f>
        <v>ONWAAR</v>
      </c>
      <c r="D250" s="21" t="str">
        <f>IF(ISBLANK(D[[#This Row],[KV_NEN5104]]),"ONWAAR","WAAR")</f>
        <v>ONWAAR</v>
      </c>
      <c r="E250" s="21" t="str">
        <f>IF(ISBLANK(D[[#This Row],[CPT_QNET]]),"ONWAAR","WAAR")</f>
        <v>ONWAAR</v>
      </c>
      <c r="F250" s="21" t="str">
        <f>IF(ISBLANK(D[[#This Row],[CRS_NEN5104]]),"ONWAAR","WAAR")</f>
        <v>ONWAAR</v>
      </c>
      <c r="G250" s="21" t="str">
        <f>IF(ISBLANK(D[[#This Row],[SD_NEN5104]]),"ONWAAR","WAAR")</f>
        <v>ONWAAR</v>
      </c>
      <c r="H250" s="21" t="str">
        <f>IF(ISBLANK(D[[#This Row],[DSS_NEN5104]]),"ONWAAR","WAAR")</f>
        <v>ONWAAR</v>
      </c>
      <c r="I250" s="21" t="str">
        <f>IF(ISBLANK(D[[#This Row],[TXT_SS_NEN5104]]),"ONWAAR","WAAR")</f>
        <v>ONWAAR</v>
      </c>
      <c r="J250" s="19" t="str">
        <f>IF(ISBLANK(D[[#This Row],[BORING_NUMMER]]),"",CONCATENATE(D[[#This Row],[BORING_NUMMER]],"_",D[[#This Row],[MONSTER_ID]]))</f>
        <v/>
      </c>
      <c r="BP250" s="21">
        <v>60</v>
      </c>
      <c r="BQ250" s="21">
        <v>40</v>
      </c>
      <c r="BR250" s="21">
        <f>D[CLAS_AT_VLOEIGRENS_CAS]-D[CLAS_AT_UITROLGRENS]</f>
        <v>20</v>
      </c>
      <c r="BS250" s="22">
        <f>(D[[#This Row],[CLAS_AT_VLOEIGRENS_CAS]]-D[[#This Row],[CLAS_WATERGEHALTE]])/D[[#This Row],[CLAS_AT_PI]]</f>
        <v>3</v>
      </c>
    </row>
    <row r="251" spans="1:71" x14ac:dyDescent="0.2">
      <c r="A251" s="20">
        <v>242</v>
      </c>
      <c r="B251" s="21" t="str">
        <f>IF(ISBLANK(D[[#This Row],[CLAS_NEN5104]]),"ONWAAR","WAAR")</f>
        <v>ONWAAR</v>
      </c>
      <c r="C251" s="21" t="str">
        <f>IF(ISBLANK(D[[#This Row],[CLAS_VN_HOOFDNAAM]]),"ONWAAR","WAAR")</f>
        <v>ONWAAR</v>
      </c>
      <c r="D251" s="21" t="str">
        <f>IF(ISBLANK(D[[#This Row],[KV_NEN5104]]),"ONWAAR","WAAR")</f>
        <v>ONWAAR</v>
      </c>
      <c r="E251" s="21" t="str">
        <f>IF(ISBLANK(D[[#This Row],[CPT_QNET]]),"ONWAAR","WAAR")</f>
        <v>ONWAAR</v>
      </c>
      <c r="F251" s="21" t="str">
        <f>IF(ISBLANK(D[[#This Row],[CRS_NEN5104]]),"ONWAAR","WAAR")</f>
        <v>ONWAAR</v>
      </c>
      <c r="G251" s="21" t="str">
        <f>IF(ISBLANK(D[[#This Row],[SD_NEN5104]]),"ONWAAR","WAAR")</f>
        <v>ONWAAR</v>
      </c>
      <c r="H251" s="21" t="str">
        <f>IF(ISBLANK(D[[#This Row],[DSS_NEN5104]]),"ONWAAR","WAAR")</f>
        <v>ONWAAR</v>
      </c>
      <c r="I251" s="21" t="str">
        <f>IF(ISBLANK(D[[#This Row],[TXT_SS_NEN5104]]),"ONWAAR","WAAR")</f>
        <v>ONWAAR</v>
      </c>
      <c r="J251" s="19" t="str">
        <f>IF(ISBLANK(D[[#This Row],[BORING_NUMMER]]),"",CONCATENATE(D[[#This Row],[BORING_NUMMER]],"_",D[[#This Row],[MONSTER_ID]]))</f>
        <v/>
      </c>
      <c r="BP251" s="21">
        <v>60</v>
      </c>
      <c r="BQ251" s="21">
        <v>40</v>
      </c>
      <c r="BR251" s="21">
        <f>D[CLAS_AT_VLOEIGRENS_CAS]-D[CLAS_AT_UITROLGRENS]</f>
        <v>20</v>
      </c>
      <c r="BS251" s="22">
        <f>(D[[#This Row],[CLAS_AT_VLOEIGRENS_CAS]]-D[[#This Row],[CLAS_WATERGEHALTE]])/D[[#This Row],[CLAS_AT_PI]]</f>
        <v>3</v>
      </c>
    </row>
    <row r="252" spans="1:71" x14ac:dyDescent="0.2">
      <c r="A252" s="20">
        <v>243</v>
      </c>
      <c r="B252" s="21" t="str">
        <f>IF(ISBLANK(D[[#This Row],[CLAS_NEN5104]]),"ONWAAR","WAAR")</f>
        <v>ONWAAR</v>
      </c>
      <c r="C252" s="21" t="str">
        <f>IF(ISBLANK(D[[#This Row],[CLAS_VN_HOOFDNAAM]]),"ONWAAR","WAAR")</f>
        <v>ONWAAR</v>
      </c>
      <c r="D252" s="21" t="str">
        <f>IF(ISBLANK(D[[#This Row],[KV_NEN5104]]),"ONWAAR","WAAR")</f>
        <v>ONWAAR</v>
      </c>
      <c r="E252" s="21" t="str">
        <f>IF(ISBLANK(D[[#This Row],[CPT_QNET]]),"ONWAAR","WAAR")</f>
        <v>ONWAAR</v>
      </c>
      <c r="F252" s="21" t="str">
        <f>IF(ISBLANK(D[[#This Row],[CRS_NEN5104]]),"ONWAAR","WAAR")</f>
        <v>ONWAAR</v>
      </c>
      <c r="G252" s="21" t="str">
        <f>IF(ISBLANK(D[[#This Row],[SD_NEN5104]]),"ONWAAR","WAAR")</f>
        <v>ONWAAR</v>
      </c>
      <c r="H252" s="21" t="str">
        <f>IF(ISBLANK(D[[#This Row],[DSS_NEN5104]]),"ONWAAR","WAAR")</f>
        <v>ONWAAR</v>
      </c>
      <c r="I252" s="21" t="str">
        <f>IF(ISBLANK(D[[#This Row],[TXT_SS_NEN5104]]),"ONWAAR","WAAR")</f>
        <v>ONWAAR</v>
      </c>
      <c r="J252" s="19" t="str">
        <f>IF(ISBLANK(D[[#This Row],[BORING_NUMMER]]),"",CONCATENATE(D[[#This Row],[BORING_NUMMER]],"_",D[[#This Row],[MONSTER_ID]]))</f>
        <v/>
      </c>
      <c r="BP252" s="21">
        <v>60</v>
      </c>
      <c r="BQ252" s="21">
        <v>40</v>
      </c>
      <c r="BR252" s="21">
        <f>D[CLAS_AT_VLOEIGRENS_CAS]-D[CLAS_AT_UITROLGRENS]</f>
        <v>20</v>
      </c>
      <c r="BS252" s="22">
        <f>(D[[#This Row],[CLAS_AT_VLOEIGRENS_CAS]]-D[[#This Row],[CLAS_WATERGEHALTE]])/D[[#This Row],[CLAS_AT_PI]]</f>
        <v>3</v>
      </c>
    </row>
    <row r="253" spans="1:71" x14ac:dyDescent="0.2">
      <c r="A253" s="20">
        <v>244</v>
      </c>
      <c r="B253" s="21" t="str">
        <f>IF(ISBLANK(D[[#This Row],[CLAS_NEN5104]]),"ONWAAR","WAAR")</f>
        <v>ONWAAR</v>
      </c>
      <c r="C253" s="21" t="str">
        <f>IF(ISBLANK(D[[#This Row],[CLAS_VN_HOOFDNAAM]]),"ONWAAR","WAAR")</f>
        <v>ONWAAR</v>
      </c>
      <c r="D253" s="21" t="str">
        <f>IF(ISBLANK(D[[#This Row],[KV_NEN5104]]),"ONWAAR","WAAR")</f>
        <v>ONWAAR</v>
      </c>
      <c r="E253" s="21" t="str">
        <f>IF(ISBLANK(D[[#This Row],[CPT_QNET]]),"ONWAAR","WAAR")</f>
        <v>ONWAAR</v>
      </c>
      <c r="F253" s="21" t="str">
        <f>IF(ISBLANK(D[[#This Row],[CRS_NEN5104]]),"ONWAAR","WAAR")</f>
        <v>ONWAAR</v>
      </c>
      <c r="G253" s="21" t="str">
        <f>IF(ISBLANK(D[[#This Row],[SD_NEN5104]]),"ONWAAR","WAAR")</f>
        <v>ONWAAR</v>
      </c>
      <c r="H253" s="21" t="str">
        <f>IF(ISBLANK(D[[#This Row],[DSS_NEN5104]]),"ONWAAR","WAAR")</f>
        <v>ONWAAR</v>
      </c>
      <c r="I253" s="21" t="str">
        <f>IF(ISBLANK(D[[#This Row],[TXT_SS_NEN5104]]),"ONWAAR","WAAR")</f>
        <v>ONWAAR</v>
      </c>
      <c r="J253" s="19" t="str">
        <f>IF(ISBLANK(D[[#This Row],[BORING_NUMMER]]),"",CONCATENATE(D[[#This Row],[BORING_NUMMER]],"_",D[[#This Row],[MONSTER_ID]]))</f>
        <v/>
      </c>
      <c r="BP253" s="21">
        <v>60</v>
      </c>
      <c r="BQ253" s="21">
        <v>40</v>
      </c>
      <c r="BR253" s="21">
        <f>D[CLAS_AT_VLOEIGRENS_CAS]-D[CLAS_AT_UITROLGRENS]</f>
        <v>20</v>
      </c>
      <c r="BS253" s="22">
        <f>(D[[#This Row],[CLAS_AT_VLOEIGRENS_CAS]]-D[[#This Row],[CLAS_WATERGEHALTE]])/D[[#This Row],[CLAS_AT_PI]]</f>
        <v>3</v>
      </c>
    </row>
    <row r="254" spans="1:71" x14ac:dyDescent="0.2">
      <c r="A254" s="20">
        <v>245</v>
      </c>
      <c r="B254" s="21" t="str">
        <f>IF(ISBLANK(D[[#This Row],[CLAS_NEN5104]]),"ONWAAR","WAAR")</f>
        <v>ONWAAR</v>
      </c>
      <c r="C254" s="21" t="str">
        <f>IF(ISBLANK(D[[#This Row],[CLAS_VN_HOOFDNAAM]]),"ONWAAR","WAAR")</f>
        <v>ONWAAR</v>
      </c>
      <c r="D254" s="21" t="str">
        <f>IF(ISBLANK(D[[#This Row],[KV_NEN5104]]),"ONWAAR","WAAR")</f>
        <v>ONWAAR</v>
      </c>
      <c r="E254" s="21" t="str">
        <f>IF(ISBLANK(D[[#This Row],[CPT_QNET]]),"ONWAAR","WAAR")</f>
        <v>ONWAAR</v>
      </c>
      <c r="F254" s="21" t="str">
        <f>IF(ISBLANK(D[[#This Row],[CRS_NEN5104]]),"ONWAAR","WAAR")</f>
        <v>ONWAAR</v>
      </c>
      <c r="G254" s="21" t="str">
        <f>IF(ISBLANK(D[[#This Row],[SD_NEN5104]]),"ONWAAR","WAAR")</f>
        <v>ONWAAR</v>
      </c>
      <c r="H254" s="21" t="str">
        <f>IF(ISBLANK(D[[#This Row],[DSS_NEN5104]]),"ONWAAR","WAAR")</f>
        <v>ONWAAR</v>
      </c>
      <c r="I254" s="21" t="str">
        <f>IF(ISBLANK(D[[#This Row],[TXT_SS_NEN5104]]),"ONWAAR","WAAR")</f>
        <v>ONWAAR</v>
      </c>
      <c r="J254" s="19" t="str">
        <f>IF(ISBLANK(D[[#This Row],[BORING_NUMMER]]),"",CONCATENATE(D[[#This Row],[BORING_NUMMER]],"_",D[[#This Row],[MONSTER_ID]]))</f>
        <v/>
      </c>
      <c r="BP254" s="21">
        <v>60</v>
      </c>
      <c r="BQ254" s="21">
        <v>40</v>
      </c>
      <c r="BR254" s="21">
        <f>D[CLAS_AT_VLOEIGRENS_CAS]-D[CLAS_AT_UITROLGRENS]</f>
        <v>20</v>
      </c>
      <c r="BS254" s="22">
        <f>(D[[#This Row],[CLAS_AT_VLOEIGRENS_CAS]]-D[[#This Row],[CLAS_WATERGEHALTE]])/D[[#This Row],[CLAS_AT_PI]]</f>
        <v>3</v>
      </c>
    </row>
    <row r="255" spans="1:71" x14ac:dyDescent="0.2">
      <c r="A255" s="20">
        <v>246</v>
      </c>
      <c r="B255" s="21" t="str">
        <f>IF(ISBLANK(D[[#This Row],[CLAS_NEN5104]]),"ONWAAR","WAAR")</f>
        <v>ONWAAR</v>
      </c>
      <c r="C255" s="21" t="str">
        <f>IF(ISBLANK(D[[#This Row],[CLAS_VN_HOOFDNAAM]]),"ONWAAR","WAAR")</f>
        <v>ONWAAR</v>
      </c>
      <c r="D255" s="21" t="str">
        <f>IF(ISBLANK(D[[#This Row],[KV_NEN5104]]),"ONWAAR","WAAR")</f>
        <v>ONWAAR</v>
      </c>
      <c r="E255" s="21" t="str">
        <f>IF(ISBLANK(D[[#This Row],[CPT_QNET]]),"ONWAAR","WAAR")</f>
        <v>ONWAAR</v>
      </c>
      <c r="F255" s="21" t="str">
        <f>IF(ISBLANK(D[[#This Row],[CRS_NEN5104]]),"ONWAAR","WAAR")</f>
        <v>ONWAAR</v>
      </c>
      <c r="G255" s="21" t="str">
        <f>IF(ISBLANK(D[[#This Row],[SD_NEN5104]]),"ONWAAR","WAAR")</f>
        <v>ONWAAR</v>
      </c>
      <c r="H255" s="21" t="str">
        <f>IF(ISBLANK(D[[#This Row],[DSS_NEN5104]]),"ONWAAR","WAAR")</f>
        <v>ONWAAR</v>
      </c>
      <c r="I255" s="21" t="str">
        <f>IF(ISBLANK(D[[#This Row],[TXT_SS_NEN5104]]),"ONWAAR","WAAR")</f>
        <v>ONWAAR</v>
      </c>
      <c r="J255" s="19" t="str">
        <f>IF(ISBLANK(D[[#This Row],[BORING_NUMMER]]),"",CONCATENATE(D[[#This Row],[BORING_NUMMER]],"_",D[[#This Row],[MONSTER_ID]]))</f>
        <v/>
      </c>
      <c r="BP255" s="21">
        <v>60</v>
      </c>
      <c r="BQ255" s="21">
        <v>40</v>
      </c>
      <c r="BR255" s="21">
        <f>D[CLAS_AT_VLOEIGRENS_CAS]-D[CLAS_AT_UITROLGRENS]</f>
        <v>20</v>
      </c>
      <c r="BS255" s="22">
        <f>(D[[#This Row],[CLAS_AT_VLOEIGRENS_CAS]]-D[[#This Row],[CLAS_WATERGEHALTE]])/D[[#This Row],[CLAS_AT_PI]]</f>
        <v>3</v>
      </c>
    </row>
    <row r="256" spans="1:71" x14ac:dyDescent="0.2">
      <c r="A256" s="20">
        <v>247</v>
      </c>
      <c r="B256" s="21" t="str">
        <f>IF(ISBLANK(D[[#This Row],[CLAS_NEN5104]]),"ONWAAR","WAAR")</f>
        <v>ONWAAR</v>
      </c>
      <c r="C256" s="21" t="str">
        <f>IF(ISBLANK(D[[#This Row],[CLAS_VN_HOOFDNAAM]]),"ONWAAR","WAAR")</f>
        <v>ONWAAR</v>
      </c>
      <c r="D256" s="21" t="str">
        <f>IF(ISBLANK(D[[#This Row],[KV_NEN5104]]),"ONWAAR","WAAR")</f>
        <v>ONWAAR</v>
      </c>
      <c r="E256" s="21" t="str">
        <f>IF(ISBLANK(D[[#This Row],[CPT_QNET]]),"ONWAAR","WAAR")</f>
        <v>ONWAAR</v>
      </c>
      <c r="F256" s="21" t="str">
        <f>IF(ISBLANK(D[[#This Row],[CRS_NEN5104]]),"ONWAAR","WAAR")</f>
        <v>ONWAAR</v>
      </c>
      <c r="G256" s="21" t="str">
        <f>IF(ISBLANK(D[[#This Row],[SD_NEN5104]]),"ONWAAR","WAAR")</f>
        <v>ONWAAR</v>
      </c>
      <c r="H256" s="21" t="str">
        <f>IF(ISBLANK(D[[#This Row],[DSS_NEN5104]]),"ONWAAR","WAAR")</f>
        <v>ONWAAR</v>
      </c>
      <c r="I256" s="21" t="str">
        <f>IF(ISBLANK(D[[#This Row],[TXT_SS_NEN5104]]),"ONWAAR","WAAR")</f>
        <v>ONWAAR</v>
      </c>
      <c r="J256" s="19" t="str">
        <f>IF(ISBLANK(D[[#This Row],[BORING_NUMMER]]),"",CONCATENATE(D[[#This Row],[BORING_NUMMER]],"_",D[[#This Row],[MONSTER_ID]]))</f>
        <v/>
      </c>
      <c r="BP256" s="21">
        <v>60</v>
      </c>
      <c r="BQ256" s="21">
        <v>40</v>
      </c>
      <c r="BR256" s="21">
        <f>D[CLAS_AT_VLOEIGRENS_CAS]-D[CLAS_AT_UITROLGRENS]</f>
        <v>20</v>
      </c>
      <c r="BS256" s="22">
        <f>(D[[#This Row],[CLAS_AT_VLOEIGRENS_CAS]]-D[[#This Row],[CLAS_WATERGEHALTE]])/D[[#This Row],[CLAS_AT_PI]]</f>
        <v>3</v>
      </c>
    </row>
    <row r="257" spans="1:71" x14ac:dyDescent="0.2">
      <c r="A257" s="20">
        <v>248</v>
      </c>
      <c r="B257" s="21" t="str">
        <f>IF(ISBLANK(D[[#This Row],[CLAS_NEN5104]]),"ONWAAR","WAAR")</f>
        <v>ONWAAR</v>
      </c>
      <c r="C257" s="21" t="str">
        <f>IF(ISBLANK(D[[#This Row],[CLAS_VN_HOOFDNAAM]]),"ONWAAR","WAAR")</f>
        <v>ONWAAR</v>
      </c>
      <c r="D257" s="21" t="str">
        <f>IF(ISBLANK(D[[#This Row],[KV_NEN5104]]),"ONWAAR","WAAR")</f>
        <v>ONWAAR</v>
      </c>
      <c r="E257" s="21" t="str">
        <f>IF(ISBLANK(D[[#This Row],[CPT_QNET]]),"ONWAAR","WAAR")</f>
        <v>ONWAAR</v>
      </c>
      <c r="F257" s="21" t="str">
        <f>IF(ISBLANK(D[[#This Row],[CRS_NEN5104]]),"ONWAAR","WAAR")</f>
        <v>ONWAAR</v>
      </c>
      <c r="G257" s="21" t="str">
        <f>IF(ISBLANK(D[[#This Row],[SD_NEN5104]]),"ONWAAR","WAAR")</f>
        <v>ONWAAR</v>
      </c>
      <c r="H257" s="21" t="str">
        <f>IF(ISBLANK(D[[#This Row],[DSS_NEN5104]]),"ONWAAR","WAAR")</f>
        <v>ONWAAR</v>
      </c>
      <c r="I257" s="21" t="str">
        <f>IF(ISBLANK(D[[#This Row],[TXT_SS_NEN5104]]),"ONWAAR","WAAR")</f>
        <v>ONWAAR</v>
      </c>
      <c r="J257" s="19" t="str">
        <f>IF(ISBLANK(D[[#This Row],[BORING_NUMMER]]),"",CONCATENATE(D[[#This Row],[BORING_NUMMER]],"_",D[[#This Row],[MONSTER_ID]]))</f>
        <v/>
      </c>
      <c r="BP257" s="21">
        <v>60</v>
      </c>
      <c r="BQ257" s="21">
        <v>40</v>
      </c>
      <c r="BR257" s="21">
        <f>D[CLAS_AT_VLOEIGRENS_CAS]-D[CLAS_AT_UITROLGRENS]</f>
        <v>20</v>
      </c>
      <c r="BS257" s="22">
        <f>(D[[#This Row],[CLAS_AT_VLOEIGRENS_CAS]]-D[[#This Row],[CLAS_WATERGEHALTE]])/D[[#This Row],[CLAS_AT_PI]]</f>
        <v>3</v>
      </c>
    </row>
    <row r="258" spans="1:71" x14ac:dyDescent="0.2">
      <c r="A258" s="20">
        <v>249</v>
      </c>
      <c r="B258" s="21" t="str">
        <f>IF(ISBLANK(D[[#This Row],[CLAS_NEN5104]]),"ONWAAR","WAAR")</f>
        <v>ONWAAR</v>
      </c>
      <c r="C258" s="21" t="str">
        <f>IF(ISBLANK(D[[#This Row],[CLAS_VN_HOOFDNAAM]]),"ONWAAR","WAAR")</f>
        <v>ONWAAR</v>
      </c>
      <c r="D258" s="21" t="str">
        <f>IF(ISBLANK(D[[#This Row],[KV_NEN5104]]),"ONWAAR","WAAR")</f>
        <v>ONWAAR</v>
      </c>
      <c r="E258" s="21" t="str">
        <f>IF(ISBLANK(D[[#This Row],[CPT_QNET]]),"ONWAAR","WAAR")</f>
        <v>ONWAAR</v>
      </c>
      <c r="F258" s="21" t="str">
        <f>IF(ISBLANK(D[[#This Row],[CRS_NEN5104]]),"ONWAAR","WAAR")</f>
        <v>ONWAAR</v>
      </c>
      <c r="G258" s="21" t="str">
        <f>IF(ISBLANK(D[[#This Row],[SD_NEN5104]]),"ONWAAR","WAAR")</f>
        <v>ONWAAR</v>
      </c>
      <c r="H258" s="21" t="str">
        <f>IF(ISBLANK(D[[#This Row],[DSS_NEN5104]]),"ONWAAR","WAAR")</f>
        <v>ONWAAR</v>
      </c>
      <c r="I258" s="21" t="str">
        <f>IF(ISBLANK(D[[#This Row],[TXT_SS_NEN5104]]),"ONWAAR","WAAR")</f>
        <v>ONWAAR</v>
      </c>
      <c r="J258" s="19" t="str">
        <f>IF(ISBLANK(D[[#This Row],[BORING_NUMMER]]),"",CONCATENATE(D[[#This Row],[BORING_NUMMER]],"_",D[[#This Row],[MONSTER_ID]]))</f>
        <v/>
      </c>
      <c r="BP258" s="21">
        <v>60</v>
      </c>
      <c r="BQ258" s="21">
        <v>40</v>
      </c>
      <c r="BR258" s="21">
        <f>D[CLAS_AT_VLOEIGRENS_CAS]-D[CLAS_AT_UITROLGRENS]</f>
        <v>20</v>
      </c>
      <c r="BS258" s="22">
        <f>(D[[#This Row],[CLAS_AT_VLOEIGRENS_CAS]]-D[[#This Row],[CLAS_WATERGEHALTE]])/D[[#This Row],[CLAS_AT_PI]]</f>
        <v>3</v>
      </c>
    </row>
    <row r="259" spans="1:71" x14ac:dyDescent="0.2">
      <c r="A259" s="20">
        <v>250</v>
      </c>
      <c r="B259" s="21" t="str">
        <f>IF(ISBLANK(D[[#This Row],[CLAS_NEN5104]]),"ONWAAR","WAAR")</f>
        <v>ONWAAR</v>
      </c>
      <c r="C259" s="21" t="str">
        <f>IF(ISBLANK(D[[#This Row],[CLAS_VN_HOOFDNAAM]]),"ONWAAR","WAAR")</f>
        <v>ONWAAR</v>
      </c>
      <c r="D259" s="21" t="str">
        <f>IF(ISBLANK(D[[#This Row],[KV_NEN5104]]),"ONWAAR","WAAR")</f>
        <v>ONWAAR</v>
      </c>
      <c r="E259" s="21" t="str">
        <f>IF(ISBLANK(D[[#This Row],[CPT_QNET]]),"ONWAAR","WAAR")</f>
        <v>ONWAAR</v>
      </c>
      <c r="F259" s="21" t="str">
        <f>IF(ISBLANK(D[[#This Row],[CRS_NEN5104]]),"ONWAAR","WAAR")</f>
        <v>ONWAAR</v>
      </c>
      <c r="G259" s="21" t="str">
        <f>IF(ISBLANK(D[[#This Row],[SD_NEN5104]]),"ONWAAR","WAAR")</f>
        <v>ONWAAR</v>
      </c>
      <c r="H259" s="21" t="str">
        <f>IF(ISBLANK(D[[#This Row],[DSS_NEN5104]]),"ONWAAR","WAAR")</f>
        <v>ONWAAR</v>
      </c>
      <c r="I259" s="21" t="str">
        <f>IF(ISBLANK(D[[#This Row],[TXT_SS_NEN5104]]),"ONWAAR","WAAR")</f>
        <v>ONWAAR</v>
      </c>
      <c r="J259" s="19" t="str">
        <f>IF(ISBLANK(D[[#This Row],[BORING_NUMMER]]),"",CONCATENATE(D[[#This Row],[BORING_NUMMER]],"_",D[[#This Row],[MONSTER_ID]]))</f>
        <v/>
      </c>
      <c r="BP259" s="21">
        <v>60</v>
      </c>
      <c r="BQ259" s="21">
        <v>40</v>
      </c>
      <c r="BR259" s="21">
        <f>D[CLAS_AT_VLOEIGRENS_CAS]-D[CLAS_AT_UITROLGRENS]</f>
        <v>20</v>
      </c>
      <c r="BS259" s="22">
        <f>(D[[#This Row],[CLAS_AT_VLOEIGRENS_CAS]]-D[[#This Row],[CLAS_WATERGEHALTE]])/D[[#This Row],[CLAS_AT_PI]]</f>
        <v>3</v>
      </c>
    </row>
    <row r="260" spans="1:71" x14ac:dyDescent="0.2">
      <c r="A260" s="20">
        <v>251</v>
      </c>
      <c r="B260" s="21" t="str">
        <f>IF(ISBLANK(D[[#This Row],[CLAS_NEN5104]]),"ONWAAR","WAAR")</f>
        <v>ONWAAR</v>
      </c>
      <c r="C260" s="21" t="str">
        <f>IF(ISBLANK(D[[#This Row],[CLAS_VN_HOOFDNAAM]]),"ONWAAR","WAAR")</f>
        <v>ONWAAR</v>
      </c>
      <c r="D260" s="21" t="str">
        <f>IF(ISBLANK(D[[#This Row],[KV_NEN5104]]),"ONWAAR","WAAR")</f>
        <v>ONWAAR</v>
      </c>
      <c r="E260" s="21" t="str">
        <f>IF(ISBLANK(D[[#This Row],[CPT_QNET]]),"ONWAAR","WAAR")</f>
        <v>ONWAAR</v>
      </c>
      <c r="F260" s="21" t="str">
        <f>IF(ISBLANK(D[[#This Row],[CRS_NEN5104]]),"ONWAAR","WAAR")</f>
        <v>ONWAAR</v>
      </c>
      <c r="G260" s="21" t="str">
        <f>IF(ISBLANK(D[[#This Row],[SD_NEN5104]]),"ONWAAR","WAAR")</f>
        <v>ONWAAR</v>
      </c>
      <c r="H260" s="21" t="str">
        <f>IF(ISBLANK(D[[#This Row],[DSS_NEN5104]]),"ONWAAR","WAAR")</f>
        <v>ONWAAR</v>
      </c>
      <c r="I260" s="21" t="str">
        <f>IF(ISBLANK(D[[#This Row],[TXT_SS_NEN5104]]),"ONWAAR","WAAR")</f>
        <v>ONWAAR</v>
      </c>
      <c r="J260" s="19" t="str">
        <f>IF(ISBLANK(D[[#This Row],[BORING_NUMMER]]),"",CONCATENATE(D[[#This Row],[BORING_NUMMER]],"_",D[[#This Row],[MONSTER_ID]]))</f>
        <v/>
      </c>
      <c r="BP260" s="21">
        <v>60</v>
      </c>
      <c r="BQ260" s="21">
        <v>40</v>
      </c>
      <c r="BR260" s="21">
        <f>D[CLAS_AT_VLOEIGRENS_CAS]-D[CLAS_AT_UITROLGRENS]</f>
        <v>20</v>
      </c>
      <c r="BS260" s="22">
        <f>(D[[#This Row],[CLAS_AT_VLOEIGRENS_CAS]]-D[[#This Row],[CLAS_WATERGEHALTE]])/D[[#This Row],[CLAS_AT_PI]]</f>
        <v>3</v>
      </c>
    </row>
    <row r="261" spans="1:71" x14ac:dyDescent="0.2">
      <c r="A261" s="20">
        <v>252</v>
      </c>
      <c r="B261" s="21" t="str">
        <f>IF(ISBLANK(D[[#This Row],[CLAS_NEN5104]]),"ONWAAR","WAAR")</f>
        <v>ONWAAR</v>
      </c>
      <c r="C261" s="21" t="str">
        <f>IF(ISBLANK(D[[#This Row],[CLAS_VN_HOOFDNAAM]]),"ONWAAR","WAAR")</f>
        <v>ONWAAR</v>
      </c>
      <c r="D261" s="21" t="str">
        <f>IF(ISBLANK(D[[#This Row],[KV_NEN5104]]),"ONWAAR","WAAR")</f>
        <v>ONWAAR</v>
      </c>
      <c r="E261" s="21" t="str">
        <f>IF(ISBLANK(D[[#This Row],[CPT_QNET]]),"ONWAAR","WAAR")</f>
        <v>ONWAAR</v>
      </c>
      <c r="F261" s="21" t="str">
        <f>IF(ISBLANK(D[[#This Row],[CRS_NEN5104]]),"ONWAAR","WAAR")</f>
        <v>ONWAAR</v>
      </c>
      <c r="G261" s="21" t="str">
        <f>IF(ISBLANK(D[[#This Row],[SD_NEN5104]]),"ONWAAR","WAAR")</f>
        <v>ONWAAR</v>
      </c>
      <c r="H261" s="21" t="str">
        <f>IF(ISBLANK(D[[#This Row],[DSS_NEN5104]]),"ONWAAR","WAAR")</f>
        <v>ONWAAR</v>
      </c>
      <c r="I261" s="21" t="str">
        <f>IF(ISBLANK(D[[#This Row],[TXT_SS_NEN5104]]),"ONWAAR","WAAR")</f>
        <v>ONWAAR</v>
      </c>
      <c r="J261" s="19" t="str">
        <f>IF(ISBLANK(D[[#This Row],[BORING_NUMMER]]),"",CONCATENATE(D[[#This Row],[BORING_NUMMER]],"_",D[[#This Row],[MONSTER_ID]]))</f>
        <v/>
      </c>
      <c r="BP261" s="21">
        <v>60</v>
      </c>
      <c r="BQ261" s="21">
        <v>40</v>
      </c>
      <c r="BR261" s="21">
        <f>D[CLAS_AT_VLOEIGRENS_CAS]-D[CLAS_AT_UITROLGRENS]</f>
        <v>20</v>
      </c>
      <c r="BS261" s="22">
        <f>(D[[#This Row],[CLAS_AT_VLOEIGRENS_CAS]]-D[[#This Row],[CLAS_WATERGEHALTE]])/D[[#This Row],[CLAS_AT_PI]]</f>
        <v>3</v>
      </c>
    </row>
    <row r="262" spans="1:71" x14ac:dyDescent="0.2">
      <c r="A262" s="20">
        <v>253</v>
      </c>
      <c r="B262" s="21" t="str">
        <f>IF(ISBLANK(D[[#This Row],[CLAS_NEN5104]]),"ONWAAR","WAAR")</f>
        <v>ONWAAR</v>
      </c>
      <c r="C262" s="21" t="str">
        <f>IF(ISBLANK(D[[#This Row],[CLAS_VN_HOOFDNAAM]]),"ONWAAR","WAAR")</f>
        <v>ONWAAR</v>
      </c>
      <c r="D262" s="21" t="str">
        <f>IF(ISBLANK(D[[#This Row],[KV_NEN5104]]),"ONWAAR","WAAR")</f>
        <v>ONWAAR</v>
      </c>
      <c r="E262" s="21" t="str">
        <f>IF(ISBLANK(D[[#This Row],[CPT_QNET]]),"ONWAAR","WAAR")</f>
        <v>ONWAAR</v>
      </c>
      <c r="F262" s="21" t="str">
        <f>IF(ISBLANK(D[[#This Row],[CRS_NEN5104]]),"ONWAAR","WAAR")</f>
        <v>ONWAAR</v>
      </c>
      <c r="G262" s="21" t="str">
        <f>IF(ISBLANK(D[[#This Row],[SD_NEN5104]]),"ONWAAR","WAAR")</f>
        <v>ONWAAR</v>
      </c>
      <c r="H262" s="21" t="str">
        <f>IF(ISBLANK(D[[#This Row],[DSS_NEN5104]]),"ONWAAR","WAAR")</f>
        <v>ONWAAR</v>
      </c>
      <c r="I262" s="21" t="str">
        <f>IF(ISBLANK(D[[#This Row],[TXT_SS_NEN5104]]),"ONWAAR","WAAR")</f>
        <v>ONWAAR</v>
      </c>
      <c r="J262" s="19" t="str">
        <f>IF(ISBLANK(D[[#This Row],[BORING_NUMMER]]),"",CONCATENATE(D[[#This Row],[BORING_NUMMER]],"_",D[[#This Row],[MONSTER_ID]]))</f>
        <v/>
      </c>
      <c r="BP262" s="21">
        <v>60</v>
      </c>
      <c r="BQ262" s="21">
        <v>40</v>
      </c>
      <c r="BR262" s="21">
        <f>D[CLAS_AT_VLOEIGRENS_CAS]-D[CLAS_AT_UITROLGRENS]</f>
        <v>20</v>
      </c>
      <c r="BS262" s="22">
        <f>(D[[#This Row],[CLAS_AT_VLOEIGRENS_CAS]]-D[[#This Row],[CLAS_WATERGEHALTE]])/D[[#This Row],[CLAS_AT_PI]]</f>
        <v>3</v>
      </c>
    </row>
    <row r="263" spans="1:71" x14ac:dyDescent="0.2">
      <c r="A263" s="20">
        <v>254</v>
      </c>
      <c r="B263" s="21" t="str">
        <f>IF(ISBLANK(D[[#This Row],[CLAS_NEN5104]]),"ONWAAR","WAAR")</f>
        <v>ONWAAR</v>
      </c>
      <c r="C263" s="21" t="str">
        <f>IF(ISBLANK(D[[#This Row],[CLAS_VN_HOOFDNAAM]]),"ONWAAR","WAAR")</f>
        <v>ONWAAR</v>
      </c>
      <c r="D263" s="21" t="str">
        <f>IF(ISBLANK(D[[#This Row],[KV_NEN5104]]),"ONWAAR","WAAR")</f>
        <v>ONWAAR</v>
      </c>
      <c r="E263" s="21" t="str">
        <f>IF(ISBLANK(D[[#This Row],[CPT_QNET]]),"ONWAAR","WAAR")</f>
        <v>ONWAAR</v>
      </c>
      <c r="F263" s="21" t="str">
        <f>IF(ISBLANK(D[[#This Row],[CRS_NEN5104]]),"ONWAAR","WAAR")</f>
        <v>ONWAAR</v>
      </c>
      <c r="G263" s="21" t="str">
        <f>IF(ISBLANK(D[[#This Row],[SD_NEN5104]]),"ONWAAR","WAAR")</f>
        <v>ONWAAR</v>
      </c>
      <c r="H263" s="21" t="str">
        <f>IF(ISBLANK(D[[#This Row],[DSS_NEN5104]]),"ONWAAR","WAAR")</f>
        <v>ONWAAR</v>
      </c>
      <c r="I263" s="21" t="str">
        <f>IF(ISBLANK(D[[#This Row],[TXT_SS_NEN5104]]),"ONWAAR","WAAR")</f>
        <v>ONWAAR</v>
      </c>
      <c r="J263" s="19" t="str">
        <f>IF(ISBLANK(D[[#This Row],[BORING_NUMMER]]),"",CONCATENATE(D[[#This Row],[BORING_NUMMER]],"_",D[[#This Row],[MONSTER_ID]]))</f>
        <v/>
      </c>
      <c r="BP263" s="21">
        <v>60</v>
      </c>
      <c r="BQ263" s="21">
        <v>40</v>
      </c>
      <c r="BR263" s="21">
        <f>D[CLAS_AT_VLOEIGRENS_CAS]-D[CLAS_AT_UITROLGRENS]</f>
        <v>20</v>
      </c>
      <c r="BS263" s="22">
        <f>(D[[#This Row],[CLAS_AT_VLOEIGRENS_CAS]]-D[[#This Row],[CLAS_WATERGEHALTE]])/D[[#This Row],[CLAS_AT_PI]]</f>
        <v>3</v>
      </c>
    </row>
    <row r="264" spans="1:71" x14ac:dyDescent="0.2">
      <c r="A264" s="20">
        <v>255</v>
      </c>
      <c r="B264" s="21" t="str">
        <f>IF(ISBLANK(D[[#This Row],[CLAS_NEN5104]]),"ONWAAR","WAAR")</f>
        <v>ONWAAR</v>
      </c>
      <c r="C264" s="21" t="str">
        <f>IF(ISBLANK(D[[#This Row],[CLAS_VN_HOOFDNAAM]]),"ONWAAR","WAAR")</f>
        <v>ONWAAR</v>
      </c>
      <c r="D264" s="21" t="str">
        <f>IF(ISBLANK(D[[#This Row],[KV_NEN5104]]),"ONWAAR","WAAR")</f>
        <v>ONWAAR</v>
      </c>
      <c r="E264" s="21" t="str">
        <f>IF(ISBLANK(D[[#This Row],[CPT_QNET]]),"ONWAAR","WAAR")</f>
        <v>ONWAAR</v>
      </c>
      <c r="F264" s="21" t="str">
        <f>IF(ISBLANK(D[[#This Row],[CRS_NEN5104]]),"ONWAAR","WAAR")</f>
        <v>ONWAAR</v>
      </c>
      <c r="G264" s="21" t="str">
        <f>IF(ISBLANK(D[[#This Row],[SD_NEN5104]]),"ONWAAR","WAAR")</f>
        <v>ONWAAR</v>
      </c>
      <c r="H264" s="21" t="str">
        <f>IF(ISBLANK(D[[#This Row],[DSS_NEN5104]]),"ONWAAR","WAAR")</f>
        <v>ONWAAR</v>
      </c>
      <c r="I264" s="21" t="str">
        <f>IF(ISBLANK(D[[#This Row],[TXT_SS_NEN5104]]),"ONWAAR","WAAR")</f>
        <v>ONWAAR</v>
      </c>
      <c r="J264" s="19" t="str">
        <f>IF(ISBLANK(D[[#This Row],[BORING_NUMMER]]),"",CONCATENATE(D[[#This Row],[BORING_NUMMER]],"_",D[[#This Row],[MONSTER_ID]]))</f>
        <v/>
      </c>
      <c r="BP264" s="21">
        <v>60</v>
      </c>
      <c r="BQ264" s="21">
        <v>40</v>
      </c>
      <c r="BR264" s="21">
        <f>D[CLAS_AT_VLOEIGRENS_CAS]-D[CLAS_AT_UITROLGRENS]</f>
        <v>20</v>
      </c>
      <c r="BS264" s="22">
        <f>(D[[#This Row],[CLAS_AT_VLOEIGRENS_CAS]]-D[[#This Row],[CLAS_WATERGEHALTE]])/D[[#This Row],[CLAS_AT_PI]]</f>
        <v>3</v>
      </c>
    </row>
    <row r="265" spans="1:71" x14ac:dyDescent="0.2">
      <c r="A265" s="20">
        <v>256</v>
      </c>
      <c r="B265" s="21" t="str">
        <f>IF(ISBLANK(D[[#This Row],[CLAS_NEN5104]]),"ONWAAR","WAAR")</f>
        <v>ONWAAR</v>
      </c>
      <c r="C265" s="21" t="str">
        <f>IF(ISBLANK(D[[#This Row],[CLAS_VN_HOOFDNAAM]]),"ONWAAR","WAAR")</f>
        <v>ONWAAR</v>
      </c>
      <c r="D265" s="21" t="str">
        <f>IF(ISBLANK(D[[#This Row],[KV_NEN5104]]),"ONWAAR","WAAR")</f>
        <v>ONWAAR</v>
      </c>
      <c r="E265" s="21" t="str">
        <f>IF(ISBLANK(D[[#This Row],[CPT_QNET]]),"ONWAAR","WAAR")</f>
        <v>ONWAAR</v>
      </c>
      <c r="F265" s="21" t="str">
        <f>IF(ISBLANK(D[[#This Row],[CRS_NEN5104]]),"ONWAAR","WAAR")</f>
        <v>ONWAAR</v>
      </c>
      <c r="G265" s="21" t="str">
        <f>IF(ISBLANK(D[[#This Row],[SD_NEN5104]]),"ONWAAR","WAAR")</f>
        <v>ONWAAR</v>
      </c>
      <c r="H265" s="21" t="str">
        <f>IF(ISBLANK(D[[#This Row],[DSS_NEN5104]]),"ONWAAR","WAAR")</f>
        <v>ONWAAR</v>
      </c>
      <c r="I265" s="21" t="str">
        <f>IF(ISBLANK(D[[#This Row],[TXT_SS_NEN5104]]),"ONWAAR","WAAR")</f>
        <v>ONWAAR</v>
      </c>
      <c r="J265" s="19" t="str">
        <f>IF(ISBLANK(D[[#This Row],[BORING_NUMMER]]),"",CONCATENATE(D[[#This Row],[BORING_NUMMER]],"_",D[[#This Row],[MONSTER_ID]]))</f>
        <v/>
      </c>
      <c r="BP265" s="21">
        <v>60</v>
      </c>
      <c r="BQ265" s="21">
        <v>40</v>
      </c>
      <c r="BR265" s="21">
        <f>D[CLAS_AT_VLOEIGRENS_CAS]-D[CLAS_AT_UITROLGRENS]</f>
        <v>20</v>
      </c>
      <c r="BS265" s="22">
        <f>(D[[#This Row],[CLAS_AT_VLOEIGRENS_CAS]]-D[[#This Row],[CLAS_WATERGEHALTE]])/D[[#This Row],[CLAS_AT_PI]]</f>
        <v>3</v>
      </c>
    </row>
    <row r="266" spans="1:71" x14ac:dyDescent="0.2">
      <c r="A266" s="20">
        <v>257</v>
      </c>
      <c r="B266" s="21" t="str">
        <f>IF(ISBLANK(D[[#This Row],[CLAS_NEN5104]]),"ONWAAR","WAAR")</f>
        <v>ONWAAR</v>
      </c>
      <c r="C266" s="21" t="str">
        <f>IF(ISBLANK(D[[#This Row],[CLAS_VN_HOOFDNAAM]]),"ONWAAR","WAAR")</f>
        <v>ONWAAR</v>
      </c>
      <c r="D266" s="21" t="str">
        <f>IF(ISBLANK(D[[#This Row],[KV_NEN5104]]),"ONWAAR","WAAR")</f>
        <v>ONWAAR</v>
      </c>
      <c r="E266" s="21" t="str">
        <f>IF(ISBLANK(D[[#This Row],[CPT_QNET]]),"ONWAAR","WAAR")</f>
        <v>ONWAAR</v>
      </c>
      <c r="F266" s="21" t="str">
        <f>IF(ISBLANK(D[[#This Row],[CRS_NEN5104]]),"ONWAAR","WAAR")</f>
        <v>ONWAAR</v>
      </c>
      <c r="G266" s="21" t="str">
        <f>IF(ISBLANK(D[[#This Row],[SD_NEN5104]]),"ONWAAR","WAAR")</f>
        <v>ONWAAR</v>
      </c>
      <c r="H266" s="21" t="str">
        <f>IF(ISBLANK(D[[#This Row],[DSS_NEN5104]]),"ONWAAR","WAAR")</f>
        <v>ONWAAR</v>
      </c>
      <c r="I266" s="21" t="str">
        <f>IF(ISBLANK(D[[#This Row],[TXT_SS_NEN5104]]),"ONWAAR","WAAR")</f>
        <v>ONWAAR</v>
      </c>
      <c r="J266" s="19" t="str">
        <f>IF(ISBLANK(D[[#This Row],[BORING_NUMMER]]),"",CONCATENATE(D[[#This Row],[BORING_NUMMER]],"_",D[[#This Row],[MONSTER_ID]]))</f>
        <v/>
      </c>
      <c r="BP266" s="21">
        <v>60</v>
      </c>
      <c r="BQ266" s="21">
        <v>40</v>
      </c>
      <c r="BR266" s="21">
        <f>D[CLAS_AT_VLOEIGRENS_CAS]-D[CLAS_AT_UITROLGRENS]</f>
        <v>20</v>
      </c>
      <c r="BS266" s="22">
        <f>(D[[#This Row],[CLAS_AT_VLOEIGRENS_CAS]]-D[[#This Row],[CLAS_WATERGEHALTE]])/D[[#This Row],[CLAS_AT_PI]]</f>
        <v>3</v>
      </c>
    </row>
    <row r="267" spans="1:71" x14ac:dyDescent="0.2">
      <c r="A267" s="20">
        <v>258</v>
      </c>
      <c r="B267" s="21" t="str">
        <f>IF(ISBLANK(D[[#This Row],[CLAS_NEN5104]]),"ONWAAR","WAAR")</f>
        <v>ONWAAR</v>
      </c>
      <c r="C267" s="21" t="str">
        <f>IF(ISBLANK(D[[#This Row],[CLAS_VN_HOOFDNAAM]]),"ONWAAR","WAAR")</f>
        <v>ONWAAR</v>
      </c>
      <c r="D267" s="21" t="str">
        <f>IF(ISBLANK(D[[#This Row],[KV_NEN5104]]),"ONWAAR","WAAR")</f>
        <v>ONWAAR</v>
      </c>
      <c r="E267" s="21" t="str">
        <f>IF(ISBLANK(D[[#This Row],[CPT_QNET]]),"ONWAAR","WAAR")</f>
        <v>ONWAAR</v>
      </c>
      <c r="F267" s="21" t="str">
        <f>IF(ISBLANK(D[[#This Row],[CRS_NEN5104]]),"ONWAAR","WAAR")</f>
        <v>ONWAAR</v>
      </c>
      <c r="G267" s="21" t="str">
        <f>IF(ISBLANK(D[[#This Row],[SD_NEN5104]]),"ONWAAR","WAAR")</f>
        <v>ONWAAR</v>
      </c>
      <c r="H267" s="21" t="str">
        <f>IF(ISBLANK(D[[#This Row],[DSS_NEN5104]]),"ONWAAR","WAAR")</f>
        <v>ONWAAR</v>
      </c>
      <c r="I267" s="21" t="str">
        <f>IF(ISBLANK(D[[#This Row],[TXT_SS_NEN5104]]),"ONWAAR","WAAR")</f>
        <v>ONWAAR</v>
      </c>
      <c r="J267" s="19" t="str">
        <f>IF(ISBLANK(D[[#This Row],[BORING_NUMMER]]),"",CONCATENATE(D[[#This Row],[BORING_NUMMER]],"_",D[[#This Row],[MONSTER_ID]]))</f>
        <v/>
      </c>
      <c r="BP267" s="21">
        <v>60</v>
      </c>
      <c r="BQ267" s="21">
        <v>40</v>
      </c>
      <c r="BR267" s="21">
        <f>D[CLAS_AT_VLOEIGRENS_CAS]-D[CLAS_AT_UITROLGRENS]</f>
        <v>20</v>
      </c>
      <c r="BS267" s="22">
        <f>(D[[#This Row],[CLAS_AT_VLOEIGRENS_CAS]]-D[[#This Row],[CLAS_WATERGEHALTE]])/D[[#This Row],[CLAS_AT_PI]]</f>
        <v>3</v>
      </c>
    </row>
    <row r="268" spans="1:71" x14ac:dyDescent="0.2">
      <c r="A268" s="20">
        <v>259</v>
      </c>
      <c r="B268" s="21" t="str">
        <f>IF(ISBLANK(D[[#This Row],[CLAS_NEN5104]]),"ONWAAR","WAAR")</f>
        <v>ONWAAR</v>
      </c>
      <c r="C268" s="21" t="str">
        <f>IF(ISBLANK(D[[#This Row],[CLAS_VN_HOOFDNAAM]]),"ONWAAR","WAAR")</f>
        <v>ONWAAR</v>
      </c>
      <c r="D268" s="21" t="str">
        <f>IF(ISBLANK(D[[#This Row],[KV_NEN5104]]),"ONWAAR","WAAR")</f>
        <v>ONWAAR</v>
      </c>
      <c r="E268" s="21" t="str">
        <f>IF(ISBLANK(D[[#This Row],[CPT_QNET]]),"ONWAAR","WAAR")</f>
        <v>ONWAAR</v>
      </c>
      <c r="F268" s="21" t="str">
        <f>IF(ISBLANK(D[[#This Row],[CRS_NEN5104]]),"ONWAAR","WAAR")</f>
        <v>ONWAAR</v>
      </c>
      <c r="G268" s="21" t="str">
        <f>IF(ISBLANK(D[[#This Row],[SD_NEN5104]]),"ONWAAR","WAAR")</f>
        <v>ONWAAR</v>
      </c>
      <c r="H268" s="21" t="str">
        <f>IF(ISBLANK(D[[#This Row],[DSS_NEN5104]]),"ONWAAR","WAAR")</f>
        <v>ONWAAR</v>
      </c>
      <c r="I268" s="21" t="str">
        <f>IF(ISBLANK(D[[#This Row],[TXT_SS_NEN5104]]),"ONWAAR","WAAR")</f>
        <v>ONWAAR</v>
      </c>
      <c r="J268" s="19" t="str">
        <f>IF(ISBLANK(D[[#This Row],[BORING_NUMMER]]),"",CONCATENATE(D[[#This Row],[BORING_NUMMER]],"_",D[[#This Row],[MONSTER_ID]]))</f>
        <v/>
      </c>
      <c r="BP268" s="21">
        <v>60</v>
      </c>
      <c r="BQ268" s="21">
        <v>40</v>
      </c>
      <c r="BR268" s="21">
        <f>D[CLAS_AT_VLOEIGRENS_CAS]-D[CLAS_AT_UITROLGRENS]</f>
        <v>20</v>
      </c>
      <c r="BS268" s="22">
        <f>(D[[#This Row],[CLAS_AT_VLOEIGRENS_CAS]]-D[[#This Row],[CLAS_WATERGEHALTE]])/D[[#This Row],[CLAS_AT_PI]]</f>
        <v>3</v>
      </c>
    </row>
    <row r="269" spans="1:71" x14ac:dyDescent="0.2">
      <c r="A269" s="20">
        <v>260</v>
      </c>
      <c r="B269" s="21" t="str">
        <f>IF(ISBLANK(D[[#This Row],[CLAS_NEN5104]]),"ONWAAR","WAAR")</f>
        <v>ONWAAR</v>
      </c>
      <c r="C269" s="21" t="str">
        <f>IF(ISBLANK(D[[#This Row],[CLAS_VN_HOOFDNAAM]]),"ONWAAR","WAAR")</f>
        <v>ONWAAR</v>
      </c>
      <c r="D269" s="21" t="str">
        <f>IF(ISBLANK(D[[#This Row],[KV_NEN5104]]),"ONWAAR","WAAR")</f>
        <v>ONWAAR</v>
      </c>
      <c r="E269" s="21" t="str">
        <f>IF(ISBLANK(D[[#This Row],[CPT_QNET]]),"ONWAAR","WAAR")</f>
        <v>ONWAAR</v>
      </c>
      <c r="F269" s="21" t="str">
        <f>IF(ISBLANK(D[[#This Row],[CRS_NEN5104]]),"ONWAAR","WAAR")</f>
        <v>ONWAAR</v>
      </c>
      <c r="G269" s="21" t="str">
        <f>IF(ISBLANK(D[[#This Row],[SD_NEN5104]]),"ONWAAR","WAAR")</f>
        <v>ONWAAR</v>
      </c>
      <c r="H269" s="21" t="str">
        <f>IF(ISBLANK(D[[#This Row],[DSS_NEN5104]]),"ONWAAR","WAAR")</f>
        <v>ONWAAR</v>
      </c>
      <c r="I269" s="21" t="str">
        <f>IF(ISBLANK(D[[#This Row],[TXT_SS_NEN5104]]),"ONWAAR","WAAR")</f>
        <v>ONWAAR</v>
      </c>
      <c r="J269" s="19" t="str">
        <f>IF(ISBLANK(D[[#This Row],[BORING_NUMMER]]),"",CONCATENATE(D[[#This Row],[BORING_NUMMER]],"_",D[[#This Row],[MONSTER_ID]]))</f>
        <v/>
      </c>
      <c r="BP269" s="21">
        <v>60</v>
      </c>
      <c r="BQ269" s="21">
        <v>40</v>
      </c>
      <c r="BR269" s="21">
        <f>D[CLAS_AT_VLOEIGRENS_CAS]-D[CLAS_AT_UITROLGRENS]</f>
        <v>20</v>
      </c>
      <c r="BS269" s="22">
        <f>(D[[#This Row],[CLAS_AT_VLOEIGRENS_CAS]]-D[[#This Row],[CLAS_WATERGEHALTE]])/D[[#This Row],[CLAS_AT_PI]]</f>
        <v>3</v>
      </c>
    </row>
    <row r="270" spans="1:71" x14ac:dyDescent="0.2">
      <c r="A270" s="20">
        <v>261</v>
      </c>
      <c r="B270" s="21" t="str">
        <f>IF(ISBLANK(D[[#This Row],[CLAS_NEN5104]]),"ONWAAR","WAAR")</f>
        <v>ONWAAR</v>
      </c>
      <c r="C270" s="21" t="str">
        <f>IF(ISBLANK(D[[#This Row],[CLAS_VN_HOOFDNAAM]]),"ONWAAR","WAAR")</f>
        <v>ONWAAR</v>
      </c>
      <c r="D270" s="21" t="str">
        <f>IF(ISBLANK(D[[#This Row],[KV_NEN5104]]),"ONWAAR","WAAR")</f>
        <v>ONWAAR</v>
      </c>
      <c r="E270" s="21" t="str">
        <f>IF(ISBLANK(D[[#This Row],[CPT_QNET]]),"ONWAAR","WAAR")</f>
        <v>ONWAAR</v>
      </c>
      <c r="F270" s="21" t="str">
        <f>IF(ISBLANK(D[[#This Row],[CRS_NEN5104]]),"ONWAAR","WAAR")</f>
        <v>ONWAAR</v>
      </c>
      <c r="G270" s="21" t="str">
        <f>IF(ISBLANK(D[[#This Row],[SD_NEN5104]]),"ONWAAR","WAAR")</f>
        <v>ONWAAR</v>
      </c>
      <c r="H270" s="21" t="str">
        <f>IF(ISBLANK(D[[#This Row],[DSS_NEN5104]]),"ONWAAR","WAAR")</f>
        <v>ONWAAR</v>
      </c>
      <c r="I270" s="21" t="str">
        <f>IF(ISBLANK(D[[#This Row],[TXT_SS_NEN5104]]),"ONWAAR","WAAR")</f>
        <v>ONWAAR</v>
      </c>
      <c r="J270" s="19" t="str">
        <f>IF(ISBLANK(D[[#This Row],[BORING_NUMMER]]),"",CONCATENATE(D[[#This Row],[BORING_NUMMER]],"_",D[[#This Row],[MONSTER_ID]]))</f>
        <v/>
      </c>
      <c r="BP270" s="21">
        <v>60</v>
      </c>
      <c r="BQ270" s="21">
        <v>40</v>
      </c>
      <c r="BR270" s="21">
        <f>D[CLAS_AT_VLOEIGRENS_CAS]-D[CLAS_AT_UITROLGRENS]</f>
        <v>20</v>
      </c>
      <c r="BS270" s="22">
        <f>(D[[#This Row],[CLAS_AT_VLOEIGRENS_CAS]]-D[[#This Row],[CLAS_WATERGEHALTE]])/D[[#This Row],[CLAS_AT_PI]]</f>
        <v>3</v>
      </c>
    </row>
    <row r="271" spans="1:71" x14ac:dyDescent="0.2">
      <c r="A271" s="20">
        <v>262</v>
      </c>
      <c r="B271" s="21" t="str">
        <f>IF(ISBLANK(D[[#This Row],[CLAS_NEN5104]]),"ONWAAR","WAAR")</f>
        <v>ONWAAR</v>
      </c>
      <c r="C271" s="21" t="str">
        <f>IF(ISBLANK(D[[#This Row],[CLAS_VN_HOOFDNAAM]]),"ONWAAR","WAAR")</f>
        <v>ONWAAR</v>
      </c>
      <c r="D271" s="21" t="str">
        <f>IF(ISBLANK(D[[#This Row],[KV_NEN5104]]),"ONWAAR","WAAR")</f>
        <v>ONWAAR</v>
      </c>
      <c r="E271" s="21" t="str">
        <f>IF(ISBLANK(D[[#This Row],[CPT_QNET]]),"ONWAAR","WAAR")</f>
        <v>ONWAAR</v>
      </c>
      <c r="F271" s="21" t="str">
        <f>IF(ISBLANK(D[[#This Row],[CRS_NEN5104]]),"ONWAAR","WAAR")</f>
        <v>ONWAAR</v>
      </c>
      <c r="G271" s="21" t="str">
        <f>IF(ISBLANK(D[[#This Row],[SD_NEN5104]]),"ONWAAR","WAAR")</f>
        <v>ONWAAR</v>
      </c>
      <c r="H271" s="21" t="str">
        <f>IF(ISBLANK(D[[#This Row],[DSS_NEN5104]]),"ONWAAR","WAAR")</f>
        <v>ONWAAR</v>
      </c>
      <c r="I271" s="21" t="str">
        <f>IF(ISBLANK(D[[#This Row],[TXT_SS_NEN5104]]),"ONWAAR","WAAR")</f>
        <v>ONWAAR</v>
      </c>
      <c r="J271" s="19" t="str">
        <f>IF(ISBLANK(D[[#This Row],[BORING_NUMMER]]),"",CONCATENATE(D[[#This Row],[BORING_NUMMER]],"_",D[[#This Row],[MONSTER_ID]]))</f>
        <v/>
      </c>
      <c r="BP271" s="21">
        <v>60</v>
      </c>
      <c r="BQ271" s="21">
        <v>40</v>
      </c>
      <c r="BR271" s="21">
        <f>D[CLAS_AT_VLOEIGRENS_CAS]-D[CLAS_AT_UITROLGRENS]</f>
        <v>20</v>
      </c>
      <c r="BS271" s="22">
        <f>(D[[#This Row],[CLAS_AT_VLOEIGRENS_CAS]]-D[[#This Row],[CLAS_WATERGEHALTE]])/D[[#This Row],[CLAS_AT_PI]]</f>
        <v>3</v>
      </c>
    </row>
    <row r="272" spans="1:71" x14ac:dyDescent="0.2">
      <c r="A272" s="20">
        <v>263</v>
      </c>
      <c r="B272" s="21" t="str">
        <f>IF(ISBLANK(D[[#This Row],[CLAS_NEN5104]]),"ONWAAR","WAAR")</f>
        <v>ONWAAR</v>
      </c>
      <c r="C272" s="21" t="str">
        <f>IF(ISBLANK(D[[#This Row],[CLAS_VN_HOOFDNAAM]]),"ONWAAR","WAAR")</f>
        <v>ONWAAR</v>
      </c>
      <c r="D272" s="21" t="str">
        <f>IF(ISBLANK(D[[#This Row],[KV_NEN5104]]),"ONWAAR","WAAR")</f>
        <v>ONWAAR</v>
      </c>
      <c r="E272" s="21" t="str">
        <f>IF(ISBLANK(D[[#This Row],[CPT_QNET]]),"ONWAAR","WAAR")</f>
        <v>ONWAAR</v>
      </c>
      <c r="F272" s="21" t="str">
        <f>IF(ISBLANK(D[[#This Row],[CRS_NEN5104]]),"ONWAAR","WAAR")</f>
        <v>ONWAAR</v>
      </c>
      <c r="G272" s="21" t="str">
        <f>IF(ISBLANK(D[[#This Row],[SD_NEN5104]]),"ONWAAR","WAAR")</f>
        <v>ONWAAR</v>
      </c>
      <c r="H272" s="21" t="str">
        <f>IF(ISBLANK(D[[#This Row],[DSS_NEN5104]]),"ONWAAR","WAAR")</f>
        <v>ONWAAR</v>
      </c>
      <c r="I272" s="21" t="str">
        <f>IF(ISBLANK(D[[#This Row],[TXT_SS_NEN5104]]),"ONWAAR","WAAR")</f>
        <v>ONWAAR</v>
      </c>
      <c r="J272" s="19" t="str">
        <f>IF(ISBLANK(D[[#This Row],[BORING_NUMMER]]),"",CONCATENATE(D[[#This Row],[BORING_NUMMER]],"_",D[[#This Row],[MONSTER_ID]]))</f>
        <v/>
      </c>
      <c r="BP272" s="21">
        <v>60</v>
      </c>
      <c r="BQ272" s="21">
        <v>40</v>
      </c>
      <c r="BR272" s="21">
        <f>D[CLAS_AT_VLOEIGRENS_CAS]-D[CLAS_AT_UITROLGRENS]</f>
        <v>20</v>
      </c>
      <c r="BS272" s="22">
        <f>(D[[#This Row],[CLAS_AT_VLOEIGRENS_CAS]]-D[[#This Row],[CLAS_WATERGEHALTE]])/D[[#This Row],[CLAS_AT_PI]]</f>
        <v>3</v>
      </c>
    </row>
    <row r="273" spans="1:71" x14ac:dyDescent="0.2">
      <c r="A273" s="20">
        <v>264</v>
      </c>
      <c r="B273" s="21" t="str">
        <f>IF(ISBLANK(D[[#This Row],[CLAS_NEN5104]]),"ONWAAR","WAAR")</f>
        <v>ONWAAR</v>
      </c>
      <c r="C273" s="21" t="str">
        <f>IF(ISBLANK(D[[#This Row],[CLAS_VN_HOOFDNAAM]]),"ONWAAR","WAAR")</f>
        <v>ONWAAR</v>
      </c>
      <c r="D273" s="21" t="str">
        <f>IF(ISBLANK(D[[#This Row],[KV_NEN5104]]),"ONWAAR","WAAR")</f>
        <v>ONWAAR</v>
      </c>
      <c r="E273" s="21" t="str">
        <f>IF(ISBLANK(D[[#This Row],[CPT_QNET]]),"ONWAAR","WAAR")</f>
        <v>ONWAAR</v>
      </c>
      <c r="F273" s="21" t="str">
        <f>IF(ISBLANK(D[[#This Row],[CRS_NEN5104]]),"ONWAAR","WAAR")</f>
        <v>ONWAAR</v>
      </c>
      <c r="G273" s="21" t="str">
        <f>IF(ISBLANK(D[[#This Row],[SD_NEN5104]]),"ONWAAR","WAAR")</f>
        <v>ONWAAR</v>
      </c>
      <c r="H273" s="21" t="str">
        <f>IF(ISBLANK(D[[#This Row],[DSS_NEN5104]]),"ONWAAR","WAAR")</f>
        <v>ONWAAR</v>
      </c>
      <c r="I273" s="21" t="str">
        <f>IF(ISBLANK(D[[#This Row],[TXT_SS_NEN5104]]),"ONWAAR","WAAR")</f>
        <v>ONWAAR</v>
      </c>
      <c r="J273" s="19" t="str">
        <f>IF(ISBLANK(D[[#This Row],[BORING_NUMMER]]),"",CONCATENATE(D[[#This Row],[BORING_NUMMER]],"_",D[[#This Row],[MONSTER_ID]]))</f>
        <v/>
      </c>
      <c r="BP273" s="21">
        <v>60</v>
      </c>
      <c r="BQ273" s="21">
        <v>40</v>
      </c>
      <c r="BR273" s="21">
        <f>D[CLAS_AT_VLOEIGRENS_CAS]-D[CLAS_AT_UITROLGRENS]</f>
        <v>20</v>
      </c>
      <c r="BS273" s="22">
        <f>(D[[#This Row],[CLAS_AT_VLOEIGRENS_CAS]]-D[[#This Row],[CLAS_WATERGEHALTE]])/D[[#This Row],[CLAS_AT_PI]]</f>
        <v>3</v>
      </c>
    </row>
    <row r="274" spans="1:71" x14ac:dyDescent="0.2">
      <c r="A274" s="20">
        <v>265</v>
      </c>
      <c r="B274" s="21" t="str">
        <f>IF(ISBLANK(D[[#This Row],[CLAS_NEN5104]]),"ONWAAR","WAAR")</f>
        <v>ONWAAR</v>
      </c>
      <c r="C274" s="21" t="str">
        <f>IF(ISBLANK(D[[#This Row],[CLAS_VN_HOOFDNAAM]]),"ONWAAR","WAAR")</f>
        <v>ONWAAR</v>
      </c>
      <c r="D274" s="21" t="str">
        <f>IF(ISBLANK(D[[#This Row],[KV_NEN5104]]),"ONWAAR","WAAR")</f>
        <v>ONWAAR</v>
      </c>
      <c r="E274" s="21" t="str">
        <f>IF(ISBLANK(D[[#This Row],[CPT_QNET]]),"ONWAAR","WAAR")</f>
        <v>ONWAAR</v>
      </c>
      <c r="F274" s="21" t="str">
        <f>IF(ISBLANK(D[[#This Row],[CRS_NEN5104]]),"ONWAAR","WAAR")</f>
        <v>ONWAAR</v>
      </c>
      <c r="G274" s="21" t="str">
        <f>IF(ISBLANK(D[[#This Row],[SD_NEN5104]]),"ONWAAR","WAAR")</f>
        <v>ONWAAR</v>
      </c>
      <c r="H274" s="21" t="str">
        <f>IF(ISBLANK(D[[#This Row],[DSS_NEN5104]]),"ONWAAR","WAAR")</f>
        <v>ONWAAR</v>
      </c>
      <c r="I274" s="21" t="str">
        <f>IF(ISBLANK(D[[#This Row],[TXT_SS_NEN5104]]),"ONWAAR","WAAR")</f>
        <v>ONWAAR</v>
      </c>
      <c r="J274" s="19" t="str">
        <f>IF(ISBLANK(D[[#This Row],[BORING_NUMMER]]),"",CONCATENATE(D[[#This Row],[BORING_NUMMER]],"_",D[[#This Row],[MONSTER_ID]]))</f>
        <v/>
      </c>
      <c r="BP274" s="21">
        <v>60</v>
      </c>
      <c r="BQ274" s="21">
        <v>40</v>
      </c>
      <c r="BR274" s="21">
        <f>D[CLAS_AT_VLOEIGRENS_CAS]-D[CLAS_AT_UITROLGRENS]</f>
        <v>20</v>
      </c>
      <c r="BS274" s="22">
        <f>(D[[#This Row],[CLAS_AT_VLOEIGRENS_CAS]]-D[[#This Row],[CLAS_WATERGEHALTE]])/D[[#This Row],[CLAS_AT_PI]]</f>
        <v>3</v>
      </c>
    </row>
    <row r="275" spans="1:71" x14ac:dyDescent="0.2">
      <c r="A275" s="20">
        <v>266</v>
      </c>
      <c r="B275" s="21" t="str">
        <f>IF(ISBLANK(D[[#This Row],[CLAS_NEN5104]]),"ONWAAR","WAAR")</f>
        <v>ONWAAR</v>
      </c>
      <c r="C275" s="21" t="str">
        <f>IF(ISBLANK(D[[#This Row],[CLAS_VN_HOOFDNAAM]]),"ONWAAR","WAAR")</f>
        <v>ONWAAR</v>
      </c>
      <c r="D275" s="21" t="str">
        <f>IF(ISBLANK(D[[#This Row],[KV_NEN5104]]),"ONWAAR","WAAR")</f>
        <v>ONWAAR</v>
      </c>
      <c r="E275" s="21" t="str">
        <f>IF(ISBLANK(D[[#This Row],[CPT_QNET]]),"ONWAAR","WAAR")</f>
        <v>ONWAAR</v>
      </c>
      <c r="F275" s="21" t="str">
        <f>IF(ISBLANK(D[[#This Row],[CRS_NEN5104]]),"ONWAAR","WAAR")</f>
        <v>ONWAAR</v>
      </c>
      <c r="G275" s="21" t="str">
        <f>IF(ISBLANK(D[[#This Row],[SD_NEN5104]]),"ONWAAR","WAAR")</f>
        <v>ONWAAR</v>
      </c>
      <c r="H275" s="21" t="str">
        <f>IF(ISBLANK(D[[#This Row],[DSS_NEN5104]]),"ONWAAR","WAAR")</f>
        <v>ONWAAR</v>
      </c>
      <c r="I275" s="21" t="str">
        <f>IF(ISBLANK(D[[#This Row],[TXT_SS_NEN5104]]),"ONWAAR","WAAR")</f>
        <v>ONWAAR</v>
      </c>
      <c r="J275" s="19" t="str">
        <f>IF(ISBLANK(D[[#This Row],[BORING_NUMMER]]),"",CONCATENATE(D[[#This Row],[BORING_NUMMER]],"_",D[[#This Row],[MONSTER_ID]]))</f>
        <v/>
      </c>
      <c r="BP275" s="21">
        <v>60</v>
      </c>
      <c r="BQ275" s="21">
        <v>40</v>
      </c>
      <c r="BR275" s="21">
        <f>D[CLAS_AT_VLOEIGRENS_CAS]-D[CLAS_AT_UITROLGRENS]</f>
        <v>20</v>
      </c>
      <c r="BS275" s="22">
        <f>(D[[#This Row],[CLAS_AT_VLOEIGRENS_CAS]]-D[[#This Row],[CLAS_WATERGEHALTE]])/D[[#This Row],[CLAS_AT_PI]]</f>
        <v>3</v>
      </c>
    </row>
    <row r="276" spans="1:71" x14ac:dyDescent="0.2">
      <c r="A276" s="20">
        <v>267</v>
      </c>
      <c r="B276" s="21" t="str">
        <f>IF(ISBLANK(D[[#This Row],[CLAS_NEN5104]]),"ONWAAR","WAAR")</f>
        <v>ONWAAR</v>
      </c>
      <c r="C276" s="21" t="str">
        <f>IF(ISBLANK(D[[#This Row],[CLAS_VN_HOOFDNAAM]]),"ONWAAR","WAAR")</f>
        <v>ONWAAR</v>
      </c>
      <c r="D276" s="21" t="str">
        <f>IF(ISBLANK(D[[#This Row],[KV_NEN5104]]),"ONWAAR","WAAR")</f>
        <v>ONWAAR</v>
      </c>
      <c r="E276" s="21" t="str">
        <f>IF(ISBLANK(D[[#This Row],[CPT_QNET]]),"ONWAAR","WAAR")</f>
        <v>ONWAAR</v>
      </c>
      <c r="F276" s="21" t="str">
        <f>IF(ISBLANK(D[[#This Row],[CRS_NEN5104]]),"ONWAAR","WAAR")</f>
        <v>ONWAAR</v>
      </c>
      <c r="G276" s="21" t="str">
        <f>IF(ISBLANK(D[[#This Row],[SD_NEN5104]]),"ONWAAR","WAAR")</f>
        <v>ONWAAR</v>
      </c>
      <c r="H276" s="21" t="str">
        <f>IF(ISBLANK(D[[#This Row],[DSS_NEN5104]]),"ONWAAR","WAAR")</f>
        <v>ONWAAR</v>
      </c>
      <c r="I276" s="21" t="str">
        <f>IF(ISBLANK(D[[#This Row],[TXT_SS_NEN5104]]),"ONWAAR","WAAR")</f>
        <v>ONWAAR</v>
      </c>
      <c r="J276" s="19" t="str">
        <f>IF(ISBLANK(D[[#This Row],[BORING_NUMMER]]),"",CONCATENATE(D[[#This Row],[BORING_NUMMER]],"_",D[[#This Row],[MONSTER_ID]]))</f>
        <v/>
      </c>
      <c r="BP276" s="21">
        <v>60</v>
      </c>
      <c r="BQ276" s="21">
        <v>40</v>
      </c>
      <c r="BR276" s="21">
        <f>D[CLAS_AT_VLOEIGRENS_CAS]-D[CLAS_AT_UITROLGRENS]</f>
        <v>20</v>
      </c>
      <c r="BS276" s="22">
        <f>(D[[#This Row],[CLAS_AT_VLOEIGRENS_CAS]]-D[[#This Row],[CLAS_WATERGEHALTE]])/D[[#This Row],[CLAS_AT_PI]]</f>
        <v>3</v>
      </c>
    </row>
    <row r="277" spans="1:71" x14ac:dyDescent="0.2">
      <c r="A277" s="20">
        <v>268</v>
      </c>
      <c r="B277" s="21" t="str">
        <f>IF(ISBLANK(D[[#This Row],[CLAS_NEN5104]]),"ONWAAR","WAAR")</f>
        <v>ONWAAR</v>
      </c>
      <c r="C277" s="21" t="str">
        <f>IF(ISBLANK(D[[#This Row],[CLAS_VN_HOOFDNAAM]]),"ONWAAR","WAAR")</f>
        <v>ONWAAR</v>
      </c>
      <c r="D277" s="21" t="str">
        <f>IF(ISBLANK(D[[#This Row],[KV_NEN5104]]),"ONWAAR","WAAR")</f>
        <v>ONWAAR</v>
      </c>
      <c r="E277" s="21" t="str">
        <f>IF(ISBLANK(D[[#This Row],[CPT_QNET]]),"ONWAAR","WAAR")</f>
        <v>ONWAAR</v>
      </c>
      <c r="F277" s="21" t="str">
        <f>IF(ISBLANK(D[[#This Row],[CRS_NEN5104]]),"ONWAAR","WAAR")</f>
        <v>ONWAAR</v>
      </c>
      <c r="G277" s="21" t="str">
        <f>IF(ISBLANK(D[[#This Row],[SD_NEN5104]]),"ONWAAR","WAAR")</f>
        <v>ONWAAR</v>
      </c>
      <c r="H277" s="21" t="str">
        <f>IF(ISBLANK(D[[#This Row],[DSS_NEN5104]]),"ONWAAR","WAAR")</f>
        <v>ONWAAR</v>
      </c>
      <c r="I277" s="21" t="str">
        <f>IF(ISBLANK(D[[#This Row],[TXT_SS_NEN5104]]),"ONWAAR","WAAR")</f>
        <v>ONWAAR</v>
      </c>
      <c r="J277" s="19" t="str">
        <f>IF(ISBLANK(D[[#This Row],[BORING_NUMMER]]),"",CONCATENATE(D[[#This Row],[BORING_NUMMER]],"_",D[[#This Row],[MONSTER_ID]]))</f>
        <v/>
      </c>
      <c r="BP277" s="21">
        <v>60</v>
      </c>
      <c r="BQ277" s="21">
        <v>40</v>
      </c>
      <c r="BR277" s="21">
        <f>D[CLAS_AT_VLOEIGRENS_CAS]-D[CLAS_AT_UITROLGRENS]</f>
        <v>20</v>
      </c>
      <c r="BS277" s="22">
        <f>(D[[#This Row],[CLAS_AT_VLOEIGRENS_CAS]]-D[[#This Row],[CLAS_WATERGEHALTE]])/D[[#This Row],[CLAS_AT_PI]]</f>
        <v>3</v>
      </c>
    </row>
    <row r="278" spans="1:71" x14ac:dyDescent="0.2">
      <c r="A278" s="20">
        <v>269</v>
      </c>
      <c r="B278" s="21" t="str">
        <f>IF(ISBLANK(D[[#This Row],[CLAS_NEN5104]]),"ONWAAR","WAAR")</f>
        <v>ONWAAR</v>
      </c>
      <c r="C278" s="21" t="str">
        <f>IF(ISBLANK(D[[#This Row],[CLAS_VN_HOOFDNAAM]]),"ONWAAR","WAAR")</f>
        <v>ONWAAR</v>
      </c>
      <c r="D278" s="21" t="str">
        <f>IF(ISBLANK(D[[#This Row],[KV_NEN5104]]),"ONWAAR","WAAR")</f>
        <v>ONWAAR</v>
      </c>
      <c r="E278" s="21" t="str">
        <f>IF(ISBLANK(D[[#This Row],[CPT_QNET]]),"ONWAAR","WAAR")</f>
        <v>ONWAAR</v>
      </c>
      <c r="F278" s="21" t="str">
        <f>IF(ISBLANK(D[[#This Row],[CRS_NEN5104]]),"ONWAAR","WAAR")</f>
        <v>ONWAAR</v>
      </c>
      <c r="G278" s="21" t="str">
        <f>IF(ISBLANK(D[[#This Row],[SD_NEN5104]]),"ONWAAR","WAAR")</f>
        <v>ONWAAR</v>
      </c>
      <c r="H278" s="21" t="str">
        <f>IF(ISBLANK(D[[#This Row],[DSS_NEN5104]]),"ONWAAR","WAAR")</f>
        <v>ONWAAR</v>
      </c>
      <c r="I278" s="21" t="str">
        <f>IF(ISBLANK(D[[#This Row],[TXT_SS_NEN5104]]),"ONWAAR","WAAR")</f>
        <v>ONWAAR</v>
      </c>
      <c r="J278" s="19" t="str">
        <f>IF(ISBLANK(D[[#This Row],[BORING_NUMMER]]),"",CONCATENATE(D[[#This Row],[BORING_NUMMER]],"_",D[[#This Row],[MONSTER_ID]]))</f>
        <v/>
      </c>
      <c r="BP278" s="21">
        <v>60</v>
      </c>
      <c r="BQ278" s="21">
        <v>40</v>
      </c>
      <c r="BR278" s="21">
        <f>D[CLAS_AT_VLOEIGRENS_CAS]-D[CLAS_AT_UITROLGRENS]</f>
        <v>20</v>
      </c>
      <c r="BS278" s="22">
        <f>(D[[#This Row],[CLAS_AT_VLOEIGRENS_CAS]]-D[[#This Row],[CLAS_WATERGEHALTE]])/D[[#This Row],[CLAS_AT_PI]]</f>
        <v>3</v>
      </c>
    </row>
    <row r="279" spans="1:71" x14ac:dyDescent="0.2">
      <c r="A279" s="20">
        <v>270</v>
      </c>
      <c r="B279" s="21" t="str">
        <f>IF(ISBLANK(D[[#This Row],[CLAS_NEN5104]]),"ONWAAR","WAAR")</f>
        <v>ONWAAR</v>
      </c>
      <c r="C279" s="21" t="str">
        <f>IF(ISBLANK(D[[#This Row],[CLAS_VN_HOOFDNAAM]]),"ONWAAR","WAAR")</f>
        <v>ONWAAR</v>
      </c>
      <c r="D279" s="21" t="str">
        <f>IF(ISBLANK(D[[#This Row],[KV_NEN5104]]),"ONWAAR","WAAR")</f>
        <v>ONWAAR</v>
      </c>
      <c r="E279" s="21" t="str">
        <f>IF(ISBLANK(D[[#This Row],[CPT_QNET]]),"ONWAAR","WAAR")</f>
        <v>ONWAAR</v>
      </c>
      <c r="F279" s="21" t="str">
        <f>IF(ISBLANK(D[[#This Row],[CRS_NEN5104]]),"ONWAAR","WAAR")</f>
        <v>ONWAAR</v>
      </c>
      <c r="G279" s="21" t="str">
        <f>IF(ISBLANK(D[[#This Row],[SD_NEN5104]]),"ONWAAR","WAAR")</f>
        <v>ONWAAR</v>
      </c>
      <c r="H279" s="21" t="str">
        <f>IF(ISBLANK(D[[#This Row],[DSS_NEN5104]]),"ONWAAR","WAAR")</f>
        <v>ONWAAR</v>
      </c>
      <c r="I279" s="21" t="str">
        <f>IF(ISBLANK(D[[#This Row],[TXT_SS_NEN5104]]),"ONWAAR","WAAR")</f>
        <v>ONWAAR</v>
      </c>
      <c r="J279" s="19" t="str">
        <f>IF(ISBLANK(D[[#This Row],[BORING_NUMMER]]),"",CONCATENATE(D[[#This Row],[BORING_NUMMER]],"_",D[[#This Row],[MONSTER_ID]]))</f>
        <v/>
      </c>
      <c r="BP279" s="21">
        <v>60</v>
      </c>
      <c r="BQ279" s="21">
        <v>40</v>
      </c>
      <c r="BR279" s="21">
        <f>D[CLAS_AT_VLOEIGRENS_CAS]-D[CLAS_AT_UITROLGRENS]</f>
        <v>20</v>
      </c>
      <c r="BS279" s="22">
        <f>(D[[#This Row],[CLAS_AT_VLOEIGRENS_CAS]]-D[[#This Row],[CLAS_WATERGEHALTE]])/D[[#This Row],[CLAS_AT_PI]]</f>
        <v>3</v>
      </c>
    </row>
    <row r="280" spans="1:71" x14ac:dyDescent="0.2">
      <c r="A280" s="20">
        <v>271</v>
      </c>
      <c r="B280" s="21" t="str">
        <f>IF(ISBLANK(D[[#This Row],[CLAS_NEN5104]]),"ONWAAR","WAAR")</f>
        <v>ONWAAR</v>
      </c>
      <c r="C280" s="21" t="str">
        <f>IF(ISBLANK(D[[#This Row],[CLAS_VN_HOOFDNAAM]]),"ONWAAR","WAAR")</f>
        <v>ONWAAR</v>
      </c>
      <c r="D280" s="21" t="str">
        <f>IF(ISBLANK(D[[#This Row],[KV_NEN5104]]),"ONWAAR","WAAR")</f>
        <v>ONWAAR</v>
      </c>
      <c r="E280" s="21" t="str">
        <f>IF(ISBLANK(D[[#This Row],[CPT_QNET]]),"ONWAAR","WAAR")</f>
        <v>ONWAAR</v>
      </c>
      <c r="F280" s="21" t="str">
        <f>IF(ISBLANK(D[[#This Row],[CRS_NEN5104]]),"ONWAAR","WAAR")</f>
        <v>ONWAAR</v>
      </c>
      <c r="G280" s="21" t="str">
        <f>IF(ISBLANK(D[[#This Row],[SD_NEN5104]]),"ONWAAR","WAAR")</f>
        <v>ONWAAR</v>
      </c>
      <c r="H280" s="21" t="str">
        <f>IF(ISBLANK(D[[#This Row],[DSS_NEN5104]]),"ONWAAR","WAAR")</f>
        <v>ONWAAR</v>
      </c>
      <c r="I280" s="21" t="str">
        <f>IF(ISBLANK(D[[#This Row],[TXT_SS_NEN5104]]),"ONWAAR","WAAR")</f>
        <v>ONWAAR</v>
      </c>
      <c r="J280" s="19" t="str">
        <f>IF(ISBLANK(D[[#This Row],[BORING_NUMMER]]),"",CONCATENATE(D[[#This Row],[BORING_NUMMER]],"_",D[[#This Row],[MONSTER_ID]]))</f>
        <v/>
      </c>
      <c r="BP280" s="21">
        <v>60</v>
      </c>
      <c r="BQ280" s="21">
        <v>40</v>
      </c>
      <c r="BR280" s="21">
        <f>D[CLAS_AT_VLOEIGRENS_CAS]-D[CLAS_AT_UITROLGRENS]</f>
        <v>20</v>
      </c>
      <c r="BS280" s="22">
        <f>(D[[#This Row],[CLAS_AT_VLOEIGRENS_CAS]]-D[[#This Row],[CLAS_WATERGEHALTE]])/D[[#This Row],[CLAS_AT_PI]]</f>
        <v>3</v>
      </c>
    </row>
    <row r="281" spans="1:71" x14ac:dyDescent="0.2">
      <c r="A281" s="20">
        <v>272</v>
      </c>
      <c r="B281" s="21" t="str">
        <f>IF(ISBLANK(D[[#This Row],[CLAS_NEN5104]]),"ONWAAR","WAAR")</f>
        <v>ONWAAR</v>
      </c>
      <c r="C281" s="21" t="str">
        <f>IF(ISBLANK(D[[#This Row],[CLAS_VN_HOOFDNAAM]]),"ONWAAR","WAAR")</f>
        <v>ONWAAR</v>
      </c>
      <c r="D281" s="21" t="str">
        <f>IF(ISBLANK(D[[#This Row],[KV_NEN5104]]),"ONWAAR","WAAR")</f>
        <v>ONWAAR</v>
      </c>
      <c r="E281" s="21" t="str">
        <f>IF(ISBLANK(D[[#This Row],[CPT_QNET]]),"ONWAAR","WAAR")</f>
        <v>ONWAAR</v>
      </c>
      <c r="F281" s="21" t="str">
        <f>IF(ISBLANK(D[[#This Row],[CRS_NEN5104]]),"ONWAAR","WAAR")</f>
        <v>ONWAAR</v>
      </c>
      <c r="G281" s="21" t="str">
        <f>IF(ISBLANK(D[[#This Row],[SD_NEN5104]]),"ONWAAR","WAAR")</f>
        <v>ONWAAR</v>
      </c>
      <c r="H281" s="21" t="str">
        <f>IF(ISBLANK(D[[#This Row],[DSS_NEN5104]]),"ONWAAR","WAAR")</f>
        <v>ONWAAR</v>
      </c>
      <c r="I281" s="21" t="str">
        <f>IF(ISBLANK(D[[#This Row],[TXT_SS_NEN5104]]),"ONWAAR","WAAR")</f>
        <v>ONWAAR</v>
      </c>
      <c r="J281" s="19" t="str">
        <f>IF(ISBLANK(D[[#This Row],[BORING_NUMMER]]),"",CONCATENATE(D[[#This Row],[BORING_NUMMER]],"_",D[[#This Row],[MONSTER_ID]]))</f>
        <v/>
      </c>
      <c r="BP281" s="21">
        <v>60</v>
      </c>
      <c r="BQ281" s="21">
        <v>40</v>
      </c>
      <c r="BR281" s="21">
        <f>D[CLAS_AT_VLOEIGRENS_CAS]-D[CLAS_AT_UITROLGRENS]</f>
        <v>20</v>
      </c>
      <c r="BS281" s="22">
        <f>(D[[#This Row],[CLAS_AT_VLOEIGRENS_CAS]]-D[[#This Row],[CLAS_WATERGEHALTE]])/D[[#This Row],[CLAS_AT_PI]]</f>
        <v>3</v>
      </c>
    </row>
    <row r="282" spans="1:71" x14ac:dyDescent="0.2">
      <c r="A282" s="20">
        <v>273</v>
      </c>
      <c r="B282" s="21" t="str">
        <f>IF(ISBLANK(D[[#This Row],[CLAS_NEN5104]]),"ONWAAR","WAAR")</f>
        <v>ONWAAR</v>
      </c>
      <c r="C282" s="21" t="str">
        <f>IF(ISBLANK(D[[#This Row],[CLAS_VN_HOOFDNAAM]]),"ONWAAR","WAAR")</f>
        <v>ONWAAR</v>
      </c>
      <c r="D282" s="21" t="str">
        <f>IF(ISBLANK(D[[#This Row],[KV_NEN5104]]),"ONWAAR","WAAR")</f>
        <v>ONWAAR</v>
      </c>
      <c r="E282" s="21" t="str">
        <f>IF(ISBLANK(D[[#This Row],[CPT_QNET]]),"ONWAAR","WAAR")</f>
        <v>ONWAAR</v>
      </c>
      <c r="F282" s="21" t="str">
        <f>IF(ISBLANK(D[[#This Row],[CRS_NEN5104]]),"ONWAAR","WAAR")</f>
        <v>ONWAAR</v>
      </c>
      <c r="G282" s="21" t="str">
        <f>IF(ISBLANK(D[[#This Row],[SD_NEN5104]]),"ONWAAR","WAAR")</f>
        <v>ONWAAR</v>
      </c>
      <c r="H282" s="21" t="str">
        <f>IF(ISBLANK(D[[#This Row],[DSS_NEN5104]]),"ONWAAR","WAAR")</f>
        <v>ONWAAR</v>
      </c>
      <c r="I282" s="21" t="str">
        <f>IF(ISBLANK(D[[#This Row],[TXT_SS_NEN5104]]),"ONWAAR","WAAR")</f>
        <v>ONWAAR</v>
      </c>
      <c r="J282" s="19" t="str">
        <f>IF(ISBLANK(D[[#This Row],[BORING_NUMMER]]),"",CONCATENATE(D[[#This Row],[BORING_NUMMER]],"_",D[[#This Row],[MONSTER_ID]]))</f>
        <v/>
      </c>
      <c r="BP282" s="21">
        <v>60</v>
      </c>
      <c r="BQ282" s="21">
        <v>40</v>
      </c>
      <c r="BR282" s="21">
        <f>D[CLAS_AT_VLOEIGRENS_CAS]-D[CLAS_AT_UITROLGRENS]</f>
        <v>20</v>
      </c>
      <c r="BS282" s="22">
        <f>(D[[#This Row],[CLAS_AT_VLOEIGRENS_CAS]]-D[[#This Row],[CLAS_WATERGEHALTE]])/D[[#This Row],[CLAS_AT_PI]]</f>
        <v>3</v>
      </c>
    </row>
    <row r="283" spans="1:71" x14ac:dyDescent="0.2">
      <c r="A283" s="20">
        <v>274</v>
      </c>
      <c r="B283" s="21" t="str">
        <f>IF(ISBLANK(D[[#This Row],[CLAS_NEN5104]]),"ONWAAR","WAAR")</f>
        <v>ONWAAR</v>
      </c>
      <c r="C283" s="21" t="str">
        <f>IF(ISBLANK(D[[#This Row],[CLAS_VN_HOOFDNAAM]]),"ONWAAR","WAAR")</f>
        <v>ONWAAR</v>
      </c>
      <c r="D283" s="21" t="str">
        <f>IF(ISBLANK(D[[#This Row],[KV_NEN5104]]),"ONWAAR","WAAR")</f>
        <v>ONWAAR</v>
      </c>
      <c r="E283" s="21" t="str">
        <f>IF(ISBLANK(D[[#This Row],[CPT_QNET]]),"ONWAAR","WAAR")</f>
        <v>ONWAAR</v>
      </c>
      <c r="F283" s="21" t="str">
        <f>IF(ISBLANK(D[[#This Row],[CRS_NEN5104]]),"ONWAAR","WAAR")</f>
        <v>ONWAAR</v>
      </c>
      <c r="G283" s="21" t="str">
        <f>IF(ISBLANK(D[[#This Row],[SD_NEN5104]]),"ONWAAR","WAAR")</f>
        <v>ONWAAR</v>
      </c>
      <c r="H283" s="21" t="str">
        <f>IF(ISBLANK(D[[#This Row],[DSS_NEN5104]]),"ONWAAR","WAAR")</f>
        <v>ONWAAR</v>
      </c>
      <c r="I283" s="21" t="str">
        <f>IF(ISBLANK(D[[#This Row],[TXT_SS_NEN5104]]),"ONWAAR","WAAR")</f>
        <v>ONWAAR</v>
      </c>
      <c r="J283" s="19" t="str">
        <f>IF(ISBLANK(D[[#This Row],[BORING_NUMMER]]),"",CONCATENATE(D[[#This Row],[BORING_NUMMER]],"_",D[[#This Row],[MONSTER_ID]]))</f>
        <v/>
      </c>
      <c r="BP283" s="21">
        <v>60</v>
      </c>
      <c r="BQ283" s="21">
        <v>40</v>
      </c>
      <c r="BR283" s="21">
        <f>D[CLAS_AT_VLOEIGRENS_CAS]-D[CLAS_AT_UITROLGRENS]</f>
        <v>20</v>
      </c>
      <c r="BS283" s="22">
        <f>(D[[#This Row],[CLAS_AT_VLOEIGRENS_CAS]]-D[[#This Row],[CLAS_WATERGEHALTE]])/D[[#This Row],[CLAS_AT_PI]]</f>
        <v>3</v>
      </c>
    </row>
    <row r="284" spans="1:71" x14ac:dyDescent="0.2">
      <c r="A284" s="20">
        <v>275</v>
      </c>
      <c r="B284" s="21" t="str">
        <f>IF(ISBLANK(D[[#This Row],[CLAS_NEN5104]]),"ONWAAR","WAAR")</f>
        <v>ONWAAR</v>
      </c>
      <c r="C284" s="21" t="str">
        <f>IF(ISBLANK(D[[#This Row],[CLAS_VN_HOOFDNAAM]]),"ONWAAR","WAAR")</f>
        <v>ONWAAR</v>
      </c>
      <c r="D284" s="21" t="str">
        <f>IF(ISBLANK(D[[#This Row],[KV_NEN5104]]),"ONWAAR","WAAR")</f>
        <v>ONWAAR</v>
      </c>
      <c r="E284" s="21" t="str">
        <f>IF(ISBLANK(D[[#This Row],[CPT_QNET]]),"ONWAAR","WAAR")</f>
        <v>ONWAAR</v>
      </c>
      <c r="F284" s="21" t="str">
        <f>IF(ISBLANK(D[[#This Row],[CRS_NEN5104]]),"ONWAAR","WAAR")</f>
        <v>ONWAAR</v>
      </c>
      <c r="G284" s="21" t="str">
        <f>IF(ISBLANK(D[[#This Row],[SD_NEN5104]]),"ONWAAR","WAAR")</f>
        <v>ONWAAR</v>
      </c>
      <c r="H284" s="21" t="str">
        <f>IF(ISBLANK(D[[#This Row],[DSS_NEN5104]]),"ONWAAR","WAAR")</f>
        <v>ONWAAR</v>
      </c>
      <c r="I284" s="21" t="str">
        <f>IF(ISBLANK(D[[#This Row],[TXT_SS_NEN5104]]),"ONWAAR","WAAR")</f>
        <v>ONWAAR</v>
      </c>
      <c r="J284" s="19" t="str">
        <f>IF(ISBLANK(D[[#This Row],[BORING_NUMMER]]),"",CONCATENATE(D[[#This Row],[BORING_NUMMER]],"_",D[[#This Row],[MONSTER_ID]]))</f>
        <v/>
      </c>
      <c r="BP284" s="21">
        <v>60</v>
      </c>
      <c r="BQ284" s="21">
        <v>40</v>
      </c>
      <c r="BR284" s="21">
        <f>D[CLAS_AT_VLOEIGRENS_CAS]-D[CLAS_AT_UITROLGRENS]</f>
        <v>20</v>
      </c>
      <c r="BS284" s="22">
        <f>(D[[#This Row],[CLAS_AT_VLOEIGRENS_CAS]]-D[[#This Row],[CLAS_WATERGEHALTE]])/D[[#This Row],[CLAS_AT_PI]]</f>
        <v>3</v>
      </c>
    </row>
    <row r="285" spans="1:71" x14ac:dyDescent="0.2">
      <c r="A285" s="20">
        <v>276</v>
      </c>
      <c r="B285" s="21" t="str">
        <f>IF(ISBLANK(D[[#This Row],[CLAS_NEN5104]]),"ONWAAR","WAAR")</f>
        <v>ONWAAR</v>
      </c>
      <c r="C285" s="21" t="str">
        <f>IF(ISBLANK(D[[#This Row],[CLAS_VN_HOOFDNAAM]]),"ONWAAR","WAAR")</f>
        <v>ONWAAR</v>
      </c>
      <c r="D285" s="21" t="str">
        <f>IF(ISBLANK(D[[#This Row],[KV_NEN5104]]),"ONWAAR","WAAR")</f>
        <v>ONWAAR</v>
      </c>
      <c r="E285" s="21" t="str">
        <f>IF(ISBLANK(D[[#This Row],[CPT_QNET]]),"ONWAAR","WAAR")</f>
        <v>ONWAAR</v>
      </c>
      <c r="F285" s="21" t="str">
        <f>IF(ISBLANK(D[[#This Row],[CRS_NEN5104]]),"ONWAAR","WAAR")</f>
        <v>ONWAAR</v>
      </c>
      <c r="G285" s="21" t="str">
        <f>IF(ISBLANK(D[[#This Row],[SD_NEN5104]]),"ONWAAR","WAAR")</f>
        <v>ONWAAR</v>
      </c>
      <c r="H285" s="21" t="str">
        <f>IF(ISBLANK(D[[#This Row],[DSS_NEN5104]]),"ONWAAR","WAAR")</f>
        <v>ONWAAR</v>
      </c>
      <c r="I285" s="21" t="str">
        <f>IF(ISBLANK(D[[#This Row],[TXT_SS_NEN5104]]),"ONWAAR","WAAR")</f>
        <v>ONWAAR</v>
      </c>
      <c r="J285" s="19" t="str">
        <f>IF(ISBLANK(D[[#This Row],[BORING_NUMMER]]),"",CONCATENATE(D[[#This Row],[BORING_NUMMER]],"_",D[[#This Row],[MONSTER_ID]]))</f>
        <v/>
      </c>
      <c r="BP285" s="21">
        <v>60</v>
      </c>
      <c r="BQ285" s="21">
        <v>40</v>
      </c>
      <c r="BR285" s="21">
        <f>D[CLAS_AT_VLOEIGRENS_CAS]-D[CLAS_AT_UITROLGRENS]</f>
        <v>20</v>
      </c>
      <c r="BS285" s="22">
        <f>(D[[#This Row],[CLAS_AT_VLOEIGRENS_CAS]]-D[[#This Row],[CLAS_WATERGEHALTE]])/D[[#This Row],[CLAS_AT_PI]]</f>
        <v>3</v>
      </c>
    </row>
    <row r="286" spans="1:71" x14ac:dyDescent="0.2">
      <c r="A286" s="20">
        <v>277</v>
      </c>
      <c r="B286" s="21" t="str">
        <f>IF(ISBLANK(D[[#This Row],[CLAS_NEN5104]]),"ONWAAR","WAAR")</f>
        <v>ONWAAR</v>
      </c>
      <c r="C286" s="21" t="str">
        <f>IF(ISBLANK(D[[#This Row],[CLAS_VN_HOOFDNAAM]]),"ONWAAR","WAAR")</f>
        <v>ONWAAR</v>
      </c>
      <c r="D286" s="21" t="str">
        <f>IF(ISBLANK(D[[#This Row],[KV_NEN5104]]),"ONWAAR","WAAR")</f>
        <v>ONWAAR</v>
      </c>
      <c r="E286" s="21" t="str">
        <f>IF(ISBLANK(D[[#This Row],[CPT_QNET]]),"ONWAAR","WAAR")</f>
        <v>ONWAAR</v>
      </c>
      <c r="F286" s="21" t="str">
        <f>IF(ISBLANK(D[[#This Row],[CRS_NEN5104]]),"ONWAAR","WAAR")</f>
        <v>ONWAAR</v>
      </c>
      <c r="G286" s="21" t="str">
        <f>IF(ISBLANK(D[[#This Row],[SD_NEN5104]]),"ONWAAR","WAAR")</f>
        <v>ONWAAR</v>
      </c>
      <c r="H286" s="21" t="str">
        <f>IF(ISBLANK(D[[#This Row],[DSS_NEN5104]]),"ONWAAR","WAAR")</f>
        <v>ONWAAR</v>
      </c>
      <c r="I286" s="21" t="str">
        <f>IF(ISBLANK(D[[#This Row],[TXT_SS_NEN5104]]),"ONWAAR","WAAR")</f>
        <v>ONWAAR</v>
      </c>
      <c r="J286" s="19" t="str">
        <f>IF(ISBLANK(D[[#This Row],[BORING_NUMMER]]),"",CONCATENATE(D[[#This Row],[BORING_NUMMER]],"_",D[[#This Row],[MONSTER_ID]]))</f>
        <v/>
      </c>
      <c r="BP286" s="21">
        <v>60</v>
      </c>
      <c r="BQ286" s="21">
        <v>40</v>
      </c>
      <c r="BR286" s="21">
        <f>D[CLAS_AT_VLOEIGRENS_CAS]-D[CLAS_AT_UITROLGRENS]</f>
        <v>20</v>
      </c>
      <c r="BS286" s="22">
        <f>(D[[#This Row],[CLAS_AT_VLOEIGRENS_CAS]]-D[[#This Row],[CLAS_WATERGEHALTE]])/D[[#This Row],[CLAS_AT_PI]]</f>
        <v>3</v>
      </c>
    </row>
    <row r="287" spans="1:71" x14ac:dyDescent="0.2">
      <c r="A287" s="20">
        <v>278</v>
      </c>
      <c r="B287" s="21" t="str">
        <f>IF(ISBLANK(D[[#This Row],[CLAS_NEN5104]]),"ONWAAR","WAAR")</f>
        <v>ONWAAR</v>
      </c>
      <c r="C287" s="21" t="str">
        <f>IF(ISBLANK(D[[#This Row],[CLAS_VN_HOOFDNAAM]]),"ONWAAR","WAAR")</f>
        <v>ONWAAR</v>
      </c>
      <c r="D287" s="21" t="str">
        <f>IF(ISBLANK(D[[#This Row],[KV_NEN5104]]),"ONWAAR","WAAR")</f>
        <v>ONWAAR</v>
      </c>
      <c r="E287" s="21" t="str">
        <f>IF(ISBLANK(D[[#This Row],[CPT_QNET]]),"ONWAAR","WAAR")</f>
        <v>ONWAAR</v>
      </c>
      <c r="F287" s="21" t="str">
        <f>IF(ISBLANK(D[[#This Row],[CRS_NEN5104]]),"ONWAAR","WAAR")</f>
        <v>ONWAAR</v>
      </c>
      <c r="G287" s="21" t="str">
        <f>IF(ISBLANK(D[[#This Row],[SD_NEN5104]]),"ONWAAR","WAAR")</f>
        <v>ONWAAR</v>
      </c>
      <c r="H287" s="21" t="str">
        <f>IF(ISBLANK(D[[#This Row],[DSS_NEN5104]]),"ONWAAR","WAAR")</f>
        <v>ONWAAR</v>
      </c>
      <c r="I287" s="21" t="str">
        <f>IF(ISBLANK(D[[#This Row],[TXT_SS_NEN5104]]),"ONWAAR","WAAR")</f>
        <v>ONWAAR</v>
      </c>
      <c r="J287" s="19" t="str">
        <f>IF(ISBLANK(D[[#This Row],[BORING_NUMMER]]),"",CONCATENATE(D[[#This Row],[BORING_NUMMER]],"_",D[[#This Row],[MONSTER_ID]]))</f>
        <v/>
      </c>
      <c r="BP287" s="21">
        <v>60</v>
      </c>
      <c r="BQ287" s="21">
        <v>40</v>
      </c>
      <c r="BR287" s="21">
        <f>D[CLAS_AT_VLOEIGRENS_CAS]-D[CLAS_AT_UITROLGRENS]</f>
        <v>20</v>
      </c>
      <c r="BS287" s="22">
        <f>(D[[#This Row],[CLAS_AT_VLOEIGRENS_CAS]]-D[[#This Row],[CLAS_WATERGEHALTE]])/D[[#This Row],[CLAS_AT_PI]]</f>
        <v>3</v>
      </c>
    </row>
    <row r="288" spans="1:71" x14ac:dyDescent="0.2">
      <c r="A288" s="20">
        <v>279</v>
      </c>
      <c r="B288" s="21" t="str">
        <f>IF(ISBLANK(D[[#This Row],[CLAS_NEN5104]]),"ONWAAR","WAAR")</f>
        <v>ONWAAR</v>
      </c>
      <c r="C288" s="21" t="str">
        <f>IF(ISBLANK(D[[#This Row],[CLAS_VN_HOOFDNAAM]]),"ONWAAR","WAAR")</f>
        <v>ONWAAR</v>
      </c>
      <c r="D288" s="21" t="str">
        <f>IF(ISBLANK(D[[#This Row],[KV_NEN5104]]),"ONWAAR","WAAR")</f>
        <v>ONWAAR</v>
      </c>
      <c r="E288" s="21" t="str">
        <f>IF(ISBLANK(D[[#This Row],[CPT_QNET]]),"ONWAAR","WAAR")</f>
        <v>ONWAAR</v>
      </c>
      <c r="F288" s="21" t="str">
        <f>IF(ISBLANK(D[[#This Row],[CRS_NEN5104]]),"ONWAAR","WAAR")</f>
        <v>ONWAAR</v>
      </c>
      <c r="G288" s="21" t="str">
        <f>IF(ISBLANK(D[[#This Row],[SD_NEN5104]]),"ONWAAR","WAAR")</f>
        <v>ONWAAR</v>
      </c>
      <c r="H288" s="21" t="str">
        <f>IF(ISBLANK(D[[#This Row],[DSS_NEN5104]]),"ONWAAR","WAAR")</f>
        <v>ONWAAR</v>
      </c>
      <c r="I288" s="21" t="str">
        <f>IF(ISBLANK(D[[#This Row],[TXT_SS_NEN5104]]),"ONWAAR","WAAR")</f>
        <v>ONWAAR</v>
      </c>
      <c r="J288" s="19" t="str">
        <f>IF(ISBLANK(D[[#This Row],[BORING_NUMMER]]),"",CONCATENATE(D[[#This Row],[BORING_NUMMER]],"_",D[[#This Row],[MONSTER_ID]]))</f>
        <v/>
      </c>
      <c r="BP288" s="21">
        <v>60</v>
      </c>
      <c r="BQ288" s="21">
        <v>40</v>
      </c>
      <c r="BR288" s="21">
        <f>D[CLAS_AT_VLOEIGRENS_CAS]-D[CLAS_AT_UITROLGRENS]</f>
        <v>20</v>
      </c>
      <c r="BS288" s="22">
        <f>(D[[#This Row],[CLAS_AT_VLOEIGRENS_CAS]]-D[[#This Row],[CLAS_WATERGEHALTE]])/D[[#This Row],[CLAS_AT_PI]]</f>
        <v>3</v>
      </c>
    </row>
    <row r="289" spans="1:71" x14ac:dyDescent="0.2">
      <c r="A289" s="20">
        <v>280</v>
      </c>
      <c r="B289" s="21" t="str">
        <f>IF(ISBLANK(D[[#This Row],[CLAS_NEN5104]]),"ONWAAR","WAAR")</f>
        <v>ONWAAR</v>
      </c>
      <c r="C289" s="21" t="str">
        <f>IF(ISBLANK(D[[#This Row],[CLAS_VN_HOOFDNAAM]]),"ONWAAR","WAAR")</f>
        <v>ONWAAR</v>
      </c>
      <c r="D289" s="21" t="str">
        <f>IF(ISBLANK(D[[#This Row],[KV_NEN5104]]),"ONWAAR","WAAR")</f>
        <v>ONWAAR</v>
      </c>
      <c r="E289" s="21" t="str">
        <f>IF(ISBLANK(D[[#This Row],[CPT_QNET]]),"ONWAAR","WAAR")</f>
        <v>ONWAAR</v>
      </c>
      <c r="F289" s="21" t="str">
        <f>IF(ISBLANK(D[[#This Row],[CRS_NEN5104]]),"ONWAAR","WAAR")</f>
        <v>ONWAAR</v>
      </c>
      <c r="G289" s="21" t="str">
        <f>IF(ISBLANK(D[[#This Row],[SD_NEN5104]]),"ONWAAR","WAAR")</f>
        <v>ONWAAR</v>
      </c>
      <c r="H289" s="21" t="str">
        <f>IF(ISBLANK(D[[#This Row],[DSS_NEN5104]]),"ONWAAR","WAAR")</f>
        <v>ONWAAR</v>
      </c>
      <c r="I289" s="21" t="str">
        <f>IF(ISBLANK(D[[#This Row],[TXT_SS_NEN5104]]),"ONWAAR","WAAR")</f>
        <v>ONWAAR</v>
      </c>
      <c r="J289" s="19" t="str">
        <f>IF(ISBLANK(D[[#This Row],[BORING_NUMMER]]),"",CONCATENATE(D[[#This Row],[BORING_NUMMER]],"_",D[[#This Row],[MONSTER_ID]]))</f>
        <v/>
      </c>
      <c r="BP289" s="21">
        <v>60</v>
      </c>
      <c r="BQ289" s="21">
        <v>40</v>
      </c>
      <c r="BR289" s="21">
        <f>D[CLAS_AT_VLOEIGRENS_CAS]-D[CLAS_AT_UITROLGRENS]</f>
        <v>20</v>
      </c>
      <c r="BS289" s="22">
        <f>(D[[#This Row],[CLAS_AT_VLOEIGRENS_CAS]]-D[[#This Row],[CLAS_WATERGEHALTE]])/D[[#This Row],[CLAS_AT_PI]]</f>
        <v>3</v>
      </c>
    </row>
    <row r="290" spans="1:71" x14ac:dyDescent="0.2">
      <c r="A290" s="20">
        <v>281</v>
      </c>
      <c r="B290" s="21" t="str">
        <f>IF(ISBLANK(D[[#This Row],[CLAS_NEN5104]]),"ONWAAR","WAAR")</f>
        <v>ONWAAR</v>
      </c>
      <c r="C290" s="21" t="str">
        <f>IF(ISBLANK(D[[#This Row],[CLAS_VN_HOOFDNAAM]]),"ONWAAR","WAAR")</f>
        <v>ONWAAR</v>
      </c>
      <c r="D290" s="21" t="str">
        <f>IF(ISBLANK(D[[#This Row],[KV_NEN5104]]),"ONWAAR","WAAR")</f>
        <v>ONWAAR</v>
      </c>
      <c r="E290" s="21" t="str">
        <f>IF(ISBLANK(D[[#This Row],[CPT_QNET]]),"ONWAAR","WAAR")</f>
        <v>ONWAAR</v>
      </c>
      <c r="F290" s="21" t="str">
        <f>IF(ISBLANK(D[[#This Row],[CRS_NEN5104]]),"ONWAAR","WAAR")</f>
        <v>ONWAAR</v>
      </c>
      <c r="G290" s="21" t="str">
        <f>IF(ISBLANK(D[[#This Row],[SD_NEN5104]]),"ONWAAR","WAAR")</f>
        <v>ONWAAR</v>
      </c>
      <c r="H290" s="21" t="str">
        <f>IF(ISBLANK(D[[#This Row],[DSS_NEN5104]]),"ONWAAR","WAAR")</f>
        <v>ONWAAR</v>
      </c>
      <c r="I290" s="21" t="str">
        <f>IF(ISBLANK(D[[#This Row],[TXT_SS_NEN5104]]),"ONWAAR","WAAR")</f>
        <v>ONWAAR</v>
      </c>
      <c r="J290" s="19" t="str">
        <f>IF(ISBLANK(D[[#This Row],[BORING_NUMMER]]),"",CONCATENATE(D[[#This Row],[BORING_NUMMER]],"_",D[[#This Row],[MONSTER_ID]]))</f>
        <v/>
      </c>
      <c r="BP290" s="21">
        <v>60</v>
      </c>
      <c r="BQ290" s="21">
        <v>40</v>
      </c>
      <c r="BR290" s="21">
        <f>D[CLAS_AT_VLOEIGRENS_CAS]-D[CLAS_AT_UITROLGRENS]</f>
        <v>20</v>
      </c>
      <c r="BS290" s="22">
        <f>(D[[#This Row],[CLAS_AT_VLOEIGRENS_CAS]]-D[[#This Row],[CLAS_WATERGEHALTE]])/D[[#This Row],[CLAS_AT_PI]]</f>
        <v>3</v>
      </c>
    </row>
    <row r="291" spans="1:71" x14ac:dyDescent="0.2">
      <c r="A291" s="20">
        <v>282</v>
      </c>
      <c r="B291" s="21" t="str">
        <f>IF(ISBLANK(D[[#This Row],[CLAS_NEN5104]]),"ONWAAR","WAAR")</f>
        <v>ONWAAR</v>
      </c>
      <c r="C291" s="21" t="str">
        <f>IF(ISBLANK(D[[#This Row],[CLAS_VN_HOOFDNAAM]]),"ONWAAR","WAAR")</f>
        <v>ONWAAR</v>
      </c>
      <c r="D291" s="21" t="str">
        <f>IF(ISBLANK(D[[#This Row],[KV_NEN5104]]),"ONWAAR","WAAR")</f>
        <v>ONWAAR</v>
      </c>
      <c r="E291" s="21" t="str">
        <f>IF(ISBLANK(D[[#This Row],[CPT_QNET]]),"ONWAAR","WAAR")</f>
        <v>ONWAAR</v>
      </c>
      <c r="F291" s="21" t="str">
        <f>IF(ISBLANK(D[[#This Row],[CRS_NEN5104]]),"ONWAAR","WAAR")</f>
        <v>ONWAAR</v>
      </c>
      <c r="G291" s="21" t="str">
        <f>IF(ISBLANK(D[[#This Row],[SD_NEN5104]]),"ONWAAR","WAAR")</f>
        <v>ONWAAR</v>
      </c>
      <c r="H291" s="21" t="str">
        <f>IF(ISBLANK(D[[#This Row],[DSS_NEN5104]]),"ONWAAR","WAAR")</f>
        <v>ONWAAR</v>
      </c>
      <c r="I291" s="21" t="str">
        <f>IF(ISBLANK(D[[#This Row],[TXT_SS_NEN5104]]),"ONWAAR","WAAR")</f>
        <v>ONWAAR</v>
      </c>
      <c r="J291" s="19" t="str">
        <f>IF(ISBLANK(D[[#This Row],[BORING_NUMMER]]),"",CONCATENATE(D[[#This Row],[BORING_NUMMER]],"_",D[[#This Row],[MONSTER_ID]]))</f>
        <v/>
      </c>
      <c r="BP291" s="21">
        <v>60</v>
      </c>
      <c r="BQ291" s="21">
        <v>40</v>
      </c>
      <c r="BR291" s="21">
        <f>D[CLAS_AT_VLOEIGRENS_CAS]-D[CLAS_AT_UITROLGRENS]</f>
        <v>20</v>
      </c>
      <c r="BS291" s="22">
        <f>(D[[#This Row],[CLAS_AT_VLOEIGRENS_CAS]]-D[[#This Row],[CLAS_WATERGEHALTE]])/D[[#This Row],[CLAS_AT_PI]]</f>
        <v>3</v>
      </c>
    </row>
    <row r="292" spans="1:71" x14ac:dyDescent="0.2">
      <c r="A292" s="20">
        <v>283</v>
      </c>
      <c r="B292" s="21" t="str">
        <f>IF(ISBLANK(D[[#This Row],[CLAS_NEN5104]]),"ONWAAR","WAAR")</f>
        <v>ONWAAR</v>
      </c>
      <c r="C292" s="21" t="str">
        <f>IF(ISBLANK(D[[#This Row],[CLAS_VN_HOOFDNAAM]]),"ONWAAR","WAAR")</f>
        <v>ONWAAR</v>
      </c>
      <c r="D292" s="21" t="str">
        <f>IF(ISBLANK(D[[#This Row],[KV_NEN5104]]),"ONWAAR","WAAR")</f>
        <v>ONWAAR</v>
      </c>
      <c r="E292" s="21" t="str">
        <f>IF(ISBLANK(D[[#This Row],[CPT_QNET]]),"ONWAAR","WAAR")</f>
        <v>ONWAAR</v>
      </c>
      <c r="F292" s="21" t="str">
        <f>IF(ISBLANK(D[[#This Row],[CRS_NEN5104]]),"ONWAAR","WAAR")</f>
        <v>ONWAAR</v>
      </c>
      <c r="G292" s="21" t="str">
        <f>IF(ISBLANK(D[[#This Row],[SD_NEN5104]]),"ONWAAR","WAAR")</f>
        <v>ONWAAR</v>
      </c>
      <c r="H292" s="21" t="str">
        <f>IF(ISBLANK(D[[#This Row],[DSS_NEN5104]]),"ONWAAR","WAAR")</f>
        <v>ONWAAR</v>
      </c>
      <c r="I292" s="21" t="str">
        <f>IF(ISBLANK(D[[#This Row],[TXT_SS_NEN5104]]),"ONWAAR","WAAR")</f>
        <v>ONWAAR</v>
      </c>
      <c r="J292" s="19" t="str">
        <f>IF(ISBLANK(D[[#This Row],[BORING_NUMMER]]),"",CONCATENATE(D[[#This Row],[BORING_NUMMER]],"_",D[[#This Row],[MONSTER_ID]]))</f>
        <v/>
      </c>
      <c r="BP292" s="21">
        <v>60</v>
      </c>
      <c r="BQ292" s="21">
        <v>40</v>
      </c>
      <c r="BR292" s="21">
        <f>D[CLAS_AT_VLOEIGRENS_CAS]-D[CLAS_AT_UITROLGRENS]</f>
        <v>20</v>
      </c>
      <c r="BS292" s="22">
        <f>(D[[#This Row],[CLAS_AT_VLOEIGRENS_CAS]]-D[[#This Row],[CLAS_WATERGEHALTE]])/D[[#This Row],[CLAS_AT_PI]]</f>
        <v>3</v>
      </c>
    </row>
    <row r="293" spans="1:71" x14ac:dyDescent="0.2">
      <c r="A293" s="20">
        <v>284</v>
      </c>
      <c r="B293" s="21" t="str">
        <f>IF(ISBLANK(D[[#This Row],[CLAS_NEN5104]]),"ONWAAR","WAAR")</f>
        <v>ONWAAR</v>
      </c>
      <c r="C293" s="21" t="str">
        <f>IF(ISBLANK(D[[#This Row],[CLAS_VN_HOOFDNAAM]]),"ONWAAR","WAAR")</f>
        <v>ONWAAR</v>
      </c>
      <c r="D293" s="21" t="str">
        <f>IF(ISBLANK(D[[#This Row],[KV_NEN5104]]),"ONWAAR","WAAR")</f>
        <v>ONWAAR</v>
      </c>
      <c r="E293" s="21" t="str">
        <f>IF(ISBLANK(D[[#This Row],[CPT_QNET]]),"ONWAAR","WAAR")</f>
        <v>ONWAAR</v>
      </c>
      <c r="F293" s="21" t="str">
        <f>IF(ISBLANK(D[[#This Row],[CRS_NEN5104]]),"ONWAAR","WAAR")</f>
        <v>ONWAAR</v>
      </c>
      <c r="G293" s="21" t="str">
        <f>IF(ISBLANK(D[[#This Row],[SD_NEN5104]]),"ONWAAR","WAAR")</f>
        <v>ONWAAR</v>
      </c>
      <c r="H293" s="21" t="str">
        <f>IF(ISBLANK(D[[#This Row],[DSS_NEN5104]]),"ONWAAR","WAAR")</f>
        <v>ONWAAR</v>
      </c>
      <c r="I293" s="21" t="str">
        <f>IF(ISBLANK(D[[#This Row],[TXT_SS_NEN5104]]),"ONWAAR","WAAR")</f>
        <v>ONWAAR</v>
      </c>
      <c r="J293" s="19" t="str">
        <f>IF(ISBLANK(D[[#This Row],[BORING_NUMMER]]),"",CONCATENATE(D[[#This Row],[BORING_NUMMER]],"_",D[[#This Row],[MONSTER_ID]]))</f>
        <v/>
      </c>
      <c r="BP293" s="21">
        <v>60</v>
      </c>
      <c r="BQ293" s="21">
        <v>40</v>
      </c>
      <c r="BR293" s="21">
        <f>D[CLAS_AT_VLOEIGRENS_CAS]-D[CLAS_AT_UITROLGRENS]</f>
        <v>20</v>
      </c>
      <c r="BS293" s="22">
        <f>(D[[#This Row],[CLAS_AT_VLOEIGRENS_CAS]]-D[[#This Row],[CLAS_WATERGEHALTE]])/D[[#This Row],[CLAS_AT_PI]]</f>
        <v>3</v>
      </c>
    </row>
    <row r="294" spans="1:71" x14ac:dyDescent="0.2">
      <c r="A294" s="20">
        <v>285</v>
      </c>
      <c r="B294" s="21" t="str">
        <f>IF(ISBLANK(D[[#This Row],[CLAS_NEN5104]]),"ONWAAR","WAAR")</f>
        <v>ONWAAR</v>
      </c>
      <c r="C294" s="21" t="str">
        <f>IF(ISBLANK(D[[#This Row],[CLAS_VN_HOOFDNAAM]]),"ONWAAR","WAAR")</f>
        <v>ONWAAR</v>
      </c>
      <c r="D294" s="21" t="str">
        <f>IF(ISBLANK(D[[#This Row],[KV_NEN5104]]),"ONWAAR","WAAR")</f>
        <v>ONWAAR</v>
      </c>
      <c r="E294" s="21" t="str">
        <f>IF(ISBLANK(D[[#This Row],[CPT_QNET]]),"ONWAAR","WAAR")</f>
        <v>ONWAAR</v>
      </c>
      <c r="F294" s="21" t="str">
        <f>IF(ISBLANK(D[[#This Row],[CRS_NEN5104]]),"ONWAAR","WAAR")</f>
        <v>ONWAAR</v>
      </c>
      <c r="G294" s="21" t="str">
        <f>IF(ISBLANK(D[[#This Row],[SD_NEN5104]]),"ONWAAR","WAAR")</f>
        <v>ONWAAR</v>
      </c>
      <c r="H294" s="21" t="str">
        <f>IF(ISBLANK(D[[#This Row],[DSS_NEN5104]]),"ONWAAR","WAAR")</f>
        <v>ONWAAR</v>
      </c>
      <c r="I294" s="21" t="str">
        <f>IF(ISBLANK(D[[#This Row],[TXT_SS_NEN5104]]),"ONWAAR","WAAR")</f>
        <v>ONWAAR</v>
      </c>
      <c r="J294" s="19" t="str">
        <f>IF(ISBLANK(D[[#This Row],[BORING_NUMMER]]),"",CONCATENATE(D[[#This Row],[BORING_NUMMER]],"_",D[[#This Row],[MONSTER_ID]]))</f>
        <v/>
      </c>
      <c r="BP294" s="21">
        <v>60</v>
      </c>
      <c r="BQ294" s="21">
        <v>40</v>
      </c>
      <c r="BR294" s="21">
        <f>D[CLAS_AT_VLOEIGRENS_CAS]-D[CLAS_AT_UITROLGRENS]</f>
        <v>20</v>
      </c>
      <c r="BS294" s="22">
        <f>(D[[#This Row],[CLAS_AT_VLOEIGRENS_CAS]]-D[[#This Row],[CLAS_WATERGEHALTE]])/D[[#This Row],[CLAS_AT_PI]]</f>
        <v>3</v>
      </c>
    </row>
    <row r="295" spans="1:71" x14ac:dyDescent="0.2">
      <c r="A295" s="20">
        <v>286</v>
      </c>
      <c r="B295" s="21" t="str">
        <f>IF(ISBLANK(D[[#This Row],[CLAS_NEN5104]]),"ONWAAR","WAAR")</f>
        <v>ONWAAR</v>
      </c>
      <c r="C295" s="21" t="str">
        <f>IF(ISBLANK(D[[#This Row],[CLAS_VN_HOOFDNAAM]]),"ONWAAR","WAAR")</f>
        <v>ONWAAR</v>
      </c>
      <c r="D295" s="21" t="str">
        <f>IF(ISBLANK(D[[#This Row],[KV_NEN5104]]),"ONWAAR","WAAR")</f>
        <v>ONWAAR</v>
      </c>
      <c r="E295" s="21" t="str">
        <f>IF(ISBLANK(D[[#This Row],[CPT_QNET]]),"ONWAAR","WAAR")</f>
        <v>ONWAAR</v>
      </c>
      <c r="F295" s="21" t="str">
        <f>IF(ISBLANK(D[[#This Row],[CRS_NEN5104]]),"ONWAAR","WAAR")</f>
        <v>ONWAAR</v>
      </c>
      <c r="G295" s="21" t="str">
        <f>IF(ISBLANK(D[[#This Row],[SD_NEN5104]]),"ONWAAR","WAAR")</f>
        <v>ONWAAR</v>
      </c>
      <c r="H295" s="21" t="str">
        <f>IF(ISBLANK(D[[#This Row],[DSS_NEN5104]]),"ONWAAR","WAAR")</f>
        <v>ONWAAR</v>
      </c>
      <c r="I295" s="21" t="str">
        <f>IF(ISBLANK(D[[#This Row],[TXT_SS_NEN5104]]),"ONWAAR","WAAR")</f>
        <v>ONWAAR</v>
      </c>
      <c r="J295" s="19" t="str">
        <f>IF(ISBLANK(D[[#This Row],[BORING_NUMMER]]),"",CONCATENATE(D[[#This Row],[BORING_NUMMER]],"_",D[[#This Row],[MONSTER_ID]]))</f>
        <v/>
      </c>
      <c r="BP295" s="21">
        <v>60</v>
      </c>
      <c r="BQ295" s="21">
        <v>40</v>
      </c>
      <c r="BR295" s="21">
        <f>D[CLAS_AT_VLOEIGRENS_CAS]-D[CLAS_AT_UITROLGRENS]</f>
        <v>20</v>
      </c>
      <c r="BS295" s="22">
        <f>(D[[#This Row],[CLAS_AT_VLOEIGRENS_CAS]]-D[[#This Row],[CLAS_WATERGEHALTE]])/D[[#This Row],[CLAS_AT_PI]]</f>
        <v>3</v>
      </c>
    </row>
    <row r="296" spans="1:71" x14ac:dyDescent="0.2">
      <c r="A296" s="20">
        <v>287</v>
      </c>
      <c r="B296" s="21" t="str">
        <f>IF(ISBLANK(D[[#This Row],[CLAS_NEN5104]]),"ONWAAR","WAAR")</f>
        <v>ONWAAR</v>
      </c>
      <c r="C296" s="21" t="str">
        <f>IF(ISBLANK(D[[#This Row],[CLAS_VN_HOOFDNAAM]]),"ONWAAR","WAAR")</f>
        <v>ONWAAR</v>
      </c>
      <c r="D296" s="21" t="str">
        <f>IF(ISBLANK(D[[#This Row],[KV_NEN5104]]),"ONWAAR","WAAR")</f>
        <v>ONWAAR</v>
      </c>
      <c r="E296" s="21" t="str">
        <f>IF(ISBLANK(D[[#This Row],[CPT_QNET]]),"ONWAAR","WAAR")</f>
        <v>ONWAAR</v>
      </c>
      <c r="F296" s="21" t="str">
        <f>IF(ISBLANK(D[[#This Row],[CRS_NEN5104]]),"ONWAAR","WAAR")</f>
        <v>ONWAAR</v>
      </c>
      <c r="G296" s="21" t="str">
        <f>IF(ISBLANK(D[[#This Row],[SD_NEN5104]]),"ONWAAR","WAAR")</f>
        <v>ONWAAR</v>
      </c>
      <c r="H296" s="21" t="str">
        <f>IF(ISBLANK(D[[#This Row],[DSS_NEN5104]]),"ONWAAR","WAAR")</f>
        <v>ONWAAR</v>
      </c>
      <c r="I296" s="21" t="str">
        <f>IF(ISBLANK(D[[#This Row],[TXT_SS_NEN5104]]),"ONWAAR","WAAR")</f>
        <v>ONWAAR</v>
      </c>
      <c r="J296" s="19" t="str">
        <f>IF(ISBLANK(D[[#This Row],[BORING_NUMMER]]),"",CONCATENATE(D[[#This Row],[BORING_NUMMER]],"_",D[[#This Row],[MONSTER_ID]]))</f>
        <v/>
      </c>
      <c r="BP296" s="21">
        <v>60</v>
      </c>
      <c r="BQ296" s="21">
        <v>40</v>
      </c>
      <c r="BR296" s="21">
        <f>D[CLAS_AT_VLOEIGRENS_CAS]-D[CLAS_AT_UITROLGRENS]</f>
        <v>20</v>
      </c>
      <c r="BS296" s="22">
        <f>(D[[#This Row],[CLAS_AT_VLOEIGRENS_CAS]]-D[[#This Row],[CLAS_WATERGEHALTE]])/D[[#This Row],[CLAS_AT_PI]]</f>
        <v>3</v>
      </c>
    </row>
    <row r="297" spans="1:71" x14ac:dyDescent="0.2">
      <c r="A297" s="20">
        <v>288</v>
      </c>
      <c r="B297" s="21" t="str">
        <f>IF(ISBLANK(D[[#This Row],[CLAS_NEN5104]]),"ONWAAR","WAAR")</f>
        <v>ONWAAR</v>
      </c>
      <c r="C297" s="21" t="str">
        <f>IF(ISBLANK(D[[#This Row],[CLAS_VN_HOOFDNAAM]]),"ONWAAR","WAAR")</f>
        <v>ONWAAR</v>
      </c>
      <c r="D297" s="21" t="str">
        <f>IF(ISBLANK(D[[#This Row],[KV_NEN5104]]),"ONWAAR","WAAR")</f>
        <v>ONWAAR</v>
      </c>
      <c r="E297" s="21" t="str">
        <f>IF(ISBLANK(D[[#This Row],[CPT_QNET]]),"ONWAAR","WAAR")</f>
        <v>ONWAAR</v>
      </c>
      <c r="F297" s="21" t="str">
        <f>IF(ISBLANK(D[[#This Row],[CRS_NEN5104]]),"ONWAAR","WAAR")</f>
        <v>ONWAAR</v>
      </c>
      <c r="G297" s="21" t="str">
        <f>IF(ISBLANK(D[[#This Row],[SD_NEN5104]]),"ONWAAR","WAAR")</f>
        <v>ONWAAR</v>
      </c>
      <c r="H297" s="21" t="str">
        <f>IF(ISBLANK(D[[#This Row],[DSS_NEN5104]]),"ONWAAR","WAAR")</f>
        <v>ONWAAR</v>
      </c>
      <c r="I297" s="21" t="str">
        <f>IF(ISBLANK(D[[#This Row],[TXT_SS_NEN5104]]),"ONWAAR","WAAR")</f>
        <v>ONWAAR</v>
      </c>
      <c r="J297" s="19" t="str">
        <f>IF(ISBLANK(D[[#This Row],[BORING_NUMMER]]),"",CONCATENATE(D[[#This Row],[BORING_NUMMER]],"_",D[[#This Row],[MONSTER_ID]]))</f>
        <v/>
      </c>
      <c r="BP297" s="21">
        <v>60</v>
      </c>
      <c r="BQ297" s="21">
        <v>40</v>
      </c>
      <c r="BR297" s="21">
        <f>D[CLAS_AT_VLOEIGRENS_CAS]-D[CLAS_AT_UITROLGRENS]</f>
        <v>20</v>
      </c>
      <c r="BS297" s="22">
        <f>(D[[#This Row],[CLAS_AT_VLOEIGRENS_CAS]]-D[[#This Row],[CLAS_WATERGEHALTE]])/D[[#This Row],[CLAS_AT_PI]]</f>
        <v>3</v>
      </c>
    </row>
    <row r="298" spans="1:71" x14ac:dyDescent="0.2">
      <c r="A298" s="20">
        <v>289</v>
      </c>
      <c r="B298" s="21" t="str">
        <f>IF(ISBLANK(D[[#This Row],[CLAS_NEN5104]]),"ONWAAR","WAAR")</f>
        <v>ONWAAR</v>
      </c>
      <c r="C298" s="21" t="str">
        <f>IF(ISBLANK(D[[#This Row],[CLAS_VN_HOOFDNAAM]]),"ONWAAR","WAAR")</f>
        <v>ONWAAR</v>
      </c>
      <c r="D298" s="21" t="str">
        <f>IF(ISBLANK(D[[#This Row],[KV_NEN5104]]),"ONWAAR","WAAR")</f>
        <v>ONWAAR</v>
      </c>
      <c r="E298" s="21" t="str">
        <f>IF(ISBLANK(D[[#This Row],[CPT_QNET]]),"ONWAAR","WAAR")</f>
        <v>ONWAAR</v>
      </c>
      <c r="F298" s="21" t="str">
        <f>IF(ISBLANK(D[[#This Row],[CRS_NEN5104]]),"ONWAAR","WAAR")</f>
        <v>ONWAAR</v>
      </c>
      <c r="G298" s="21" t="str">
        <f>IF(ISBLANK(D[[#This Row],[SD_NEN5104]]),"ONWAAR","WAAR")</f>
        <v>ONWAAR</v>
      </c>
      <c r="H298" s="21" t="str">
        <f>IF(ISBLANK(D[[#This Row],[DSS_NEN5104]]),"ONWAAR","WAAR")</f>
        <v>ONWAAR</v>
      </c>
      <c r="I298" s="21" t="str">
        <f>IF(ISBLANK(D[[#This Row],[TXT_SS_NEN5104]]),"ONWAAR","WAAR")</f>
        <v>ONWAAR</v>
      </c>
      <c r="J298" s="19" t="str">
        <f>IF(ISBLANK(D[[#This Row],[BORING_NUMMER]]),"",CONCATENATE(D[[#This Row],[BORING_NUMMER]],"_",D[[#This Row],[MONSTER_ID]]))</f>
        <v/>
      </c>
      <c r="BP298" s="21">
        <v>60</v>
      </c>
      <c r="BQ298" s="21">
        <v>40</v>
      </c>
      <c r="BR298" s="21">
        <f>D[CLAS_AT_VLOEIGRENS_CAS]-D[CLAS_AT_UITROLGRENS]</f>
        <v>20</v>
      </c>
      <c r="BS298" s="22">
        <f>(D[[#This Row],[CLAS_AT_VLOEIGRENS_CAS]]-D[[#This Row],[CLAS_WATERGEHALTE]])/D[[#This Row],[CLAS_AT_PI]]</f>
        <v>3</v>
      </c>
    </row>
    <row r="299" spans="1:71" x14ac:dyDescent="0.2">
      <c r="A299" s="20">
        <v>290</v>
      </c>
      <c r="B299" s="21" t="str">
        <f>IF(ISBLANK(D[[#This Row],[CLAS_NEN5104]]),"ONWAAR","WAAR")</f>
        <v>ONWAAR</v>
      </c>
      <c r="C299" s="21" t="str">
        <f>IF(ISBLANK(D[[#This Row],[CLAS_VN_HOOFDNAAM]]),"ONWAAR","WAAR")</f>
        <v>ONWAAR</v>
      </c>
      <c r="D299" s="21" t="str">
        <f>IF(ISBLANK(D[[#This Row],[KV_NEN5104]]),"ONWAAR","WAAR")</f>
        <v>ONWAAR</v>
      </c>
      <c r="E299" s="21" t="str">
        <f>IF(ISBLANK(D[[#This Row],[CPT_QNET]]),"ONWAAR","WAAR")</f>
        <v>ONWAAR</v>
      </c>
      <c r="F299" s="21" t="str">
        <f>IF(ISBLANK(D[[#This Row],[CRS_NEN5104]]),"ONWAAR","WAAR")</f>
        <v>ONWAAR</v>
      </c>
      <c r="G299" s="21" t="str">
        <f>IF(ISBLANK(D[[#This Row],[SD_NEN5104]]),"ONWAAR","WAAR")</f>
        <v>ONWAAR</v>
      </c>
      <c r="H299" s="21" t="str">
        <f>IF(ISBLANK(D[[#This Row],[DSS_NEN5104]]),"ONWAAR","WAAR")</f>
        <v>ONWAAR</v>
      </c>
      <c r="I299" s="21" t="str">
        <f>IF(ISBLANK(D[[#This Row],[TXT_SS_NEN5104]]),"ONWAAR","WAAR")</f>
        <v>ONWAAR</v>
      </c>
      <c r="J299" s="19" t="str">
        <f>IF(ISBLANK(D[[#This Row],[BORING_NUMMER]]),"",CONCATENATE(D[[#This Row],[BORING_NUMMER]],"_",D[[#This Row],[MONSTER_ID]]))</f>
        <v/>
      </c>
      <c r="BP299" s="21">
        <v>60</v>
      </c>
      <c r="BQ299" s="21">
        <v>40</v>
      </c>
      <c r="BR299" s="21">
        <f>D[CLAS_AT_VLOEIGRENS_CAS]-D[CLAS_AT_UITROLGRENS]</f>
        <v>20</v>
      </c>
      <c r="BS299" s="22">
        <f>(D[[#This Row],[CLAS_AT_VLOEIGRENS_CAS]]-D[[#This Row],[CLAS_WATERGEHALTE]])/D[[#This Row],[CLAS_AT_PI]]</f>
        <v>3</v>
      </c>
    </row>
    <row r="300" spans="1:71" x14ac:dyDescent="0.2">
      <c r="A300" s="20">
        <v>291</v>
      </c>
      <c r="B300" s="21" t="str">
        <f>IF(ISBLANK(D[[#This Row],[CLAS_NEN5104]]),"ONWAAR","WAAR")</f>
        <v>ONWAAR</v>
      </c>
      <c r="C300" s="21" t="str">
        <f>IF(ISBLANK(D[[#This Row],[CLAS_VN_HOOFDNAAM]]),"ONWAAR","WAAR")</f>
        <v>ONWAAR</v>
      </c>
      <c r="D300" s="21" t="str">
        <f>IF(ISBLANK(D[[#This Row],[KV_NEN5104]]),"ONWAAR","WAAR")</f>
        <v>ONWAAR</v>
      </c>
      <c r="E300" s="21" t="str">
        <f>IF(ISBLANK(D[[#This Row],[CPT_QNET]]),"ONWAAR","WAAR")</f>
        <v>ONWAAR</v>
      </c>
      <c r="F300" s="21" t="str">
        <f>IF(ISBLANK(D[[#This Row],[CRS_NEN5104]]),"ONWAAR","WAAR")</f>
        <v>ONWAAR</v>
      </c>
      <c r="G300" s="21" t="str">
        <f>IF(ISBLANK(D[[#This Row],[SD_NEN5104]]),"ONWAAR","WAAR")</f>
        <v>ONWAAR</v>
      </c>
      <c r="H300" s="21" t="str">
        <f>IF(ISBLANK(D[[#This Row],[DSS_NEN5104]]),"ONWAAR","WAAR")</f>
        <v>ONWAAR</v>
      </c>
      <c r="I300" s="21" t="str">
        <f>IF(ISBLANK(D[[#This Row],[TXT_SS_NEN5104]]),"ONWAAR","WAAR")</f>
        <v>ONWAAR</v>
      </c>
      <c r="J300" s="19" t="str">
        <f>IF(ISBLANK(D[[#This Row],[BORING_NUMMER]]),"",CONCATENATE(D[[#This Row],[BORING_NUMMER]],"_",D[[#This Row],[MONSTER_ID]]))</f>
        <v/>
      </c>
      <c r="BP300" s="21">
        <v>60</v>
      </c>
      <c r="BQ300" s="21">
        <v>40</v>
      </c>
      <c r="BR300" s="21">
        <f>D[CLAS_AT_VLOEIGRENS_CAS]-D[CLAS_AT_UITROLGRENS]</f>
        <v>20</v>
      </c>
      <c r="BS300" s="22">
        <f>(D[[#This Row],[CLAS_AT_VLOEIGRENS_CAS]]-D[[#This Row],[CLAS_WATERGEHALTE]])/D[[#This Row],[CLAS_AT_PI]]</f>
        <v>3</v>
      </c>
    </row>
    <row r="301" spans="1:71" x14ac:dyDescent="0.2">
      <c r="A301" s="20">
        <v>292</v>
      </c>
      <c r="B301" s="21" t="str">
        <f>IF(ISBLANK(D[[#This Row],[CLAS_NEN5104]]),"ONWAAR","WAAR")</f>
        <v>ONWAAR</v>
      </c>
      <c r="C301" s="21" t="str">
        <f>IF(ISBLANK(D[[#This Row],[CLAS_VN_HOOFDNAAM]]),"ONWAAR","WAAR")</f>
        <v>ONWAAR</v>
      </c>
      <c r="D301" s="21" t="str">
        <f>IF(ISBLANK(D[[#This Row],[KV_NEN5104]]),"ONWAAR","WAAR")</f>
        <v>ONWAAR</v>
      </c>
      <c r="E301" s="21" t="str">
        <f>IF(ISBLANK(D[[#This Row],[CPT_QNET]]),"ONWAAR","WAAR")</f>
        <v>ONWAAR</v>
      </c>
      <c r="F301" s="21" t="str">
        <f>IF(ISBLANK(D[[#This Row],[CRS_NEN5104]]),"ONWAAR","WAAR")</f>
        <v>ONWAAR</v>
      </c>
      <c r="G301" s="21" t="str">
        <f>IF(ISBLANK(D[[#This Row],[SD_NEN5104]]),"ONWAAR","WAAR")</f>
        <v>ONWAAR</v>
      </c>
      <c r="H301" s="21" t="str">
        <f>IF(ISBLANK(D[[#This Row],[DSS_NEN5104]]),"ONWAAR","WAAR")</f>
        <v>ONWAAR</v>
      </c>
      <c r="I301" s="21" t="str">
        <f>IF(ISBLANK(D[[#This Row],[TXT_SS_NEN5104]]),"ONWAAR","WAAR")</f>
        <v>ONWAAR</v>
      </c>
      <c r="J301" s="19" t="str">
        <f>IF(ISBLANK(D[[#This Row],[BORING_NUMMER]]),"",CONCATENATE(D[[#This Row],[BORING_NUMMER]],"_",D[[#This Row],[MONSTER_ID]]))</f>
        <v/>
      </c>
      <c r="BP301" s="21">
        <v>60</v>
      </c>
      <c r="BQ301" s="21">
        <v>40</v>
      </c>
      <c r="BR301" s="21">
        <f>D[CLAS_AT_VLOEIGRENS_CAS]-D[CLAS_AT_UITROLGRENS]</f>
        <v>20</v>
      </c>
      <c r="BS301" s="22">
        <f>(D[[#This Row],[CLAS_AT_VLOEIGRENS_CAS]]-D[[#This Row],[CLAS_WATERGEHALTE]])/D[[#This Row],[CLAS_AT_PI]]</f>
        <v>3</v>
      </c>
    </row>
    <row r="302" spans="1:71" x14ac:dyDescent="0.2">
      <c r="A302" s="20">
        <v>293</v>
      </c>
      <c r="B302" s="21" t="str">
        <f>IF(ISBLANK(D[[#This Row],[CLAS_NEN5104]]),"ONWAAR","WAAR")</f>
        <v>ONWAAR</v>
      </c>
      <c r="C302" s="21" t="str">
        <f>IF(ISBLANK(D[[#This Row],[CLAS_VN_HOOFDNAAM]]),"ONWAAR","WAAR")</f>
        <v>ONWAAR</v>
      </c>
      <c r="D302" s="21" t="str">
        <f>IF(ISBLANK(D[[#This Row],[KV_NEN5104]]),"ONWAAR","WAAR")</f>
        <v>ONWAAR</v>
      </c>
      <c r="E302" s="21" t="str">
        <f>IF(ISBLANK(D[[#This Row],[CPT_QNET]]),"ONWAAR","WAAR")</f>
        <v>ONWAAR</v>
      </c>
      <c r="F302" s="21" t="str">
        <f>IF(ISBLANK(D[[#This Row],[CRS_NEN5104]]),"ONWAAR","WAAR")</f>
        <v>ONWAAR</v>
      </c>
      <c r="G302" s="21" t="str">
        <f>IF(ISBLANK(D[[#This Row],[SD_NEN5104]]),"ONWAAR","WAAR")</f>
        <v>ONWAAR</v>
      </c>
      <c r="H302" s="21" t="str">
        <f>IF(ISBLANK(D[[#This Row],[DSS_NEN5104]]),"ONWAAR","WAAR")</f>
        <v>ONWAAR</v>
      </c>
      <c r="I302" s="21" t="str">
        <f>IF(ISBLANK(D[[#This Row],[TXT_SS_NEN5104]]),"ONWAAR","WAAR")</f>
        <v>ONWAAR</v>
      </c>
      <c r="J302" s="19" t="str">
        <f>IF(ISBLANK(D[[#This Row],[BORING_NUMMER]]),"",CONCATENATE(D[[#This Row],[BORING_NUMMER]],"_",D[[#This Row],[MONSTER_ID]]))</f>
        <v/>
      </c>
      <c r="BP302" s="21">
        <v>60</v>
      </c>
      <c r="BQ302" s="21">
        <v>40</v>
      </c>
      <c r="BR302" s="21">
        <f>D[CLAS_AT_VLOEIGRENS_CAS]-D[CLAS_AT_UITROLGRENS]</f>
        <v>20</v>
      </c>
      <c r="BS302" s="22">
        <f>(D[[#This Row],[CLAS_AT_VLOEIGRENS_CAS]]-D[[#This Row],[CLAS_WATERGEHALTE]])/D[[#This Row],[CLAS_AT_PI]]</f>
        <v>3</v>
      </c>
    </row>
    <row r="303" spans="1:71" x14ac:dyDescent="0.2">
      <c r="A303" s="20">
        <v>294</v>
      </c>
      <c r="B303" s="21" t="str">
        <f>IF(ISBLANK(D[[#This Row],[CLAS_NEN5104]]),"ONWAAR","WAAR")</f>
        <v>ONWAAR</v>
      </c>
      <c r="C303" s="21" t="str">
        <f>IF(ISBLANK(D[[#This Row],[CLAS_VN_HOOFDNAAM]]),"ONWAAR","WAAR")</f>
        <v>ONWAAR</v>
      </c>
      <c r="D303" s="21" t="str">
        <f>IF(ISBLANK(D[[#This Row],[KV_NEN5104]]),"ONWAAR","WAAR")</f>
        <v>ONWAAR</v>
      </c>
      <c r="E303" s="21" t="str">
        <f>IF(ISBLANK(D[[#This Row],[CPT_QNET]]),"ONWAAR","WAAR")</f>
        <v>ONWAAR</v>
      </c>
      <c r="F303" s="21" t="str">
        <f>IF(ISBLANK(D[[#This Row],[CRS_NEN5104]]),"ONWAAR","WAAR")</f>
        <v>ONWAAR</v>
      </c>
      <c r="G303" s="21" t="str">
        <f>IF(ISBLANK(D[[#This Row],[SD_NEN5104]]),"ONWAAR","WAAR")</f>
        <v>ONWAAR</v>
      </c>
      <c r="H303" s="21" t="str">
        <f>IF(ISBLANK(D[[#This Row],[DSS_NEN5104]]),"ONWAAR","WAAR")</f>
        <v>ONWAAR</v>
      </c>
      <c r="I303" s="21" t="str">
        <f>IF(ISBLANK(D[[#This Row],[TXT_SS_NEN5104]]),"ONWAAR","WAAR")</f>
        <v>ONWAAR</v>
      </c>
      <c r="J303" s="19" t="str">
        <f>IF(ISBLANK(D[[#This Row],[BORING_NUMMER]]),"",CONCATENATE(D[[#This Row],[BORING_NUMMER]],"_",D[[#This Row],[MONSTER_ID]]))</f>
        <v/>
      </c>
      <c r="BP303" s="21">
        <v>60</v>
      </c>
      <c r="BQ303" s="21">
        <v>40</v>
      </c>
      <c r="BR303" s="21">
        <f>D[CLAS_AT_VLOEIGRENS_CAS]-D[CLAS_AT_UITROLGRENS]</f>
        <v>20</v>
      </c>
      <c r="BS303" s="22">
        <f>(D[[#This Row],[CLAS_AT_VLOEIGRENS_CAS]]-D[[#This Row],[CLAS_WATERGEHALTE]])/D[[#This Row],[CLAS_AT_PI]]</f>
        <v>3</v>
      </c>
    </row>
    <row r="304" spans="1:71" x14ac:dyDescent="0.2">
      <c r="A304" s="20">
        <v>295</v>
      </c>
      <c r="B304" s="21" t="str">
        <f>IF(ISBLANK(D[[#This Row],[CLAS_NEN5104]]),"ONWAAR","WAAR")</f>
        <v>ONWAAR</v>
      </c>
      <c r="C304" s="21" t="str">
        <f>IF(ISBLANK(D[[#This Row],[CLAS_VN_HOOFDNAAM]]),"ONWAAR","WAAR")</f>
        <v>ONWAAR</v>
      </c>
      <c r="D304" s="21" t="str">
        <f>IF(ISBLANK(D[[#This Row],[KV_NEN5104]]),"ONWAAR","WAAR")</f>
        <v>ONWAAR</v>
      </c>
      <c r="E304" s="21" t="str">
        <f>IF(ISBLANK(D[[#This Row],[CPT_QNET]]),"ONWAAR","WAAR")</f>
        <v>ONWAAR</v>
      </c>
      <c r="F304" s="21" t="str">
        <f>IF(ISBLANK(D[[#This Row],[CRS_NEN5104]]),"ONWAAR","WAAR")</f>
        <v>ONWAAR</v>
      </c>
      <c r="G304" s="21" t="str">
        <f>IF(ISBLANK(D[[#This Row],[SD_NEN5104]]),"ONWAAR","WAAR")</f>
        <v>ONWAAR</v>
      </c>
      <c r="H304" s="21" t="str">
        <f>IF(ISBLANK(D[[#This Row],[DSS_NEN5104]]),"ONWAAR","WAAR")</f>
        <v>ONWAAR</v>
      </c>
      <c r="I304" s="21" t="str">
        <f>IF(ISBLANK(D[[#This Row],[TXT_SS_NEN5104]]),"ONWAAR","WAAR")</f>
        <v>ONWAAR</v>
      </c>
      <c r="J304" s="19" t="str">
        <f>IF(ISBLANK(D[[#This Row],[BORING_NUMMER]]),"",CONCATENATE(D[[#This Row],[BORING_NUMMER]],"_",D[[#This Row],[MONSTER_ID]]))</f>
        <v/>
      </c>
      <c r="BP304" s="21">
        <v>60</v>
      </c>
      <c r="BQ304" s="21">
        <v>40</v>
      </c>
      <c r="BR304" s="21">
        <f>D[CLAS_AT_VLOEIGRENS_CAS]-D[CLAS_AT_UITROLGRENS]</f>
        <v>20</v>
      </c>
      <c r="BS304" s="22">
        <f>(D[[#This Row],[CLAS_AT_VLOEIGRENS_CAS]]-D[[#This Row],[CLAS_WATERGEHALTE]])/D[[#This Row],[CLAS_AT_PI]]</f>
        <v>3</v>
      </c>
    </row>
    <row r="305" spans="1:71" x14ac:dyDescent="0.2">
      <c r="A305" s="20">
        <v>296</v>
      </c>
      <c r="B305" s="21" t="str">
        <f>IF(ISBLANK(D[[#This Row],[CLAS_NEN5104]]),"ONWAAR","WAAR")</f>
        <v>ONWAAR</v>
      </c>
      <c r="C305" s="21" t="str">
        <f>IF(ISBLANK(D[[#This Row],[CLAS_VN_HOOFDNAAM]]),"ONWAAR","WAAR")</f>
        <v>ONWAAR</v>
      </c>
      <c r="D305" s="21" t="str">
        <f>IF(ISBLANK(D[[#This Row],[KV_NEN5104]]),"ONWAAR","WAAR")</f>
        <v>ONWAAR</v>
      </c>
      <c r="E305" s="21" t="str">
        <f>IF(ISBLANK(D[[#This Row],[CPT_QNET]]),"ONWAAR","WAAR")</f>
        <v>ONWAAR</v>
      </c>
      <c r="F305" s="21" t="str">
        <f>IF(ISBLANK(D[[#This Row],[CRS_NEN5104]]),"ONWAAR","WAAR")</f>
        <v>ONWAAR</v>
      </c>
      <c r="G305" s="21" t="str">
        <f>IF(ISBLANK(D[[#This Row],[SD_NEN5104]]),"ONWAAR","WAAR")</f>
        <v>ONWAAR</v>
      </c>
      <c r="H305" s="21" t="str">
        <f>IF(ISBLANK(D[[#This Row],[DSS_NEN5104]]),"ONWAAR","WAAR")</f>
        <v>ONWAAR</v>
      </c>
      <c r="I305" s="21" t="str">
        <f>IF(ISBLANK(D[[#This Row],[TXT_SS_NEN5104]]),"ONWAAR","WAAR")</f>
        <v>ONWAAR</v>
      </c>
      <c r="J305" s="19" t="str">
        <f>IF(ISBLANK(D[[#This Row],[BORING_NUMMER]]),"",CONCATENATE(D[[#This Row],[BORING_NUMMER]],"_",D[[#This Row],[MONSTER_ID]]))</f>
        <v/>
      </c>
      <c r="BP305" s="21">
        <v>60</v>
      </c>
      <c r="BQ305" s="21">
        <v>40</v>
      </c>
      <c r="BR305" s="21">
        <f>D[CLAS_AT_VLOEIGRENS_CAS]-D[CLAS_AT_UITROLGRENS]</f>
        <v>20</v>
      </c>
      <c r="BS305" s="22">
        <f>(D[[#This Row],[CLAS_AT_VLOEIGRENS_CAS]]-D[[#This Row],[CLAS_WATERGEHALTE]])/D[[#This Row],[CLAS_AT_PI]]</f>
        <v>3</v>
      </c>
    </row>
    <row r="306" spans="1:71" x14ac:dyDescent="0.2">
      <c r="A306" s="20">
        <v>297</v>
      </c>
      <c r="B306" s="21" t="str">
        <f>IF(ISBLANK(D[[#This Row],[CLAS_NEN5104]]),"ONWAAR","WAAR")</f>
        <v>ONWAAR</v>
      </c>
      <c r="C306" s="21" t="str">
        <f>IF(ISBLANK(D[[#This Row],[CLAS_VN_HOOFDNAAM]]),"ONWAAR","WAAR")</f>
        <v>ONWAAR</v>
      </c>
      <c r="D306" s="21" t="str">
        <f>IF(ISBLANK(D[[#This Row],[KV_NEN5104]]),"ONWAAR","WAAR")</f>
        <v>ONWAAR</v>
      </c>
      <c r="E306" s="21" t="str">
        <f>IF(ISBLANK(D[[#This Row],[CPT_QNET]]),"ONWAAR","WAAR")</f>
        <v>ONWAAR</v>
      </c>
      <c r="F306" s="21" t="str">
        <f>IF(ISBLANK(D[[#This Row],[CRS_NEN5104]]),"ONWAAR","WAAR")</f>
        <v>ONWAAR</v>
      </c>
      <c r="G306" s="21" t="str">
        <f>IF(ISBLANK(D[[#This Row],[SD_NEN5104]]),"ONWAAR","WAAR")</f>
        <v>ONWAAR</v>
      </c>
      <c r="H306" s="21" t="str">
        <f>IF(ISBLANK(D[[#This Row],[DSS_NEN5104]]),"ONWAAR","WAAR")</f>
        <v>ONWAAR</v>
      </c>
      <c r="I306" s="21" t="str">
        <f>IF(ISBLANK(D[[#This Row],[TXT_SS_NEN5104]]),"ONWAAR","WAAR")</f>
        <v>ONWAAR</v>
      </c>
      <c r="J306" s="19" t="str">
        <f>IF(ISBLANK(D[[#This Row],[BORING_NUMMER]]),"",CONCATENATE(D[[#This Row],[BORING_NUMMER]],"_",D[[#This Row],[MONSTER_ID]]))</f>
        <v/>
      </c>
      <c r="BP306" s="21">
        <v>60</v>
      </c>
      <c r="BQ306" s="21">
        <v>40</v>
      </c>
      <c r="BR306" s="21">
        <f>D[CLAS_AT_VLOEIGRENS_CAS]-D[CLAS_AT_UITROLGRENS]</f>
        <v>20</v>
      </c>
      <c r="BS306" s="22">
        <f>(D[[#This Row],[CLAS_AT_VLOEIGRENS_CAS]]-D[[#This Row],[CLAS_WATERGEHALTE]])/D[[#This Row],[CLAS_AT_PI]]</f>
        <v>3</v>
      </c>
    </row>
    <row r="307" spans="1:71" x14ac:dyDescent="0.2">
      <c r="A307" s="20">
        <v>298</v>
      </c>
      <c r="B307" s="21" t="str">
        <f>IF(ISBLANK(D[[#This Row],[CLAS_NEN5104]]),"ONWAAR","WAAR")</f>
        <v>ONWAAR</v>
      </c>
      <c r="C307" s="21" t="str">
        <f>IF(ISBLANK(D[[#This Row],[CLAS_VN_HOOFDNAAM]]),"ONWAAR","WAAR")</f>
        <v>ONWAAR</v>
      </c>
      <c r="D307" s="21" t="str">
        <f>IF(ISBLANK(D[[#This Row],[KV_NEN5104]]),"ONWAAR","WAAR")</f>
        <v>ONWAAR</v>
      </c>
      <c r="E307" s="21" t="str">
        <f>IF(ISBLANK(D[[#This Row],[CPT_QNET]]),"ONWAAR","WAAR")</f>
        <v>ONWAAR</v>
      </c>
      <c r="F307" s="21" t="str">
        <f>IF(ISBLANK(D[[#This Row],[CRS_NEN5104]]),"ONWAAR","WAAR")</f>
        <v>ONWAAR</v>
      </c>
      <c r="G307" s="21" t="str">
        <f>IF(ISBLANK(D[[#This Row],[SD_NEN5104]]),"ONWAAR","WAAR")</f>
        <v>ONWAAR</v>
      </c>
      <c r="H307" s="21" t="str">
        <f>IF(ISBLANK(D[[#This Row],[DSS_NEN5104]]),"ONWAAR","WAAR")</f>
        <v>ONWAAR</v>
      </c>
      <c r="I307" s="21" t="str">
        <f>IF(ISBLANK(D[[#This Row],[TXT_SS_NEN5104]]),"ONWAAR","WAAR")</f>
        <v>ONWAAR</v>
      </c>
      <c r="J307" s="19" t="str">
        <f>IF(ISBLANK(D[[#This Row],[BORING_NUMMER]]),"",CONCATENATE(D[[#This Row],[BORING_NUMMER]],"_",D[[#This Row],[MONSTER_ID]]))</f>
        <v/>
      </c>
      <c r="BP307" s="21">
        <v>60</v>
      </c>
      <c r="BQ307" s="21">
        <v>40</v>
      </c>
      <c r="BR307" s="21">
        <f>D[CLAS_AT_VLOEIGRENS_CAS]-D[CLAS_AT_UITROLGRENS]</f>
        <v>20</v>
      </c>
      <c r="BS307" s="22">
        <f>(D[[#This Row],[CLAS_AT_VLOEIGRENS_CAS]]-D[[#This Row],[CLAS_WATERGEHALTE]])/D[[#This Row],[CLAS_AT_PI]]</f>
        <v>3</v>
      </c>
    </row>
    <row r="308" spans="1:71" x14ac:dyDescent="0.2">
      <c r="A308" s="20">
        <v>299</v>
      </c>
      <c r="B308" s="21" t="str">
        <f>IF(ISBLANK(D[[#This Row],[CLAS_NEN5104]]),"ONWAAR","WAAR")</f>
        <v>ONWAAR</v>
      </c>
      <c r="C308" s="21" t="str">
        <f>IF(ISBLANK(D[[#This Row],[CLAS_VN_HOOFDNAAM]]),"ONWAAR","WAAR")</f>
        <v>ONWAAR</v>
      </c>
      <c r="D308" s="21" t="str">
        <f>IF(ISBLANK(D[[#This Row],[KV_NEN5104]]),"ONWAAR","WAAR")</f>
        <v>ONWAAR</v>
      </c>
      <c r="E308" s="21" t="str">
        <f>IF(ISBLANK(D[[#This Row],[CPT_QNET]]),"ONWAAR","WAAR")</f>
        <v>ONWAAR</v>
      </c>
      <c r="F308" s="21" t="str">
        <f>IF(ISBLANK(D[[#This Row],[CRS_NEN5104]]),"ONWAAR","WAAR")</f>
        <v>ONWAAR</v>
      </c>
      <c r="G308" s="21" t="str">
        <f>IF(ISBLANK(D[[#This Row],[SD_NEN5104]]),"ONWAAR","WAAR")</f>
        <v>ONWAAR</v>
      </c>
      <c r="H308" s="21" t="str">
        <f>IF(ISBLANK(D[[#This Row],[DSS_NEN5104]]),"ONWAAR","WAAR")</f>
        <v>ONWAAR</v>
      </c>
      <c r="I308" s="21" t="str">
        <f>IF(ISBLANK(D[[#This Row],[TXT_SS_NEN5104]]),"ONWAAR","WAAR")</f>
        <v>ONWAAR</v>
      </c>
      <c r="J308" s="19" t="str">
        <f>IF(ISBLANK(D[[#This Row],[BORING_NUMMER]]),"",CONCATENATE(D[[#This Row],[BORING_NUMMER]],"_",D[[#This Row],[MONSTER_ID]]))</f>
        <v/>
      </c>
      <c r="BP308" s="21">
        <v>60</v>
      </c>
      <c r="BQ308" s="21">
        <v>40</v>
      </c>
      <c r="BR308" s="21">
        <f>D[CLAS_AT_VLOEIGRENS_CAS]-D[CLAS_AT_UITROLGRENS]</f>
        <v>20</v>
      </c>
      <c r="BS308" s="22">
        <f>(D[[#This Row],[CLAS_AT_VLOEIGRENS_CAS]]-D[[#This Row],[CLAS_WATERGEHALTE]])/D[[#This Row],[CLAS_AT_PI]]</f>
        <v>3</v>
      </c>
    </row>
    <row r="309" spans="1:71" x14ac:dyDescent="0.2">
      <c r="A309" s="20">
        <v>300</v>
      </c>
      <c r="B309" s="21" t="str">
        <f>IF(ISBLANK(D[[#This Row],[CLAS_NEN5104]]),"ONWAAR","WAAR")</f>
        <v>ONWAAR</v>
      </c>
      <c r="C309" s="21" t="str">
        <f>IF(ISBLANK(D[[#This Row],[CLAS_VN_HOOFDNAAM]]),"ONWAAR","WAAR")</f>
        <v>ONWAAR</v>
      </c>
      <c r="D309" s="21" t="str">
        <f>IF(ISBLANK(D[[#This Row],[KV_NEN5104]]),"ONWAAR","WAAR")</f>
        <v>ONWAAR</v>
      </c>
      <c r="E309" s="21" t="str">
        <f>IF(ISBLANK(D[[#This Row],[CPT_QNET]]),"ONWAAR","WAAR")</f>
        <v>ONWAAR</v>
      </c>
      <c r="F309" s="21" t="str">
        <f>IF(ISBLANK(D[[#This Row],[CRS_NEN5104]]),"ONWAAR","WAAR")</f>
        <v>ONWAAR</v>
      </c>
      <c r="G309" s="21" t="str">
        <f>IF(ISBLANK(D[[#This Row],[SD_NEN5104]]),"ONWAAR","WAAR")</f>
        <v>ONWAAR</v>
      </c>
      <c r="H309" s="21" t="str">
        <f>IF(ISBLANK(D[[#This Row],[DSS_NEN5104]]),"ONWAAR","WAAR")</f>
        <v>ONWAAR</v>
      </c>
      <c r="I309" s="21" t="str">
        <f>IF(ISBLANK(D[[#This Row],[TXT_SS_NEN5104]]),"ONWAAR","WAAR")</f>
        <v>ONWAAR</v>
      </c>
      <c r="J309" s="19" t="str">
        <f>IF(ISBLANK(D[[#This Row],[BORING_NUMMER]]),"",CONCATENATE(D[[#This Row],[BORING_NUMMER]],"_",D[[#This Row],[MONSTER_ID]]))</f>
        <v/>
      </c>
      <c r="BP309" s="21">
        <v>60</v>
      </c>
      <c r="BQ309" s="21">
        <v>40</v>
      </c>
      <c r="BR309" s="21">
        <f>D[CLAS_AT_VLOEIGRENS_CAS]-D[CLAS_AT_UITROLGRENS]</f>
        <v>20</v>
      </c>
      <c r="BS309" s="22">
        <f>(D[[#This Row],[CLAS_AT_VLOEIGRENS_CAS]]-D[[#This Row],[CLAS_WATERGEHALTE]])/D[[#This Row],[CLAS_AT_PI]]</f>
        <v>3</v>
      </c>
    </row>
    <row r="310" spans="1:71" x14ac:dyDescent="0.2">
      <c r="A310" s="20">
        <v>301</v>
      </c>
      <c r="B310" s="21" t="str">
        <f>IF(ISBLANK(D[[#This Row],[CLAS_NEN5104]]),"ONWAAR","WAAR")</f>
        <v>ONWAAR</v>
      </c>
      <c r="C310" s="21" t="str">
        <f>IF(ISBLANK(D[[#This Row],[CLAS_VN_HOOFDNAAM]]),"ONWAAR","WAAR")</f>
        <v>ONWAAR</v>
      </c>
      <c r="D310" s="21" t="str">
        <f>IF(ISBLANK(D[[#This Row],[KV_NEN5104]]),"ONWAAR","WAAR")</f>
        <v>ONWAAR</v>
      </c>
      <c r="E310" s="21" t="str">
        <f>IF(ISBLANK(D[[#This Row],[CPT_QNET]]),"ONWAAR","WAAR")</f>
        <v>ONWAAR</v>
      </c>
      <c r="F310" s="21" t="str">
        <f>IF(ISBLANK(D[[#This Row],[CRS_NEN5104]]),"ONWAAR","WAAR")</f>
        <v>ONWAAR</v>
      </c>
      <c r="G310" s="21" t="str">
        <f>IF(ISBLANK(D[[#This Row],[SD_NEN5104]]),"ONWAAR","WAAR")</f>
        <v>ONWAAR</v>
      </c>
      <c r="H310" s="21" t="str">
        <f>IF(ISBLANK(D[[#This Row],[DSS_NEN5104]]),"ONWAAR","WAAR")</f>
        <v>ONWAAR</v>
      </c>
      <c r="I310" s="21" t="str">
        <f>IF(ISBLANK(D[[#This Row],[TXT_SS_NEN5104]]),"ONWAAR","WAAR")</f>
        <v>ONWAAR</v>
      </c>
      <c r="J310" s="19" t="str">
        <f>IF(ISBLANK(D[[#This Row],[BORING_NUMMER]]),"",CONCATENATE(D[[#This Row],[BORING_NUMMER]],"_",D[[#This Row],[MONSTER_ID]]))</f>
        <v/>
      </c>
      <c r="BP310" s="21">
        <v>60</v>
      </c>
      <c r="BQ310" s="21">
        <v>40</v>
      </c>
      <c r="BR310" s="21">
        <f>D[CLAS_AT_VLOEIGRENS_CAS]-D[CLAS_AT_UITROLGRENS]</f>
        <v>20</v>
      </c>
      <c r="BS310" s="22">
        <f>(D[[#This Row],[CLAS_AT_VLOEIGRENS_CAS]]-D[[#This Row],[CLAS_WATERGEHALTE]])/D[[#This Row],[CLAS_AT_PI]]</f>
        <v>3</v>
      </c>
    </row>
    <row r="311" spans="1:71" x14ac:dyDescent="0.2">
      <c r="A311" s="20">
        <v>302</v>
      </c>
      <c r="B311" s="21" t="str">
        <f>IF(ISBLANK(D[[#This Row],[CLAS_NEN5104]]),"ONWAAR","WAAR")</f>
        <v>ONWAAR</v>
      </c>
      <c r="C311" s="21" t="str">
        <f>IF(ISBLANK(D[[#This Row],[CLAS_VN_HOOFDNAAM]]),"ONWAAR","WAAR")</f>
        <v>ONWAAR</v>
      </c>
      <c r="D311" s="21" t="str">
        <f>IF(ISBLANK(D[[#This Row],[KV_NEN5104]]),"ONWAAR","WAAR")</f>
        <v>ONWAAR</v>
      </c>
      <c r="E311" s="21" t="str">
        <f>IF(ISBLANK(D[[#This Row],[CPT_QNET]]),"ONWAAR","WAAR")</f>
        <v>ONWAAR</v>
      </c>
      <c r="F311" s="21" t="str">
        <f>IF(ISBLANK(D[[#This Row],[CRS_NEN5104]]),"ONWAAR","WAAR")</f>
        <v>ONWAAR</v>
      </c>
      <c r="G311" s="21" t="str">
        <f>IF(ISBLANK(D[[#This Row],[SD_NEN5104]]),"ONWAAR","WAAR")</f>
        <v>ONWAAR</v>
      </c>
      <c r="H311" s="21" t="str">
        <f>IF(ISBLANK(D[[#This Row],[DSS_NEN5104]]),"ONWAAR","WAAR")</f>
        <v>ONWAAR</v>
      </c>
      <c r="I311" s="21" t="str">
        <f>IF(ISBLANK(D[[#This Row],[TXT_SS_NEN5104]]),"ONWAAR","WAAR")</f>
        <v>ONWAAR</v>
      </c>
      <c r="J311" s="19" t="str">
        <f>IF(ISBLANK(D[[#This Row],[BORING_NUMMER]]),"",CONCATENATE(D[[#This Row],[BORING_NUMMER]],"_",D[[#This Row],[MONSTER_ID]]))</f>
        <v/>
      </c>
      <c r="BP311" s="21">
        <v>60</v>
      </c>
      <c r="BQ311" s="21">
        <v>40</v>
      </c>
      <c r="BR311" s="21">
        <f>D[CLAS_AT_VLOEIGRENS_CAS]-D[CLAS_AT_UITROLGRENS]</f>
        <v>20</v>
      </c>
      <c r="BS311" s="22">
        <f>(D[[#This Row],[CLAS_AT_VLOEIGRENS_CAS]]-D[[#This Row],[CLAS_WATERGEHALTE]])/D[[#This Row],[CLAS_AT_PI]]</f>
        <v>3</v>
      </c>
    </row>
    <row r="312" spans="1:71" x14ac:dyDescent="0.2">
      <c r="A312" s="20">
        <v>303</v>
      </c>
      <c r="B312" s="21" t="str">
        <f>IF(ISBLANK(D[[#This Row],[CLAS_NEN5104]]),"ONWAAR","WAAR")</f>
        <v>ONWAAR</v>
      </c>
      <c r="C312" s="21" t="str">
        <f>IF(ISBLANK(D[[#This Row],[CLAS_VN_HOOFDNAAM]]),"ONWAAR","WAAR")</f>
        <v>ONWAAR</v>
      </c>
      <c r="D312" s="21" t="str">
        <f>IF(ISBLANK(D[[#This Row],[KV_NEN5104]]),"ONWAAR","WAAR")</f>
        <v>ONWAAR</v>
      </c>
      <c r="E312" s="21" t="str">
        <f>IF(ISBLANK(D[[#This Row],[CPT_QNET]]),"ONWAAR","WAAR")</f>
        <v>ONWAAR</v>
      </c>
      <c r="F312" s="21" t="str">
        <f>IF(ISBLANK(D[[#This Row],[CRS_NEN5104]]),"ONWAAR","WAAR")</f>
        <v>ONWAAR</v>
      </c>
      <c r="G312" s="21" t="str">
        <f>IF(ISBLANK(D[[#This Row],[SD_NEN5104]]),"ONWAAR","WAAR")</f>
        <v>ONWAAR</v>
      </c>
      <c r="H312" s="21" t="str">
        <f>IF(ISBLANK(D[[#This Row],[DSS_NEN5104]]),"ONWAAR","WAAR")</f>
        <v>ONWAAR</v>
      </c>
      <c r="I312" s="21" t="str">
        <f>IF(ISBLANK(D[[#This Row],[TXT_SS_NEN5104]]),"ONWAAR","WAAR")</f>
        <v>ONWAAR</v>
      </c>
      <c r="J312" s="19" t="str">
        <f>IF(ISBLANK(D[[#This Row],[BORING_NUMMER]]),"",CONCATENATE(D[[#This Row],[BORING_NUMMER]],"_",D[[#This Row],[MONSTER_ID]]))</f>
        <v/>
      </c>
      <c r="BP312" s="21">
        <v>60</v>
      </c>
      <c r="BQ312" s="21">
        <v>40</v>
      </c>
      <c r="BR312" s="21">
        <f>D[CLAS_AT_VLOEIGRENS_CAS]-D[CLAS_AT_UITROLGRENS]</f>
        <v>20</v>
      </c>
      <c r="BS312" s="22">
        <f>(D[[#This Row],[CLAS_AT_VLOEIGRENS_CAS]]-D[[#This Row],[CLAS_WATERGEHALTE]])/D[[#This Row],[CLAS_AT_PI]]</f>
        <v>3</v>
      </c>
    </row>
    <row r="313" spans="1:71" x14ac:dyDescent="0.2">
      <c r="A313" s="20">
        <v>304</v>
      </c>
      <c r="B313" s="21" t="str">
        <f>IF(ISBLANK(D[[#This Row],[CLAS_NEN5104]]),"ONWAAR","WAAR")</f>
        <v>ONWAAR</v>
      </c>
      <c r="C313" s="21" t="str">
        <f>IF(ISBLANK(D[[#This Row],[CLAS_VN_HOOFDNAAM]]),"ONWAAR","WAAR")</f>
        <v>ONWAAR</v>
      </c>
      <c r="D313" s="21" t="str">
        <f>IF(ISBLANK(D[[#This Row],[KV_NEN5104]]),"ONWAAR","WAAR")</f>
        <v>ONWAAR</v>
      </c>
      <c r="E313" s="21" t="str">
        <f>IF(ISBLANK(D[[#This Row],[CPT_QNET]]),"ONWAAR","WAAR")</f>
        <v>ONWAAR</v>
      </c>
      <c r="F313" s="21" t="str">
        <f>IF(ISBLANK(D[[#This Row],[CRS_NEN5104]]),"ONWAAR","WAAR")</f>
        <v>ONWAAR</v>
      </c>
      <c r="G313" s="21" t="str">
        <f>IF(ISBLANK(D[[#This Row],[SD_NEN5104]]),"ONWAAR","WAAR")</f>
        <v>ONWAAR</v>
      </c>
      <c r="H313" s="21" t="str">
        <f>IF(ISBLANK(D[[#This Row],[DSS_NEN5104]]),"ONWAAR","WAAR")</f>
        <v>ONWAAR</v>
      </c>
      <c r="I313" s="21" t="str">
        <f>IF(ISBLANK(D[[#This Row],[TXT_SS_NEN5104]]),"ONWAAR","WAAR")</f>
        <v>ONWAAR</v>
      </c>
      <c r="J313" s="19" t="str">
        <f>IF(ISBLANK(D[[#This Row],[BORING_NUMMER]]),"",CONCATENATE(D[[#This Row],[BORING_NUMMER]],"_",D[[#This Row],[MONSTER_ID]]))</f>
        <v/>
      </c>
      <c r="BP313" s="21">
        <v>60</v>
      </c>
      <c r="BQ313" s="21">
        <v>40</v>
      </c>
      <c r="BR313" s="21">
        <f>D[CLAS_AT_VLOEIGRENS_CAS]-D[CLAS_AT_UITROLGRENS]</f>
        <v>20</v>
      </c>
      <c r="BS313" s="22">
        <f>(D[[#This Row],[CLAS_AT_VLOEIGRENS_CAS]]-D[[#This Row],[CLAS_WATERGEHALTE]])/D[[#This Row],[CLAS_AT_PI]]</f>
        <v>3</v>
      </c>
    </row>
    <row r="314" spans="1:71" x14ac:dyDescent="0.2">
      <c r="A314" s="20">
        <v>305</v>
      </c>
      <c r="B314" s="21" t="str">
        <f>IF(ISBLANK(D[[#This Row],[CLAS_NEN5104]]),"ONWAAR","WAAR")</f>
        <v>ONWAAR</v>
      </c>
      <c r="C314" s="21" t="str">
        <f>IF(ISBLANK(D[[#This Row],[CLAS_VN_HOOFDNAAM]]),"ONWAAR","WAAR")</f>
        <v>ONWAAR</v>
      </c>
      <c r="D314" s="21" t="str">
        <f>IF(ISBLANK(D[[#This Row],[KV_NEN5104]]),"ONWAAR","WAAR")</f>
        <v>ONWAAR</v>
      </c>
      <c r="E314" s="21" t="str">
        <f>IF(ISBLANK(D[[#This Row],[CPT_QNET]]),"ONWAAR","WAAR")</f>
        <v>ONWAAR</v>
      </c>
      <c r="F314" s="21" t="str">
        <f>IF(ISBLANK(D[[#This Row],[CRS_NEN5104]]),"ONWAAR","WAAR")</f>
        <v>ONWAAR</v>
      </c>
      <c r="G314" s="21" t="str">
        <f>IF(ISBLANK(D[[#This Row],[SD_NEN5104]]),"ONWAAR","WAAR")</f>
        <v>ONWAAR</v>
      </c>
      <c r="H314" s="21" t="str">
        <f>IF(ISBLANK(D[[#This Row],[DSS_NEN5104]]),"ONWAAR","WAAR")</f>
        <v>ONWAAR</v>
      </c>
      <c r="I314" s="21" t="str">
        <f>IF(ISBLANK(D[[#This Row],[TXT_SS_NEN5104]]),"ONWAAR","WAAR")</f>
        <v>ONWAAR</v>
      </c>
      <c r="J314" s="19" t="str">
        <f>IF(ISBLANK(D[[#This Row],[BORING_NUMMER]]),"",CONCATENATE(D[[#This Row],[BORING_NUMMER]],"_",D[[#This Row],[MONSTER_ID]]))</f>
        <v/>
      </c>
      <c r="BP314" s="21">
        <v>60</v>
      </c>
      <c r="BQ314" s="21">
        <v>40</v>
      </c>
      <c r="BR314" s="21">
        <f>D[CLAS_AT_VLOEIGRENS_CAS]-D[CLAS_AT_UITROLGRENS]</f>
        <v>20</v>
      </c>
      <c r="BS314" s="22">
        <f>(D[[#This Row],[CLAS_AT_VLOEIGRENS_CAS]]-D[[#This Row],[CLAS_WATERGEHALTE]])/D[[#This Row],[CLAS_AT_PI]]</f>
        <v>3</v>
      </c>
    </row>
    <row r="315" spans="1:71" x14ac:dyDescent="0.2">
      <c r="A315" s="20">
        <v>306</v>
      </c>
      <c r="B315" s="21" t="str">
        <f>IF(ISBLANK(D[[#This Row],[CLAS_NEN5104]]),"ONWAAR","WAAR")</f>
        <v>ONWAAR</v>
      </c>
      <c r="C315" s="21" t="str">
        <f>IF(ISBLANK(D[[#This Row],[CLAS_VN_HOOFDNAAM]]),"ONWAAR","WAAR")</f>
        <v>ONWAAR</v>
      </c>
      <c r="D315" s="21" t="str">
        <f>IF(ISBLANK(D[[#This Row],[KV_NEN5104]]),"ONWAAR","WAAR")</f>
        <v>ONWAAR</v>
      </c>
      <c r="E315" s="21" t="str">
        <f>IF(ISBLANK(D[[#This Row],[CPT_QNET]]),"ONWAAR","WAAR")</f>
        <v>ONWAAR</v>
      </c>
      <c r="F315" s="21" t="str">
        <f>IF(ISBLANK(D[[#This Row],[CRS_NEN5104]]),"ONWAAR","WAAR")</f>
        <v>ONWAAR</v>
      </c>
      <c r="G315" s="21" t="str">
        <f>IF(ISBLANK(D[[#This Row],[SD_NEN5104]]),"ONWAAR","WAAR")</f>
        <v>ONWAAR</v>
      </c>
      <c r="H315" s="21" t="str">
        <f>IF(ISBLANK(D[[#This Row],[DSS_NEN5104]]),"ONWAAR","WAAR")</f>
        <v>ONWAAR</v>
      </c>
      <c r="I315" s="21" t="str">
        <f>IF(ISBLANK(D[[#This Row],[TXT_SS_NEN5104]]),"ONWAAR","WAAR")</f>
        <v>ONWAAR</v>
      </c>
      <c r="J315" s="19" t="str">
        <f>IF(ISBLANK(D[[#This Row],[BORING_NUMMER]]),"",CONCATENATE(D[[#This Row],[BORING_NUMMER]],"_",D[[#This Row],[MONSTER_ID]]))</f>
        <v/>
      </c>
      <c r="BP315" s="21">
        <v>60</v>
      </c>
      <c r="BQ315" s="21">
        <v>40</v>
      </c>
      <c r="BR315" s="21">
        <f>D[CLAS_AT_VLOEIGRENS_CAS]-D[CLAS_AT_UITROLGRENS]</f>
        <v>20</v>
      </c>
      <c r="BS315" s="22">
        <f>(D[[#This Row],[CLAS_AT_VLOEIGRENS_CAS]]-D[[#This Row],[CLAS_WATERGEHALTE]])/D[[#This Row],[CLAS_AT_PI]]</f>
        <v>3</v>
      </c>
    </row>
    <row r="316" spans="1:71" x14ac:dyDescent="0.2">
      <c r="A316" s="20">
        <v>307</v>
      </c>
      <c r="B316" s="21" t="str">
        <f>IF(ISBLANK(D[[#This Row],[CLAS_NEN5104]]),"ONWAAR","WAAR")</f>
        <v>ONWAAR</v>
      </c>
      <c r="C316" s="21" t="str">
        <f>IF(ISBLANK(D[[#This Row],[CLAS_VN_HOOFDNAAM]]),"ONWAAR","WAAR")</f>
        <v>ONWAAR</v>
      </c>
      <c r="D316" s="21" t="str">
        <f>IF(ISBLANK(D[[#This Row],[KV_NEN5104]]),"ONWAAR","WAAR")</f>
        <v>ONWAAR</v>
      </c>
      <c r="E316" s="21" t="str">
        <f>IF(ISBLANK(D[[#This Row],[CPT_QNET]]),"ONWAAR","WAAR")</f>
        <v>ONWAAR</v>
      </c>
      <c r="F316" s="21" t="str">
        <f>IF(ISBLANK(D[[#This Row],[CRS_NEN5104]]),"ONWAAR","WAAR")</f>
        <v>ONWAAR</v>
      </c>
      <c r="G316" s="21" t="str">
        <f>IF(ISBLANK(D[[#This Row],[SD_NEN5104]]),"ONWAAR","WAAR")</f>
        <v>ONWAAR</v>
      </c>
      <c r="H316" s="21" t="str">
        <f>IF(ISBLANK(D[[#This Row],[DSS_NEN5104]]),"ONWAAR","WAAR")</f>
        <v>ONWAAR</v>
      </c>
      <c r="I316" s="21" t="str">
        <f>IF(ISBLANK(D[[#This Row],[TXT_SS_NEN5104]]),"ONWAAR","WAAR")</f>
        <v>ONWAAR</v>
      </c>
      <c r="J316" s="19" t="str">
        <f>IF(ISBLANK(D[[#This Row],[BORING_NUMMER]]),"",CONCATENATE(D[[#This Row],[BORING_NUMMER]],"_",D[[#This Row],[MONSTER_ID]]))</f>
        <v/>
      </c>
      <c r="BP316" s="21">
        <v>60</v>
      </c>
      <c r="BQ316" s="21">
        <v>40</v>
      </c>
      <c r="BR316" s="21">
        <f>D[CLAS_AT_VLOEIGRENS_CAS]-D[CLAS_AT_UITROLGRENS]</f>
        <v>20</v>
      </c>
      <c r="BS316" s="22">
        <f>(D[[#This Row],[CLAS_AT_VLOEIGRENS_CAS]]-D[[#This Row],[CLAS_WATERGEHALTE]])/D[[#This Row],[CLAS_AT_PI]]</f>
        <v>3</v>
      </c>
    </row>
    <row r="317" spans="1:71" x14ac:dyDescent="0.2">
      <c r="A317" s="20">
        <v>308</v>
      </c>
      <c r="B317" s="21" t="str">
        <f>IF(ISBLANK(D[[#This Row],[CLAS_NEN5104]]),"ONWAAR","WAAR")</f>
        <v>ONWAAR</v>
      </c>
      <c r="C317" s="21" t="str">
        <f>IF(ISBLANK(D[[#This Row],[CLAS_VN_HOOFDNAAM]]),"ONWAAR","WAAR")</f>
        <v>ONWAAR</v>
      </c>
      <c r="D317" s="21" t="str">
        <f>IF(ISBLANK(D[[#This Row],[KV_NEN5104]]),"ONWAAR","WAAR")</f>
        <v>ONWAAR</v>
      </c>
      <c r="E317" s="21" t="str">
        <f>IF(ISBLANK(D[[#This Row],[CPT_QNET]]),"ONWAAR","WAAR")</f>
        <v>ONWAAR</v>
      </c>
      <c r="F317" s="21" t="str">
        <f>IF(ISBLANK(D[[#This Row],[CRS_NEN5104]]),"ONWAAR","WAAR")</f>
        <v>ONWAAR</v>
      </c>
      <c r="G317" s="21" t="str">
        <f>IF(ISBLANK(D[[#This Row],[SD_NEN5104]]),"ONWAAR","WAAR")</f>
        <v>ONWAAR</v>
      </c>
      <c r="H317" s="21" t="str">
        <f>IF(ISBLANK(D[[#This Row],[DSS_NEN5104]]),"ONWAAR","WAAR")</f>
        <v>ONWAAR</v>
      </c>
      <c r="I317" s="21" t="str">
        <f>IF(ISBLANK(D[[#This Row],[TXT_SS_NEN5104]]),"ONWAAR","WAAR")</f>
        <v>ONWAAR</v>
      </c>
      <c r="J317" s="19" t="str">
        <f>IF(ISBLANK(D[[#This Row],[BORING_NUMMER]]),"",CONCATENATE(D[[#This Row],[BORING_NUMMER]],"_",D[[#This Row],[MONSTER_ID]]))</f>
        <v/>
      </c>
      <c r="BP317" s="21">
        <v>60</v>
      </c>
      <c r="BQ317" s="21">
        <v>40</v>
      </c>
      <c r="BR317" s="21">
        <f>D[CLAS_AT_VLOEIGRENS_CAS]-D[CLAS_AT_UITROLGRENS]</f>
        <v>20</v>
      </c>
      <c r="BS317" s="22">
        <f>(D[[#This Row],[CLAS_AT_VLOEIGRENS_CAS]]-D[[#This Row],[CLAS_WATERGEHALTE]])/D[[#This Row],[CLAS_AT_PI]]</f>
        <v>3</v>
      </c>
    </row>
    <row r="318" spans="1:71" x14ac:dyDescent="0.2">
      <c r="A318" s="20">
        <v>309</v>
      </c>
      <c r="B318" s="21" t="str">
        <f>IF(ISBLANK(D[[#This Row],[CLAS_NEN5104]]),"ONWAAR","WAAR")</f>
        <v>ONWAAR</v>
      </c>
      <c r="C318" s="21" t="str">
        <f>IF(ISBLANK(D[[#This Row],[CLAS_VN_HOOFDNAAM]]),"ONWAAR","WAAR")</f>
        <v>ONWAAR</v>
      </c>
      <c r="D318" s="21" t="str">
        <f>IF(ISBLANK(D[[#This Row],[KV_NEN5104]]),"ONWAAR","WAAR")</f>
        <v>ONWAAR</v>
      </c>
      <c r="E318" s="21" t="str">
        <f>IF(ISBLANK(D[[#This Row],[CPT_QNET]]),"ONWAAR","WAAR")</f>
        <v>ONWAAR</v>
      </c>
      <c r="F318" s="21" t="str">
        <f>IF(ISBLANK(D[[#This Row],[CRS_NEN5104]]),"ONWAAR","WAAR")</f>
        <v>ONWAAR</v>
      </c>
      <c r="G318" s="21" t="str">
        <f>IF(ISBLANK(D[[#This Row],[SD_NEN5104]]),"ONWAAR","WAAR")</f>
        <v>ONWAAR</v>
      </c>
      <c r="H318" s="21" t="str">
        <f>IF(ISBLANK(D[[#This Row],[DSS_NEN5104]]),"ONWAAR","WAAR")</f>
        <v>ONWAAR</v>
      </c>
      <c r="I318" s="21" t="str">
        <f>IF(ISBLANK(D[[#This Row],[TXT_SS_NEN5104]]),"ONWAAR","WAAR")</f>
        <v>ONWAAR</v>
      </c>
      <c r="J318" s="19" t="str">
        <f>IF(ISBLANK(D[[#This Row],[BORING_NUMMER]]),"",CONCATENATE(D[[#This Row],[BORING_NUMMER]],"_",D[[#This Row],[MONSTER_ID]]))</f>
        <v/>
      </c>
      <c r="BP318" s="21">
        <v>60</v>
      </c>
      <c r="BQ318" s="21">
        <v>40</v>
      </c>
      <c r="BR318" s="21">
        <f>D[CLAS_AT_VLOEIGRENS_CAS]-D[CLAS_AT_UITROLGRENS]</f>
        <v>20</v>
      </c>
      <c r="BS318" s="22">
        <f>(D[[#This Row],[CLAS_AT_VLOEIGRENS_CAS]]-D[[#This Row],[CLAS_WATERGEHALTE]])/D[[#This Row],[CLAS_AT_PI]]</f>
        <v>3</v>
      </c>
    </row>
    <row r="319" spans="1:71" x14ac:dyDescent="0.2">
      <c r="A319" s="20">
        <v>310</v>
      </c>
      <c r="B319" s="21" t="str">
        <f>IF(ISBLANK(D[[#This Row],[CLAS_NEN5104]]),"ONWAAR","WAAR")</f>
        <v>ONWAAR</v>
      </c>
      <c r="C319" s="21" t="str">
        <f>IF(ISBLANK(D[[#This Row],[CLAS_VN_HOOFDNAAM]]),"ONWAAR","WAAR")</f>
        <v>ONWAAR</v>
      </c>
      <c r="D319" s="21" t="str">
        <f>IF(ISBLANK(D[[#This Row],[KV_NEN5104]]),"ONWAAR","WAAR")</f>
        <v>ONWAAR</v>
      </c>
      <c r="E319" s="21" t="str">
        <f>IF(ISBLANK(D[[#This Row],[CPT_QNET]]),"ONWAAR","WAAR")</f>
        <v>ONWAAR</v>
      </c>
      <c r="F319" s="21" t="str">
        <f>IF(ISBLANK(D[[#This Row],[CRS_NEN5104]]),"ONWAAR","WAAR")</f>
        <v>ONWAAR</v>
      </c>
      <c r="G319" s="21" t="str">
        <f>IF(ISBLANK(D[[#This Row],[SD_NEN5104]]),"ONWAAR","WAAR")</f>
        <v>ONWAAR</v>
      </c>
      <c r="H319" s="21" t="str">
        <f>IF(ISBLANK(D[[#This Row],[DSS_NEN5104]]),"ONWAAR","WAAR")</f>
        <v>ONWAAR</v>
      </c>
      <c r="I319" s="21" t="str">
        <f>IF(ISBLANK(D[[#This Row],[TXT_SS_NEN5104]]),"ONWAAR","WAAR")</f>
        <v>ONWAAR</v>
      </c>
      <c r="J319" s="19" t="str">
        <f>IF(ISBLANK(D[[#This Row],[BORING_NUMMER]]),"",CONCATENATE(D[[#This Row],[BORING_NUMMER]],"_",D[[#This Row],[MONSTER_ID]]))</f>
        <v/>
      </c>
      <c r="BP319" s="21">
        <v>60</v>
      </c>
      <c r="BQ319" s="21">
        <v>40</v>
      </c>
      <c r="BR319" s="21">
        <f>D[CLAS_AT_VLOEIGRENS_CAS]-D[CLAS_AT_UITROLGRENS]</f>
        <v>20</v>
      </c>
      <c r="BS319" s="22">
        <f>(D[[#This Row],[CLAS_AT_VLOEIGRENS_CAS]]-D[[#This Row],[CLAS_WATERGEHALTE]])/D[[#This Row],[CLAS_AT_PI]]</f>
        <v>3</v>
      </c>
    </row>
    <row r="320" spans="1:71" x14ac:dyDescent="0.2">
      <c r="A320" s="20">
        <v>311</v>
      </c>
      <c r="B320" s="21" t="str">
        <f>IF(ISBLANK(D[[#This Row],[CLAS_NEN5104]]),"ONWAAR","WAAR")</f>
        <v>ONWAAR</v>
      </c>
      <c r="C320" s="21" t="str">
        <f>IF(ISBLANK(D[[#This Row],[CLAS_VN_HOOFDNAAM]]),"ONWAAR","WAAR")</f>
        <v>ONWAAR</v>
      </c>
      <c r="D320" s="21" t="str">
        <f>IF(ISBLANK(D[[#This Row],[KV_NEN5104]]),"ONWAAR","WAAR")</f>
        <v>ONWAAR</v>
      </c>
      <c r="E320" s="21" t="str">
        <f>IF(ISBLANK(D[[#This Row],[CPT_QNET]]),"ONWAAR","WAAR")</f>
        <v>ONWAAR</v>
      </c>
      <c r="F320" s="21" t="str">
        <f>IF(ISBLANK(D[[#This Row],[CRS_NEN5104]]),"ONWAAR","WAAR")</f>
        <v>ONWAAR</v>
      </c>
      <c r="G320" s="21" t="str">
        <f>IF(ISBLANK(D[[#This Row],[SD_NEN5104]]),"ONWAAR","WAAR")</f>
        <v>ONWAAR</v>
      </c>
      <c r="H320" s="21" t="str">
        <f>IF(ISBLANK(D[[#This Row],[DSS_NEN5104]]),"ONWAAR","WAAR")</f>
        <v>ONWAAR</v>
      </c>
      <c r="I320" s="21" t="str">
        <f>IF(ISBLANK(D[[#This Row],[TXT_SS_NEN5104]]),"ONWAAR","WAAR")</f>
        <v>ONWAAR</v>
      </c>
      <c r="J320" s="19" t="str">
        <f>IF(ISBLANK(D[[#This Row],[BORING_NUMMER]]),"",CONCATENATE(D[[#This Row],[BORING_NUMMER]],"_",D[[#This Row],[MONSTER_ID]]))</f>
        <v/>
      </c>
      <c r="BP320" s="21">
        <v>60</v>
      </c>
      <c r="BQ320" s="21">
        <v>40</v>
      </c>
      <c r="BR320" s="21">
        <f>D[CLAS_AT_VLOEIGRENS_CAS]-D[CLAS_AT_UITROLGRENS]</f>
        <v>20</v>
      </c>
      <c r="BS320" s="22">
        <f>(D[[#This Row],[CLAS_AT_VLOEIGRENS_CAS]]-D[[#This Row],[CLAS_WATERGEHALTE]])/D[[#This Row],[CLAS_AT_PI]]</f>
        <v>3</v>
      </c>
    </row>
    <row r="321" spans="1:71" x14ac:dyDescent="0.2">
      <c r="A321" s="20">
        <v>312</v>
      </c>
      <c r="B321" s="21" t="str">
        <f>IF(ISBLANK(D[[#This Row],[CLAS_NEN5104]]),"ONWAAR","WAAR")</f>
        <v>ONWAAR</v>
      </c>
      <c r="C321" s="21" t="str">
        <f>IF(ISBLANK(D[[#This Row],[CLAS_VN_HOOFDNAAM]]),"ONWAAR","WAAR")</f>
        <v>ONWAAR</v>
      </c>
      <c r="D321" s="21" t="str">
        <f>IF(ISBLANK(D[[#This Row],[KV_NEN5104]]),"ONWAAR","WAAR")</f>
        <v>ONWAAR</v>
      </c>
      <c r="E321" s="21" t="str">
        <f>IF(ISBLANK(D[[#This Row],[CPT_QNET]]),"ONWAAR","WAAR")</f>
        <v>ONWAAR</v>
      </c>
      <c r="F321" s="21" t="str">
        <f>IF(ISBLANK(D[[#This Row],[CRS_NEN5104]]),"ONWAAR","WAAR")</f>
        <v>ONWAAR</v>
      </c>
      <c r="G321" s="21" t="str">
        <f>IF(ISBLANK(D[[#This Row],[SD_NEN5104]]),"ONWAAR","WAAR")</f>
        <v>ONWAAR</v>
      </c>
      <c r="H321" s="21" t="str">
        <f>IF(ISBLANK(D[[#This Row],[DSS_NEN5104]]),"ONWAAR","WAAR")</f>
        <v>ONWAAR</v>
      </c>
      <c r="I321" s="21" t="str">
        <f>IF(ISBLANK(D[[#This Row],[TXT_SS_NEN5104]]),"ONWAAR","WAAR")</f>
        <v>ONWAAR</v>
      </c>
      <c r="J321" s="19" t="str">
        <f>IF(ISBLANK(D[[#This Row],[BORING_NUMMER]]),"",CONCATENATE(D[[#This Row],[BORING_NUMMER]],"_",D[[#This Row],[MONSTER_ID]]))</f>
        <v/>
      </c>
      <c r="BP321" s="21">
        <v>60</v>
      </c>
      <c r="BQ321" s="21">
        <v>40</v>
      </c>
      <c r="BR321" s="21">
        <f>D[CLAS_AT_VLOEIGRENS_CAS]-D[CLAS_AT_UITROLGRENS]</f>
        <v>20</v>
      </c>
      <c r="BS321" s="22">
        <f>(D[[#This Row],[CLAS_AT_VLOEIGRENS_CAS]]-D[[#This Row],[CLAS_WATERGEHALTE]])/D[[#This Row],[CLAS_AT_PI]]</f>
        <v>3</v>
      </c>
    </row>
    <row r="322" spans="1:71" x14ac:dyDescent="0.2">
      <c r="A322" s="20">
        <v>313</v>
      </c>
      <c r="B322" s="21" t="str">
        <f>IF(ISBLANK(D[[#This Row],[CLAS_NEN5104]]),"ONWAAR","WAAR")</f>
        <v>ONWAAR</v>
      </c>
      <c r="C322" s="21" t="str">
        <f>IF(ISBLANK(D[[#This Row],[CLAS_VN_HOOFDNAAM]]),"ONWAAR","WAAR")</f>
        <v>ONWAAR</v>
      </c>
      <c r="D322" s="21" t="str">
        <f>IF(ISBLANK(D[[#This Row],[KV_NEN5104]]),"ONWAAR","WAAR")</f>
        <v>ONWAAR</v>
      </c>
      <c r="E322" s="21" t="str">
        <f>IF(ISBLANK(D[[#This Row],[CPT_QNET]]),"ONWAAR","WAAR")</f>
        <v>ONWAAR</v>
      </c>
      <c r="F322" s="21" t="str">
        <f>IF(ISBLANK(D[[#This Row],[CRS_NEN5104]]),"ONWAAR","WAAR")</f>
        <v>ONWAAR</v>
      </c>
      <c r="G322" s="21" t="str">
        <f>IF(ISBLANK(D[[#This Row],[SD_NEN5104]]),"ONWAAR","WAAR")</f>
        <v>ONWAAR</v>
      </c>
      <c r="H322" s="21" t="str">
        <f>IF(ISBLANK(D[[#This Row],[DSS_NEN5104]]),"ONWAAR","WAAR")</f>
        <v>ONWAAR</v>
      </c>
      <c r="I322" s="21" t="str">
        <f>IF(ISBLANK(D[[#This Row],[TXT_SS_NEN5104]]),"ONWAAR","WAAR")</f>
        <v>ONWAAR</v>
      </c>
      <c r="J322" s="19" t="str">
        <f>IF(ISBLANK(D[[#This Row],[BORING_NUMMER]]),"",CONCATENATE(D[[#This Row],[BORING_NUMMER]],"_",D[[#This Row],[MONSTER_ID]]))</f>
        <v/>
      </c>
      <c r="BP322" s="21">
        <v>60</v>
      </c>
      <c r="BQ322" s="21">
        <v>40</v>
      </c>
      <c r="BR322" s="21">
        <f>D[CLAS_AT_VLOEIGRENS_CAS]-D[CLAS_AT_UITROLGRENS]</f>
        <v>20</v>
      </c>
      <c r="BS322" s="22">
        <f>(D[[#This Row],[CLAS_AT_VLOEIGRENS_CAS]]-D[[#This Row],[CLAS_WATERGEHALTE]])/D[[#This Row],[CLAS_AT_PI]]</f>
        <v>3</v>
      </c>
    </row>
    <row r="323" spans="1:71" x14ac:dyDescent="0.2">
      <c r="A323" s="20">
        <v>314</v>
      </c>
      <c r="B323" s="21" t="str">
        <f>IF(ISBLANK(D[[#This Row],[CLAS_NEN5104]]),"ONWAAR","WAAR")</f>
        <v>ONWAAR</v>
      </c>
      <c r="C323" s="21" t="str">
        <f>IF(ISBLANK(D[[#This Row],[CLAS_VN_HOOFDNAAM]]),"ONWAAR","WAAR")</f>
        <v>ONWAAR</v>
      </c>
      <c r="D323" s="21" t="str">
        <f>IF(ISBLANK(D[[#This Row],[KV_NEN5104]]),"ONWAAR","WAAR")</f>
        <v>ONWAAR</v>
      </c>
      <c r="E323" s="21" t="str">
        <f>IF(ISBLANK(D[[#This Row],[CPT_QNET]]),"ONWAAR","WAAR")</f>
        <v>ONWAAR</v>
      </c>
      <c r="F323" s="21" t="str">
        <f>IF(ISBLANK(D[[#This Row],[CRS_NEN5104]]),"ONWAAR","WAAR")</f>
        <v>ONWAAR</v>
      </c>
      <c r="G323" s="21" t="str">
        <f>IF(ISBLANK(D[[#This Row],[SD_NEN5104]]),"ONWAAR","WAAR")</f>
        <v>ONWAAR</v>
      </c>
      <c r="H323" s="21" t="str">
        <f>IF(ISBLANK(D[[#This Row],[DSS_NEN5104]]),"ONWAAR","WAAR")</f>
        <v>ONWAAR</v>
      </c>
      <c r="I323" s="21" t="str">
        <f>IF(ISBLANK(D[[#This Row],[TXT_SS_NEN5104]]),"ONWAAR","WAAR")</f>
        <v>ONWAAR</v>
      </c>
      <c r="J323" s="19" t="str">
        <f>IF(ISBLANK(D[[#This Row],[BORING_NUMMER]]),"",CONCATENATE(D[[#This Row],[BORING_NUMMER]],"_",D[[#This Row],[MONSTER_ID]]))</f>
        <v/>
      </c>
      <c r="BP323" s="21">
        <v>60</v>
      </c>
      <c r="BQ323" s="21">
        <v>40</v>
      </c>
      <c r="BR323" s="21">
        <f>D[CLAS_AT_VLOEIGRENS_CAS]-D[CLAS_AT_UITROLGRENS]</f>
        <v>20</v>
      </c>
      <c r="BS323" s="22">
        <f>(D[[#This Row],[CLAS_AT_VLOEIGRENS_CAS]]-D[[#This Row],[CLAS_WATERGEHALTE]])/D[[#This Row],[CLAS_AT_PI]]</f>
        <v>3</v>
      </c>
    </row>
    <row r="324" spans="1:71" x14ac:dyDescent="0.2">
      <c r="A324" s="20">
        <v>315</v>
      </c>
      <c r="B324" s="21" t="str">
        <f>IF(ISBLANK(D[[#This Row],[CLAS_NEN5104]]),"ONWAAR","WAAR")</f>
        <v>ONWAAR</v>
      </c>
      <c r="C324" s="21" t="str">
        <f>IF(ISBLANK(D[[#This Row],[CLAS_VN_HOOFDNAAM]]),"ONWAAR","WAAR")</f>
        <v>ONWAAR</v>
      </c>
      <c r="D324" s="21" t="str">
        <f>IF(ISBLANK(D[[#This Row],[KV_NEN5104]]),"ONWAAR","WAAR")</f>
        <v>ONWAAR</v>
      </c>
      <c r="E324" s="21" t="str">
        <f>IF(ISBLANK(D[[#This Row],[CPT_QNET]]),"ONWAAR","WAAR")</f>
        <v>ONWAAR</v>
      </c>
      <c r="F324" s="21" t="str">
        <f>IF(ISBLANK(D[[#This Row],[CRS_NEN5104]]),"ONWAAR","WAAR")</f>
        <v>ONWAAR</v>
      </c>
      <c r="G324" s="21" t="str">
        <f>IF(ISBLANK(D[[#This Row],[SD_NEN5104]]),"ONWAAR","WAAR")</f>
        <v>ONWAAR</v>
      </c>
      <c r="H324" s="21" t="str">
        <f>IF(ISBLANK(D[[#This Row],[DSS_NEN5104]]),"ONWAAR","WAAR")</f>
        <v>ONWAAR</v>
      </c>
      <c r="I324" s="21" t="str">
        <f>IF(ISBLANK(D[[#This Row],[TXT_SS_NEN5104]]),"ONWAAR","WAAR")</f>
        <v>ONWAAR</v>
      </c>
      <c r="J324" s="19" t="str">
        <f>IF(ISBLANK(D[[#This Row],[BORING_NUMMER]]),"",CONCATENATE(D[[#This Row],[BORING_NUMMER]],"_",D[[#This Row],[MONSTER_ID]]))</f>
        <v/>
      </c>
      <c r="BP324" s="21">
        <v>60</v>
      </c>
      <c r="BQ324" s="21">
        <v>40</v>
      </c>
      <c r="BR324" s="21">
        <f>D[CLAS_AT_VLOEIGRENS_CAS]-D[CLAS_AT_UITROLGRENS]</f>
        <v>20</v>
      </c>
      <c r="BS324" s="22">
        <f>(D[[#This Row],[CLAS_AT_VLOEIGRENS_CAS]]-D[[#This Row],[CLAS_WATERGEHALTE]])/D[[#This Row],[CLAS_AT_PI]]</f>
        <v>3</v>
      </c>
    </row>
    <row r="325" spans="1:71" x14ac:dyDescent="0.2">
      <c r="A325" s="20">
        <v>316</v>
      </c>
      <c r="B325" s="21" t="str">
        <f>IF(ISBLANK(D[[#This Row],[CLAS_NEN5104]]),"ONWAAR","WAAR")</f>
        <v>ONWAAR</v>
      </c>
      <c r="C325" s="21" t="str">
        <f>IF(ISBLANK(D[[#This Row],[CLAS_VN_HOOFDNAAM]]),"ONWAAR","WAAR")</f>
        <v>ONWAAR</v>
      </c>
      <c r="D325" s="21" t="str">
        <f>IF(ISBLANK(D[[#This Row],[KV_NEN5104]]),"ONWAAR","WAAR")</f>
        <v>ONWAAR</v>
      </c>
      <c r="E325" s="21" t="str">
        <f>IF(ISBLANK(D[[#This Row],[CPT_QNET]]),"ONWAAR","WAAR")</f>
        <v>ONWAAR</v>
      </c>
      <c r="F325" s="21" t="str">
        <f>IF(ISBLANK(D[[#This Row],[CRS_NEN5104]]),"ONWAAR","WAAR")</f>
        <v>ONWAAR</v>
      </c>
      <c r="G325" s="21" t="str">
        <f>IF(ISBLANK(D[[#This Row],[SD_NEN5104]]),"ONWAAR","WAAR")</f>
        <v>ONWAAR</v>
      </c>
      <c r="H325" s="21" t="str">
        <f>IF(ISBLANK(D[[#This Row],[DSS_NEN5104]]),"ONWAAR","WAAR")</f>
        <v>ONWAAR</v>
      </c>
      <c r="I325" s="21" t="str">
        <f>IF(ISBLANK(D[[#This Row],[TXT_SS_NEN5104]]),"ONWAAR","WAAR")</f>
        <v>ONWAAR</v>
      </c>
      <c r="J325" s="19" t="str">
        <f>IF(ISBLANK(D[[#This Row],[BORING_NUMMER]]),"",CONCATENATE(D[[#This Row],[BORING_NUMMER]],"_",D[[#This Row],[MONSTER_ID]]))</f>
        <v/>
      </c>
      <c r="BP325" s="21">
        <v>60</v>
      </c>
      <c r="BQ325" s="21">
        <v>40</v>
      </c>
      <c r="BR325" s="21">
        <f>D[CLAS_AT_VLOEIGRENS_CAS]-D[CLAS_AT_UITROLGRENS]</f>
        <v>20</v>
      </c>
      <c r="BS325" s="22">
        <f>(D[[#This Row],[CLAS_AT_VLOEIGRENS_CAS]]-D[[#This Row],[CLAS_WATERGEHALTE]])/D[[#This Row],[CLAS_AT_PI]]</f>
        <v>3</v>
      </c>
    </row>
    <row r="326" spans="1:71" x14ac:dyDescent="0.2">
      <c r="A326" s="20">
        <v>317</v>
      </c>
      <c r="B326" s="21" t="str">
        <f>IF(ISBLANK(D[[#This Row],[CLAS_NEN5104]]),"ONWAAR","WAAR")</f>
        <v>ONWAAR</v>
      </c>
      <c r="C326" s="21" t="str">
        <f>IF(ISBLANK(D[[#This Row],[CLAS_VN_HOOFDNAAM]]),"ONWAAR","WAAR")</f>
        <v>ONWAAR</v>
      </c>
      <c r="D326" s="21" t="str">
        <f>IF(ISBLANK(D[[#This Row],[KV_NEN5104]]),"ONWAAR","WAAR")</f>
        <v>ONWAAR</v>
      </c>
      <c r="E326" s="21" t="str">
        <f>IF(ISBLANK(D[[#This Row],[CPT_QNET]]),"ONWAAR","WAAR")</f>
        <v>ONWAAR</v>
      </c>
      <c r="F326" s="21" t="str">
        <f>IF(ISBLANK(D[[#This Row],[CRS_NEN5104]]),"ONWAAR","WAAR")</f>
        <v>ONWAAR</v>
      </c>
      <c r="G326" s="21" t="str">
        <f>IF(ISBLANK(D[[#This Row],[SD_NEN5104]]),"ONWAAR","WAAR")</f>
        <v>ONWAAR</v>
      </c>
      <c r="H326" s="21" t="str">
        <f>IF(ISBLANK(D[[#This Row],[DSS_NEN5104]]),"ONWAAR","WAAR")</f>
        <v>ONWAAR</v>
      </c>
      <c r="I326" s="21" t="str">
        <f>IF(ISBLANK(D[[#This Row],[TXT_SS_NEN5104]]),"ONWAAR","WAAR")</f>
        <v>ONWAAR</v>
      </c>
      <c r="J326" s="19" t="str">
        <f>IF(ISBLANK(D[[#This Row],[BORING_NUMMER]]),"",CONCATENATE(D[[#This Row],[BORING_NUMMER]],"_",D[[#This Row],[MONSTER_ID]]))</f>
        <v/>
      </c>
      <c r="BP326" s="21">
        <v>60</v>
      </c>
      <c r="BQ326" s="21">
        <v>40</v>
      </c>
      <c r="BR326" s="21">
        <f>D[CLAS_AT_VLOEIGRENS_CAS]-D[CLAS_AT_UITROLGRENS]</f>
        <v>20</v>
      </c>
      <c r="BS326" s="22">
        <f>(D[[#This Row],[CLAS_AT_VLOEIGRENS_CAS]]-D[[#This Row],[CLAS_WATERGEHALTE]])/D[[#This Row],[CLAS_AT_PI]]</f>
        <v>3</v>
      </c>
    </row>
    <row r="327" spans="1:71" x14ac:dyDescent="0.2">
      <c r="A327" s="20">
        <v>318</v>
      </c>
      <c r="B327" s="21" t="str">
        <f>IF(ISBLANK(D[[#This Row],[CLAS_NEN5104]]),"ONWAAR","WAAR")</f>
        <v>ONWAAR</v>
      </c>
      <c r="C327" s="21" t="str">
        <f>IF(ISBLANK(D[[#This Row],[CLAS_VN_HOOFDNAAM]]),"ONWAAR","WAAR")</f>
        <v>ONWAAR</v>
      </c>
      <c r="D327" s="21" t="str">
        <f>IF(ISBLANK(D[[#This Row],[KV_NEN5104]]),"ONWAAR","WAAR")</f>
        <v>ONWAAR</v>
      </c>
      <c r="E327" s="21" t="str">
        <f>IF(ISBLANK(D[[#This Row],[CPT_QNET]]),"ONWAAR","WAAR")</f>
        <v>ONWAAR</v>
      </c>
      <c r="F327" s="21" t="str">
        <f>IF(ISBLANK(D[[#This Row],[CRS_NEN5104]]),"ONWAAR","WAAR")</f>
        <v>ONWAAR</v>
      </c>
      <c r="G327" s="21" t="str">
        <f>IF(ISBLANK(D[[#This Row],[SD_NEN5104]]),"ONWAAR","WAAR")</f>
        <v>ONWAAR</v>
      </c>
      <c r="H327" s="21" t="str">
        <f>IF(ISBLANK(D[[#This Row],[DSS_NEN5104]]),"ONWAAR","WAAR")</f>
        <v>ONWAAR</v>
      </c>
      <c r="I327" s="21" t="str">
        <f>IF(ISBLANK(D[[#This Row],[TXT_SS_NEN5104]]),"ONWAAR","WAAR")</f>
        <v>ONWAAR</v>
      </c>
      <c r="J327" s="19" t="str">
        <f>IF(ISBLANK(D[[#This Row],[BORING_NUMMER]]),"",CONCATENATE(D[[#This Row],[BORING_NUMMER]],"_",D[[#This Row],[MONSTER_ID]]))</f>
        <v/>
      </c>
      <c r="BP327" s="21">
        <v>60</v>
      </c>
      <c r="BQ327" s="21">
        <v>40</v>
      </c>
      <c r="BR327" s="21">
        <f>D[CLAS_AT_VLOEIGRENS_CAS]-D[CLAS_AT_UITROLGRENS]</f>
        <v>20</v>
      </c>
      <c r="BS327" s="22">
        <f>(D[[#This Row],[CLAS_AT_VLOEIGRENS_CAS]]-D[[#This Row],[CLAS_WATERGEHALTE]])/D[[#This Row],[CLAS_AT_PI]]</f>
        <v>3</v>
      </c>
    </row>
    <row r="328" spans="1:71" x14ac:dyDescent="0.2">
      <c r="A328" s="20">
        <v>319</v>
      </c>
      <c r="B328" s="21" t="str">
        <f>IF(ISBLANK(D[[#This Row],[CLAS_NEN5104]]),"ONWAAR","WAAR")</f>
        <v>ONWAAR</v>
      </c>
      <c r="C328" s="21" t="str">
        <f>IF(ISBLANK(D[[#This Row],[CLAS_VN_HOOFDNAAM]]),"ONWAAR","WAAR")</f>
        <v>ONWAAR</v>
      </c>
      <c r="D328" s="21" t="str">
        <f>IF(ISBLANK(D[[#This Row],[KV_NEN5104]]),"ONWAAR","WAAR")</f>
        <v>ONWAAR</v>
      </c>
      <c r="E328" s="21" t="str">
        <f>IF(ISBLANK(D[[#This Row],[CPT_QNET]]),"ONWAAR","WAAR")</f>
        <v>ONWAAR</v>
      </c>
      <c r="F328" s="21" t="str">
        <f>IF(ISBLANK(D[[#This Row],[CRS_NEN5104]]),"ONWAAR","WAAR")</f>
        <v>ONWAAR</v>
      </c>
      <c r="G328" s="21" t="str">
        <f>IF(ISBLANK(D[[#This Row],[SD_NEN5104]]),"ONWAAR","WAAR")</f>
        <v>ONWAAR</v>
      </c>
      <c r="H328" s="21" t="str">
        <f>IF(ISBLANK(D[[#This Row],[DSS_NEN5104]]),"ONWAAR","WAAR")</f>
        <v>ONWAAR</v>
      </c>
      <c r="I328" s="21" t="str">
        <f>IF(ISBLANK(D[[#This Row],[TXT_SS_NEN5104]]),"ONWAAR","WAAR")</f>
        <v>ONWAAR</v>
      </c>
      <c r="J328" s="19" t="str">
        <f>IF(ISBLANK(D[[#This Row],[BORING_NUMMER]]),"",CONCATENATE(D[[#This Row],[BORING_NUMMER]],"_",D[[#This Row],[MONSTER_ID]]))</f>
        <v/>
      </c>
      <c r="BP328" s="21">
        <v>60</v>
      </c>
      <c r="BQ328" s="21">
        <v>40</v>
      </c>
      <c r="BR328" s="21">
        <f>D[CLAS_AT_VLOEIGRENS_CAS]-D[CLAS_AT_UITROLGRENS]</f>
        <v>20</v>
      </c>
      <c r="BS328" s="22">
        <f>(D[[#This Row],[CLAS_AT_VLOEIGRENS_CAS]]-D[[#This Row],[CLAS_WATERGEHALTE]])/D[[#This Row],[CLAS_AT_PI]]</f>
        <v>3</v>
      </c>
    </row>
    <row r="329" spans="1:71" x14ac:dyDescent="0.2">
      <c r="A329" s="20">
        <v>320</v>
      </c>
      <c r="B329" s="21" t="str">
        <f>IF(ISBLANK(D[[#This Row],[CLAS_NEN5104]]),"ONWAAR","WAAR")</f>
        <v>ONWAAR</v>
      </c>
      <c r="C329" s="21" t="str">
        <f>IF(ISBLANK(D[[#This Row],[CLAS_VN_HOOFDNAAM]]),"ONWAAR","WAAR")</f>
        <v>ONWAAR</v>
      </c>
      <c r="D329" s="21" t="str">
        <f>IF(ISBLANK(D[[#This Row],[KV_NEN5104]]),"ONWAAR","WAAR")</f>
        <v>ONWAAR</v>
      </c>
      <c r="E329" s="21" t="str">
        <f>IF(ISBLANK(D[[#This Row],[CPT_QNET]]),"ONWAAR","WAAR")</f>
        <v>ONWAAR</v>
      </c>
      <c r="F329" s="21" t="str">
        <f>IF(ISBLANK(D[[#This Row],[CRS_NEN5104]]),"ONWAAR","WAAR")</f>
        <v>ONWAAR</v>
      </c>
      <c r="G329" s="21" t="str">
        <f>IF(ISBLANK(D[[#This Row],[SD_NEN5104]]),"ONWAAR","WAAR")</f>
        <v>ONWAAR</v>
      </c>
      <c r="H329" s="21" t="str">
        <f>IF(ISBLANK(D[[#This Row],[DSS_NEN5104]]),"ONWAAR","WAAR")</f>
        <v>ONWAAR</v>
      </c>
      <c r="I329" s="21" t="str">
        <f>IF(ISBLANK(D[[#This Row],[TXT_SS_NEN5104]]),"ONWAAR","WAAR")</f>
        <v>ONWAAR</v>
      </c>
      <c r="J329" s="19" t="str">
        <f>IF(ISBLANK(D[[#This Row],[BORING_NUMMER]]),"",CONCATENATE(D[[#This Row],[BORING_NUMMER]],"_",D[[#This Row],[MONSTER_ID]]))</f>
        <v/>
      </c>
      <c r="BP329" s="21">
        <v>60</v>
      </c>
      <c r="BQ329" s="21">
        <v>40</v>
      </c>
      <c r="BR329" s="21">
        <f>D[CLAS_AT_VLOEIGRENS_CAS]-D[CLAS_AT_UITROLGRENS]</f>
        <v>20</v>
      </c>
      <c r="BS329" s="22">
        <f>(D[[#This Row],[CLAS_AT_VLOEIGRENS_CAS]]-D[[#This Row],[CLAS_WATERGEHALTE]])/D[[#This Row],[CLAS_AT_PI]]</f>
        <v>3</v>
      </c>
    </row>
    <row r="330" spans="1:71" x14ac:dyDescent="0.2">
      <c r="A330" s="20">
        <v>321</v>
      </c>
      <c r="B330" s="21" t="str">
        <f>IF(ISBLANK(D[[#This Row],[CLAS_NEN5104]]),"ONWAAR","WAAR")</f>
        <v>ONWAAR</v>
      </c>
      <c r="C330" s="21" t="str">
        <f>IF(ISBLANK(D[[#This Row],[CLAS_VN_HOOFDNAAM]]),"ONWAAR","WAAR")</f>
        <v>ONWAAR</v>
      </c>
      <c r="D330" s="21" t="str">
        <f>IF(ISBLANK(D[[#This Row],[KV_NEN5104]]),"ONWAAR","WAAR")</f>
        <v>ONWAAR</v>
      </c>
      <c r="E330" s="21" t="str">
        <f>IF(ISBLANK(D[[#This Row],[CPT_QNET]]),"ONWAAR","WAAR")</f>
        <v>ONWAAR</v>
      </c>
      <c r="F330" s="21" t="str">
        <f>IF(ISBLANK(D[[#This Row],[CRS_NEN5104]]),"ONWAAR","WAAR")</f>
        <v>ONWAAR</v>
      </c>
      <c r="G330" s="21" t="str">
        <f>IF(ISBLANK(D[[#This Row],[SD_NEN5104]]),"ONWAAR","WAAR")</f>
        <v>ONWAAR</v>
      </c>
      <c r="H330" s="21" t="str">
        <f>IF(ISBLANK(D[[#This Row],[DSS_NEN5104]]),"ONWAAR","WAAR")</f>
        <v>ONWAAR</v>
      </c>
      <c r="I330" s="21" t="str">
        <f>IF(ISBLANK(D[[#This Row],[TXT_SS_NEN5104]]),"ONWAAR","WAAR")</f>
        <v>ONWAAR</v>
      </c>
      <c r="J330" s="19" t="str">
        <f>IF(ISBLANK(D[[#This Row],[BORING_NUMMER]]),"",CONCATENATE(D[[#This Row],[BORING_NUMMER]],"_",D[[#This Row],[MONSTER_ID]]))</f>
        <v/>
      </c>
      <c r="BP330" s="21">
        <v>60</v>
      </c>
      <c r="BQ330" s="21">
        <v>40</v>
      </c>
      <c r="BR330" s="21">
        <f>D[CLAS_AT_VLOEIGRENS_CAS]-D[CLAS_AT_UITROLGRENS]</f>
        <v>20</v>
      </c>
      <c r="BS330" s="22">
        <f>(D[[#This Row],[CLAS_AT_VLOEIGRENS_CAS]]-D[[#This Row],[CLAS_WATERGEHALTE]])/D[[#This Row],[CLAS_AT_PI]]</f>
        <v>3</v>
      </c>
    </row>
    <row r="331" spans="1:71" x14ac:dyDescent="0.2">
      <c r="A331" s="20">
        <v>322</v>
      </c>
      <c r="B331" s="21" t="str">
        <f>IF(ISBLANK(D[[#This Row],[CLAS_NEN5104]]),"ONWAAR","WAAR")</f>
        <v>ONWAAR</v>
      </c>
      <c r="C331" s="21" t="str">
        <f>IF(ISBLANK(D[[#This Row],[CLAS_VN_HOOFDNAAM]]),"ONWAAR","WAAR")</f>
        <v>ONWAAR</v>
      </c>
      <c r="D331" s="21" t="str">
        <f>IF(ISBLANK(D[[#This Row],[KV_NEN5104]]),"ONWAAR","WAAR")</f>
        <v>ONWAAR</v>
      </c>
      <c r="E331" s="21" t="str">
        <f>IF(ISBLANK(D[[#This Row],[CPT_QNET]]),"ONWAAR","WAAR")</f>
        <v>ONWAAR</v>
      </c>
      <c r="F331" s="21" t="str">
        <f>IF(ISBLANK(D[[#This Row],[CRS_NEN5104]]),"ONWAAR","WAAR")</f>
        <v>ONWAAR</v>
      </c>
      <c r="G331" s="21" t="str">
        <f>IF(ISBLANK(D[[#This Row],[SD_NEN5104]]),"ONWAAR","WAAR")</f>
        <v>ONWAAR</v>
      </c>
      <c r="H331" s="21" t="str">
        <f>IF(ISBLANK(D[[#This Row],[DSS_NEN5104]]),"ONWAAR","WAAR")</f>
        <v>ONWAAR</v>
      </c>
      <c r="I331" s="21" t="str">
        <f>IF(ISBLANK(D[[#This Row],[TXT_SS_NEN5104]]),"ONWAAR","WAAR")</f>
        <v>ONWAAR</v>
      </c>
      <c r="J331" s="19" t="str">
        <f>IF(ISBLANK(D[[#This Row],[BORING_NUMMER]]),"",CONCATENATE(D[[#This Row],[BORING_NUMMER]],"_",D[[#This Row],[MONSTER_ID]]))</f>
        <v/>
      </c>
      <c r="BP331" s="21">
        <v>60</v>
      </c>
      <c r="BQ331" s="21">
        <v>40</v>
      </c>
      <c r="BR331" s="21">
        <f>D[CLAS_AT_VLOEIGRENS_CAS]-D[CLAS_AT_UITROLGRENS]</f>
        <v>20</v>
      </c>
      <c r="BS331" s="22">
        <f>(D[[#This Row],[CLAS_AT_VLOEIGRENS_CAS]]-D[[#This Row],[CLAS_WATERGEHALTE]])/D[[#This Row],[CLAS_AT_PI]]</f>
        <v>3</v>
      </c>
    </row>
    <row r="332" spans="1:71" x14ac:dyDescent="0.2">
      <c r="A332" s="20">
        <v>323</v>
      </c>
      <c r="B332" s="21" t="str">
        <f>IF(ISBLANK(D[[#This Row],[CLAS_NEN5104]]),"ONWAAR","WAAR")</f>
        <v>ONWAAR</v>
      </c>
      <c r="C332" s="21" t="str">
        <f>IF(ISBLANK(D[[#This Row],[CLAS_VN_HOOFDNAAM]]),"ONWAAR","WAAR")</f>
        <v>ONWAAR</v>
      </c>
      <c r="D332" s="21" t="str">
        <f>IF(ISBLANK(D[[#This Row],[KV_NEN5104]]),"ONWAAR","WAAR")</f>
        <v>ONWAAR</v>
      </c>
      <c r="E332" s="21" t="str">
        <f>IF(ISBLANK(D[[#This Row],[CPT_QNET]]),"ONWAAR","WAAR")</f>
        <v>ONWAAR</v>
      </c>
      <c r="F332" s="21" t="str">
        <f>IF(ISBLANK(D[[#This Row],[CRS_NEN5104]]),"ONWAAR","WAAR")</f>
        <v>ONWAAR</v>
      </c>
      <c r="G332" s="21" t="str">
        <f>IF(ISBLANK(D[[#This Row],[SD_NEN5104]]),"ONWAAR","WAAR")</f>
        <v>ONWAAR</v>
      </c>
      <c r="H332" s="21" t="str">
        <f>IF(ISBLANK(D[[#This Row],[DSS_NEN5104]]),"ONWAAR","WAAR")</f>
        <v>ONWAAR</v>
      </c>
      <c r="I332" s="21" t="str">
        <f>IF(ISBLANK(D[[#This Row],[TXT_SS_NEN5104]]),"ONWAAR","WAAR")</f>
        <v>ONWAAR</v>
      </c>
      <c r="J332" s="19" t="str">
        <f>IF(ISBLANK(D[[#This Row],[BORING_NUMMER]]),"",CONCATENATE(D[[#This Row],[BORING_NUMMER]],"_",D[[#This Row],[MONSTER_ID]]))</f>
        <v/>
      </c>
      <c r="BP332" s="21">
        <v>60</v>
      </c>
      <c r="BQ332" s="21">
        <v>40</v>
      </c>
      <c r="BR332" s="21">
        <f>D[CLAS_AT_VLOEIGRENS_CAS]-D[CLAS_AT_UITROLGRENS]</f>
        <v>20</v>
      </c>
      <c r="BS332" s="22">
        <f>(D[[#This Row],[CLAS_AT_VLOEIGRENS_CAS]]-D[[#This Row],[CLAS_WATERGEHALTE]])/D[[#This Row],[CLAS_AT_PI]]</f>
        <v>3</v>
      </c>
    </row>
    <row r="333" spans="1:71" x14ac:dyDescent="0.2">
      <c r="A333" s="20">
        <v>324</v>
      </c>
      <c r="B333" s="21" t="str">
        <f>IF(ISBLANK(D[[#This Row],[CLAS_NEN5104]]),"ONWAAR","WAAR")</f>
        <v>ONWAAR</v>
      </c>
      <c r="C333" s="21" t="str">
        <f>IF(ISBLANK(D[[#This Row],[CLAS_VN_HOOFDNAAM]]),"ONWAAR","WAAR")</f>
        <v>ONWAAR</v>
      </c>
      <c r="D333" s="21" t="str">
        <f>IF(ISBLANK(D[[#This Row],[KV_NEN5104]]),"ONWAAR","WAAR")</f>
        <v>ONWAAR</v>
      </c>
      <c r="E333" s="21" t="str">
        <f>IF(ISBLANK(D[[#This Row],[CPT_QNET]]),"ONWAAR","WAAR")</f>
        <v>ONWAAR</v>
      </c>
      <c r="F333" s="21" t="str">
        <f>IF(ISBLANK(D[[#This Row],[CRS_NEN5104]]),"ONWAAR","WAAR")</f>
        <v>ONWAAR</v>
      </c>
      <c r="G333" s="21" t="str">
        <f>IF(ISBLANK(D[[#This Row],[SD_NEN5104]]),"ONWAAR","WAAR")</f>
        <v>ONWAAR</v>
      </c>
      <c r="H333" s="21" t="str">
        <f>IF(ISBLANK(D[[#This Row],[DSS_NEN5104]]),"ONWAAR","WAAR")</f>
        <v>ONWAAR</v>
      </c>
      <c r="I333" s="21" t="str">
        <f>IF(ISBLANK(D[[#This Row],[TXT_SS_NEN5104]]),"ONWAAR","WAAR")</f>
        <v>ONWAAR</v>
      </c>
      <c r="J333" s="19" t="str">
        <f>IF(ISBLANK(D[[#This Row],[BORING_NUMMER]]),"",CONCATENATE(D[[#This Row],[BORING_NUMMER]],"_",D[[#This Row],[MONSTER_ID]]))</f>
        <v/>
      </c>
      <c r="BP333" s="21">
        <v>60</v>
      </c>
      <c r="BQ333" s="21">
        <v>40</v>
      </c>
      <c r="BR333" s="21">
        <f>D[CLAS_AT_VLOEIGRENS_CAS]-D[CLAS_AT_UITROLGRENS]</f>
        <v>20</v>
      </c>
      <c r="BS333" s="22">
        <f>(D[[#This Row],[CLAS_AT_VLOEIGRENS_CAS]]-D[[#This Row],[CLAS_WATERGEHALTE]])/D[[#This Row],[CLAS_AT_PI]]</f>
        <v>3</v>
      </c>
    </row>
    <row r="334" spans="1:71" x14ac:dyDescent="0.2">
      <c r="A334" s="20">
        <v>325</v>
      </c>
      <c r="B334" s="21" t="str">
        <f>IF(ISBLANK(D[[#This Row],[CLAS_NEN5104]]),"ONWAAR","WAAR")</f>
        <v>ONWAAR</v>
      </c>
      <c r="C334" s="21" t="str">
        <f>IF(ISBLANK(D[[#This Row],[CLAS_VN_HOOFDNAAM]]),"ONWAAR","WAAR")</f>
        <v>ONWAAR</v>
      </c>
      <c r="D334" s="21" t="str">
        <f>IF(ISBLANK(D[[#This Row],[KV_NEN5104]]),"ONWAAR","WAAR")</f>
        <v>ONWAAR</v>
      </c>
      <c r="E334" s="21" t="str">
        <f>IF(ISBLANK(D[[#This Row],[CPT_QNET]]),"ONWAAR","WAAR")</f>
        <v>ONWAAR</v>
      </c>
      <c r="F334" s="21" t="str">
        <f>IF(ISBLANK(D[[#This Row],[CRS_NEN5104]]),"ONWAAR","WAAR")</f>
        <v>ONWAAR</v>
      </c>
      <c r="G334" s="21" t="str">
        <f>IF(ISBLANK(D[[#This Row],[SD_NEN5104]]),"ONWAAR","WAAR")</f>
        <v>ONWAAR</v>
      </c>
      <c r="H334" s="21" t="str">
        <f>IF(ISBLANK(D[[#This Row],[DSS_NEN5104]]),"ONWAAR","WAAR")</f>
        <v>ONWAAR</v>
      </c>
      <c r="I334" s="21" t="str">
        <f>IF(ISBLANK(D[[#This Row],[TXT_SS_NEN5104]]),"ONWAAR","WAAR")</f>
        <v>ONWAAR</v>
      </c>
      <c r="J334" s="19" t="str">
        <f>IF(ISBLANK(D[[#This Row],[BORING_NUMMER]]),"",CONCATENATE(D[[#This Row],[BORING_NUMMER]],"_",D[[#This Row],[MONSTER_ID]]))</f>
        <v/>
      </c>
      <c r="BP334" s="21">
        <v>60</v>
      </c>
      <c r="BQ334" s="21">
        <v>40</v>
      </c>
      <c r="BR334" s="21">
        <f>D[CLAS_AT_VLOEIGRENS_CAS]-D[CLAS_AT_UITROLGRENS]</f>
        <v>20</v>
      </c>
      <c r="BS334" s="22">
        <f>(D[[#This Row],[CLAS_AT_VLOEIGRENS_CAS]]-D[[#This Row],[CLAS_WATERGEHALTE]])/D[[#This Row],[CLAS_AT_PI]]</f>
        <v>3</v>
      </c>
    </row>
    <row r="335" spans="1:71" x14ac:dyDescent="0.2">
      <c r="A335" s="20">
        <v>326</v>
      </c>
      <c r="B335" s="21" t="str">
        <f>IF(ISBLANK(D[[#This Row],[CLAS_NEN5104]]),"ONWAAR","WAAR")</f>
        <v>ONWAAR</v>
      </c>
      <c r="C335" s="21" t="str">
        <f>IF(ISBLANK(D[[#This Row],[CLAS_VN_HOOFDNAAM]]),"ONWAAR","WAAR")</f>
        <v>ONWAAR</v>
      </c>
      <c r="D335" s="21" t="str">
        <f>IF(ISBLANK(D[[#This Row],[KV_NEN5104]]),"ONWAAR","WAAR")</f>
        <v>ONWAAR</v>
      </c>
      <c r="E335" s="21" t="str">
        <f>IF(ISBLANK(D[[#This Row],[CPT_QNET]]),"ONWAAR","WAAR")</f>
        <v>ONWAAR</v>
      </c>
      <c r="F335" s="21" t="str">
        <f>IF(ISBLANK(D[[#This Row],[CRS_NEN5104]]),"ONWAAR","WAAR")</f>
        <v>ONWAAR</v>
      </c>
      <c r="G335" s="21" t="str">
        <f>IF(ISBLANK(D[[#This Row],[SD_NEN5104]]),"ONWAAR","WAAR")</f>
        <v>ONWAAR</v>
      </c>
      <c r="H335" s="21" t="str">
        <f>IF(ISBLANK(D[[#This Row],[DSS_NEN5104]]),"ONWAAR","WAAR")</f>
        <v>ONWAAR</v>
      </c>
      <c r="I335" s="21" t="str">
        <f>IF(ISBLANK(D[[#This Row],[TXT_SS_NEN5104]]),"ONWAAR","WAAR")</f>
        <v>ONWAAR</v>
      </c>
      <c r="J335" s="19" t="str">
        <f>IF(ISBLANK(D[[#This Row],[BORING_NUMMER]]),"",CONCATENATE(D[[#This Row],[BORING_NUMMER]],"_",D[[#This Row],[MONSTER_ID]]))</f>
        <v/>
      </c>
      <c r="BP335" s="21">
        <v>60</v>
      </c>
      <c r="BQ335" s="21">
        <v>40</v>
      </c>
      <c r="BR335" s="21">
        <f>D[CLAS_AT_VLOEIGRENS_CAS]-D[CLAS_AT_UITROLGRENS]</f>
        <v>20</v>
      </c>
      <c r="BS335" s="22">
        <f>(D[[#This Row],[CLAS_AT_VLOEIGRENS_CAS]]-D[[#This Row],[CLAS_WATERGEHALTE]])/D[[#This Row],[CLAS_AT_PI]]</f>
        <v>3</v>
      </c>
    </row>
    <row r="336" spans="1:71" x14ac:dyDescent="0.2">
      <c r="A336" s="20">
        <v>327</v>
      </c>
      <c r="B336" s="21" t="str">
        <f>IF(ISBLANK(D[[#This Row],[CLAS_NEN5104]]),"ONWAAR","WAAR")</f>
        <v>ONWAAR</v>
      </c>
      <c r="C336" s="21" t="str">
        <f>IF(ISBLANK(D[[#This Row],[CLAS_VN_HOOFDNAAM]]),"ONWAAR","WAAR")</f>
        <v>ONWAAR</v>
      </c>
      <c r="D336" s="21" t="str">
        <f>IF(ISBLANK(D[[#This Row],[KV_NEN5104]]),"ONWAAR","WAAR")</f>
        <v>ONWAAR</v>
      </c>
      <c r="E336" s="21" t="str">
        <f>IF(ISBLANK(D[[#This Row],[CPT_QNET]]),"ONWAAR","WAAR")</f>
        <v>ONWAAR</v>
      </c>
      <c r="F336" s="21" t="str">
        <f>IF(ISBLANK(D[[#This Row],[CRS_NEN5104]]),"ONWAAR","WAAR")</f>
        <v>ONWAAR</v>
      </c>
      <c r="G336" s="21" t="str">
        <f>IF(ISBLANK(D[[#This Row],[SD_NEN5104]]),"ONWAAR","WAAR")</f>
        <v>ONWAAR</v>
      </c>
      <c r="H336" s="21" t="str">
        <f>IF(ISBLANK(D[[#This Row],[DSS_NEN5104]]),"ONWAAR","WAAR")</f>
        <v>ONWAAR</v>
      </c>
      <c r="I336" s="21" t="str">
        <f>IF(ISBLANK(D[[#This Row],[TXT_SS_NEN5104]]),"ONWAAR","WAAR")</f>
        <v>ONWAAR</v>
      </c>
      <c r="J336" s="19" t="str">
        <f>IF(ISBLANK(D[[#This Row],[BORING_NUMMER]]),"",CONCATENATE(D[[#This Row],[BORING_NUMMER]],"_",D[[#This Row],[MONSTER_ID]]))</f>
        <v/>
      </c>
      <c r="BP336" s="21">
        <v>60</v>
      </c>
      <c r="BQ336" s="21">
        <v>40</v>
      </c>
      <c r="BR336" s="21">
        <f>D[CLAS_AT_VLOEIGRENS_CAS]-D[CLAS_AT_UITROLGRENS]</f>
        <v>20</v>
      </c>
      <c r="BS336" s="22">
        <f>(D[[#This Row],[CLAS_AT_VLOEIGRENS_CAS]]-D[[#This Row],[CLAS_WATERGEHALTE]])/D[[#This Row],[CLAS_AT_PI]]</f>
        <v>3</v>
      </c>
    </row>
    <row r="337" spans="1:71" x14ac:dyDescent="0.2">
      <c r="A337" s="20">
        <v>328</v>
      </c>
      <c r="B337" s="21" t="str">
        <f>IF(ISBLANK(D[[#This Row],[CLAS_NEN5104]]),"ONWAAR","WAAR")</f>
        <v>ONWAAR</v>
      </c>
      <c r="C337" s="21" t="str">
        <f>IF(ISBLANK(D[[#This Row],[CLAS_VN_HOOFDNAAM]]),"ONWAAR","WAAR")</f>
        <v>ONWAAR</v>
      </c>
      <c r="D337" s="21" t="str">
        <f>IF(ISBLANK(D[[#This Row],[KV_NEN5104]]),"ONWAAR","WAAR")</f>
        <v>ONWAAR</v>
      </c>
      <c r="E337" s="21" t="str">
        <f>IF(ISBLANK(D[[#This Row],[CPT_QNET]]),"ONWAAR","WAAR")</f>
        <v>ONWAAR</v>
      </c>
      <c r="F337" s="21" t="str">
        <f>IF(ISBLANK(D[[#This Row],[CRS_NEN5104]]),"ONWAAR","WAAR")</f>
        <v>ONWAAR</v>
      </c>
      <c r="G337" s="21" t="str">
        <f>IF(ISBLANK(D[[#This Row],[SD_NEN5104]]),"ONWAAR","WAAR")</f>
        <v>ONWAAR</v>
      </c>
      <c r="H337" s="21" t="str">
        <f>IF(ISBLANK(D[[#This Row],[DSS_NEN5104]]),"ONWAAR","WAAR")</f>
        <v>ONWAAR</v>
      </c>
      <c r="I337" s="21" t="str">
        <f>IF(ISBLANK(D[[#This Row],[TXT_SS_NEN5104]]),"ONWAAR","WAAR")</f>
        <v>ONWAAR</v>
      </c>
      <c r="J337" s="19" t="str">
        <f>IF(ISBLANK(D[[#This Row],[BORING_NUMMER]]),"",CONCATENATE(D[[#This Row],[BORING_NUMMER]],"_",D[[#This Row],[MONSTER_ID]]))</f>
        <v/>
      </c>
      <c r="BP337" s="21">
        <v>60</v>
      </c>
      <c r="BQ337" s="21">
        <v>40</v>
      </c>
      <c r="BR337" s="21">
        <f>D[CLAS_AT_VLOEIGRENS_CAS]-D[CLAS_AT_UITROLGRENS]</f>
        <v>20</v>
      </c>
      <c r="BS337" s="22">
        <f>(D[[#This Row],[CLAS_AT_VLOEIGRENS_CAS]]-D[[#This Row],[CLAS_WATERGEHALTE]])/D[[#This Row],[CLAS_AT_PI]]</f>
        <v>3</v>
      </c>
    </row>
    <row r="338" spans="1:71" x14ac:dyDescent="0.2">
      <c r="A338" s="20">
        <v>329</v>
      </c>
      <c r="B338" s="21" t="str">
        <f>IF(ISBLANK(D[[#This Row],[CLAS_NEN5104]]),"ONWAAR","WAAR")</f>
        <v>ONWAAR</v>
      </c>
      <c r="C338" s="21" t="str">
        <f>IF(ISBLANK(D[[#This Row],[CLAS_VN_HOOFDNAAM]]),"ONWAAR","WAAR")</f>
        <v>ONWAAR</v>
      </c>
      <c r="D338" s="21" t="str">
        <f>IF(ISBLANK(D[[#This Row],[KV_NEN5104]]),"ONWAAR","WAAR")</f>
        <v>ONWAAR</v>
      </c>
      <c r="E338" s="21" t="str">
        <f>IF(ISBLANK(D[[#This Row],[CPT_QNET]]),"ONWAAR","WAAR")</f>
        <v>ONWAAR</v>
      </c>
      <c r="F338" s="21" t="str">
        <f>IF(ISBLANK(D[[#This Row],[CRS_NEN5104]]),"ONWAAR","WAAR")</f>
        <v>ONWAAR</v>
      </c>
      <c r="G338" s="21" t="str">
        <f>IF(ISBLANK(D[[#This Row],[SD_NEN5104]]),"ONWAAR","WAAR")</f>
        <v>ONWAAR</v>
      </c>
      <c r="H338" s="21" t="str">
        <f>IF(ISBLANK(D[[#This Row],[DSS_NEN5104]]),"ONWAAR","WAAR")</f>
        <v>ONWAAR</v>
      </c>
      <c r="I338" s="21" t="str">
        <f>IF(ISBLANK(D[[#This Row],[TXT_SS_NEN5104]]),"ONWAAR","WAAR")</f>
        <v>ONWAAR</v>
      </c>
      <c r="J338" s="19" t="str">
        <f>IF(ISBLANK(D[[#This Row],[BORING_NUMMER]]),"",CONCATENATE(D[[#This Row],[BORING_NUMMER]],"_",D[[#This Row],[MONSTER_ID]]))</f>
        <v/>
      </c>
      <c r="BP338" s="21">
        <v>60</v>
      </c>
      <c r="BQ338" s="21">
        <v>40</v>
      </c>
      <c r="BR338" s="21">
        <f>D[CLAS_AT_VLOEIGRENS_CAS]-D[CLAS_AT_UITROLGRENS]</f>
        <v>20</v>
      </c>
      <c r="BS338" s="22">
        <f>(D[[#This Row],[CLAS_AT_VLOEIGRENS_CAS]]-D[[#This Row],[CLAS_WATERGEHALTE]])/D[[#This Row],[CLAS_AT_PI]]</f>
        <v>3</v>
      </c>
    </row>
    <row r="339" spans="1:71" x14ac:dyDescent="0.2">
      <c r="A339" s="20">
        <v>330</v>
      </c>
      <c r="B339" s="21" t="str">
        <f>IF(ISBLANK(D[[#This Row],[CLAS_NEN5104]]),"ONWAAR","WAAR")</f>
        <v>ONWAAR</v>
      </c>
      <c r="C339" s="21" t="str">
        <f>IF(ISBLANK(D[[#This Row],[CLAS_VN_HOOFDNAAM]]),"ONWAAR","WAAR")</f>
        <v>ONWAAR</v>
      </c>
      <c r="D339" s="21" t="str">
        <f>IF(ISBLANK(D[[#This Row],[KV_NEN5104]]),"ONWAAR","WAAR")</f>
        <v>ONWAAR</v>
      </c>
      <c r="E339" s="21" t="str">
        <f>IF(ISBLANK(D[[#This Row],[CPT_QNET]]),"ONWAAR","WAAR")</f>
        <v>ONWAAR</v>
      </c>
      <c r="F339" s="21" t="str">
        <f>IF(ISBLANK(D[[#This Row],[CRS_NEN5104]]),"ONWAAR","WAAR")</f>
        <v>ONWAAR</v>
      </c>
      <c r="G339" s="21" t="str">
        <f>IF(ISBLANK(D[[#This Row],[SD_NEN5104]]),"ONWAAR","WAAR")</f>
        <v>ONWAAR</v>
      </c>
      <c r="H339" s="21" t="str">
        <f>IF(ISBLANK(D[[#This Row],[DSS_NEN5104]]),"ONWAAR","WAAR")</f>
        <v>ONWAAR</v>
      </c>
      <c r="I339" s="21" t="str">
        <f>IF(ISBLANK(D[[#This Row],[TXT_SS_NEN5104]]),"ONWAAR","WAAR")</f>
        <v>ONWAAR</v>
      </c>
      <c r="J339" s="19" t="str">
        <f>IF(ISBLANK(D[[#This Row],[BORING_NUMMER]]),"",CONCATENATE(D[[#This Row],[BORING_NUMMER]],"_",D[[#This Row],[MONSTER_ID]]))</f>
        <v/>
      </c>
      <c r="BP339" s="21">
        <v>60</v>
      </c>
      <c r="BQ339" s="21">
        <v>40</v>
      </c>
      <c r="BR339" s="21">
        <f>D[CLAS_AT_VLOEIGRENS_CAS]-D[CLAS_AT_UITROLGRENS]</f>
        <v>20</v>
      </c>
      <c r="BS339" s="22">
        <f>(D[[#This Row],[CLAS_AT_VLOEIGRENS_CAS]]-D[[#This Row],[CLAS_WATERGEHALTE]])/D[[#This Row],[CLAS_AT_PI]]</f>
        <v>3</v>
      </c>
    </row>
    <row r="340" spans="1:71" x14ac:dyDescent="0.2">
      <c r="A340" s="20">
        <v>331</v>
      </c>
      <c r="B340" s="21" t="str">
        <f>IF(ISBLANK(D[[#This Row],[CLAS_NEN5104]]),"ONWAAR","WAAR")</f>
        <v>ONWAAR</v>
      </c>
      <c r="C340" s="21" t="str">
        <f>IF(ISBLANK(D[[#This Row],[CLAS_VN_HOOFDNAAM]]),"ONWAAR","WAAR")</f>
        <v>ONWAAR</v>
      </c>
      <c r="D340" s="21" t="str">
        <f>IF(ISBLANK(D[[#This Row],[KV_NEN5104]]),"ONWAAR","WAAR")</f>
        <v>ONWAAR</v>
      </c>
      <c r="E340" s="21" t="str">
        <f>IF(ISBLANK(D[[#This Row],[CPT_QNET]]),"ONWAAR","WAAR")</f>
        <v>ONWAAR</v>
      </c>
      <c r="F340" s="21" t="str">
        <f>IF(ISBLANK(D[[#This Row],[CRS_NEN5104]]),"ONWAAR","WAAR")</f>
        <v>ONWAAR</v>
      </c>
      <c r="G340" s="21" t="str">
        <f>IF(ISBLANK(D[[#This Row],[SD_NEN5104]]),"ONWAAR","WAAR")</f>
        <v>ONWAAR</v>
      </c>
      <c r="H340" s="21" t="str">
        <f>IF(ISBLANK(D[[#This Row],[DSS_NEN5104]]),"ONWAAR","WAAR")</f>
        <v>ONWAAR</v>
      </c>
      <c r="I340" s="21" t="str">
        <f>IF(ISBLANK(D[[#This Row],[TXT_SS_NEN5104]]),"ONWAAR","WAAR")</f>
        <v>ONWAAR</v>
      </c>
      <c r="J340" s="19" t="str">
        <f>IF(ISBLANK(D[[#This Row],[BORING_NUMMER]]),"",CONCATENATE(D[[#This Row],[BORING_NUMMER]],"_",D[[#This Row],[MONSTER_ID]]))</f>
        <v/>
      </c>
      <c r="BP340" s="21">
        <v>60</v>
      </c>
      <c r="BQ340" s="21">
        <v>40</v>
      </c>
      <c r="BR340" s="21">
        <f>D[CLAS_AT_VLOEIGRENS_CAS]-D[CLAS_AT_UITROLGRENS]</f>
        <v>20</v>
      </c>
      <c r="BS340" s="22">
        <f>(D[[#This Row],[CLAS_AT_VLOEIGRENS_CAS]]-D[[#This Row],[CLAS_WATERGEHALTE]])/D[[#This Row],[CLAS_AT_PI]]</f>
        <v>3</v>
      </c>
    </row>
    <row r="341" spans="1:71" x14ac:dyDescent="0.2">
      <c r="A341" s="20">
        <v>332</v>
      </c>
      <c r="B341" s="21" t="str">
        <f>IF(ISBLANK(D[[#This Row],[CLAS_NEN5104]]),"ONWAAR","WAAR")</f>
        <v>ONWAAR</v>
      </c>
      <c r="C341" s="21" t="str">
        <f>IF(ISBLANK(D[[#This Row],[CLAS_VN_HOOFDNAAM]]),"ONWAAR","WAAR")</f>
        <v>ONWAAR</v>
      </c>
      <c r="D341" s="21" t="str">
        <f>IF(ISBLANK(D[[#This Row],[KV_NEN5104]]),"ONWAAR","WAAR")</f>
        <v>ONWAAR</v>
      </c>
      <c r="E341" s="21" t="str">
        <f>IF(ISBLANK(D[[#This Row],[CPT_QNET]]),"ONWAAR","WAAR")</f>
        <v>ONWAAR</v>
      </c>
      <c r="F341" s="21" t="str">
        <f>IF(ISBLANK(D[[#This Row],[CRS_NEN5104]]),"ONWAAR","WAAR")</f>
        <v>ONWAAR</v>
      </c>
      <c r="G341" s="21" t="str">
        <f>IF(ISBLANK(D[[#This Row],[SD_NEN5104]]),"ONWAAR","WAAR")</f>
        <v>ONWAAR</v>
      </c>
      <c r="H341" s="21" t="str">
        <f>IF(ISBLANK(D[[#This Row],[DSS_NEN5104]]),"ONWAAR","WAAR")</f>
        <v>ONWAAR</v>
      </c>
      <c r="I341" s="21" t="str">
        <f>IF(ISBLANK(D[[#This Row],[TXT_SS_NEN5104]]),"ONWAAR","WAAR")</f>
        <v>ONWAAR</v>
      </c>
      <c r="J341" s="19" t="str">
        <f>IF(ISBLANK(D[[#This Row],[BORING_NUMMER]]),"",CONCATENATE(D[[#This Row],[BORING_NUMMER]],"_",D[[#This Row],[MONSTER_ID]]))</f>
        <v/>
      </c>
      <c r="BP341" s="21">
        <v>60</v>
      </c>
      <c r="BQ341" s="21">
        <v>40</v>
      </c>
      <c r="BR341" s="21">
        <f>D[CLAS_AT_VLOEIGRENS_CAS]-D[CLAS_AT_UITROLGRENS]</f>
        <v>20</v>
      </c>
      <c r="BS341" s="22">
        <f>(D[[#This Row],[CLAS_AT_VLOEIGRENS_CAS]]-D[[#This Row],[CLAS_WATERGEHALTE]])/D[[#This Row],[CLAS_AT_PI]]</f>
        <v>3</v>
      </c>
    </row>
    <row r="342" spans="1:71" x14ac:dyDescent="0.2">
      <c r="A342" s="20">
        <v>333</v>
      </c>
      <c r="B342" s="21" t="str">
        <f>IF(ISBLANK(D[[#This Row],[CLAS_NEN5104]]),"ONWAAR","WAAR")</f>
        <v>ONWAAR</v>
      </c>
      <c r="C342" s="21" t="str">
        <f>IF(ISBLANK(D[[#This Row],[CLAS_VN_HOOFDNAAM]]),"ONWAAR","WAAR")</f>
        <v>ONWAAR</v>
      </c>
      <c r="D342" s="21" t="str">
        <f>IF(ISBLANK(D[[#This Row],[KV_NEN5104]]),"ONWAAR","WAAR")</f>
        <v>ONWAAR</v>
      </c>
      <c r="E342" s="21" t="str">
        <f>IF(ISBLANK(D[[#This Row],[CPT_QNET]]),"ONWAAR","WAAR")</f>
        <v>ONWAAR</v>
      </c>
      <c r="F342" s="21" t="str">
        <f>IF(ISBLANK(D[[#This Row],[CRS_NEN5104]]),"ONWAAR","WAAR")</f>
        <v>ONWAAR</v>
      </c>
      <c r="G342" s="21" t="str">
        <f>IF(ISBLANK(D[[#This Row],[SD_NEN5104]]),"ONWAAR","WAAR")</f>
        <v>ONWAAR</v>
      </c>
      <c r="H342" s="21" t="str">
        <f>IF(ISBLANK(D[[#This Row],[DSS_NEN5104]]),"ONWAAR","WAAR")</f>
        <v>ONWAAR</v>
      </c>
      <c r="I342" s="21" t="str">
        <f>IF(ISBLANK(D[[#This Row],[TXT_SS_NEN5104]]),"ONWAAR","WAAR")</f>
        <v>ONWAAR</v>
      </c>
      <c r="J342" s="19" t="str">
        <f>IF(ISBLANK(D[[#This Row],[BORING_NUMMER]]),"",CONCATENATE(D[[#This Row],[BORING_NUMMER]],"_",D[[#This Row],[MONSTER_ID]]))</f>
        <v/>
      </c>
      <c r="BP342" s="21">
        <v>60</v>
      </c>
      <c r="BQ342" s="21">
        <v>40</v>
      </c>
      <c r="BR342" s="21">
        <f>D[CLAS_AT_VLOEIGRENS_CAS]-D[CLAS_AT_UITROLGRENS]</f>
        <v>20</v>
      </c>
      <c r="BS342" s="22">
        <f>(D[[#This Row],[CLAS_AT_VLOEIGRENS_CAS]]-D[[#This Row],[CLAS_WATERGEHALTE]])/D[[#This Row],[CLAS_AT_PI]]</f>
        <v>3</v>
      </c>
    </row>
    <row r="343" spans="1:71" x14ac:dyDescent="0.2">
      <c r="A343" s="20">
        <v>334</v>
      </c>
      <c r="B343" s="21" t="str">
        <f>IF(ISBLANK(D[[#This Row],[CLAS_NEN5104]]),"ONWAAR","WAAR")</f>
        <v>ONWAAR</v>
      </c>
      <c r="C343" s="21" t="str">
        <f>IF(ISBLANK(D[[#This Row],[CLAS_VN_HOOFDNAAM]]),"ONWAAR","WAAR")</f>
        <v>ONWAAR</v>
      </c>
      <c r="D343" s="21" t="str">
        <f>IF(ISBLANK(D[[#This Row],[KV_NEN5104]]),"ONWAAR","WAAR")</f>
        <v>ONWAAR</v>
      </c>
      <c r="E343" s="21" t="str">
        <f>IF(ISBLANK(D[[#This Row],[CPT_QNET]]),"ONWAAR","WAAR")</f>
        <v>ONWAAR</v>
      </c>
      <c r="F343" s="21" t="str">
        <f>IF(ISBLANK(D[[#This Row],[CRS_NEN5104]]),"ONWAAR","WAAR")</f>
        <v>ONWAAR</v>
      </c>
      <c r="G343" s="21" t="str">
        <f>IF(ISBLANK(D[[#This Row],[SD_NEN5104]]),"ONWAAR","WAAR")</f>
        <v>ONWAAR</v>
      </c>
      <c r="H343" s="21" t="str">
        <f>IF(ISBLANK(D[[#This Row],[DSS_NEN5104]]),"ONWAAR","WAAR")</f>
        <v>ONWAAR</v>
      </c>
      <c r="I343" s="21" t="str">
        <f>IF(ISBLANK(D[[#This Row],[TXT_SS_NEN5104]]),"ONWAAR","WAAR")</f>
        <v>ONWAAR</v>
      </c>
      <c r="J343" s="19" t="str">
        <f>IF(ISBLANK(D[[#This Row],[BORING_NUMMER]]),"",CONCATENATE(D[[#This Row],[BORING_NUMMER]],"_",D[[#This Row],[MONSTER_ID]]))</f>
        <v/>
      </c>
      <c r="BP343" s="21">
        <v>60</v>
      </c>
      <c r="BQ343" s="21">
        <v>40</v>
      </c>
      <c r="BR343" s="21">
        <f>D[CLAS_AT_VLOEIGRENS_CAS]-D[CLAS_AT_UITROLGRENS]</f>
        <v>20</v>
      </c>
      <c r="BS343" s="22">
        <f>(D[[#This Row],[CLAS_AT_VLOEIGRENS_CAS]]-D[[#This Row],[CLAS_WATERGEHALTE]])/D[[#This Row],[CLAS_AT_PI]]</f>
        <v>3</v>
      </c>
    </row>
    <row r="344" spans="1:71" x14ac:dyDescent="0.2">
      <c r="A344" s="20">
        <v>335</v>
      </c>
      <c r="B344" s="21" t="str">
        <f>IF(ISBLANK(D[[#This Row],[CLAS_NEN5104]]),"ONWAAR","WAAR")</f>
        <v>ONWAAR</v>
      </c>
      <c r="C344" s="21" t="str">
        <f>IF(ISBLANK(D[[#This Row],[CLAS_VN_HOOFDNAAM]]),"ONWAAR","WAAR")</f>
        <v>ONWAAR</v>
      </c>
      <c r="D344" s="21" t="str">
        <f>IF(ISBLANK(D[[#This Row],[KV_NEN5104]]),"ONWAAR","WAAR")</f>
        <v>ONWAAR</v>
      </c>
      <c r="E344" s="21" t="str">
        <f>IF(ISBLANK(D[[#This Row],[CPT_QNET]]),"ONWAAR","WAAR")</f>
        <v>ONWAAR</v>
      </c>
      <c r="F344" s="21" t="str">
        <f>IF(ISBLANK(D[[#This Row],[CRS_NEN5104]]),"ONWAAR","WAAR")</f>
        <v>ONWAAR</v>
      </c>
      <c r="G344" s="21" t="str">
        <f>IF(ISBLANK(D[[#This Row],[SD_NEN5104]]),"ONWAAR","WAAR")</f>
        <v>ONWAAR</v>
      </c>
      <c r="H344" s="21" t="str">
        <f>IF(ISBLANK(D[[#This Row],[DSS_NEN5104]]),"ONWAAR","WAAR")</f>
        <v>ONWAAR</v>
      </c>
      <c r="I344" s="21" t="str">
        <f>IF(ISBLANK(D[[#This Row],[TXT_SS_NEN5104]]),"ONWAAR","WAAR")</f>
        <v>ONWAAR</v>
      </c>
      <c r="J344" s="19" t="str">
        <f>IF(ISBLANK(D[[#This Row],[BORING_NUMMER]]),"",CONCATENATE(D[[#This Row],[BORING_NUMMER]],"_",D[[#This Row],[MONSTER_ID]]))</f>
        <v/>
      </c>
      <c r="BP344" s="21">
        <v>60</v>
      </c>
      <c r="BQ344" s="21">
        <v>40</v>
      </c>
      <c r="BR344" s="21">
        <f>D[CLAS_AT_VLOEIGRENS_CAS]-D[CLAS_AT_UITROLGRENS]</f>
        <v>20</v>
      </c>
      <c r="BS344" s="22">
        <f>(D[[#This Row],[CLAS_AT_VLOEIGRENS_CAS]]-D[[#This Row],[CLAS_WATERGEHALTE]])/D[[#This Row],[CLAS_AT_PI]]</f>
        <v>3</v>
      </c>
    </row>
    <row r="345" spans="1:71" x14ac:dyDescent="0.2">
      <c r="A345" s="20">
        <v>336</v>
      </c>
      <c r="B345" s="21" t="str">
        <f>IF(ISBLANK(D[[#This Row],[CLAS_NEN5104]]),"ONWAAR","WAAR")</f>
        <v>ONWAAR</v>
      </c>
      <c r="C345" s="21" t="str">
        <f>IF(ISBLANK(D[[#This Row],[CLAS_VN_HOOFDNAAM]]),"ONWAAR","WAAR")</f>
        <v>ONWAAR</v>
      </c>
      <c r="D345" s="21" t="str">
        <f>IF(ISBLANK(D[[#This Row],[KV_NEN5104]]),"ONWAAR","WAAR")</f>
        <v>ONWAAR</v>
      </c>
      <c r="E345" s="21" t="str">
        <f>IF(ISBLANK(D[[#This Row],[CPT_QNET]]),"ONWAAR","WAAR")</f>
        <v>ONWAAR</v>
      </c>
      <c r="F345" s="21" t="str">
        <f>IF(ISBLANK(D[[#This Row],[CRS_NEN5104]]),"ONWAAR","WAAR")</f>
        <v>ONWAAR</v>
      </c>
      <c r="G345" s="21" t="str">
        <f>IF(ISBLANK(D[[#This Row],[SD_NEN5104]]),"ONWAAR","WAAR")</f>
        <v>ONWAAR</v>
      </c>
      <c r="H345" s="21" t="str">
        <f>IF(ISBLANK(D[[#This Row],[DSS_NEN5104]]),"ONWAAR","WAAR")</f>
        <v>ONWAAR</v>
      </c>
      <c r="I345" s="21" t="str">
        <f>IF(ISBLANK(D[[#This Row],[TXT_SS_NEN5104]]),"ONWAAR","WAAR")</f>
        <v>ONWAAR</v>
      </c>
      <c r="J345" s="19" t="str">
        <f>IF(ISBLANK(D[[#This Row],[BORING_NUMMER]]),"",CONCATENATE(D[[#This Row],[BORING_NUMMER]],"_",D[[#This Row],[MONSTER_ID]]))</f>
        <v/>
      </c>
      <c r="BP345" s="21">
        <v>60</v>
      </c>
      <c r="BQ345" s="21">
        <v>40</v>
      </c>
      <c r="BR345" s="21">
        <f>D[CLAS_AT_VLOEIGRENS_CAS]-D[CLAS_AT_UITROLGRENS]</f>
        <v>20</v>
      </c>
      <c r="BS345" s="22">
        <f>(D[[#This Row],[CLAS_AT_VLOEIGRENS_CAS]]-D[[#This Row],[CLAS_WATERGEHALTE]])/D[[#This Row],[CLAS_AT_PI]]</f>
        <v>3</v>
      </c>
    </row>
    <row r="346" spans="1:71" x14ac:dyDescent="0.2">
      <c r="A346" s="20">
        <v>337</v>
      </c>
      <c r="B346" s="21" t="str">
        <f>IF(ISBLANK(D[[#This Row],[CLAS_NEN5104]]),"ONWAAR","WAAR")</f>
        <v>ONWAAR</v>
      </c>
      <c r="C346" s="21" t="str">
        <f>IF(ISBLANK(D[[#This Row],[CLAS_VN_HOOFDNAAM]]),"ONWAAR","WAAR")</f>
        <v>ONWAAR</v>
      </c>
      <c r="D346" s="21" t="str">
        <f>IF(ISBLANK(D[[#This Row],[KV_NEN5104]]),"ONWAAR","WAAR")</f>
        <v>ONWAAR</v>
      </c>
      <c r="E346" s="21" t="str">
        <f>IF(ISBLANK(D[[#This Row],[CPT_QNET]]),"ONWAAR","WAAR")</f>
        <v>ONWAAR</v>
      </c>
      <c r="F346" s="21" t="str">
        <f>IF(ISBLANK(D[[#This Row],[CRS_NEN5104]]),"ONWAAR","WAAR")</f>
        <v>ONWAAR</v>
      </c>
      <c r="G346" s="21" t="str">
        <f>IF(ISBLANK(D[[#This Row],[SD_NEN5104]]),"ONWAAR","WAAR")</f>
        <v>ONWAAR</v>
      </c>
      <c r="H346" s="21" t="str">
        <f>IF(ISBLANK(D[[#This Row],[DSS_NEN5104]]),"ONWAAR","WAAR")</f>
        <v>ONWAAR</v>
      </c>
      <c r="I346" s="21" t="str">
        <f>IF(ISBLANK(D[[#This Row],[TXT_SS_NEN5104]]),"ONWAAR","WAAR")</f>
        <v>ONWAAR</v>
      </c>
      <c r="J346" s="19" t="str">
        <f>IF(ISBLANK(D[[#This Row],[BORING_NUMMER]]),"",CONCATENATE(D[[#This Row],[BORING_NUMMER]],"_",D[[#This Row],[MONSTER_ID]]))</f>
        <v/>
      </c>
      <c r="BP346" s="21">
        <v>60</v>
      </c>
      <c r="BQ346" s="21">
        <v>40</v>
      </c>
      <c r="BR346" s="21">
        <f>D[CLAS_AT_VLOEIGRENS_CAS]-D[CLAS_AT_UITROLGRENS]</f>
        <v>20</v>
      </c>
      <c r="BS346" s="22">
        <f>(D[[#This Row],[CLAS_AT_VLOEIGRENS_CAS]]-D[[#This Row],[CLAS_WATERGEHALTE]])/D[[#This Row],[CLAS_AT_PI]]</f>
        <v>3</v>
      </c>
    </row>
    <row r="347" spans="1:71" x14ac:dyDescent="0.2">
      <c r="A347" s="20">
        <v>338</v>
      </c>
      <c r="B347" s="21" t="str">
        <f>IF(ISBLANK(D[[#This Row],[CLAS_NEN5104]]),"ONWAAR","WAAR")</f>
        <v>ONWAAR</v>
      </c>
      <c r="C347" s="21" t="str">
        <f>IF(ISBLANK(D[[#This Row],[CLAS_VN_HOOFDNAAM]]),"ONWAAR","WAAR")</f>
        <v>ONWAAR</v>
      </c>
      <c r="D347" s="21" t="str">
        <f>IF(ISBLANK(D[[#This Row],[KV_NEN5104]]),"ONWAAR","WAAR")</f>
        <v>ONWAAR</v>
      </c>
      <c r="E347" s="21" t="str">
        <f>IF(ISBLANK(D[[#This Row],[CPT_QNET]]),"ONWAAR","WAAR")</f>
        <v>ONWAAR</v>
      </c>
      <c r="F347" s="21" t="str">
        <f>IF(ISBLANK(D[[#This Row],[CRS_NEN5104]]),"ONWAAR","WAAR")</f>
        <v>ONWAAR</v>
      </c>
      <c r="G347" s="21" t="str">
        <f>IF(ISBLANK(D[[#This Row],[SD_NEN5104]]),"ONWAAR","WAAR")</f>
        <v>ONWAAR</v>
      </c>
      <c r="H347" s="21" t="str">
        <f>IF(ISBLANK(D[[#This Row],[DSS_NEN5104]]),"ONWAAR","WAAR")</f>
        <v>ONWAAR</v>
      </c>
      <c r="I347" s="21" t="str">
        <f>IF(ISBLANK(D[[#This Row],[TXT_SS_NEN5104]]),"ONWAAR","WAAR")</f>
        <v>ONWAAR</v>
      </c>
      <c r="J347" s="19" t="str">
        <f>IF(ISBLANK(D[[#This Row],[BORING_NUMMER]]),"",CONCATENATE(D[[#This Row],[BORING_NUMMER]],"_",D[[#This Row],[MONSTER_ID]]))</f>
        <v/>
      </c>
      <c r="BP347" s="21">
        <v>60</v>
      </c>
      <c r="BQ347" s="21">
        <v>40</v>
      </c>
      <c r="BR347" s="21">
        <f>D[CLAS_AT_VLOEIGRENS_CAS]-D[CLAS_AT_UITROLGRENS]</f>
        <v>20</v>
      </c>
      <c r="BS347" s="22">
        <f>(D[[#This Row],[CLAS_AT_VLOEIGRENS_CAS]]-D[[#This Row],[CLAS_WATERGEHALTE]])/D[[#This Row],[CLAS_AT_PI]]</f>
        <v>3</v>
      </c>
    </row>
    <row r="348" spans="1:71" x14ac:dyDescent="0.2">
      <c r="A348" s="20">
        <v>339</v>
      </c>
      <c r="B348" s="21" t="str">
        <f>IF(ISBLANK(D[[#This Row],[CLAS_NEN5104]]),"ONWAAR","WAAR")</f>
        <v>ONWAAR</v>
      </c>
      <c r="C348" s="21" t="str">
        <f>IF(ISBLANK(D[[#This Row],[CLAS_VN_HOOFDNAAM]]),"ONWAAR","WAAR")</f>
        <v>ONWAAR</v>
      </c>
      <c r="D348" s="21" t="str">
        <f>IF(ISBLANK(D[[#This Row],[KV_NEN5104]]),"ONWAAR","WAAR")</f>
        <v>ONWAAR</v>
      </c>
      <c r="E348" s="21" t="str">
        <f>IF(ISBLANK(D[[#This Row],[CPT_QNET]]),"ONWAAR","WAAR")</f>
        <v>ONWAAR</v>
      </c>
      <c r="F348" s="21" t="str">
        <f>IF(ISBLANK(D[[#This Row],[CRS_NEN5104]]),"ONWAAR","WAAR")</f>
        <v>ONWAAR</v>
      </c>
      <c r="G348" s="21" t="str">
        <f>IF(ISBLANK(D[[#This Row],[SD_NEN5104]]),"ONWAAR","WAAR")</f>
        <v>ONWAAR</v>
      </c>
      <c r="H348" s="21" t="str">
        <f>IF(ISBLANK(D[[#This Row],[DSS_NEN5104]]),"ONWAAR","WAAR")</f>
        <v>ONWAAR</v>
      </c>
      <c r="I348" s="21" t="str">
        <f>IF(ISBLANK(D[[#This Row],[TXT_SS_NEN5104]]),"ONWAAR","WAAR")</f>
        <v>ONWAAR</v>
      </c>
      <c r="J348" s="19" t="str">
        <f>IF(ISBLANK(D[[#This Row],[BORING_NUMMER]]),"",CONCATENATE(D[[#This Row],[BORING_NUMMER]],"_",D[[#This Row],[MONSTER_ID]]))</f>
        <v/>
      </c>
      <c r="BP348" s="21">
        <v>60</v>
      </c>
      <c r="BQ348" s="21">
        <v>40</v>
      </c>
      <c r="BR348" s="21">
        <f>D[CLAS_AT_VLOEIGRENS_CAS]-D[CLAS_AT_UITROLGRENS]</f>
        <v>20</v>
      </c>
      <c r="BS348" s="22">
        <f>(D[[#This Row],[CLAS_AT_VLOEIGRENS_CAS]]-D[[#This Row],[CLAS_WATERGEHALTE]])/D[[#This Row],[CLAS_AT_PI]]</f>
        <v>3</v>
      </c>
    </row>
    <row r="349" spans="1:71" x14ac:dyDescent="0.2">
      <c r="A349" s="20">
        <v>340</v>
      </c>
      <c r="B349" s="21" t="str">
        <f>IF(ISBLANK(D[[#This Row],[CLAS_NEN5104]]),"ONWAAR","WAAR")</f>
        <v>ONWAAR</v>
      </c>
      <c r="C349" s="21" t="str">
        <f>IF(ISBLANK(D[[#This Row],[CLAS_VN_HOOFDNAAM]]),"ONWAAR","WAAR")</f>
        <v>ONWAAR</v>
      </c>
      <c r="D349" s="21" t="str">
        <f>IF(ISBLANK(D[[#This Row],[KV_NEN5104]]),"ONWAAR","WAAR")</f>
        <v>ONWAAR</v>
      </c>
      <c r="E349" s="21" t="str">
        <f>IF(ISBLANK(D[[#This Row],[CPT_QNET]]),"ONWAAR","WAAR")</f>
        <v>ONWAAR</v>
      </c>
      <c r="F349" s="21" t="str">
        <f>IF(ISBLANK(D[[#This Row],[CRS_NEN5104]]),"ONWAAR","WAAR")</f>
        <v>ONWAAR</v>
      </c>
      <c r="G349" s="21" t="str">
        <f>IF(ISBLANK(D[[#This Row],[SD_NEN5104]]),"ONWAAR","WAAR")</f>
        <v>ONWAAR</v>
      </c>
      <c r="H349" s="21" t="str">
        <f>IF(ISBLANK(D[[#This Row],[DSS_NEN5104]]),"ONWAAR","WAAR")</f>
        <v>ONWAAR</v>
      </c>
      <c r="I349" s="21" t="str">
        <f>IF(ISBLANK(D[[#This Row],[TXT_SS_NEN5104]]),"ONWAAR","WAAR")</f>
        <v>ONWAAR</v>
      </c>
      <c r="J349" s="19" t="str">
        <f>IF(ISBLANK(D[[#This Row],[BORING_NUMMER]]),"",CONCATENATE(D[[#This Row],[BORING_NUMMER]],"_",D[[#This Row],[MONSTER_ID]]))</f>
        <v/>
      </c>
      <c r="BP349" s="21">
        <v>60</v>
      </c>
      <c r="BQ349" s="21">
        <v>40</v>
      </c>
      <c r="BR349" s="21">
        <f>D[CLAS_AT_VLOEIGRENS_CAS]-D[CLAS_AT_UITROLGRENS]</f>
        <v>20</v>
      </c>
      <c r="BS349" s="22">
        <f>(D[[#This Row],[CLAS_AT_VLOEIGRENS_CAS]]-D[[#This Row],[CLAS_WATERGEHALTE]])/D[[#This Row],[CLAS_AT_PI]]</f>
        <v>3</v>
      </c>
    </row>
    <row r="350" spans="1:71" x14ac:dyDescent="0.2">
      <c r="A350" s="20">
        <v>341</v>
      </c>
      <c r="B350" s="21" t="str">
        <f>IF(ISBLANK(D[[#This Row],[CLAS_NEN5104]]),"ONWAAR","WAAR")</f>
        <v>ONWAAR</v>
      </c>
      <c r="C350" s="21" t="str">
        <f>IF(ISBLANK(D[[#This Row],[CLAS_VN_HOOFDNAAM]]),"ONWAAR","WAAR")</f>
        <v>ONWAAR</v>
      </c>
      <c r="D350" s="21" t="str">
        <f>IF(ISBLANK(D[[#This Row],[KV_NEN5104]]),"ONWAAR","WAAR")</f>
        <v>ONWAAR</v>
      </c>
      <c r="E350" s="21" t="str">
        <f>IF(ISBLANK(D[[#This Row],[CPT_QNET]]),"ONWAAR","WAAR")</f>
        <v>ONWAAR</v>
      </c>
      <c r="F350" s="21" t="str">
        <f>IF(ISBLANK(D[[#This Row],[CRS_NEN5104]]),"ONWAAR","WAAR")</f>
        <v>ONWAAR</v>
      </c>
      <c r="G350" s="21" t="str">
        <f>IF(ISBLANK(D[[#This Row],[SD_NEN5104]]),"ONWAAR","WAAR")</f>
        <v>ONWAAR</v>
      </c>
      <c r="H350" s="21" t="str">
        <f>IF(ISBLANK(D[[#This Row],[DSS_NEN5104]]),"ONWAAR","WAAR")</f>
        <v>ONWAAR</v>
      </c>
      <c r="I350" s="21" t="str">
        <f>IF(ISBLANK(D[[#This Row],[TXT_SS_NEN5104]]),"ONWAAR","WAAR")</f>
        <v>ONWAAR</v>
      </c>
      <c r="J350" s="19" t="str">
        <f>IF(ISBLANK(D[[#This Row],[BORING_NUMMER]]),"",CONCATENATE(D[[#This Row],[BORING_NUMMER]],"_",D[[#This Row],[MONSTER_ID]]))</f>
        <v/>
      </c>
      <c r="BP350" s="21">
        <v>60</v>
      </c>
      <c r="BQ350" s="21">
        <v>40</v>
      </c>
      <c r="BR350" s="21">
        <f>D[CLAS_AT_VLOEIGRENS_CAS]-D[CLAS_AT_UITROLGRENS]</f>
        <v>20</v>
      </c>
      <c r="BS350" s="22">
        <f>(D[[#This Row],[CLAS_AT_VLOEIGRENS_CAS]]-D[[#This Row],[CLAS_WATERGEHALTE]])/D[[#This Row],[CLAS_AT_PI]]</f>
        <v>3</v>
      </c>
    </row>
    <row r="351" spans="1:71" x14ac:dyDescent="0.2">
      <c r="A351" s="20">
        <v>342</v>
      </c>
      <c r="B351" s="21" t="str">
        <f>IF(ISBLANK(D[[#This Row],[CLAS_NEN5104]]),"ONWAAR","WAAR")</f>
        <v>ONWAAR</v>
      </c>
      <c r="C351" s="21" t="str">
        <f>IF(ISBLANK(D[[#This Row],[CLAS_VN_HOOFDNAAM]]),"ONWAAR","WAAR")</f>
        <v>ONWAAR</v>
      </c>
      <c r="D351" s="21" t="str">
        <f>IF(ISBLANK(D[[#This Row],[KV_NEN5104]]),"ONWAAR","WAAR")</f>
        <v>ONWAAR</v>
      </c>
      <c r="E351" s="21" t="str">
        <f>IF(ISBLANK(D[[#This Row],[CPT_QNET]]),"ONWAAR","WAAR")</f>
        <v>ONWAAR</v>
      </c>
      <c r="F351" s="21" t="str">
        <f>IF(ISBLANK(D[[#This Row],[CRS_NEN5104]]),"ONWAAR","WAAR")</f>
        <v>ONWAAR</v>
      </c>
      <c r="G351" s="21" t="str">
        <f>IF(ISBLANK(D[[#This Row],[SD_NEN5104]]),"ONWAAR","WAAR")</f>
        <v>ONWAAR</v>
      </c>
      <c r="H351" s="21" t="str">
        <f>IF(ISBLANK(D[[#This Row],[DSS_NEN5104]]),"ONWAAR","WAAR")</f>
        <v>ONWAAR</v>
      </c>
      <c r="I351" s="21" t="str">
        <f>IF(ISBLANK(D[[#This Row],[TXT_SS_NEN5104]]),"ONWAAR","WAAR")</f>
        <v>ONWAAR</v>
      </c>
      <c r="J351" s="19" t="str">
        <f>IF(ISBLANK(D[[#This Row],[BORING_NUMMER]]),"",CONCATENATE(D[[#This Row],[BORING_NUMMER]],"_",D[[#This Row],[MONSTER_ID]]))</f>
        <v/>
      </c>
      <c r="BP351" s="21">
        <v>60</v>
      </c>
      <c r="BQ351" s="21">
        <v>40</v>
      </c>
      <c r="BR351" s="21">
        <f>D[CLAS_AT_VLOEIGRENS_CAS]-D[CLAS_AT_UITROLGRENS]</f>
        <v>20</v>
      </c>
      <c r="BS351" s="22">
        <f>(D[[#This Row],[CLAS_AT_VLOEIGRENS_CAS]]-D[[#This Row],[CLAS_WATERGEHALTE]])/D[[#This Row],[CLAS_AT_PI]]</f>
        <v>3</v>
      </c>
    </row>
    <row r="352" spans="1:71" x14ac:dyDescent="0.2">
      <c r="A352" s="20">
        <v>343</v>
      </c>
      <c r="B352" s="21" t="str">
        <f>IF(ISBLANK(D[[#This Row],[CLAS_NEN5104]]),"ONWAAR","WAAR")</f>
        <v>ONWAAR</v>
      </c>
      <c r="C352" s="21" t="str">
        <f>IF(ISBLANK(D[[#This Row],[CLAS_VN_HOOFDNAAM]]),"ONWAAR","WAAR")</f>
        <v>ONWAAR</v>
      </c>
      <c r="D352" s="21" t="str">
        <f>IF(ISBLANK(D[[#This Row],[KV_NEN5104]]),"ONWAAR","WAAR")</f>
        <v>ONWAAR</v>
      </c>
      <c r="E352" s="21" t="str">
        <f>IF(ISBLANK(D[[#This Row],[CPT_QNET]]),"ONWAAR","WAAR")</f>
        <v>ONWAAR</v>
      </c>
      <c r="F352" s="21" t="str">
        <f>IF(ISBLANK(D[[#This Row],[CRS_NEN5104]]),"ONWAAR","WAAR")</f>
        <v>ONWAAR</v>
      </c>
      <c r="G352" s="21" t="str">
        <f>IF(ISBLANK(D[[#This Row],[SD_NEN5104]]),"ONWAAR","WAAR")</f>
        <v>ONWAAR</v>
      </c>
      <c r="H352" s="21" t="str">
        <f>IF(ISBLANK(D[[#This Row],[DSS_NEN5104]]),"ONWAAR","WAAR")</f>
        <v>ONWAAR</v>
      </c>
      <c r="I352" s="21" t="str">
        <f>IF(ISBLANK(D[[#This Row],[TXT_SS_NEN5104]]),"ONWAAR","WAAR")</f>
        <v>ONWAAR</v>
      </c>
      <c r="J352" s="19" t="str">
        <f>IF(ISBLANK(D[[#This Row],[BORING_NUMMER]]),"",CONCATENATE(D[[#This Row],[BORING_NUMMER]],"_",D[[#This Row],[MONSTER_ID]]))</f>
        <v/>
      </c>
      <c r="BP352" s="21">
        <v>60</v>
      </c>
      <c r="BQ352" s="21">
        <v>40</v>
      </c>
      <c r="BR352" s="21">
        <f>D[CLAS_AT_VLOEIGRENS_CAS]-D[CLAS_AT_UITROLGRENS]</f>
        <v>20</v>
      </c>
      <c r="BS352" s="22">
        <f>(D[[#This Row],[CLAS_AT_VLOEIGRENS_CAS]]-D[[#This Row],[CLAS_WATERGEHALTE]])/D[[#This Row],[CLAS_AT_PI]]</f>
        <v>3</v>
      </c>
    </row>
    <row r="353" spans="1:71" x14ac:dyDescent="0.2">
      <c r="A353" s="20">
        <v>344</v>
      </c>
      <c r="B353" s="21" t="str">
        <f>IF(ISBLANK(D[[#This Row],[CLAS_NEN5104]]),"ONWAAR","WAAR")</f>
        <v>ONWAAR</v>
      </c>
      <c r="C353" s="21" t="str">
        <f>IF(ISBLANK(D[[#This Row],[CLAS_VN_HOOFDNAAM]]),"ONWAAR","WAAR")</f>
        <v>ONWAAR</v>
      </c>
      <c r="D353" s="21" t="str">
        <f>IF(ISBLANK(D[[#This Row],[KV_NEN5104]]),"ONWAAR","WAAR")</f>
        <v>ONWAAR</v>
      </c>
      <c r="E353" s="21" t="str">
        <f>IF(ISBLANK(D[[#This Row],[CPT_QNET]]),"ONWAAR","WAAR")</f>
        <v>ONWAAR</v>
      </c>
      <c r="F353" s="21" t="str">
        <f>IF(ISBLANK(D[[#This Row],[CRS_NEN5104]]),"ONWAAR","WAAR")</f>
        <v>ONWAAR</v>
      </c>
      <c r="G353" s="21" t="str">
        <f>IF(ISBLANK(D[[#This Row],[SD_NEN5104]]),"ONWAAR","WAAR")</f>
        <v>ONWAAR</v>
      </c>
      <c r="H353" s="21" t="str">
        <f>IF(ISBLANK(D[[#This Row],[DSS_NEN5104]]),"ONWAAR","WAAR")</f>
        <v>ONWAAR</v>
      </c>
      <c r="I353" s="21" t="str">
        <f>IF(ISBLANK(D[[#This Row],[TXT_SS_NEN5104]]),"ONWAAR","WAAR")</f>
        <v>ONWAAR</v>
      </c>
      <c r="J353" s="19" t="str">
        <f>IF(ISBLANK(D[[#This Row],[BORING_NUMMER]]),"",CONCATENATE(D[[#This Row],[BORING_NUMMER]],"_",D[[#This Row],[MONSTER_ID]]))</f>
        <v/>
      </c>
      <c r="BP353" s="21">
        <v>60</v>
      </c>
      <c r="BQ353" s="21">
        <v>40</v>
      </c>
      <c r="BR353" s="21">
        <f>D[CLAS_AT_VLOEIGRENS_CAS]-D[CLAS_AT_UITROLGRENS]</f>
        <v>20</v>
      </c>
      <c r="BS353" s="22">
        <f>(D[[#This Row],[CLAS_AT_VLOEIGRENS_CAS]]-D[[#This Row],[CLAS_WATERGEHALTE]])/D[[#This Row],[CLAS_AT_PI]]</f>
        <v>3</v>
      </c>
    </row>
    <row r="354" spans="1:71" x14ac:dyDescent="0.2">
      <c r="A354" s="20">
        <v>345</v>
      </c>
      <c r="B354" s="21" t="str">
        <f>IF(ISBLANK(D[[#This Row],[CLAS_NEN5104]]),"ONWAAR","WAAR")</f>
        <v>ONWAAR</v>
      </c>
      <c r="C354" s="21" t="str">
        <f>IF(ISBLANK(D[[#This Row],[CLAS_VN_HOOFDNAAM]]),"ONWAAR","WAAR")</f>
        <v>ONWAAR</v>
      </c>
      <c r="D354" s="21" t="str">
        <f>IF(ISBLANK(D[[#This Row],[KV_NEN5104]]),"ONWAAR","WAAR")</f>
        <v>ONWAAR</v>
      </c>
      <c r="E354" s="21" t="str">
        <f>IF(ISBLANK(D[[#This Row],[CPT_QNET]]),"ONWAAR","WAAR")</f>
        <v>ONWAAR</v>
      </c>
      <c r="F354" s="21" t="str">
        <f>IF(ISBLANK(D[[#This Row],[CRS_NEN5104]]),"ONWAAR","WAAR")</f>
        <v>ONWAAR</v>
      </c>
      <c r="G354" s="21" t="str">
        <f>IF(ISBLANK(D[[#This Row],[SD_NEN5104]]),"ONWAAR","WAAR")</f>
        <v>ONWAAR</v>
      </c>
      <c r="H354" s="21" t="str">
        <f>IF(ISBLANK(D[[#This Row],[DSS_NEN5104]]),"ONWAAR","WAAR")</f>
        <v>ONWAAR</v>
      </c>
      <c r="I354" s="21" t="str">
        <f>IF(ISBLANK(D[[#This Row],[TXT_SS_NEN5104]]),"ONWAAR","WAAR")</f>
        <v>ONWAAR</v>
      </c>
      <c r="J354" s="19" t="str">
        <f>IF(ISBLANK(D[[#This Row],[BORING_NUMMER]]),"",CONCATENATE(D[[#This Row],[BORING_NUMMER]],"_",D[[#This Row],[MONSTER_ID]]))</f>
        <v/>
      </c>
      <c r="BP354" s="21">
        <v>60</v>
      </c>
      <c r="BQ354" s="21">
        <v>40</v>
      </c>
      <c r="BR354" s="21">
        <f>D[CLAS_AT_VLOEIGRENS_CAS]-D[CLAS_AT_UITROLGRENS]</f>
        <v>20</v>
      </c>
      <c r="BS354" s="22">
        <f>(D[[#This Row],[CLAS_AT_VLOEIGRENS_CAS]]-D[[#This Row],[CLAS_WATERGEHALTE]])/D[[#This Row],[CLAS_AT_PI]]</f>
        <v>3</v>
      </c>
    </row>
    <row r="355" spans="1:71" x14ac:dyDescent="0.2">
      <c r="A355" s="20">
        <v>346</v>
      </c>
      <c r="B355" s="21" t="str">
        <f>IF(ISBLANK(D[[#This Row],[CLAS_NEN5104]]),"ONWAAR","WAAR")</f>
        <v>ONWAAR</v>
      </c>
      <c r="C355" s="21" t="str">
        <f>IF(ISBLANK(D[[#This Row],[CLAS_VN_HOOFDNAAM]]),"ONWAAR","WAAR")</f>
        <v>ONWAAR</v>
      </c>
      <c r="D355" s="21" t="str">
        <f>IF(ISBLANK(D[[#This Row],[KV_NEN5104]]),"ONWAAR","WAAR")</f>
        <v>ONWAAR</v>
      </c>
      <c r="E355" s="21" t="str">
        <f>IF(ISBLANK(D[[#This Row],[CPT_QNET]]),"ONWAAR","WAAR")</f>
        <v>ONWAAR</v>
      </c>
      <c r="F355" s="21" t="str">
        <f>IF(ISBLANK(D[[#This Row],[CRS_NEN5104]]),"ONWAAR","WAAR")</f>
        <v>ONWAAR</v>
      </c>
      <c r="G355" s="21" t="str">
        <f>IF(ISBLANK(D[[#This Row],[SD_NEN5104]]),"ONWAAR","WAAR")</f>
        <v>ONWAAR</v>
      </c>
      <c r="H355" s="21" t="str">
        <f>IF(ISBLANK(D[[#This Row],[DSS_NEN5104]]),"ONWAAR","WAAR")</f>
        <v>ONWAAR</v>
      </c>
      <c r="I355" s="21" t="str">
        <f>IF(ISBLANK(D[[#This Row],[TXT_SS_NEN5104]]),"ONWAAR","WAAR")</f>
        <v>ONWAAR</v>
      </c>
      <c r="J355" s="19" t="str">
        <f>IF(ISBLANK(D[[#This Row],[BORING_NUMMER]]),"",CONCATENATE(D[[#This Row],[BORING_NUMMER]],"_",D[[#This Row],[MONSTER_ID]]))</f>
        <v/>
      </c>
      <c r="BP355" s="21">
        <v>60</v>
      </c>
      <c r="BQ355" s="21">
        <v>40</v>
      </c>
      <c r="BR355" s="21">
        <f>D[CLAS_AT_VLOEIGRENS_CAS]-D[CLAS_AT_UITROLGRENS]</f>
        <v>20</v>
      </c>
      <c r="BS355" s="22">
        <f>(D[[#This Row],[CLAS_AT_VLOEIGRENS_CAS]]-D[[#This Row],[CLAS_WATERGEHALTE]])/D[[#This Row],[CLAS_AT_PI]]</f>
        <v>3</v>
      </c>
    </row>
    <row r="356" spans="1:71" x14ac:dyDescent="0.2">
      <c r="A356" s="20">
        <v>347</v>
      </c>
      <c r="B356" s="21" t="str">
        <f>IF(ISBLANK(D[[#This Row],[CLAS_NEN5104]]),"ONWAAR","WAAR")</f>
        <v>ONWAAR</v>
      </c>
      <c r="C356" s="21" t="str">
        <f>IF(ISBLANK(D[[#This Row],[CLAS_VN_HOOFDNAAM]]),"ONWAAR","WAAR")</f>
        <v>ONWAAR</v>
      </c>
      <c r="D356" s="21" t="str">
        <f>IF(ISBLANK(D[[#This Row],[KV_NEN5104]]),"ONWAAR","WAAR")</f>
        <v>ONWAAR</v>
      </c>
      <c r="E356" s="21" t="str">
        <f>IF(ISBLANK(D[[#This Row],[CPT_QNET]]),"ONWAAR","WAAR")</f>
        <v>ONWAAR</v>
      </c>
      <c r="F356" s="21" t="str">
        <f>IF(ISBLANK(D[[#This Row],[CRS_NEN5104]]),"ONWAAR","WAAR")</f>
        <v>ONWAAR</v>
      </c>
      <c r="G356" s="21" t="str">
        <f>IF(ISBLANK(D[[#This Row],[SD_NEN5104]]),"ONWAAR","WAAR")</f>
        <v>ONWAAR</v>
      </c>
      <c r="H356" s="21" t="str">
        <f>IF(ISBLANK(D[[#This Row],[DSS_NEN5104]]),"ONWAAR","WAAR")</f>
        <v>ONWAAR</v>
      </c>
      <c r="I356" s="21" t="str">
        <f>IF(ISBLANK(D[[#This Row],[TXT_SS_NEN5104]]),"ONWAAR","WAAR")</f>
        <v>ONWAAR</v>
      </c>
      <c r="J356" s="19" t="str">
        <f>IF(ISBLANK(D[[#This Row],[BORING_NUMMER]]),"",CONCATENATE(D[[#This Row],[BORING_NUMMER]],"_",D[[#This Row],[MONSTER_ID]]))</f>
        <v/>
      </c>
      <c r="BP356" s="21">
        <v>60</v>
      </c>
      <c r="BQ356" s="21">
        <v>40</v>
      </c>
      <c r="BR356" s="21">
        <f>D[CLAS_AT_VLOEIGRENS_CAS]-D[CLAS_AT_UITROLGRENS]</f>
        <v>20</v>
      </c>
      <c r="BS356" s="22">
        <f>(D[[#This Row],[CLAS_AT_VLOEIGRENS_CAS]]-D[[#This Row],[CLAS_WATERGEHALTE]])/D[[#This Row],[CLAS_AT_PI]]</f>
        <v>3</v>
      </c>
    </row>
    <row r="357" spans="1:71" x14ac:dyDescent="0.2">
      <c r="A357" s="20">
        <v>348</v>
      </c>
      <c r="B357" s="21" t="str">
        <f>IF(ISBLANK(D[[#This Row],[CLAS_NEN5104]]),"ONWAAR","WAAR")</f>
        <v>ONWAAR</v>
      </c>
      <c r="C357" s="21" t="str">
        <f>IF(ISBLANK(D[[#This Row],[CLAS_VN_HOOFDNAAM]]),"ONWAAR","WAAR")</f>
        <v>ONWAAR</v>
      </c>
      <c r="D357" s="21" t="str">
        <f>IF(ISBLANK(D[[#This Row],[KV_NEN5104]]),"ONWAAR","WAAR")</f>
        <v>ONWAAR</v>
      </c>
      <c r="E357" s="21" t="str">
        <f>IF(ISBLANK(D[[#This Row],[CPT_QNET]]),"ONWAAR","WAAR")</f>
        <v>ONWAAR</v>
      </c>
      <c r="F357" s="21" t="str">
        <f>IF(ISBLANK(D[[#This Row],[CRS_NEN5104]]),"ONWAAR","WAAR")</f>
        <v>ONWAAR</v>
      </c>
      <c r="G357" s="21" t="str">
        <f>IF(ISBLANK(D[[#This Row],[SD_NEN5104]]),"ONWAAR","WAAR")</f>
        <v>ONWAAR</v>
      </c>
      <c r="H357" s="21" t="str">
        <f>IF(ISBLANK(D[[#This Row],[DSS_NEN5104]]),"ONWAAR","WAAR")</f>
        <v>ONWAAR</v>
      </c>
      <c r="I357" s="21" t="str">
        <f>IF(ISBLANK(D[[#This Row],[TXT_SS_NEN5104]]),"ONWAAR","WAAR")</f>
        <v>ONWAAR</v>
      </c>
      <c r="J357" s="19" t="str">
        <f>IF(ISBLANK(D[[#This Row],[BORING_NUMMER]]),"",CONCATENATE(D[[#This Row],[BORING_NUMMER]],"_",D[[#This Row],[MONSTER_ID]]))</f>
        <v/>
      </c>
      <c r="BP357" s="21">
        <v>60</v>
      </c>
      <c r="BQ357" s="21">
        <v>40</v>
      </c>
      <c r="BR357" s="21">
        <f>D[CLAS_AT_VLOEIGRENS_CAS]-D[CLAS_AT_UITROLGRENS]</f>
        <v>20</v>
      </c>
      <c r="BS357" s="22">
        <f>(D[[#This Row],[CLAS_AT_VLOEIGRENS_CAS]]-D[[#This Row],[CLAS_WATERGEHALTE]])/D[[#This Row],[CLAS_AT_PI]]</f>
        <v>3</v>
      </c>
    </row>
    <row r="358" spans="1:71" x14ac:dyDescent="0.2">
      <c r="A358" s="20">
        <v>349</v>
      </c>
      <c r="B358" s="21" t="str">
        <f>IF(ISBLANK(D[[#This Row],[CLAS_NEN5104]]),"ONWAAR","WAAR")</f>
        <v>ONWAAR</v>
      </c>
      <c r="C358" s="21" t="str">
        <f>IF(ISBLANK(D[[#This Row],[CLAS_VN_HOOFDNAAM]]),"ONWAAR","WAAR")</f>
        <v>ONWAAR</v>
      </c>
      <c r="D358" s="21" t="str">
        <f>IF(ISBLANK(D[[#This Row],[KV_NEN5104]]),"ONWAAR","WAAR")</f>
        <v>ONWAAR</v>
      </c>
      <c r="E358" s="21" t="str">
        <f>IF(ISBLANK(D[[#This Row],[CPT_QNET]]),"ONWAAR","WAAR")</f>
        <v>ONWAAR</v>
      </c>
      <c r="F358" s="21" t="str">
        <f>IF(ISBLANK(D[[#This Row],[CRS_NEN5104]]),"ONWAAR","WAAR")</f>
        <v>ONWAAR</v>
      </c>
      <c r="G358" s="21" t="str">
        <f>IF(ISBLANK(D[[#This Row],[SD_NEN5104]]),"ONWAAR","WAAR")</f>
        <v>ONWAAR</v>
      </c>
      <c r="H358" s="21" t="str">
        <f>IF(ISBLANK(D[[#This Row],[DSS_NEN5104]]),"ONWAAR","WAAR")</f>
        <v>ONWAAR</v>
      </c>
      <c r="I358" s="21" t="str">
        <f>IF(ISBLANK(D[[#This Row],[TXT_SS_NEN5104]]),"ONWAAR","WAAR")</f>
        <v>ONWAAR</v>
      </c>
      <c r="J358" s="19" t="str">
        <f>IF(ISBLANK(D[[#This Row],[BORING_NUMMER]]),"",CONCATENATE(D[[#This Row],[BORING_NUMMER]],"_",D[[#This Row],[MONSTER_ID]]))</f>
        <v/>
      </c>
      <c r="BP358" s="21">
        <v>60</v>
      </c>
      <c r="BQ358" s="21">
        <v>40</v>
      </c>
      <c r="BR358" s="21">
        <f>D[CLAS_AT_VLOEIGRENS_CAS]-D[CLAS_AT_UITROLGRENS]</f>
        <v>20</v>
      </c>
      <c r="BS358" s="22">
        <f>(D[[#This Row],[CLAS_AT_VLOEIGRENS_CAS]]-D[[#This Row],[CLAS_WATERGEHALTE]])/D[[#This Row],[CLAS_AT_PI]]</f>
        <v>3</v>
      </c>
    </row>
    <row r="359" spans="1:71" x14ac:dyDescent="0.2">
      <c r="A359" s="20">
        <v>350</v>
      </c>
      <c r="B359" s="21" t="str">
        <f>IF(ISBLANK(D[[#This Row],[CLAS_NEN5104]]),"ONWAAR","WAAR")</f>
        <v>ONWAAR</v>
      </c>
      <c r="C359" s="21" t="str">
        <f>IF(ISBLANK(D[[#This Row],[CLAS_VN_HOOFDNAAM]]),"ONWAAR","WAAR")</f>
        <v>ONWAAR</v>
      </c>
      <c r="D359" s="21" t="str">
        <f>IF(ISBLANK(D[[#This Row],[KV_NEN5104]]),"ONWAAR","WAAR")</f>
        <v>ONWAAR</v>
      </c>
      <c r="E359" s="21" t="str">
        <f>IF(ISBLANK(D[[#This Row],[CPT_QNET]]),"ONWAAR","WAAR")</f>
        <v>ONWAAR</v>
      </c>
      <c r="F359" s="21" t="str">
        <f>IF(ISBLANK(D[[#This Row],[CRS_NEN5104]]),"ONWAAR","WAAR")</f>
        <v>ONWAAR</v>
      </c>
      <c r="G359" s="21" t="str">
        <f>IF(ISBLANK(D[[#This Row],[SD_NEN5104]]),"ONWAAR","WAAR")</f>
        <v>ONWAAR</v>
      </c>
      <c r="H359" s="21" t="str">
        <f>IF(ISBLANK(D[[#This Row],[DSS_NEN5104]]),"ONWAAR","WAAR")</f>
        <v>ONWAAR</v>
      </c>
      <c r="I359" s="21" t="str">
        <f>IF(ISBLANK(D[[#This Row],[TXT_SS_NEN5104]]),"ONWAAR","WAAR")</f>
        <v>ONWAAR</v>
      </c>
      <c r="J359" s="19" t="str">
        <f>IF(ISBLANK(D[[#This Row],[BORING_NUMMER]]),"",CONCATENATE(D[[#This Row],[BORING_NUMMER]],"_",D[[#This Row],[MONSTER_ID]]))</f>
        <v/>
      </c>
      <c r="BP359" s="21">
        <v>60</v>
      </c>
      <c r="BQ359" s="21">
        <v>40</v>
      </c>
      <c r="BR359" s="21">
        <f>D[CLAS_AT_VLOEIGRENS_CAS]-D[CLAS_AT_UITROLGRENS]</f>
        <v>20</v>
      </c>
      <c r="BS359" s="22">
        <f>(D[[#This Row],[CLAS_AT_VLOEIGRENS_CAS]]-D[[#This Row],[CLAS_WATERGEHALTE]])/D[[#This Row],[CLAS_AT_PI]]</f>
        <v>3</v>
      </c>
    </row>
    <row r="360" spans="1:71" x14ac:dyDescent="0.2">
      <c r="A360" s="20">
        <v>351</v>
      </c>
      <c r="B360" s="21" t="str">
        <f>IF(ISBLANK(D[[#This Row],[CLAS_NEN5104]]),"ONWAAR","WAAR")</f>
        <v>ONWAAR</v>
      </c>
      <c r="C360" s="21" t="str">
        <f>IF(ISBLANK(D[[#This Row],[CLAS_VN_HOOFDNAAM]]),"ONWAAR","WAAR")</f>
        <v>ONWAAR</v>
      </c>
      <c r="D360" s="21" t="str">
        <f>IF(ISBLANK(D[[#This Row],[KV_NEN5104]]),"ONWAAR","WAAR")</f>
        <v>ONWAAR</v>
      </c>
      <c r="E360" s="21" t="str">
        <f>IF(ISBLANK(D[[#This Row],[CPT_QNET]]),"ONWAAR","WAAR")</f>
        <v>ONWAAR</v>
      </c>
      <c r="F360" s="21" t="str">
        <f>IF(ISBLANK(D[[#This Row],[CRS_NEN5104]]),"ONWAAR","WAAR")</f>
        <v>ONWAAR</v>
      </c>
      <c r="G360" s="21" t="str">
        <f>IF(ISBLANK(D[[#This Row],[SD_NEN5104]]),"ONWAAR","WAAR")</f>
        <v>ONWAAR</v>
      </c>
      <c r="H360" s="21" t="str">
        <f>IF(ISBLANK(D[[#This Row],[DSS_NEN5104]]),"ONWAAR","WAAR")</f>
        <v>ONWAAR</v>
      </c>
      <c r="I360" s="21" t="str">
        <f>IF(ISBLANK(D[[#This Row],[TXT_SS_NEN5104]]),"ONWAAR","WAAR")</f>
        <v>ONWAAR</v>
      </c>
      <c r="J360" s="19" t="str">
        <f>IF(ISBLANK(D[[#This Row],[BORING_NUMMER]]),"",CONCATENATE(D[[#This Row],[BORING_NUMMER]],"_",D[[#This Row],[MONSTER_ID]]))</f>
        <v/>
      </c>
      <c r="BP360" s="21">
        <v>60</v>
      </c>
      <c r="BQ360" s="21">
        <v>40</v>
      </c>
      <c r="BR360" s="21">
        <f>D[CLAS_AT_VLOEIGRENS_CAS]-D[CLAS_AT_UITROLGRENS]</f>
        <v>20</v>
      </c>
      <c r="BS360" s="22">
        <f>(D[[#This Row],[CLAS_AT_VLOEIGRENS_CAS]]-D[[#This Row],[CLAS_WATERGEHALTE]])/D[[#This Row],[CLAS_AT_PI]]</f>
        <v>3</v>
      </c>
    </row>
    <row r="361" spans="1:71" x14ac:dyDescent="0.2">
      <c r="A361" s="20">
        <v>352</v>
      </c>
      <c r="B361" s="21" t="str">
        <f>IF(ISBLANK(D[[#This Row],[CLAS_NEN5104]]),"ONWAAR","WAAR")</f>
        <v>ONWAAR</v>
      </c>
      <c r="C361" s="21" t="str">
        <f>IF(ISBLANK(D[[#This Row],[CLAS_VN_HOOFDNAAM]]),"ONWAAR","WAAR")</f>
        <v>ONWAAR</v>
      </c>
      <c r="D361" s="21" t="str">
        <f>IF(ISBLANK(D[[#This Row],[KV_NEN5104]]),"ONWAAR","WAAR")</f>
        <v>ONWAAR</v>
      </c>
      <c r="E361" s="21" t="str">
        <f>IF(ISBLANK(D[[#This Row],[CPT_QNET]]),"ONWAAR","WAAR")</f>
        <v>ONWAAR</v>
      </c>
      <c r="F361" s="21" t="str">
        <f>IF(ISBLANK(D[[#This Row],[CRS_NEN5104]]),"ONWAAR","WAAR")</f>
        <v>ONWAAR</v>
      </c>
      <c r="G361" s="21" t="str">
        <f>IF(ISBLANK(D[[#This Row],[SD_NEN5104]]),"ONWAAR","WAAR")</f>
        <v>ONWAAR</v>
      </c>
      <c r="H361" s="21" t="str">
        <f>IF(ISBLANK(D[[#This Row],[DSS_NEN5104]]),"ONWAAR","WAAR")</f>
        <v>ONWAAR</v>
      </c>
      <c r="I361" s="21" t="str">
        <f>IF(ISBLANK(D[[#This Row],[TXT_SS_NEN5104]]),"ONWAAR","WAAR")</f>
        <v>ONWAAR</v>
      </c>
      <c r="J361" s="19" t="str">
        <f>IF(ISBLANK(D[[#This Row],[BORING_NUMMER]]),"",CONCATENATE(D[[#This Row],[BORING_NUMMER]],"_",D[[#This Row],[MONSTER_ID]]))</f>
        <v/>
      </c>
      <c r="BP361" s="21">
        <v>60</v>
      </c>
      <c r="BQ361" s="21">
        <v>40</v>
      </c>
      <c r="BR361" s="21">
        <f>D[CLAS_AT_VLOEIGRENS_CAS]-D[CLAS_AT_UITROLGRENS]</f>
        <v>20</v>
      </c>
      <c r="BS361" s="22">
        <f>(D[[#This Row],[CLAS_AT_VLOEIGRENS_CAS]]-D[[#This Row],[CLAS_WATERGEHALTE]])/D[[#This Row],[CLAS_AT_PI]]</f>
        <v>3</v>
      </c>
    </row>
    <row r="362" spans="1:71" x14ac:dyDescent="0.2">
      <c r="A362" s="20">
        <v>353</v>
      </c>
      <c r="B362" s="21" t="str">
        <f>IF(ISBLANK(D[[#This Row],[CLAS_NEN5104]]),"ONWAAR","WAAR")</f>
        <v>ONWAAR</v>
      </c>
      <c r="C362" s="21" t="str">
        <f>IF(ISBLANK(D[[#This Row],[CLAS_VN_HOOFDNAAM]]),"ONWAAR","WAAR")</f>
        <v>ONWAAR</v>
      </c>
      <c r="D362" s="21" t="str">
        <f>IF(ISBLANK(D[[#This Row],[KV_NEN5104]]),"ONWAAR","WAAR")</f>
        <v>ONWAAR</v>
      </c>
      <c r="E362" s="21" t="str">
        <f>IF(ISBLANK(D[[#This Row],[CPT_QNET]]),"ONWAAR","WAAR")</f>
        <v>ONWAAR</v>
      </c>
      <c r="F362" s="21" t="str">
        <f>IF(ISBLANK(D[[#This Row],[CRS_NEN5104]]),"ONWAAR","WAAR")</f>
        <v>ONWAAR</v>
      </c>
      <c r="G362" s="21" t="str">
        <f>IF(ISBLANK(D[[#This Row],[SD_NEN5104]]),"ONWAAR","WAAR")</f>
        <v>ONWAAR</v>
      </c>
      <c r="H362" s="21" t="str">
        <f>IF(ISBLANK(D[[#This Row],[DSS_NEN5104]]),"ONWAAR","WAAR")</f>
        <v>ONWAAR</v>
      </c>
      <c r="I362" s="21" t="str">
        <f>IF(ISBLANK(D[[#This Row],[TXT_SS_NEN5104]]),"ONWAAR","WAAR")</f>
        <v>ONWAAR</v>
      </c>
      <c r="J362" s="19" t="str">
        <f>IF(ISBLANK(D[[#This Row],[BORING_NUMMER]]),"",CONCATENATE(D[[#This Row],[BORING_NUMMER]],"_",D[[#This Row],[MONSTER_ID]]))</f>
        <v/>
      </c>
      <c r="BP362" s="21">
        <v>60</v>
      </c>
      <c r="BQ362" s="21">
        <v>40</v>
      </c>
      <c r="BR362" s="21">
        <f>D[CLAS_AT_VLOEIGRENS_CAS]-D[CLAS_AT_UITROLGRENS]</f>
        <v>20</v>
      </c>
      <c r="BS362" s="22">
        <f>(D[[#This Row],[CLAS_AT_VLOEIGRENS_CAS]]-D[[#This Row],[CLAS_WATERGEHALTE]])/D[[#This Row],[CLAS_AT_PI]]</f>
        <v>3</v>
      </c>
    </row>
    <row r="363" spans="1:71" x14ac:dyDescent="0.2">
      <c r="A363" s="20">
        <v>354</v>
      </c>
      <c r="B363" s="21" t="str">
        <f>IF(ISBLANK(D[[#This Row],[CLAS_NEN5104]]),"ONWAAR","WAAR")</f>
        <v>ONWAAR</v>
      </c>
      <c r="C363" s="21" t="str">
        <f>IF(ISBLANK(D[[#This Row],[CLAS_VN_HOOFDNAAM]]),"ONWAAR","WAAR")</f>
        <v>ONWAAR</v>
      </c>
      <c r="D363" s="21" t="str">
        <f>IF(ISBLANK(D[[#This Row],[KV_NEN5104]]),"ONWAAR","WAAR")</f>
        <v>ONWAAR</v>
      </c>
      <c r="E363" s="21" t="str">
        <f>IF(ISBLANK(D[[#This Row],[CPT_QNET]]),"ONWAAR","WAAR")</f>
        <v>ONWAAR</v>
      </c>
      <c r="F363" s="21" t="str">
        <f>IF(ISBLANK(D[[#This Row],[CRS_NEN5104]]),"ONWAAR","WAAR")</f>
        <v>ONWAAR</v>
      </c>
      <c r="G363" s="21" t="str">
        <f>IF(ISBLANK(D[[#This Row],[SD_NEN5104]]),"ONWAAR","WAAR")</f>
        <v>ONWAAR</v>
      </c>
      <c r="H363" s="21" t="str">
        <f>IF(ISBLANK(D[[#This Row],[DSS_NEN5104]]),"ONWAAR","WAAR")</f>
        <v>ONWAAR</v>
      </c>
      <c r="I363" s="21" t="str">
        <f>IF(ISBLANK(D[[#This Row],[TXT_SS_NEN5104]]),"ONWAAR","WAAR")</f>
        <v>ONWAAR</v>
      </c>
      <c r="J363" s="19" t="str">
        <f>IF(ISBLANK(D[[#This Row],[BORING_NUMMER]]),"",CONCATENATE(D[[#This Row],[BORING_NUMMER]],"_",D[[#This Row],[MONSTER_ID]]))</f>
        <v/>
      </c>
      <c r="BP363" s="21">
        <v>60</v>
      </c>
      <c r="BQ363" s="21">
        <v>40</v>
      </c>
      <c r="BR363" s="21">
        <f>D[CLAS_AT_VLOEIGRENS_CAS]-D[CLAS_AT_UITROLGRENS]</f>
        <v>20</v>
      </c>
      <c r="BS363" s="22">
        <f>(D[[#This Row],[CLAS_AT_VLOEIGRENS_CAS]]-D[[#This Row],[CLAS_WATERGEHALTE]])/D[[#This Row],[CLAS_AT_PI]]</f>
        <v>3</v>
      </c>
    </row>
    <row r="364" spans="1:71" x14ac:dyDescent="0.2">
      <c r="A364" s="20">
        <v>355</v>
      </c>
      <c r="B364" s="21" t="str">
        <f>IF(ISBLANK(D[[#This Row],[CLAS_NEN5104]]),"ONWAAR","WAAR")</f>
        <v>ONWAAR</v>
      </c>
      <c r="C364" s="21" t="str">
        <f>IF(ISBLANK(D[[#This Row],[CLAS_VN_HOOFDNAAM]]),"ONWAAR","WAAR")</f>
        <v>ONWAAR</v>
      </c>
      <c r="D364" s="21" t="str">
        <f>IF(ISBLANK(D[[#This Row],[KV_NEN5104]]),"ONWAAR","WAAR")</f>
        <v>ONWAAR</v>
      </c>
      <c r="E364" s="21" t="str">
        <f>IF(ISBLANK(D[[#This Row],[CPT_QNET]]),"ONWAAR","WAAR")</f>
        <v>ONWAAR</v>
      </c>
      <c r="F364" s="21" t="str">
        <f>IF(ISBLANK(D[[#This Row],[CRS_NEN5104]]),"ONWAAR","WAAR")</f>
        <v>ONWAAR</v>
      </c>
      <c r="G364" s="21" t="str">
        <f>IF(ISBLANK(D[[#This Row],[SD_NEN5104]]),"ONWAAR","WAAR")</f>
        <v>ONWAAR</v>
      </c>
      <c r="H364" s="21" t="str">
        <f>IF(ISBLANK(D[[#This Row],[DSS_NEN5104]]),"ONWAAR","WAAR")</f>
        <v>ONWAAR</v>
      </c>
      <c r="I364" s="21" t="str">
        <f>IF(ISBLANK(D[[#This Row],[TXT_SS_NEN5104]]),"ONWAAR","WAAR")</f>
        <v>ONWAAR</v>
      </c>
      <c r="J364" s="19" t="str">
        <f>IF(ISBLANK(D[[#This Row],[BORING_NUMMER]]),"",CONCATENATE(D[[#This Row],[BORING_NUMMER]],"_",D[[#This Row],[MONSTER_ID]]))</f>
        <v/>
      </c>
      <c r="BP364" s="21">
        <v>60</v>
      </c>
      <c r="BQ364" s="21">
        <v>40</v>
      </c>
      <c r="BR364" s="21">
        <f>D[CLAS_AT_VLOEIGRENS_CAS]-D[CLAS_AT_UITROLGRENS]</f>
        <v>20</v>
      </c>
      <c r="BS364" s="22">
        <f>(D[[#This Row],[CLAS_AT_VLOEIGRENS_CAS]]-D[[#This Row],[CLAS_WATERGEHALTE]])/D[[#This Row],[CLAS_AT_PI]]</f>
        <v>3</v>
      </c>
    </row>
    <row r="365" spans="1:71" x14ac:dyDescent="0.2">
      <c r="A365" s="20">
        <v>356</v>
      </c>
      <c r="B365" s="21" t="str">
        <f>IF(ISBLANK(D[[#This Row],[CLAS_NEN5104]]),"ONWAAR","WAAR")</f>
        <v>ONWAAR</v>
      </c>
      <c r="C365" s="21" t="str">
        <f>IF(ISBLANK(D[[#This Row],[CLAS_VN_HOOFDNAAM]]),"ONWAAR","WAAR")</f>
        <v>ONWAAR</v>
      </c>
      <c r="D365" s="21" t="str">
        <f>IF(ISBLANK(D[[#This Row],[KV_NEN5104]]),"ONWAAR","WAAR")</f>
        <v>ONWAAR</v>
      </c>
      <c r="E365" s="21" t="str">
        <f>IF(ISBLANK(D[[#This Row],[CPT_QNET]]),"ONWAAR","WAAR")</f>
        <v>ONWAAR</v>
      </c>
      <c r="F365" s="21" t="str">
        <f>IF(ISBLANK(D[[#This Row],[CRS_NEN5104]]),"ONWAAR","WAAR")</f>
        <v>ONWAAR</v>
      </c>
      <c r="G365" s="21" t="str">
        <f>IF(ISBLANK(D[[#This Row],[SD_NEN5104]]),"ONWAAR","WAAR")</f>
        <v>ONWAAR</v>
      </c>
      <c r="H365" s="21" t="str">
        <f>IF(ISBLANK(D[[#This Row],[DSS_NEN5104]]),"ONWAAR","WAAR")</f>
        <v>ONWAAR</v>
      </c>
      <c r="I365" s="21" t="str">
        <f>IF(ISBLANK(D[[#This Row],[TXT_SS_NEN5104]]),"ONWAAR","WAAR")</f>
        <v>ONWAAR</v>
      </c>
      <c r="J365" s="19" t="str">
        <f>IF(ISBLANK(D[[#This Row],[BORING_NUMMER]]),"",CONCATENATE(D[[#This Row],[BORING_NUMMER]],"_",D[[#This Row],[MONSTER_ID]]))</f>
        <v/>
      </c>
      <c r="BP365" s="21">
        <v>60</v>
      </c>
      <c r="BQ365" s="21">
        <v>40</v>
      </c>
      <c r="BR365" s="21">
        <f>D[CLAS_AT_VLOEIGRENS_CAS]-D[CLAS_AT_UITROLGRENS]</f>
        <v>20</v>
      </c>
      <c r="BS365" s="22">
        <f>(D[[#This Row],[CLAS_AT_VLOEIGRENS_CAS]]-D[[#This Row],[CLAS_WATERGEHALTE]])/D[[#This Row],[CLAS_AT_PI]]</f>
        <v>3</v>
      </c>
    </row>
    <row r="366" spans="1:71" x14ac:dyDescent="0.2">
      <c r="A366" s="20">
        <v>357</v>
      </c>
      <c r="B366" s="21" t="str">
        <f>IF(ISBLANK(D[[#This Row],[CLAS_NEN5104]]),"ONWAAR","WAAR")</f>
        <v>ONWAAR</v>
      </c>
      <c r="C366" s="21" t="str">
        <f>IF(ISBLANK(D[[#This Row],[CLAS_VN_HOOFDNAAM]]),"ONWAAR","WAAR")</f>
        <v>ONWAAR</v>
      </c>
      <c r="D366" s="21" t="str">
        <f>IF(ISBLANK(D[[#This Row],[KV_NEN5104]]),"ONWAAR","WAAR")</f>
        <v>ONWAAR</v>
      </c>
      <c r="E366" s="21" t="str">
        <f>IF(ISBLANK(D[[#This Row],[CPT_QNET]]),"ONWAAR","WAAR")</f>
        <v>ONWAAR</v>
      </c>
      <c r="F366" s="21" t="str">
        <f>IF(ISBLANK(D[[#This Row],[CRS_NEN5104]]),"ONWAAR","WAAR")</f>
        <v>ONWAAR</v>
      </c>
      <c r="G366" s="21" t="str">
        <f>IF(ISBLANK(D[[#This Row],[SD_NEN5104]]),"ONWAAR","WAAR")</f>
        <v>ONWAAR</v>
      </c>
      <c r="H366" s="21" t="str">
        <f>IF(ISBLANK(D[[#This Row],[DSS_NEN5104]]),"ONWAAR","WAAR")</f>
        <v>ONWAAR</v>
      </c>
      <c r="I366" s="21" t="str">
        <f>IF(ISBLANK(D[[#This Row],[TXT_SS_NEN5104]]),"ONWAAR","WAAR")</f>
        <v>ONWAAR</v>
      </c>
      <c r="J366" s="19" t="str">
        <f>IF(ISBLANK(D[[#This Row],[BORING_NUMMER]]),"",CONCATENATE(D[[#This Row],[BORING_NUMMER]],"_",D[[#This Row],[MONSTER_ID]]))</f>
        <v/>
      </c>
      <c r="BP366" s="21">
        <v>60</v>
      </c>
      <c r="BQ366" s="21">
        <v>40</v>
      </c>
      <c r="BR366" s="21">
        <f>D[CLAS_AT_VLOEIGRENS_CAS]-D[CLAS_AT_UITROLGRENS]</f>
        <v>20</v>
      </c>
      <c r="BS366" s="22">
        <f>(D[[#This Row],[CLAS_AT_VLOEIGRENS_CAS]]-D[[#This Row],[CLAS_WATERGEHALTE]])/D[[#This Row],[CLAS_AT_PI]]</f>
        <v>3</v>
      </c>
    </row>
    <row r="367" spans="1:71" x14ac:dyDescent="0.2">
      <c r="A367" s="20">
        <v>358</v>
      </c>
      <c r="B367" s="21" t="str">
        <f>IF(ISBLANK(D[[#This Row],[CLAS_NEN5104]]),"ONWAAR","WAAR")</f>
        <v>ONWAAR</v>
      </c>
      <c r="C367" s="21" t="str">
        <f>IF(ISBLANK(D[[#This Row],[CLAS_VN_HOOFDNAAM]]),"ONWAAR","WAAR")</f>
        <v>ONWAAR</v>
      </c>
      <c r="D367" s="21" t="str">
        <f>IF(ISBLANK(D[[#This Row],[KV_NEN5104]]),"ONWAAR","WAAR")</f>
        <v>ONWAAR</v>
      </c>
      <c r="E367" s="21" t="str">
        <f>IF(ISBLANK(D[[#This Row],[CPT_QNET]]),"ONWAAR","WAAR")</f>
        <v>ONWAAR</v>
      </c>
      <c r="F367" s="21" t="str">
        <f>IF(ISBLANK(D[[#This Row],[CRS_NEN5104]]),"ONWAAR","WAAR")</f>
        <v>ONWAAR</v>
      </c>
      <c r="G367" s="21" t="str">
        <f>IF(ISBLANK(D[[#This Row],[SD_NEN5104]]),"ONWAAR","WAAR")</f>
        <v>ONWAAR</v>
      </c>
      <c r="H367" s="21" t="str">
        <f>IF(ISBLANK(D[[#This Row],[DSS_NEN5104]]),"ONWAAR","WAAR")</f>
        <v>ONWAAR</v>
      </c>
      <c r="I367" s="21" t="str">
        <f>IF(ISBLANK(D[[#This Row],[TXT_SS_NEN5104]]),"ONWAAR","WAAR")</f>
        <v>ONWAAR</v>
      </c>
      <c r="J367" s="19" t="str">
        <f>IF(ISBLANK(D[[#This Row],[BORING_NUMMER]]),"",CONCATENATE(D[[#This Row],[BORING_NUMMER]],"_",D[[#This Row],[MONSTER_ID]]))</f>
        <v/>
      </c>
      <c r="BP367" s="21">
        <v>60</v>
      </c>
      <c r="BQ367" s="21">
        <v>40</v>
      </c>
      <c r="BR367" s="21">
        <f>D[CLAS_AT_VLOEIGRENS_CAS]-D[CLAS_AT_UITROLGRENS]</f>
        <v>20</v>
      </c>
      <c r="BS367" s="22">
        <f>(D[[#This Row],[CLAS_AT_VLOEIGRENS_CAS]]-D[[#This Row],[CLAS_WATERGEHALTE]])/D[[#This Row],[CLAS_AT_PI]]</f>
        <v>3</v>
      </c>
    </row>
    <row r="368" spans="1:71" x14ac:dyDescent="0.2">
      <c r="A368" s="20">
        <v>359</v>
      </c>
      <c r="B368" s="21" t="str">
        <f>IF(ISBLANK(D[[#This Row],[CLAS_NEN5104]]),"ONWAAR","WAAR")</f>
        <v>ONWAAR</v>
      </c>
      <c r="C368" s="21" t="str">
        <f>IF(ISBLANK(D[[#This Row],[CLAS_VN_HOOFDNAAM]]),"ONWAAR","WAAR")</f>
        <v>ONWAAR</v>
      </c>
      <c r="D368" s="21" t="str">
        <f>IF(ISBLANK(D[[#This Row],[KV_NEN5104]]),"ONWAAR","WAAR")</f>
        <v>ONWAAR</v>
      </c>
      <c r="E368" s="21" t="str">
        <f>IF(ISBLANK(D[[#This Row],[CPT_QNET]]),"ONWAAR","WAAR")</f>
        <v>ONWAAR</v>
      </c>
      <c r="F368" s="21" t="str">
        <f>IF(ISBLANK(D[[#This Row],[CRS_NEN5104]]),"ONWAAR","WAAR")</f>
        <v>ONWAAR</v>
      </c>
      <c r="G368" s="21" t="str">
        <f>IF(ISBLANK(D[[#This Row],[SD_NEN5104]]),"ONWAAR","WAAR")</f>
        <v>ONWAAR</v>
      </c>
      <c r="H368" s="21" t="str">
        <f>IF(ISBLANK(D[[#This Row],[DSS_NEN5104]]),"ONWAAR","WAAR")</f>
        <v>ONWAAR</v>
      </c>
      <c r="I368" s="21" t="str">
        <f>IF(ISBLANK(D[[#This Row],[TXT_SS_NEN5104]]),"ONWAAR","WAAR")</f>
        <v>ONWAAR</v>
      </c>
      <c r="J368" s="19" t="str">
        <f>IF(ISBLANK(D[[#This Row],[BORING_NUMMER]]),"",CONCATENATE(D[[#This Row],[BORING_NUMMER]],"_",D[[#This Row],[MONSTER_ID]]))</f>
        <v/>
      </c>
      <c r="BP368" s="21">
        <v>60</v>
      </c>
      <c r="BQ368" s="21">
        <v>40</v>
      </c>
      <c r="BR368" s="21">
        <f>D[CLAS_AT_VLOEIGRENS_CAS]-D[CLAS_AT_UITROLGRENS]</f>
        <v>20</v>
      </c>
      <c r="BS368" s="22">
        <f>(D[[#This Row],[CLAS_AT_VLOEIGRENS_CAS]]-D[[#This Row],[CLAS_WATERGEHALTE]])/D[[#This Row],[CLAS_AT_PI]]</f>
        <v>3</v>
      </c>
    </row>
    <row r="369" spans="1:71" x14ac:dyDescent="0.2">
      <c r="A369" s="20">
        <v>360</v>
      </c>
      <c r="B369" s="21" t="str">
        <f>IF(ISBLANK(D[[#This Row],[CLAS_NEN5104]]),"ONWAAR","WAAR")</f>
        <v>ONWAAR</v>
      </c>
      <c r="C369" s="21" t="str">
        <f>IF(ISBLANK(D[[#This Row],[CLAS_VN_HOOFDNAAM]]),"ONWAAR","WAAR")</f>
        <v>ONWAAR</v>
      </c>
      <c r="D369" s="21" t="str">
        <f>IF(ISBLANK(D[[#This Row],[KV_NEN5104]]),"ONWAAR","WAAR")</f>
        <v>ONWAAR</v>
      </c>
      <c r="E369" s="21" t="str">
        <f>IF(ISBLANK(D[[#This Row],[CPT_QNET]]),"ONWAAR","WAAR")</f>
        <v>ONWAAR</v>
      </c>
      <c r="F369" s="21" t="str">
        <f>IF(ISBLANK(D[[#This Row],[CRS_NEN5104]]),"ONWAAR","WAAR")</f>
        <v>ONWAAR</v>
      </c>
      <c r="G369" s="21" t="str">
        <f>IF(ISBLANK(D[[#This Row],[SD_NEN5104]]),"ONWAAR","WAAR")</f>
        <v>ONWAAR</v>
      </c>
      <c r="H369" s="21" t="str">
        <f>IF(ISBLANK(D[[#This Row],[DSS_NEN5104]]),"ONWAAR","WAAR")</f>
        <v>ONWAAR</v>
      </c>
      <c r="I369" s="21" t="str">
        <f>IF(ISBLANK(D[[#This Row],[TXT_SS_NEN5104]]),"ONWAAR","WAAR")</f>
        <v>ONWAAR</v>
      </c>
      <c r="J369" s="19" t="str">
        <f>IF(ISBLANK(D[[#This Row],[BORING_NUMMER]]),"",CONCATENATE(D[[#This Row],[BORING_NUMMER]],"_",D[[#This Row],[MONSTER_ID]]))</f>
        <v/>
      </c>
      <c r="BP369" s="21">
        <v>60</v>
      </c>
      <c r="BQ369" s="21">
        <v>40</v>
      </c>
      <c r="BR369" s="21">
        <f>D[CLAS_AT_VLOEIGRENS_CAS]-D[CLAS_AT_UITROLGRENS]</f>
        <v>20</v>
      </c>
      <c r="BS369" s="22">
        <f>(D[[#This Row],[CLAS_AT_VLOEIGRENS_CAS]]-D[[#This Row],[CLAS_WATERGEHALTE]])/D[[#This Row],[CLAS_AT_PI]]</f>
        <v>3</v>
      </c>
    </row>
    <row r="370" spans="1:71" x14ac:dyDescent="0.2">
      <c r="A370" s="20">
        <v>361</v>
      </c>
      <c r="B370" s="21" t="str">
        <f>IF(ISBLANK(D[[#This Row],[CLAS_NEN5104]]),"ONWAAR","WAAR")</f>
        <v>ONWAAR</v>
      </c>
      <c r="C370" s="21" t="str">
        <f>IF(ISBLANK(D[[#This Row],[CLAS_VN_HOOFDNAAM]]),"ONWAAR","WAAR")</f>
        <v>ONWAAR</v>
      </c>
      <c r="D370" s="21" t="str">
        <f>IF(ISBLANK(D[[#This Row],[KV_NEN5104]]),"ONWAAR","WAAR")</f>
        <v>ONWAAR</v>
      </c>
      <c r="E370" s="21" t="str">
        <f>IF(ISBLANK(D[[#This Row],[CPT_QNET]]),"ONWAAR","WAAR")</f>
        <v>ONWAAR</v>
      </c>
      <c r="F370" s="21" t="str">
        <f>IF(ISBLANK(D[[#This Row],[CRS_NEN5104]]),"ONWAAR","WAAR")</f>
        <v>ONWAAR</v>
      </c>
      <c r="G370" s="21" t="str">
        <f>IF(ISBLANK(D[[#This Row],[SD_NEN5104]]),"ONWAAR","WAAR")</f>
        <v>ONWAAR</v>
      </c>
      <c r="H370" s="21" t="str">
        <f>IF(ISBLANK(D[[#This Row],[DSS_NEN5104]]),"ONWAAR","WAAR")</f>
        <v>ONWAAR</v>
      </c>
      <c r="I370" s="21" t="str">
        <f>IF(ISBLANK(D[[#This Row],[TXT_SS_NEN5104]]),"ONWAAR","WAAR")</f>
        <v>ONWAAR</v>
      </c>
      <c r="J370" s="19" t="str">
        <f>IF(ISBLANK(D[[#This Row],[BORING_NUMMER]]),"",CONCATENATE(D[[#This Row],[BORING_NUMMER]],"_",D[[#This Row],[MONSTER_ID]]))</f>
        <v/>
      </c>
      <c r="BP370" s="21">
        <v>60</v>
      </c>
      <c r="BQ370" s="21">
        <v>40</v>
      </c>
      <c r="BR370" s="21">
        <f>D[CLAS_AT_VLOEIGRENS_CAS]-D[CLAS_AT_UITROLGRENS]</f>
        <v>20</v>
      </c>
      <c r="BS370" s="22">
        <f>(D[[#This Row],[CLAS_AT_VLOEIGRENS_CAS]]-D[[#This Row],[CLAS_WATERGEHALTE]])/D[[#This Row],[CLAS_AT_PI]]</f>
        <v>3</v>
      </c>
    </row>
    <row r="371" spans="1:71" x14ac:dyDescent="0.2">
      <c r="A371" s="20">
        <v>362</v>
      </c>
      <c r="B371" s="21" t="str">
        <f>IF(ISBLANK(D[[#This Row],[CLAS_NEN5104]]),"ONWAAR","WAAR")</f>
        <v>ONWAAR</v>
      </c>
      <c r="C371" s="21" t="str">
        <f>IF(ISBLANK(D[[#This Row],[CLAS_VN_HOOFDNAAM]]),"ONWAAR","WAAR")</f>
        <v>ONWAAR</v>
      </c>
      <c r="D371" s="21" t="str">
        <f>IF(ISBLANK(D[[#This Row],[KV_NEN5104]]),"ONWAAR","WAAR")</f>
        <v>ONWAAR</v>
      </c>
      <c r="E371" s="21" t="str">
        <f>IF(ISBLANK(D[[#This Row],[CPT_QNET]]),"ONWAAR","WAAR")</f>
        <v>ONWAAR</v>
      </c>
      <c r="F371" s="21" t="str">
        <f>IF(ISBLANK(D[[#This Row],[CRS_NEN5104]]),"ONWAAR","WAAR")</f>
        <v>ONWAAR</v>
      </c>
      <c r="G371" s="21" t="str">
        <f>IF(ISBLANK(D[[#This Row],[SD_NEN5104]]),"ONWAAR","WAAR")</f>
        <v>ONWAAR</v>
      </c>
      <c r="H371" s="21" t="str">
        <f>IF(ISBLANK(D[[#This Row],[DSS_NEN5104]]),"ONWAAR","WAAR")</f>
        <v>ONWAAR</v>
      </c>
      <c r="I371" s="21" t="str">
        <f>IF(ISBLANK(D[[#This Row],[TXT_SS_NEN5104]]),"ONWAAR","WAAR")</f>
        <v>ONWAAR</v>
      </c>
      <c r="J371" s="19" t="str">
        <f>IF(ISBLANK(D[[#This Row],[BORING_NUMMER]]),"",CONCATENATE(D[[#This Row],[BORING_NUMMER]],"_",D[[#This Row],[MONSTER_ID]]))</f>
        <v/>
      </c>
      <c r="BP371" s="21">
        <v>60</v>
      </c>
      <c r="BQ371" s="21">
        <v>40</v>
      </c>
      <c r="BR371" s="21">
        <f>D[CLAS_AT_VLOEIGRENS_CAS]-D[CLAS_AT_UITROLGRENS]</f>
        <v>20</v>
      </c>
      <c r="BS371" s="22">
        <f>(D[[#This Row],[CLAS_AT_VLOEIGRENS_CAS]]-D[[#This Row],[CLAS_WATERGEHALTE]])/D[[#This Row],[CLAS_AT_PI]]</f>
        <v>3</v>
      </c>
    </row>
    <row r="372" spans="1:71" x14ac:dyDescent="0.2">
      <c r="A372" s="20">
        <v>363</v>
      </c>
      <c r="B372" s="21" t="str">
        <f>IF(ISBLANK(D[[#This Row],[CLAS_NEN5104]]),"ONWAAR","WAAR")</f>
        <v>ONWAAR</v>
      </c>
      <c r="C372" s="21" t="str">
        <f>IF(ISBLANK(D[[#This Row],[CLAS_VN_HOOFDNAAM]]),"ONWAAR","WAAR")</f>
        <v>ONWAAR</v>
      </c>
      <c r="D372" s="21" t="str">
        <f>IF(ISBLANK(D[[#This Row],[KV_NEN5104]]),"ONWAAR","WAAR")</f>
        <v>ONWAAR</v>
      </c>
      <c r="E372" s="21" t="str">
        <f>IF(ISBLANK(D[[#This Row],[CPT_QNET]]),"ONWAAR","WAAR")</f>
        <v>ONWAAR</v>
      </c>
      <c r="F372" s="21" t="str">
        <f>IF(ISBLANK(D[[#This Row],[CRS_NEN5104]]),"ONWAAR","WAAR")</f>
        <v>ONWAAR</v>
      </c>
      <c r="G372" s="21" t="str">
        <f>IF(ISBLANK(D[[#This Row],[SD_NEN5104]]),"ONWAAR","WAAR")</f>
        <v>ONWAAR</v>
      </c>
      <c r="H372" s="21" t="str">
        <f>IF(ISBLANK(D[[#This Row],[DSS_NEN5104]]),"ONWAAR","WAAR")</f>
        <v>ONWAAR</v>
      </c>
      <c r="I372" s="21" t="str">
        <f>IF(ISBLANK(D[[#This Row],[TXT_SS_NEN5104]]),"ONWAAR","WAAR")</f>
        <v>ONWAAR</v>
      </c>
      <c r="J372" s="19" t="str">
        <f>IF(ISBLANK(D[[#This Row],[BORING_NUMMER]]),"",CONCATENATE(D[[#This Row],[BORING_NUMMER]],"_",D[[#This Row],[MONSTER_ID]]))</f>
        <v/>
      </c>
      <c r="BP372" s="21">
        <v>60</v>
      </c>
      <c r="BQ372" s="21">
        <v>40</v>
      </c>
      <c r="BR372" s="21">
        <f>D[CLAS_AT_VLOEIGRENS_CAS]-D[CLAS_AT_UITROLGRENS]</f>
        <v>20</v>
      </c>
      <c r="BS372" s="22">
        <f>(D[[#This Row],[CLAS_AT_VLOEIGRENS_CAS]]-D[[#This Row],[CLAS_WATERGEHALTE]])/D[[#This Row],[CLAS_AT_PI]]</f>
        <v>3</v>
      </c>
    </row>
    <row r="373" spans="1:71" x14ac:dyDescent="0.2">
      <c r="A373" s="20">
        <v>364</v>
      </c>
      <c r="B373" s="21" t="str">
        <f>IF(ISBLANK(D[[#This Row],[CLAS_NEN5104]]),"ONWAAR","WAAR")</f>
        <v>ONWAAR</v>
      </c>
      <c r="C373" s="21" t="str">
        <f>IF(ISBLANK(D[[#This Row],[CLAS_VN_HOOFDNAAM]]),"ONWAAR","WAAR")</f>
        <v>ONWAAR</v>
      </c>
      <c r="D373" s="21" t="str">
        <f>IF(ISBLANK(D[[#This Row],[KV_NEN5104]]),"ONWAAR","WAAR")</f>
        <v>ONWAAR</v>
      </c>
      <c r="E373" s="21" t="str">
        <f>IF(ISBLANK(D[[#This Row],[CPT_QNET]]),"ONWAAR","WAAR")</f>
        <v>ONWAAR</v>
      </c>
      <c r="F373" s="21" t="str">
        <f>IF(ISBLANK(D[[#This Row],[CRS_NEN5104]]),"ONWAAR","WAAR")</f>
        <v>ONWAAR</v>
      </c>
      <c r="G373" s="21" t="str">
        <f>IF(ISBLANK(D[[#This Row],[SD_NEN5104]]),"ONWAAR","WAAR")</f>
        <v>ONWAAR</v>
      </c>
      <c r="H373" s="21" t="str">
        <f>IF(ISBLANK(D[[#This Row],[DSS_NEN5104]]),"ONWAAR","WAAR")</f>
        <v>ONWAAR</v>
      </c>
      <c r="I373" s="21" t="str">
        <f>IF(ISBLANK(D[[#This Row],[TXT_SS_NEN5104]]),"ONWAAR","WAAR")</f>
        <v>ONWAAR</v>
      </c>
      <c r="J373" s="19" t="str">
        <f>IF(ISBLANK(D[[#This Row],[BORING_NUMMER]]),"",CONCATENATE(D[[#This Row],[BORING_NUMMER]],"_",D[[#This Row],[MONSTER_ID]]))</f>
        <v/>
      </c>
      <c r="BP373" s="21">
        <v>60</v>
      </c>
      <c r="BQ373" s="21">
        <v>40</v>
      </c>
      <c r="BR373" s="21">
        <f>D[CLAS_AT_VLOEIGRENS_CAS]-D[CLAS_AT_UITROLGRENS]</f>
        <v>20</v>
      </c>
      <c r="BS373" s="22">
        <f>(D[[#This Row],[CLAS_AT_VLOEIGRENS_CAS]]-D[[#This Row],[CLAS_WATERGEHALTE]])/D[[#This Row],[CLAS_AT_PI]]</f>
        <v>3</v>
      </c>
    </row>
    <row r="374" spans="1:71" x14ac:dyDescent="0.2">
      <c r="A374" s="20">
        <v>365</v>
      </c>
      <c r="B374" s="21" t="str">
        <f>IF(ISBLANK(D[[#This Row],[CLAS_NEN5104]]),"ONWAAR","WAAR")</f>
        <v>ONWAAR</v>
      </c>
      <c r="C374" s="21" t="str">
        <f>IF(ISBLANK(D[[#This Row],[CLAS_VN_HOOFDNAAM]]),"ONWAAR","WAAR")</f>
        <v>ONWAAR</v>
      </c>
      <c r="D374" s="21" t="str">
        <f>IF(ISBLANK(D[[#This Row],[KV_NEN5104]]),"ONWAAR","WAAR")</f>
        <v>ONWAAR</v>
      </c>
      <c r="E374" s="21" t="str">
        <f>IF(ISBLANK(D[[#This Row],[CPT_QNET]]),"ONWAAR","WAAR")</f>
        <v>ONWAAR</v>
      </c>
      <c r="F374" s="21" t="str">
        <f>IF(ISBLANK(D[[#This Row],[CRS_NEN5104]]),"ONWAAR","WAAR")</f>
        <v>ONWAAR</v>
      </c>
      <c r="G374" s="21" t="str">
        <f>IF(ISBLANK(D[[#This Row],[SD_NEN5104]]),"ONWAAR","WAAR")</f>
        <v>ONWAAR</v>
      </c>
      <c r="H374" s="21" t="str">
        <f>IF(ISBLANK(D[[#This Row],[DSS_NEN5104]]),"ONWAAR","WAAR")</f>
        <v>ONWAAR</v>
      </c>
      <c r="I374" s="21" t="str">
        <f>IF(ISBLANK(D[[#This Row],[TXT_SS_NEN5104]]),"ONWAAR","WAAR")</f>
        <v>ONWAAR</v>
      </c>
      <c r="J374" s="19" t="str">
        <f>IF(ISBLANK(D[[#This Row],[BORING_NUMMER]]),"",CONCATENATE(D[[#This Row],[BORING_NUMMER]],"_",D[[#This Row],[MONSTER_ID]]))</f>
        <v/>
      </c>
      <c r="BP374" s="21">
        <v>60</v>
      </c>
      <c r="BQ374" s="21">
        <v>40</v>
      </c>
      <c r="BR374" s="21">
        <f>D[CLAS_AT_VLOEIGRENS_CAS]-D[CLAS_AT_UITROLGRENS]</f>
        <v>20</v>
      </c>
      <c r="BS374" s="22">
        <f>(D[[#This Row],[CLAS_AT_VLOEIGRENS_CAS]]-D[[#This Row],[CLAS_WATERGEHALTE]])/D[[#This Row],[CLAS_AT_PI]]</f>
        <v>3</v>
      </c>
    </row>
    <row r="375" spans="1:71" x14ac:dyDescent="0.2">
      <c r="A375" s="20">
        <v>366</v>
      </c>
      <c r="B375" s="21" t="str">
        <f>IF(ISBLANK(D[[#This Row],[CLAS_NEN5104]]),"ONWAAR","WAAR")</f>
        <v>ONWAAR</v>
      </c>
      <c r="C375" s="21" t="str">
        <f>IF(ISBLANK(D[[#This Row],[CLAS_VN_HOOFDNAAM]]),"ONWAAR","WAAR")</f>
        <v>ONWAAR</v>
      </c>
      <c r="D375" s="21" t="str">
        <f>IF(ISBLANK(D[[#This Row],[KV_NEN5104]]),"ONWAAR","WAAR")</f>
        <v>ONWAAR</v>
      </c>
      <c r="E375" s="21" t="str">
        <f>IF(ISBLANK(D[[#This Row],[CPT_QNET]]),"ONWAAR","WAAR")</f>
        <v>ONWAAR</v>
      </c>
      <c r="F375" s="21" t="str">
        <f>IF(ISBLANK(D[[#This Row],[CRS_NEN5104]]),"ONWAAR","WAAR")</f>
        <v>ONWAAR</v>
      </c>
      <c r="G375" s="21" t="str">
        <f>IF(ISBLANK(D[[#This Row],[SD_NEN5104]]),"ONWAAR","WAAR")</f>
        <v>ONWAAR</v>
      </c>
      <c r="H375" s="21" t="str">
        <f>IF(ISBLANK(D[[#This Row],[DSS_NEN5104]]),"ONWAAR","WAAR")</f>
        <v>ONWAAR</v>
      </c>
      <c r="I375" s="21" t="str">
        <f>IF(ISBLANK(D[[#This Row],[TXT_SS_NEN5104]]),"ONWAAR","WAAR")</f>
        <v>ONWAAR</v>
      </c>
      <c r="J375" s="19" t="str">
        <f>IF(ISBLANK(D[[#This Row],[BORING_NUMMER]]),"",CONCATENATE(D[[#This Row],[BORING_NUMMER]],"_",D[[#This Row],[MONSTER_ID]]))</f>
        <v/>
      </c>
      <c r="BP375" s="21">
        <v>60</v>
      </c>
      <c r="BQ375" s="21">
        <v>40</v>
      </c>
      <c r="BR375" s="21">
        <f>D[CLAS_AT_VLOEIGRENS_CAS]-D[CLAS_AT_UITROLGRENS]</f>
        <v>20</v>
      </c>
      <c r="BS375" s="22">
        <f>(D[[#This Row],[CLAS_AT_VLOEIGRENS_CAS]]-D[[#This Row],[CLAS_WATERGEHALTE]])/D[[#This Row],[CLAS_AT_PI]]</f>
        <v>3</v>
      </c>
    </row>
    <row r="376" spans="1:71" x14ac:dyDescent="0.2">
      <c r="A376" s="20">
        <v>367</v>
      </c>
      <c r="B376" s="21" t="str">
        <f>IF(ISBLANK(D[[#This Row],[CLAS_NEN5104]]),"ONWAAR","WAAR")</f>
        <v>ONWAAR</v>
      </c>
      <c r="C376" s="21" t="str">
        <f>IF(ISBLANK(D[[#This Row],[CLAS_VN_HOOFDNAAM]]),"ONWAAR","WAAR")</f>
        <v>ONWAAR</v>
      </c>
      <c r="D376" s="21" t="str">
        <f>IF(ISBLANK(D[[#This Row],[KV_NEN5104]]),"ONWAAR","WAAR")</f>
        <v>ONWAAR</v>
      </c>
      <c r="E376" s="21" t="str">
        <f>IF(ISBLANK(D[[#This Row],[CPT_QNET]]),"ONWAAR","WAAR")</f>
        <v>ONWAAR</v>
      </c>
      <c r="F376" s="21" t="str">
        <f>IF(ISBLANK(D[[#This Row],[CRS_NEN5104]]),"ONWAAR","WAAR")</f>
        <v>ONWAAR</v>
      </c>
      <c r="G376" s="21" t="str">
        <f>IF(ISBLANK(D[[#This Row],[SD_NEN5104]]),"ONWAAR","WAAR")</f>
        <v>ONWAAR</v>
      </c>
      <c r="H376" s="21" t="str">
        <f>IF(ISBLANK(D[[#This Row],[DSS_NEN5104]]),"ONWAAR","WAAR")</f>
        <v>ONWAAR</v>
      </c>
      <c r="I376" s="21" t="str">
        <f>IF(ISBLANK(D[[#This Row],[TXT_SS_NEN5104]]),"ONWAAR","WAAR")</f>
        <v>ONWAAR</v>
      </c>
      <c r="J376" s="19" t="str">
        <f>IF(ISBLANK(D[[#This Row],[BORING_NUMMER]]),"",CONCATENATE(D[[#This Row],[BORING_NUMMER]],"_",D[[#This Row],[MONSTER_ID]]))</f>
        <v/>
      </c>
      <c r="BP376" s="21">
        <v>60</v>
      </c>
      <c r="BQ376" s="21">
        <v>40</v>
      </c>
      <c r="BR376" s="21">
        <f>D[CLAS_AT_VLOEIGRENS_CAS]-D[CLAS_AT_UITROLGRENS]</f>
        <v>20</v>
      </c>
      <c r="BS376" s="22">
        <f>(D[[#This Row],[CLAS_AT_VLOEIGRENS_CAS]]-D[[#This Row],[CLAS_WATERGEHALTE]])/D[[#This Row],[CLAS_AT_PI]]</f>
        <v>3</v>
      </c>
    </row>
    <row r="377" spans="1:71" x14ac:dyDescent="0.2">
      <c r="A377" s="20">
        <v>368</v>
      </c>
      <c r="B377" s="21" t="str">
        <f>IF(ISBLANK(D[[#This Row],[CLAS_NEN5104]]),"ONWAAR","WAAR")</f>
        <v>ONWAAR</v>
      </c>
      <c r="C377" s="21" t="str">
        <f>IF(ISBLANK(D[[#This Row],[CLAS_VN_HOOFDNAAM]]),"ONWAAR","WAAR")</f>
        <v>ONWAAR</v>
      </c>
      <c r="D377" s="21" t="str">
        <f>IF(ISBLANK(D[[#This Row],[KV_NEN5104]]),"ONWAAR","WAAR")</f>
        <v>ONWAAR</v>
      </c>
      <c r="E377" s="21" t="str">
        <f>IF(ISBLANK(D[[#This Row],[CPT_QNET]]),"ONWAAR","WAAR")</f>
        <v>ONWAAR</v>
      </c>
      <c r="F377" s="21" t="str">
        <f>IF(ISBLANK(D[[#This Row],[CRS_NEN5104]]),"ONWAAR","WAAR")</f>
        <v>ONWAAR</v>
      </c>
      <c r="G377" s="21" t="str">
        <f>IF(ISBLANK(D[[#This Row],[SD_NEN5104]]),"ONWAAR","WAAR")</f>
        <v>ONWAAR</v>
      </c>
      <c r="H377" s="21" t="str">
        <f>IF(ISBLANK(D[[#This Row],[DSS_NEN5104]]),"ONWAAR","WAAR")</f>
        <v>ONWAAR</v>
      </c>
      <c r="I377" s="21" t="str">
        <f>IF(ISBLANK(D[[#This Row],[TXT_SS_NEN5104]]),"ONWAAR","WAAR")</f>
        <v>ONWAAR</v>
      </c>
      <c r="J377" s="19" t="str">
        <f>IF(ISBLANK(D[[#This Row],[BORING_NUMMER]]),"",CONCATENATE(D[[#This Row],[BORING_NUMMER]],"_",D[[#This Row],[MONSTER_ID]]))</f>
        <v/>
      </c>
      <c r="BP377" s="21">
        <v>60</v>
      </c>
      <c r="BQ377" s="21">
        <v>40</v>
      </c>
      <c r="BR377" s="21">
        <f>D[CLAS_AT_VLOEIGRENS_CAS]-D[CLAS_AT_UITROLGRENS]</f>
        <v>20</v>
      </c>
      <c r="BS377" s="22">
        <f>(D[[#This Row],[CLAS_AT_VLOEIGRENS_CAS]]-D[[#This Row],[CLAS_WATERGEHALTE]])/D[[#This Row],[CLAS_AT_PI]]</f>
        <v>3</v>
      </c>
    </row>
    <row r="378" spans="1:71" x14ac:dyDescent="0.2">
      <c r="A378" s="20">
        <v>369</v>
      </c>
      <c r="B378" s="21" t="str">
        <f>IF(ISBLANK(D[[#This Row],[CLAS_NEN5104]]),"ONWAAR","WAAR")</f>
        <v>ONWAAR</v>
      </c>
      <c r="C378" s="21" t="str">
        <f>IF(ISBLANK(D[[#This Row],[CLAS_VN_HOOFDNAAM]]),"ONWAAR","WAAR")</f>
        <v>ONWAAR</v>
      </c>
      <c r="D378" s="21" t="str">
        <f>IF(ISBLANK(D[[#This Row],[KV_NEN5104]]),"ONWAAR","WAAR")</f>
        <v>ONWAAR</v>
      </c>
      <c r="E378" s="21" t="str">
        <f>IF(ISBLANK(D[[#This Row],[CPT_QNET]]),"ONWAAR","WAAR")</f>
        <v>ONWAAR</v>
      </c>
      <c r="F378" s="21" t="str">
        <f>IF(ISBLANK(D[[#This Row],[CRS_NEN5104]]),"ONWAAR","WAAR")</f>
        <v>ONWAAR</v>
      </c>
      <c r="G378" s="21" t="str">
        <f>IF(ISBLANK(D[[#This Row],[SD_NEN5104]]),"ONWAAR","WAAR")</f>
        <v>ONWAAR</v>
      </c>
      <c r="H378" s="21" t="str">
        <f>IF(ISBLANK(D[[#This Row],[DSS_NEN5104]]),"ONWAAR","WAAR")</f>
        <v>ONWAAR</v>
      </c>
      <c r="I378" s="21" t="str">
        <f>IF(ISBLANK(D[[#This Row],[TXT_SS_NEN5104]]),"ONWAAR","WAAR")</f>
        <v>ONWAAR</v>
      </c>
      <c r="J378" s="19" t="str">
        <f>IF(ISBLANK(D[[#This Row],[BORING_NUMMER]]),"",CONCATENATE(D[[#This Row],[BORING_NUMMER]],"_",D[[#This Row],[MONSTER_ID]]))</f>
        <v/>
      </c>
      <c r="BP378" s="21">
        <v>60</v>
      </c>
      <c r="BQ378" s="21">
        <v>40</v>
      </c>
      <c r="BR378" s="21">
        <f>D[CLAS_AT_VLOEIGRENS_CAS]-D[CLAS_AT_UITROLGRENS]</f>
        <v>20</v>
      </c>
      <c r="BS378" s="22">
        <f>(D[[#This Row],[CLAS_AT_VLOEIGRENS_CAS]]-D[[#This Row],[CLAS_WATERGEHALTE]])/D[[#This Row],[CLAS_AT_PI]]</f>
        <v>3</v>
      </c>
    </row>
    <row r="379" spans="1:71" x14ac:dyDescent="0.2">
      <c r="A379" s="20">
        <v>370</v>
      </c>
      <c r="B379" s="21" t="str">
        <f>IF(ISBLANK(D[[#This Row],[CLAS_NEN5104]]),"ONWAAR","WAAR")</f>
        <v>ONWAAR</v>
      </c>
      <c r="C379" s="21" t="str">
        <f>IF(ISBLANK(D[[#This Row],[CLAS_VN_HOOFDNAAM]]),"ONWAAR","WAAR")</f>
        <v>ONWAAR</v>
      </c>
      <c r="D379" s="21" t="str">
        <f>IF(ISBLANK(D[[#This Row],[KV_NEN5104]]),"ONWAAR","WAAR")</f>
        <v>ONWAAR</v>
      </c>
      <c r="E379" s="21" t="str">
        <f>IF(ISBLANK(D[[#This Row],[CPT_QNET]]),"ONWAAR","WAAR")</f>
        <v>ONWAAR</v>
      </c>
      <c r="F379" s="21" t="str">
        <f>IF(ISBLANK(D[[#This Row],[CRS_NEN5104]]),"ONWAAR","WAAR")</f>
        <v>ONWAAR</v>
      </c>
      <c r="G379" s="21" t="str">
        <f>IF(ISBLANK(D[[#This Row],[SD_NEN5104]]),"ONWAAR","WAAR")</f>
        <v>ONWAAR</v>
      </c>
      <c r="H379" s="21" t="str">
        <f>IF(ISBLANK(D[[#This Row],[DSS_NEN5104]]),"ONWAAR","WAAR")</f>
        <v>ONWAAR</v>
      </c>
      <c r="I379" s="21" t="str">
        <f>IF(ISBLANK(D[[#This Row],[TXT_SS_NEN5104]]),"ONWAAR","WAAR")</f>
        <v>ONWAAR</v>
      </c>
      <c r="J379" s="19" t="str">
        <f>IF(ISBLANK(D[[#This Row],[BORING_NUMMER]]),"",CONCATENATE(D[[#This Row],[BORING_NUMMER]],"_",D[[#This Row],[MONSTER_ID]]))</f>
        <v/>
      </c>
      <c r="BP379" s="21">
        <v>60</v>
      </c>
      <c r="BQ379" s="21">
        <v>40</v>
      </c>
      <c r="BR379" s="21">
        <f>D[CLAS_AT_VLOEIGRENS_CAS]-D[CLAS_AT_UITROLGRENS]</f>
        <v>20</v>
      </c>
      <c r="BS379" s="22">
        <f>(D[[#This Row],[CLAS_AT_VLOEIGRENS_CAS]]-D[[#This Row],[CLAS_WATERGEHALTE]])/D[[#This Row],[CLAS_AT_PI]]</f>
        <v>3</v>
      </c>
    </row>
    <row r="380" spans="1:71" x14ac:dyDescent="0.2">
      <c r="A380" s="20">
        <v>371</v>
      </c>
      <c r="B380" s="21" t="str">
        <f>IF(ISBLANK(D[[#This Row],[CLAS_NEN5104]]),"ONWAAR","WAAR")</f>
        <v>ONWAAR</v>
      </c>
      <c r="C380" s="21" t="str">
        <f>IF(ISBLANK(D[[#This Row],[CLAS_VN_HOOFDNAAM]]),"ONWAAR","WAAR")</f>
        <v>ONWAAR</v>
      </c>
      <c r="D380" s="21" t="str">
        <f>IF(ISBLANK(D[[#This Row],[KV_NEN5104]]),"ONWAAR","WAAR")</f>
        <v>ONWAAR</v>
      </c>
      <c r="E380" s="21" t="str">
        <f>IF(ISBLANK(D[[#This Row],[CPT_QNET]]),"ONWAAR","WAAR")</f>
        <v>ONWAAR</v>
      </c>
      <c r="F380" s="21" t="str">
        <f>IF(ISBLANK(D[[#This Row],[CRS_NEN5104]]),"ONWAAR","WAAR")</f>
        <v>ONWAAR</v>
      </c>
      <c r="G380" s="21" t="str">
        <f>IF(ISBLANK(D[[#This Row],[SD_NEN5104]]),"ONWAAR","WAAR")</f>
        <v>ONWAAR</v>
      </c>
      <c r="H380" s="21" t="str">
        <f>IF(ISBLANK(D[[#This Row],[DSS_NEN5104]]),"ONWAAR","WAAR")</f>
        <v>ONWAAR</v>
      </c>
      <c r="I380" s="21" t="str">
        <f>IF(ISBLANK(D[[#This Row],[TXT_SS_NEN5104]]),"ONWAAR","WAAR")</f>
        <v>ONWAAR</v>
      </c>
      <c r="J380" s="19" t="str">
        <f>IF(ISBLANK(D[[#This Row],[BORING_NUMMER]]),"",CONCATENATE(D[[#This Row],[BORING_NUMMER]],"_",D[[#This Row],[MONSTER_ID]]))</f>
        <v/>
      </c>
      <c r="BP380" s="21">
        <v>60</v>
      </c>
      <c r="BQ380" s="21">
        <v>40</v>
      </c>
      <c r="BR380" s="21">
        <f>D[CLAS_AT_VLOEIGRENS_CAS]-D[CLAS_AT_UITROLGRENS]</f>
        <v>20</v>
      </c>
      <c r="BS380" s="22">
        <f>(D[[#This Row],[CLAS_AT_VLOEIGRENS_CAS]]-D[[#This Row],[CLAS_WATERGEHALTE]])/D[[#This Row],[CLAS_AT_PI]]</f>
        <v>3</v>
      </c>
    </row>
    <row r="381" spans="1:71" x14ac:dyDescent="0.2">
      <c r="A381" s="20">
        <v>372</v>
      </c>
      <c r="B381" s="21" t="str">
        <f>IF(ISBLANK(D[[#This Row],[CLAS_NEN5104]]),"ONWAAR","WAAR")</f>
        <v>ONWAAR</v>
      </c>
      <c r="C381" s="21" t="str">
        <f>IF(ISBLANK(D[[#This Row],[CLAS_VN_HOOFDNAAM]]),"ONWAAR","WAAR")</f>
        <v>ONWAAR</v>
      </c>
      <c r="D381" s="21" t="str">
        <f>IF(ISBLANK(D[[#This Row],[KV_NEN5104]]),"ONWAAR","WAAR")</f>
        <v>ONWAAR</v>
      </c>
      <c r="E381" s="21" t="str">
        <f>IF(ISBLANK(D[[#This Row],[CPT_QNET]]),"ONWAAR","WAAR")</f>
        <v>ONWAAR</v>
      </c>
      <c r="F381" s="21" t="str">
        <f>IF(ISBLANK(D[[#This Row],[CRS_NEN5104]]),"ONWAAR","WAAR")</f>
        <v>ONWAAR</v>
      </c>
      <c r="G381" s="21" t="str">
        <f>IF(ISBLANK(D[[#This Row],[SD_NEN5104]]),"ONWAAR","WAAR")</f>
        <v>ONWAAR</v>
      </c>
      <c r="H381" s="21" t="str">
        <f>IF(ISBLANK(D[[#This Row],[DSS_NEN5104]]),"ONWAAR","WAAR")</f>
        <v>ONWAAR</v>
      </c>
      <c r="I381" s="21" t="str">
        <f>IF(ISBLANK(D[[#This Row],[TXT_SS_NEN5104]]),"ONWAAR","WAAR")</f>
        <v>ONWAAR</v>
      </c>
      <c r="J381" s="19" t="str">
        <f>IF(ISBLANK(D[[#This Row],[BORING_NUMMER]]),"",CONCATENATE(D[[#This Row],[BORING_NUMMER]],"_",D[[#This Row],[MONSTER_ID]]))</f>
        <v/>
      </c>
      <c r="BP381" s="21">
        <v>60</v>
      </c>
      <c r="BQ381" s="21">
        <v>40</v>
      </c>
      <c r="BR381" s="21">
        <f>D[CLAS_AT_VLOEIGRENS_CAS]-D[CLAS_AT_UITROLGRENS]</f>
        <v>20</v>
      </c>
      <c r="BS381" s="22">
        <f>(D[[#This Row],[CLAS_AT_VLOEIGRENS_CAS]]-D[[#This Row],[CLAS_WATERGEHALTE]])/D[[#This Row],[CLAS_AT_PI]]</f>
        <v>3</v>
      </c>
    </row>
    <row r="382" spans="1:71" x14ac:dyDescent="0.2">
      <c r="A382" s="20">
        <v>373</v>
      </c>
      <c r="B382" s="21" t="str">
        <f>IF(ISBLANK(D[[#This Row],[CLAS_NEN5104]]),"ONWAAR","WAAR")</f>
        <v>ONWAAR</v>
      </c>
      <c r="C382" s="21" t="str">
        <f>IF(ISBLANK(D[[#This Row],[CLAS_VN_HOOFDNAAM]]),"ONWAAR","WAAR")</f>
        <v>ONWAAR</v>
      </c>
      <c r="D382" s="21" t="str">
        <f>IF(ISBLANK(D[[#This Row],[KV_NEN5104]]),"ONWAAR","WAAR")</f>
        <v>ONWAAR</v>
      </c>
      <c r="E382" s="21" t="str">
        <f>IF(ISBLANK(D[[#This Row],[CPT_QNET]]),"ONWAAR","WAAR")</f>
        <v>ONWAAR</v>
      </c>
      <c r="F382" s="21" t="str">
        <f>IF(ISBLANK(D[[#This Row],[CRS_NEN5104]]),"ONWAAR","WAAR")</f>
        <v>ONWAAR</v>
      </c>
      <c r="G382" s="21" t="str">
        <f>IF(ISBLANK(D[[#This Row],[SD_NEN5104]]),"ONWAAR","WAAR")</f>
        <v>ONWAAR</v>
      </c>
      <c r="H382" s="21" t="str">
        <f>IF(ISBLANK(D[[#This Row],[DSS_NEN5104]]),"ONWAAR","WAAR")</f>
        <v>ONWAAR</v>
      </c>
      <c r="I382" s="21" t="str">
        <f>IF(ISBLANK(D[[#This Row],[TXT_SS_NEN5104]]),"ONWAAR","WAAR")</f>
        <v>ONWAAR</v>
      </c>
      <c r="J382" s="19" t="str">
        <f>IF(ISBLANK(D[[#This Row],[BORING_NUMMER]]),"",CONCATENATE(D[[#This Row],[BORING_NUMMER]],"_",D[[#This Row],[MONSTER_ID]]))</f>
        <v/>
      </c>
      <c r="BP382" s="21">
        <v>60</v>
      </c>
      <c r="BQ382" s="21">
        <v>40</v>
      </c>
      <c r="BR382" s="21">
        <f>D[CLAS_AT_VLOEIGRENS_CAS]-D[CLAS_AT_UITROLGRENS]</f>
        <v>20</v>
      </c>
      <c r="BS382" s="22">
        <f>(D[[#This Row],[CLAS_AT_VLOEIGRENS_CAS]]-D[[#This Row],[CLAS_WATERGEHALTE]])/D[[#This Row],[CLAS_AT_PI]]</f>
        <v>3</v>
      </c>
    </row>
    <row r="383" spans="1:71" x14ac:dyDescent="0.2">
      <c r="A383" s="20">
        <v>374</v>
      </c>
      <c r="B383" s="21" t="str">
        <f>IF(ISBLANK(D[[#This Row],[CLAS_NEN5104]]),"ONWAAR","WAAR")</f>
        <v>ONWAAR</v>
      </c>
      <c r="C383" s="21" t="str">
        <f>IF(ISBLANK(D[[#This Row],[CLAS_VN_HOOFDNAAM]]),"ONWAAR","WAAR")</f>
        <v>ONWAAR</v>
      </c>
      <c r="D383" s="21" t="str">
        <f>IF(ISBLANK(D[[#This Row],[KV_NEN5104]]),"ONWAAR","WAAR")</f>
        <v>ONWAAR</v>
      </c>
      <c r="E383" s="21" t="str">
        <f>IF(ISBLANK(D[[#This Row],[CPT_QNET]]),"ONWAAR","WAAR")</f>
        <v>ONWAAR</v>
      </c>
      <c r="F383" s="21" t="str">
        <f>IF(ISBLANK(D[[#This Row],[CRS_NEN5104]]),"ONWAAR","WAAR")</f>
        <v>ONWAAR</v>
      </c>
      <c r="G383" s="21" t="str">
        <f>IF(ISBLANK(D[[#This Row],[SD_NEN5104]]),"ONWAAR","WAAR")</f>
        <v>ONWAAR</v>
      </c>
      <c r="H383" s="21" t="str">
        <f>IF(ISBLANK(D[[#This Row],[DSS_NEN5104]]),"ONWAAR","WAAR")</f>
        <v>ONWAAR</v>
      </c>
      <c r="I383" s="21" t="str">
        <f>IF(ISBLANK(D[[#This Row],[TXT_SS_NEN5104]]),"ONWAAR","WAAR")</f>
        <v>ONWAAR</v>
      </c>
      <c r="J383" s="19" t="str">
        <f>IF(ISBLANK(D[[#This Row],[BORING_NUMMER]]),"",CONCATENATE(D[[#This Row],[BORING_NUMMER]],"_",D[[#This Row],[MONSTER_ID]]))</f>
        <v/>
      </c>
      <c r="BP383" s="21">
        <v>60</v>
      </c>
      <c r="BQ383" s="21">
        <v>40</v>
      </c>
      <c r="BR383" s="21">
        <f>D[CLAS_AT_VLOEIGRENS_CAS]-D[CLAS_AT_UITROLGRENS]</f>
        <v>20</v>
      </c>
      <c r="BS383" s="22">
        <f>(D[[#This Row],[CLAS_AT_VLOEIGRENS_CAS]]-D[[#This Row],[CLAS_WATERGEHALTE]])/D[[#This Row],[CLAS_AT_PI]]</f>
        <v>3</v>
      </c>
    </row>
    <row r="384" spans="1:71" x14ac:dyDescent="0.2">
      <c r="A384" s="20">
        <v>375</v>
      </c>
      <c r="B384" s="21" t="str">
        <f>IF(ISBLANK(D[[#This Row],[CLAS_NEN5104]]),"ONWAAR","WAAR")</f>
        <v>ONWAAR</v>
      </c>
      <c r="C384" s="21" t="str">
        <f>IF(ISBLANK(D[[#This Row],[CLAS_VN_HOOFDNAAM]]),"ONWAAR","WAAR")</f>
        <v>ONWAAR</v>
      </c>
      <c r="D384" s="21" t="str">
        <f>IF(ISBLANK(D[[#This Row],[KV_NEN5104]]),"ONWAAR","WAAR")</f>
        <v>ONWAAR</v>
      </c>
      <c r="E384" s="21" t="str">
        <f>IF(ISBLANK(D[[#This Row],[CPT_QNET]]),"ONWAAR","WAAR")</f>
        <v>ONWAAR</v>
      </c>
      <c r="F384" s="21" t="str">
        <f>IF(ISBLANK(D[[#This Row],[CRS_NEN5104]]),"ONWAAR","WAAR")</f>
        <v>ONWAAR</v>
      </c>
      <c r="G384" s="21" t="str">
        <f>IF(ISBLANK(D[[#This Row],[SD_NEN5104]]),"ONWAAR","WAAR")</f>
        <v>ONWAAR</v>
      </c>
      <c r="H384" s="21" t="str">
        <f>IF(ISBLANK(D[[#This Row],[DSS_NEN5104]]),"ONWAAR","WAAR")</f>
        <v>ONWAAR</v>
      </c>
      <c r="I384" s="21" t="str">
        <f>IF(ISBLANK(D[[#This Row],[TXT_SS_NEN5104]]),"ONWAAR","WAAR")</f>
        <v>ONWAAR</v>
      </c>
      <c r="J384" s="19" t="str">
        <f>IF(ISBLANK(D[[#This Row],[BORING_NUMMER]]),"",CONCATENATE(D[[#This Row],[BORING_NUMMER]],"_",D[[#This Row],[MONSTER_ID]]))</f>
        <v/>
      </c>
      <c r="BP384" s="21">
        <v>60</v>
      </c>
      <c r="BQ384" s="21">
        <v>40</v>
      </c>
      <c r="BR384" s="21">
        <f>D[CLAS_AT_VLOEIGRENS_CAS]-D[CLAS_AT_UITROLGRENS]</f>
        <v>20</v>
      </c>
      <c r="BS384" s="22">
        <f>(D[[#This Row],[CLAS_AT_VLOEIGRENS_CAS]]-D[[#This Row],[CLAS_WATERGEHALTE]])/D[[#This Row],[CLAS_AT_PI]]</f>
        <v>3</v>
      </c>
    </row>
    <row r="385" spans="1:71" x14ac:dyDescent="0.2">
      <c r="A385" s="20">
        <v>376</v>
      </c>
      <c r="B385" s="21" t="str">
        <f>IF(ISBLANK(D[[#This Row],[CLAS_NEN5104]]),"ONWAAR","WAAR")</f>
        <v>ONWAAR</v>
      </c>
      <c r="C385" s="21" t="str">
        <f>IF(ISBLANK(D[[#This Row],[CLAS_VN_HOOFDNAAM]]),"ONWAAR","WAAR")</f>
        <v>ONWAAR</v>
      </c>
      <c r="D385" s="21" t="str">
        <f>IF(ISBLANK(D[[#This Row],[KV_NEN5104]]),"ONWAAR","WAAR")</f>
        <v>ONWAAR</v>
      </c>
      <c r="E385" s="21" t="str">
        <f>IF(ISBLANK(D[[#This Row],[CPT_QNET]]),"ONWAAR","WAAR")</f>
        <v>ONWAAR</v>
      </c>
      <c r="F385" s="21" t="str">
        <f>IF(ISBLANK(D[[#This Row],[CRS_NEN5104]]),"ONWAAR","WAAR")</f>
        <v>ONWAAR</v>
      </c>
      <c r="G385" s="21" t="str">
        <f>IF(ISBLANK(D[[#This Row],[SD_NEN5104]]),"ONWAAR","WAAR")</f>
        <v>ONWAAR</v>
      </c>
      <c r="H385" s="21" t="str">
        <f>IF(ISBLANK(D[[#This Row],[DSS_NEN5104]]),"ONWAAR","WAAR")</f>
        <v>ONWAAR</v>
      </c>
      <c r="I385" s="21" t="str">
        <f>IF(ISBLANK(D[[#This Row],[TXT_SS_NEN5104]]),"ONWAAR","WAAR")</f>
        <v>ONWAAR</v>
      </c>
      <c r="J385" s="19" t="str">
        <f>IF(ISBLANK(D[[#This Row],[BORING_NUMMER]]),"",CONCATENATE(D[[#This Row],[BORING_NUMMER]],"_",D[[#This Row],[MONSTER_ID]]))</f>
        <v/>
      </c>
      <c r="BP385" s="21">
        <v>60</v>
      </c>
      <c r="BQ385" s="21">
        <v>40</v>
      </c>
      <c r="BR385" s="21">
        <f>D[CLAS_AT_VLOEIGRENS_CAS]-D[CLAS_AT_UITROLGRENS]</f>
        <v>20</v>
      </c>
      <c r="BS385" s="22">
        <f>(D[[#This Row],[CLAS_AT_VLOEIGRENS_CAS]]-D[[#This Row],[CLAS_WATERGEHALTE]])/D[[#This Row],[CLAS_AT_PI]]</f>
        <v>3</v>
      </c>
    </row>
    <row r="386" spans="1:71" x14ac:dyDescent="0.2">
      <c r="A386" s="20">
        <v>377</v>
      </c>
      <c r="B386" s="21" t="str">
        <f>IF(ISBLANK(D[[#This Row],[CLAS_NEN5104]]),"ONWAAR","WAAR")</f>
        <v>ONWAAR</v>
      </c>
      <c r="C386" s="21" t="str">
        <f>IF(ISBLANK(D[[#This Row],[CLAS_VN_HOOFDNAAM]]),"ONWAAR","WAAR")</f>
        <v>ONWAAR</v>
      </c>
      <c r="D386" s="21" t="str">
        <f>IF(ISBLANK(D[[#This Row],[KV_NEN5104]]),"ONWAAR","WAAR")</f>
        <v>ONWAAR</v>
      </c>
      <c r="E386" s="21" t="str">
        <f>IF(ISBLANK(D[[#This Row],[CPT_QNET]]),"ONWAAR","WAAR")</f>
        <v>ONWAAR</v>
      </c>
      <c r="F386" s="21" t="str">
        <f>IF(ISBLANK(D[[#This Row],[CRS_NEN5104]]),"ONWAAR","WAAR")</f>
        <v>ONWAAR</v>
      </c>
      <c r="G386" s="21" t="str">
        <f>IF(ISBLANK(D[[#This Row],[SD_NEN5104]]),"ONWAAR","WAAR")</f>
        <v>ONWAAR</v>
      </c>
      <c r="H386" s="21" t="str">
        <f>IF(ISBLANK(D[[#This Row],[DSS_NEN5104]]),"ONWAAR","WAAR")</f>
        <v>ONWAAR</v>
      </c>
      <c r="I386" s="21" t="str">
        <f>IF(ISBLANK(D[[#This Row],[TXT_SS_NEN5104]]),"ONWAAR","WAAR")</f>
        <v>ONWAAR</v>
      </c>
      <c r="J386" s="19" t="str">
        <f>IF(ISBLANK(D[[#This Row],[BORING_NUMMER]]),"",CONCATENATE(D[[#This Row],[BORING_NUMMER]],"_",D[[#This Row],[MONSTER_ID]]))</f>
        <v/>
      </c>
      <c r="BP386" s="21">
        <v>60</v>
      </c>
      <c r="BQ386" s="21">
        <v>40</v>
      </c>
      <c r="BR386" s="21">
        <f>D[CLAS_AT_VLOEIGRENS_CAS]-D[CLAS_AT_UITROLGRENS]</f>
        <v>20</v>
      </c>
      <c r="BS386" s="22">
        <f>(D[[#This Row],[CLAS_AT_VLOEIGRENS_CAS]]-D[[#This Row],[CLAS_WATERGEHALTE]])/D[[#This Row],[CLAS_AT_PI]]</f>
        <v>3</v>
      </c>
    </row>
    <row r="387" spans="1:71" x14ac:dyDescent="0.2">
      <c r="A387" s="20">
        <v>378</v>
      </c>
      <c r="B387" s="21" t="str">
        <f>IF(ISBLANK(D[[#This Row],[CLAS_NEN5104]]),"ONWAAR","WAAR")</f>
        <v>ONWAAR</v>
      </c>
      <c r="C387" s="21" t="str">
        <f>IF(ISBLANK(D[[#This Row],[CLAS_VN_HOOFDNAAM]]),"ONWAAR","WAAR")</f>
        <v>ONWAAR</v>
      </c>
      <c r="D387" s="21" t="str">
        <f>IF(ISBLANK(D[[#This Row],[KV_NEN5104]]),"ONWAAR","WAAR")</f>
        <v>ONWAAR</v>
      </c>
      <c r="E387" s="21" t="str">
        <f>IF(ISBLANK(D[[#This Row],[CPT_QNET]]),"ONWAAR","WAAR")</f>
        <v>ONWAAR</v>
      </c>
      <c r="F387" s="21" t="str">
        <f>IF(ISBLANK(D[[#This Row],[CRS_NEN5104]]),"ONWAAR","WAAR")</f>
        <v>ONWAAR</v>
      </c>
      <c r="G387" s="21" t="str">
        <f>IF(ISBLANK(D[[#This Row],[SD_NEN5104]]),"ONWAAR","WAAR")</f>
        <v>ONWAAR</v>
      </c>
      <c r="H387" s="21" t="str">
        <f>IF(ISBLANK(D[[#This Row],[DSS_NEN5104]]),"ONWAAR","WAAR")</f>
        <v>ONWAAR</v>
      </c>
      <c r="I387" s="21" t="str">
        <f>IF(ISBLANK(D[[#This Row],[TXT_SS_NEN5104]]),"ONWAAR","WAAR")</f>
        <v>ONWAAR</v>
      </c>
      <c r="J387" s="19" t="str">
        <f>IF(ISBLANK(D[[#This Row],[BORING_NUMMER]]),"",CONCATENATE(D[[#This Row],[BORING_NUMMER]],"_",D[[#This Row],[MONSTER_ID]]))</f>
        <v/>
      </c>
      <c r="BP387" s="21">
        <v>60</v>
      </c>
      <c r="BQ387" s="21">
        <v>40</v>
      </c>
      <c r="BR387" s="21">
        <f>D[CLAS_AT_VLOEIGRENS_CAS]-D[CLAS_AT_UITROLGRENS]</f>
        <v>20</v>
      </c>
      <c r="BS387" s="22">
        <f>(D[[#This Row],[CLAS_AT_VLOEIGRENS_CAS]]-D[[#This Row],[CLAS_WATERGEHALTE]])/D[[#This Row],[CLAS_AT_PI]]</f>
        <v>3</v>
      </c>
    </row>
    <row r="388" spans="1:71" x14ac:dyDescent="0.2">
      <c r="A388" s="20">
        <v>379</v>
      </c>
      <c r="B388" s="21" t="str">
        <f>IF(ISBLANK(D[[#This Row],[CLAS_NEN5104]]),"ONWAAR","WAAR")</f>
        <v>ONWAAR</v>
      </c>
      <c r="C388" s="21" t="str">
        <f>IF(ISBLANK(D[[#This Row],[CLAS_VN_HOOFDNAAM]]),"ONWAAR","WAAR")</f>
        <v>ONWAAR</v>
      </c>
      <c r="D388" s="21" t="str">
        <f>IF(ISBLANK(D[[#This Row],[KV_NEN5104]]),"ONWAAR","WAAR")</f>
        <v>ONWAAR</v>
      </c>
      <c r="E388" s="21" t="str">
        <f>IF(ISBLANK(D[[#This Row],[CPT_QNET]]),"ONWAAR","WAAR")</f>
        <v>ONWAAR</v>
      </c>
      <c r="F388" s="21" t="str">
        <f>IF(ISBLANK(D[[#This Row],[CRS_NEN5104]]),"ONWAAR","WAAR")</f>
        <v>ONWAAR</v>
      </c>
      <c r="G388" s="21" t="str">
        <f>IF(ISBLANK(D[[#This Row],[SD_NEN5104]]),"ONWAAR","WAAR")</f>
        <v>ONWAAR</v>
      </c>
      <c r="H388" s="21" t="str">
        <f>IF(ISBLANK(D[[#This Row],[DSS_NEN5104]]),"ONWAAR","WAAR")</f>
        <v>ONWAAR</v>
      </c>
      <c r="I388" s="21" t="str">
        <f>IF(ISBLANK(D[[#This Row],[TXT_SS_NEN5104]]),"ONWAAR","WAAR")</f>
        <v>ONWAAR</v>
      </c>
      <c r="J388" s="19" t="str">
        <f>IF(ISBLANK(D[[#This Row],[BORING_NUMMER]]),"",CONCATENATE(D[[#This Row],[BORING_NUMMER]],"_",D[[#This Row],[MONSTER_ID]]))</f>
        <v/>
      </c>
      <c r="BP388" s="21">
        <v>60</v>
      </c>
      <c r="BQ388" s="21">
        <v>40</v>
      </c>
      <c r="BR388" s="21">
        <f>D[CLAS_AT_VLOEIGRENS_CAS]-D[CLAS_AT_UITROLGRENS]</f>
        <v>20</v>
      </c>
      <c r="BS388" s="22">
        <f>(D[[#This Row],[CLAS_AT_VLOEIGRENS_CAS]]-D[[#This Row],[CLAS_WATERGEHALTE]])/D[[#This Row],[CLAS_AT_PI]]</f>
        <v>3</v>
      </c>
    </row>
    <row r="389" spans="1:71" x14ac:dyDescent="0.2">
      <c r="A389" s="20">
        <v>380</v>
      </c>
      <c r="B389" s="21" t="str">
        <f>IF(ISBLANK(D[[#This Row],[CLAS_NEN5104]]),"ONWAAR","WAAR")</f>
        <v>ONWAAR</v>
      </c>
      <c r="C389" s="21" t="str">
        <f>IF(ISBLANK(D[[#This Row],[CLAS_VN_HOOFDNAAM]]),"ONWAAR","WAAR")</f>
        <v>ONWAAR</v>
      </c>
      <c r="D389" s="21" t="str">
        <f>IF(ISBLANK(D[[#This Row],[KV_NEN5104]]),"ONWAAR","WAAR")</f>
        <v>ONWAAR</v>
      </c>
      <c r="E389" s="21" t="str">
        <f>IF(ISBLANK(D[[#This Row],[CPT_QNET]]),"ONWAAR","WAAR")</f>
        <v>ONWAAR</v>
      </c>
      <c r="F389" s="21" t="str">
        <f>IF(ISBLANK(D[[#This Row],[CRS_NEN5104]]),"ONWAAR","WAAR")</f>
        <v>ONWAAR</v>
      </c>
      <c r="G389" s="21" t="str">
        <f>IF(ISBLANK(D[[#This Row],[SD_NEN5104]]),"ONWAAR","WAAR")</f>
        <v>ONWAAR</v>
      </c>
      <c r="H389" s="21" t="str">
        <f>IF(ISBLANK(D[[#This Row],[DSS_NEN5104]]),"ONWAAR","WAAR")</f>
        <v>ONWAAR</v>
      </c>
      <c r="I389" s="21" t="str">
        <f>IF(ISBLANK(D[[#This Row],[TXT_SS_NEN5104]]),"ONWAAR","WAAR")</f>
        <v>ONWAAR</v>
      </c>
      <c r="J389" s="19" t="str">
        <f>IF(ISBLANK(D[[#This Row],[BORING_NUMMER]]),"",CONCATENATE(D[[#This Row],[BORING_NUMMER]],"_",D[[#This Row],[MONSTER_ID]]))</f>
        <v/>
      </c>
      <c r="BP389" s="21">
        <v>60</v>
      </c>
      <c r="BQ389" s="21">
        <v>40</v>
      </c>
      <c r="BR389" s="21">
        <f>D[CLAS_AT_VLOEIGRENS_CAS]-D[CLAS_AT_UITROLGRENS]</f>
        <v>20</v>
      </c>
      <c r="BS389" s="22">
        <f>(D[[#This Row],[CLAS_AT_VLOEIGRENS_CAS]]-D[[#This Row],[CLAS_WATERGEHALTE]])/D[[#This Row],[CLAS_AT_PI]]</f>
        <v>3</v>
      </c>
    </row>
    <row r="390" spans="1:71" x14ac:dyDescent="0.2">
      <c r="A390" s="20">
        <v>381</v>
      </c>
      <c r="B390" s="21" t="str">
        <f>IF(ISBLANK(D[[#This Row],[CLAS_NEN5104]]),"ONWAAR","WAAR")</f>
        <v>ONWAAR</v>
      </c>
      <c r="C390" s="21" t="str">
        <f>IF(ISBLANK(D[[#This Row],[CLAS_VN_HOOFDNAAM]]),"ONWAAR","WAAR")</f>
        <v>ONWAAR</v>
      </c>
      <c r="D390" s="21" t="str">
        <f>IF(ISBLANK(D[[#This Row],[KV_NEN5104]]),"ONWAAR","WAAR")</f>
        <v>ONWAAR</v>
      </c>
      <c r="E390" s="21" t="str">
        <f>IF(ISBLANK(D[[#This Row],[CPT_QNET]]),"ONWAAR","WAAR")</f>
        <v>ONWAAR</v>
      </c>
      <c r="F390" s="21" t="str">
        <f>IF(ISBLANK(D[[#This Row],[CRS_NEN5104]]),"ONWAAR","WAAR")</f>
        <v>ONWAAR</v>
      </c>
      <c r="G390" s="21" t="str">
        <f>IF(ISBLANK(D[[#This Row],[SD_NEN5104]]),"ONWAAR","WAAR")</f>
        <v>ONWAAR</v>
      </c>
      <c r="H390" s="21" t="str">
        <f>IF(ISBLANK(D[[#This Row],[DSS_NEN5104]]),"ONWAAR","WAAR")</f>
        <v>ONWAAR</v>
      </c>
      <c r="I390" s="21" t="str">
        <f>IF(ISBLANK(D[[#This Row],[TXT_SS_NEN5104]]),"ONWAAR","WAAR")</f>
        <v>ONWAAR</v>
      </c>
      <c r="J390" s="19" t="str">
        <f>IF(ISBLANK(D[[#This Row],[BORING_NUMMER]]),"",CONCATENATE(D[[#This Row],[BORING_NUMMER]],"_",D[[#This Row],[MONSTER_ID]]))</f>
        <v/>
      </c>
      <c r="BP390" s="21">
        <v>60</v>
      </c>
      <c r="BQ390" s="21">
        <v>40</v>
      </c>
      <c r="BR390" s="21">
        <f>D[CLAS_AT_VLOEIGRENS_CAS]-D[CLAS_AT_UITROLGRENS]</f>
        <v>20</v>
      </c>
      <c r="BS390" s="22">
        <f>(D[[#This Row],[CLAS_AT_VLOEIGRENS_CAS]]-D[[#This Row],[CLAS_WATERGEHALTE]])/D[[#This Row],[CLAS_AT_PI]]</f>
        <v>3</v>
      </c>
    </row>
    <row r="391" spans="1:71" x14ac:dyDescent="0.2">
      <c r="A391" s="20">
        <v>382</v>
      </c>
      <c r="B391" s="21" t="str">
        <f>IF(ISBLANK(D[[#This Row],[CLAS_NEN5104]]),"ONWAAR","WAAR")</f>
        <v>ONWAAR</v>
      </c>
      <c r="C391" s="21" t="str">
        <f>IF(ISBLANK(D[[#This Row],[CLAS_VN_HOOFDNAAM]]),"ONWAAR","WAAR")</f>
        <v>ONWAAR</v>
      </c>
      <c r="D391" s="21" t="str">
        <f>IF(ISBLANK(D[[#This Row],[KV_NEN5104]]),"ONWAAR","WAAR")</f>
        <v>ONWAAR</v>
      </c>
      <c r="E391" s="21" t="str">
        <f>IF(ISBLANK(D[[#This Row],[CPT_QNET]]),"ONWAAR","WAAR")</f>
        <v>ONWAAR</v>
      </c>
      <c r="F391" s="21" t="str">
        <f>IF(ISBLANK(D[[#This Row],[CRS_NEN5104]]),"ONWAAR","WAAR")</f>
        <v>ONWAAR</v>
      </c>
      <c r="G391" s="21" t="str">
        <f>IF(ISBLANK(D[[#This Row],[SD_NEN5104]]),"ONWAAR","WAAR")</f>
        <v>ONWAAR</v>
      </c>
      <c r="H391" s="21" t="str">
        <f>IF(ISBLANK(D[[#This Row],[DSS_NEN5104]]),"ONWAAR","WAAR")</f>
        <v>ONWAAR</v>
      </c>
      <c r="I391" s="21" t="str">
        <f>IF(ISBLANK(D[[#This Row],[TXT_SS_NEN5104]]),"ONWAAR","WAAR")</f>
        <v>ONWAAR</v>
      </c>
      <c r="J391" s="19" t="str">
        <f>IF(ISBLANK(D[[#This Row],[BORING_NUMMER]]),"",CONCATENATE(D[[#This Row],[BORING_NUMMER]],"_",D[[#This Row],[MONSTER_ID]]))</f>
        <v/>
      </c>
      <c r="BP391" s="21">
        <v>60</v>
      </c>
      <c r="BQ391" s="21">
        <v>40</v>
      </c>
      <c r="BR391" s="21">
        <f>D[CLAS_AT_VLOEIGRENS_CAS]-D[CLAS_AT_UITROLGRENS]</f>
        <v>20</v>
      </c>
      <c r="BS391" s="22">
        <f>(D[[#This Row],[CLAS_AT_VLOEIGRENS_CAS]]-D[[#This Row],[CLAS_WATERGEHALTE]])/D[[#This Row],[CLAS_AT_PI]]</f>
        <v>3</v>
      </c>
    </row>
    <row r="392" spans="1:71" x14ac:dyDescent="0.2">
      <c r="A392" s="20">
        <v>383</v>
      </c>
      <c r="B392" s="21" t="str">
        <f>IF(ISBLANK(D[[#This Row],[CLAS_NEN5104]]),"ONWAAR","WAAR")</f>
        <v>ONWAAR</v>
      </c>
      <c r="C392" s="21" t="str">
        <f>IF(ISBLANK(D[[#This Row],[CLAS_VN_HOOFDNAAM]]),"ONWAAR","WAAR")</f>
        <v>ONWAAR</v>
      </c>
      <c r="D392" s="21" t="str">
        <f>IF(ISBLANK(D[[#This Row],[KV_NEN5104]]),"ONWAAR","WAAR")</f>
        <v>ONWAAR</v>
      </c>
      <c r="E392" s="21" t="str">
        <f>IF(ISBLANK(D[[#This Row],[CPT_QNET]]),"ONWAAR","WAAR")</f>
        <v>ONWAAR</v>
      </c>
      <c r="F392" s="21" t="str">
        <f>IF(ISBLANK(D[[#This Row],[CRS_NEN5104]]),"ONWAAR","WAAR")</f>
        <v>ONWAAR</v>
      </c>
      <c r="G392" s="21" t="str">
        <f>IF(ISBLANK(D[[#This Row],[SD_NEN5104]]),"ONWAAR","WAAR")</f>
        <v>ONWAAR</v>
      </c>
      <c r="H392" s="21" t="str">
        <f>IF(ISBLANK(D[[#This Row],[DSS_NEN5104]]),"ONWAAR","WAAR")</f>
        <v>ONWAAR</v>
      </c>
      <c r="I392" s="21" t="str">
        <f>IF(ISBLANK(D[[#This Row],[TXT_SS_NEN5104]]),"ONWAAR","WAAR")</f>
        <v>ONWAAR</v>
      </c>
      <c r="J392" s="19" t="str">
        <f>IF(ISBLANK(D[[#This Row],[BORING_NUMMER]]),"",CONCATENATE(D[[#This Row],[BORING_NUMMER]],"_",D[[#This Row],[MONSTER_ID]]))</f>
        <v/>
      </c>
      <c r="BP392" s="21">
        <v>60</v>
      </c>
      <c r="BQ392" s="21">
        <v>40</v>
      </c>
      <c r="BR392" s="21">
        <f>D[CLAS_AT_VLOEIGRENS_CAS]-D[CLAS_AT_UITROLGRENS]</f>
        <v>20</v>
      </c>
      <c r="BS392" s="22">
        <f>(D[[#This Row],[CLAS_AT_VLOEIGRENS_CAS]]-D[[#This Row],[CLAS_WATERGEHALTE]])/D[[#This Row],[CLAS_AT_PI]]</f>
        <v>3</v>
      </c>
    </row>
    <row r="393" spans="1:71" x14ac:dyDescent="0.2">
      <c r="A393" s="20">
        <v>384</v>
      </c>
      <c r="B393" s="21" t="str">
        <f>IF(ISBLANK(D[[#This Row],[CLAS_NEN5104]]),"ONWAAR","WAAR")</f>
        <v>ONWAAR</v>
      </c>
      <c r="C393" s="21" t="str">
        <f>IF(ISBLANK(D[[#This Row],[CLAS_VN_HOOFDNAAM]]),"ONWAAR","WAAR")</f>
        <v>ONWAAR</v>
      </c>
      <c r="D393" s="21" t="str">
        <f>IF(ISBLANK(D[[#This Row],[KV_NEN5104]]),"ONWAAR","WAAR")</f>
        <v>ONWAAR</v>
      </c>
      <c r="E393" s="21" t="str">
        <f>IF(ISBLANK(D[[#This Row],[CPT_QNET]]),"ONWAAR","WAAR")</f>
        <v>ONWAAR</v>
      </c>
      <c r="F393" s="21" t="str">
        <f>IF(ISBLANK(D[[#This Row],[CRS_NEN5104]]),"ONWAAR","WAAR")</f>
        <v>ONWAAR</v>
      </c>
      <c r="G393" s="21" t="str">
        <f>IF(ISBLANK(D[[#This Row],[SD_NEN5104]]),"ONWAAR","WAAR")</f>
        <v>ONWAAR</v>
      </c>
      <c r="H393" s="21" t="str">
        <f>IF(ISBLANK(D[[#This Row],[DSS_NEN5104]]),"ONWAAR","WAAR")</f>
        <v>ONWAAR</v>
      </c>
      <c r="I393" s="21" t="str">
        <f>IF(ISBLANK(D[[#This Row],[TXT_SS_NEN5104]]),"ONWAAR","WAAR")</f>
        <v>ONWAAR</v>
      </c>
      <c r="J393" s="19" t="str">
        <f>IF(ISBLANK(D[[#This Row],[BORING_NUMMER]]),"",CONCATENATE(D[[#This Row],[BORING_NUMMER]],"_",D[[#This Row],[MONSTER_ID]]))</f>
        <v/>
      </c>
      <c r="BP393" s="21">
        <v>60</v>
      </c>
      <c r="BQ393" s="21">
        <v>40</v>
      </c>
      <c r="BR393" s="21">
        <f>D[CLAS_AT_VLOEIGRENS_CAS]-D[CLAS_AT_UITROLGRENS]</f>
        <v>20</v>
      </c>
      <c r="BS393" s="22">
        <f>(D[[#This Row],[CLAS_AT_VLOEIGRENS_CAS]]-D[[#This Row],[CLAS_WATERGEHALTE]])/D[[#This Row],[CLAS_AT_PI]]</f>
        <v>3</v>
      </c>
    </row>
    <row r="394" spans="1:71" x14ac:dyDescent="0.2">
      <c r="A394" s="20">
        <v>385</v>
      </c>
      <c r="B394" s="21" t="str">
        <f>IF(ISBLANK(D[[#This Row],[CLAS_NEN5104]]),"ONWAAR","WAAR")</f>
        <v>ONWAAR</v>
      </c>
      <c r="C394" s="21" t="str">
        <f>IF(ISBLANK(D[[#This Row],[CLAS_VN_HOOFDNAAM]]),"ONWAAR","WAAR")</f>
        <v>ONWAAR</v>
      </c>
      <c r="D394" s="21" t="str">
        <f>IF(ISBLANK(D[[#This Row],[KV_NEN5104]]),"ONWAAR","WAAR")</f>
        <v>ONWAAR</v>
      </c>
      <c r="E394" s="21" t="str">
        <f>IF(ISBLANK(D[[#This Row],[CPT_QNET]]),"ONWAAR","WAAR")</f>
        <v>ONWAAR</v>
      </c>
      <c r="F394" s="21" t="str">
        <f>IF(ISBLANK(D[[#This Row],[CRS_NEN5104]]),"ONWAAR","WAAR")</f>
        <v>ONWAAR</v>
      </c>
      <c r="G394" s="21" t="str">
        <f>IF(ISBLANK(D[[#This Row],[SD_NEN5104]]),"ONWAAR","WAAR")</f>
        <v>ONWAAR</v>
      </c>
      <c r="H394" s="21" t="str">
        <f>IF(ISBLANK(D[[#This Row],[DSS_NEN5104]]),"ONWAAR","WAAR")</f>
        <v>ONWAAR</v>
      </c>
      <c r="I394" s="21" t="str">
        <f>IF(ISBLANK(D[[#This Row],[TXT_SS_NEN5104]]),"ONWAAR","WAAR")</f>
        <v>ONWAAR</v>
      </c>
      <c r="J394" s="19" t="str">
        <f>IF(ISBLANK(D[[#This Row],[BORING_NUMMER]]),"",CONCATENATE(D[[#This Row],[BORING_NUMMER]],"_",D[[#This Row],[MONSTER_ID]]))</f>
        <v/>
      </c>
      <c r="BP394" s="21">
        <v>60</v>
      </c>
      <c r="BQ394" s="21">
        <v>40</v>
      </c>
      <c r="BR394" s="21">
        <f>D[CLAS_AT_VLOEIGRENS_CAS]-D[CLAS_AT_UITROLGRENS]</f>
        <v>20</v>
      </c>
      <c r="BS394" s="22">
        <f>(D[[#This Row],[CLAS_AT_VLOEIGRENS_CAS]]-D[[#This Row],[CLAS_WATERGEHALTE]])/D[[#This Row],[CLAS_AT_PI]]</f>
        <v>3</v>
      </c>
    </row>
    <row r="395" spans="1:71" x14ac:dyDescent="0.2">
      <c r="A395" s="20">
        <v>386</v>
      </c>
      <c r="B395" s="21" t="str">
        <f>IF(ISBLANK(D[[#This Row],[CLAS_NEN5104]]),"ONWAAR","WAAR")</f>
        <v>ONWAAR</v>
      </c>
      <c r="C395" s="21" t="str">
        <f>IF(ISBLANK(D[[#This Row],[CLAS_VN_HOOFDNAAM]]),"ONWAAR","WAAR")</f>
        <v>ONWAAR</v>
      </c>
      <c r="D395" s="21" t="str">
        <f>IF(ISBLANK(D[[#This Row],[KV_NEN5104]]),"ONWAAR","WAAR")</f>
        <v>ONWAAR</v>
      </c>
      <c r="E395" s="21" t="str">
        <f>IF(ISBLANK(D[[#This Row],[CPT_QNET]]),"ONWAAR","WAAR")</f>
        <v>ONWAAR</v>
      </c>
      <c r="F395" s="21" t="str">
        <f>IF(ISBLANK(D[[#This Row],[CRS_NEN5104]]),"ONWAAR","WAAR")</f>
        <v>ONWAAR</v>
      </c>
      <c r="G395" s="21" t="str">
        <f>IF(ISBLANK(D[[#This Row],[SD_NEN5104]]),"ONWAAR","WAAR")</f>
        <v>ONWAAR</v>
      </c>
      <c r="H395" s="21" t="str">
        <f>IF(ISBLANK(D[[#This Row],[DSS_NEN5104]]),"ONWAAR","WAAR")</f>
        <v>ONWAAR</v>
      </c>
      <c r="I395" s="21" t="str">
        <f>IF(ISBLANK(D[[#This Row],[TXT_SS_NEN5104]]),"ONWAAR","WAAR")</f>
        <v>ONWAAR</v>
      </c>
      <c r="J395" s="19" t="str">
        <f>IF(ISBLANK(D[[#This Row],[BORING_NUMMER]]),"",CONCATENATE(D[[#This Row],[BORING_NUMMER]],"_",D[[#This Row],[MONSTER_ID]]))</f>
        <v/>
      </c>
      <c r="BP395" s="21">
        <v>60</v>
      </c>
      <c r="BQ395" s="21">
        <v>40</v>
      </c>
      <c r="BR395" s="21">
        <f>D[CLAS_AT_VLOEIGRENS_CAS]-D[CLAS_AT_UITROLGRENS]</f>
        <v>20</v>
      </c>
      <c r="BS395" s="22">
        <f>(D[[#This Row],[CLAS_AT_VLOEIGRENS_CAS]]-D[[#This Row],[CLAS_WATERGEHALTE]])/D[[#This Row],[CLAS_AT_PI]]</f>
        <v>3</v>
      </c>
    </row>
    <row r="396" spans="1:71" x14ac:dyDescent="0.2">
      <c r="A396" s="20">
        <v>387</v>
      </c>
      <c r="B396" s="21" t="str">
        <f>IF(ISBLANK(D[[#This Row],[CLAS_NEN5104]]),"ONWAAR","WAAR")</f>
        <v>ONWAAR</v>
      </c>
      <c r="C396" s="21" t="str">
        <f>IF(ISBLANK(D[[#This Row],[CLAS_VN_HOOFDNAAM]]),"ONWAAR","WAAR")</f>
        <v>ONWAAR</v>
      </c>
      <c r="D396" s="21" t="str">
        <f>IF(ISBLANK(D[[#This Row],[KV_NEN5104]]),"ONWAAR","WAAR")</f>
        <v>ONWAAR</v>
      </c>
      <c r="E396" s="21" t="str">
        <f>IF(ISBLANK(D[[#This Row],[CPT_QNET]]),"ONWAAR","WAAR")</f>
        <v>ONWAAR</v>
      </c>
      <c r="F396" s="21" t="str">
        <f>IF(ISBLANK(D[[#This Row],[CRS_NEN5104]]),"ONWAAR","WAAR")</f>
        <v>ONWAAR</v>
      </c>
      <c r="G396" s="21" t="str">
        <f>IF(ISBLANK(D[[#This Row],[SD_NEN5104]]),"ONWAAR","WAAR")</f>
        <v>ONWAAR</v>
      </c>
      <c r="H396" s="21" t="str">
        <f>IF(ISBLANK(D[[#This Row],[DSS_NEN5104]]),"ONWAAR","WAAR")</f>
        <v>ONWAAR</v>
      </c>
      <c r="I396" s="21" t="str">
        <f>IF(ISBLANK(D[[#This Row],[TXT_SS_NEN5104]]),"ONWAAR","WAAR")</f>
        <v>ONWAAR</v>
      </c>
      <c r="J396" s="19" t="str">
        <f>IF(ISBLANK(D[[#This Row],[BORING_NUMMER]]),"",CONCATENATE(D[[#This Row],[BORING_NUMMER]],"_",D[[#This Row],[MONSTER_ID]]))</f>
        <v/>
      </c>
      <c r="BP396" s="21">
        <v>60</v>
      </c>
      <c r="BQ396" s="21">
        <v>40</v>
      </c>
      <c r="BR396" s="21">
        <f>D[CLAS_AT_VLOEIGRENS_CAS]-D[CLAS_AT_UITROLGRENS]</f>
        <v>20</v>
      </c>
      <c r="BS396" s="22">
        <f>(D[[#This Row],[CLAS_AT_VLOEIGRENS_CAS]]-D[[#This Row],[CLAS_WATERGEHALTE]])/D[[#This Row],[CLAS_AT_PI]]</f>
        <v>3</v>
      </c>
    </row>
    <row r="397" spans="1:71" x14ac:dyDescent="0.2">
      <c r="A397" s="20">
        <v>388</v>
      </c>
      <c r="B397" s="21" t="str">
        <f>IF(ISBLANK(D[[#This Row],[CLAS_NEN5104]]),"ONWAAR","WAAR")</f>
        <v>ONWAAR</v>
      </c>
      <c r="C397" s="21" t="str">
        <f>IF(ISBLANK(D[[#This Row],[CLAS_VN_HOOFDNAAM]]),"ONWAAR","WAAR")</f>
        <v>ONWAAR</v>
      </c>
      <c r="D397" s="21" t="str">
        <f>IF(ISBLANK(D[[#This Row],[KV_NEN5104]]),"ONWAAR","WAAR")</f>
        <v>ONWAAR</v>
      </c>
      <c r="E397" s="21" t="str">
        <f>IF(ISBLANK(D[[#This Row],[CPT_QNET]]),"ONWAAR","WAAR")</f>
        <v>ONWAAR</v>
      </c>
      <c r="F397" s="21" t="str">
        <f>IF(ISBLANK(D[[#This Row],[CRS_NEN5104]]),"ONWAAR","WAAR")</f>
        <v>ONWAAR</v>
      </c>
      <c r="G397" s="21" t="str">
        <f>IF(ISBLANK(D[[#This Row],[SD_NEN5104]]),"ONWAAR","WAAR")</f>
        <v>ONWAAR</v>
      </c>
      <c r="H397" s="21" t="str">
        <f>IF(ISBLANK(D[[#This Row],[DSS_NEN5104]]),"ONWAAR","WAAR")</f>
        <v>ONWAAR</v>
      </c>
      <c r="I397" s="21" t="str">
        <f>IF(ISBLANK(D[[#This Row],[TXT_SS_NEN5104]]),"ONWAAR","WAAR")</f>
        <v>ONWAAR</v>
      </c>
      <c r="J397" s="19" t="str">
        <f>IF(ISBLANK(D[[#This Row],[BORING_NUMMER]]),"",CONCATENATE(D[[#This Row],[BORING_NUMMER]],"_",D[[#This Row],[MONSTER_ID]]))</f>
        <v/>
      </c>
      <c r="BP397" s="21">
        <v>60</v>
      </c>
      <c r="BQ397" s="21">
        <v>40</v>
      </c>
      <c r="BR397" s="21">
        <f>D[CLAS_AT_VLOEIGRENS_CAS]-D[CLAS_AT_UITROLGRENS]</f>
        <v>20</v>
      </c>
      <c r="BS397" s="22">
        <f>(D[[#This Row],[CLAS_AT_VLOEIGRENS_CAS]]-D[[#This Row],[CLAS_WATERGEHALTE]])/D[[#This Row],[CLAS_AT_PI]]</f>
        <v>3</v>
      </c>
    </row>
    <row r="398" spans="1:71" x14ac:dyDescent="0.2">
      <c r="A398" s="20">
        <v>389</v>
      </c>
      <c r="B398" s="21" t="str">
        <f>IF(ISBLANK(D[[#This Row],[CLAS_NEN5104]]),"ONWAAR","WAAR")</f>
        <v>ONWAAR</v>
      </c>
      <c r="C398" s="21" t="str">
        <f>IF(ISBLANK(D[[#This Row],[CLAS_VN_HOOFDNAAM]]),"ONWAAR","WAAR")</f>
        <v>ONWAAR</v>
      </c>
      <c r="D398" s="21" t="str">
        <f>IF(ISBLANK(D[[#This Row],[KV_NEN5104]]),"ONWAAR","WAAR")</f>
        <v>ONWAAR</v>
      </c>
      <c r="E398" s="21" t="str">
        <f>IF(ISBLANK(D[[#This Row],[CPT_QNET]]),"ONWAAR","WAAR")</f>
        <v>ONWAAR</v>
      </c>
      <c r="F398" s="21" t="str">
        <f>IF(ISBLANK(D[[#This Row],[CRS_NEN5104]]),"ONWAAR","WAAR")</f>
        <v>ONWAAR</v>
      </c>
      <c r="G398" s="21" t="str">
        <f>IF(ISBLANK(D[[#This Row],[SD_NEN5104]]),"ONWAAR","WAAR")</f>
        <v>ONWAAR</v>
      </c>
      <c r="H398" s="21" t="str">
        <f>IF(ISBLANK(D[[#This Row],[DSS_NEN5104]]),"ONWAAR","WAAR")</f>
        <v>ONWAAR</v>
      </c>
      <c r="I398" s="21" t="str">
        <f>IF(ISBLANK(D[[#This Row],[TXT_SS_NEN5104]]),"ONWAAR","WAAR")</f>
        <v>ONWAAR</v>
      </c>
      <c r="J398" s="19" t="str">
        <f>IF(ISBLANK(D[[#This Row],[BORING_NUMMER]]),"",CONCATENATE(D[[#This Row],[BORING_NUMMER]],"_",D[[#This Row],[MONSTER_ID]]))</f>
        <v/>
      </c>
      <c r="BP398" s="21">
        <v>60</v>
      </c>
      <c r="BQ398" s="21">
        <v>40</v>
      </c>
      <c r="BR398" s="21">
        <f>D[CLAS_AT_VLOEIGRENS_CAS]-D[CLAS_AT_UITROLGRENS]</f>
        <v>20</v>
      </c>
      <c r="BS398" s="22">
        <f>(D[[#This Row],[CLAS_AT_VLOEIGRENS_CAS]]-D[[#This Row],[CLAS_WATERGEHALTE]])/D[[#This Row],[CLAS_AT_PI]]</f>
        <v>3</v>
      </c>
    </row>
    <row r="399" spans="1:71" x14ac:dyDescent="0.2">
      <c r="A399" s="20">
        <v>390</v>
      </c>
      <c r="B399" s="21" t="str">
        <f>IF(ISBLANK(D[[#This Row],[CLAS_NEN5104]]),"ONWAAR","WAAR")</f>
        <v>ONWAAR</v>
      </c>
      <c r="C399" s="21" t="str">
        <f>IF(ISBLANK(D[[#This Row],[CLAS_VN_HOOFDNAAM]]),"ONWAAR","WAAR")</f>
        <v>ONWAAR</v>
      </c>
      <c r="D399" s="21" t="str">
        <f>IF(ISBLANK(D[[#This Row],[KV_NEN5104]]),"ONWAAR","WAAR")</f>
        <v>ONWAAR</v>
      </c>
      <c r="E399" s="21" t="str">
        <f>IF(ISBLANK(D[[#This Row],[CPT_QNET]]),"ONWAAR","WAAR")</f>
        <v>ONWAAR</v>
      </c>
      <c r="F399" s="21" t="str">
        <f>IF(ISBLANK(D[[#This Row],[CRS_NEN5104]]),"ONWAAR","WAAR")</f>
        <v>ONWAAR</v>
      </c>
      <c r="G399" s="21" t="str">
        <f>IF(ISBLANK(D[[#This Row],[SD_NEN5104]]),"ONWAAR","WAAR")</f>
        <v>ONWAAR</v>
      </c>
      <c r="H399" s="21" t="str">
        <f>IF(ISBLANK(D[[#This Row],[DSS_NEN5104]]),"ONWAAR","WAAR")</f>
        <v>ONWAAR</v>
      </c>
      <c r="I399" s="21" t="str">
        <f>IF(ISBLANK(D[[#This Row],[TXT_SS_NEN5104]]),"ONWAAR","WAAR")</f>
        <v>ONWAAR</v>
      </c>
      <c r="J399" s="19" t="str">
        <f>IF(ISBLANK(D[[#This Row],[BORING_NUMMER]]),"",CONCATENATE(D[[#This Row],[BORING_NUMMER]],"_",D[[#This Row],[MONSTER_ID]]))</f>
        <v/>
      </c>
      <c r="BP399" s="21">
        <v>60</v>
      </c>
      <c r="BQ399" s="21">
        <v>40</v>
      </c>
      <c r="BR399" s="21">
        <f>D[CLAS_AT_VLOEIGRENS_CAS]-D[CLAS_AT_UITROLGRENS]</f>
        <v>20</v>
      </c>
      <c r="BS399" s="22">
        <f>(D[[#This Row],[CLAS_AT_VLOEIGRENS_CAS]]-D[[#This Row],[CLAS_WATERGEHALTE]])/D[[#This Row],[CLAS_AT_PI]]</f>
        <v>3</v>
      </c>
    </row>
    <row r="400" spans="1:71" x14ac:dyDescent="0.2">
      <c r="A400" s="20">
        <v>391</v>
      </c>
      <c r="B400" s="21" t="str">
        <f>IF(ISBLANK(D[[#This Row],[CLAS_NEN5104]]),"ONWAAR","WAAR")</f>
        <v>ONWAAR</v>
      </c>
      <c r="C400" s="21" t="str">
        <f>IF(ISBLANK(D[[#This Row],[CLAS_VN_HOOFDNAAM]]),"ONWAAR","WAAR")</f>
        <v>ONWAAR</v>
      </c>
      <c r="D400" s="21" t="str">
        <f>IF(ISBLANK(D[[#This Row],[KV_NEN5104]]),"ONWAAR","WAAR")</f>
        <v>ONWAAR</v>
      </c>
      <c r="E400" s="21" t="str">
        <f>IF(ISBLANK(D[[#This Row],[CPT_QNET]]),"ONWAAR","WAAR")</f>
        <v>ONWAAR</v>
      </c>
      <c r="F400" s="21" t="str">
        <f>IF(ISBLANK(D[[#This Row],[CRS_NEN5104]]),"ONWAAR","WAAR")</f>
        <v>ONWAAR</v>
      </c>
      <c r="G400" s="21" t="str">
        <f>IF(ISBLANK(D[[#This Row],[SD_NEN5104]]),"ONWAAR","WAAR")</f>
        <v>ONWAAR</v>
      </c>
      <c r="H400" s="21" t="str">
        <f>IF(ISBLANK(D[[#This Row],[DSS_NEN5104]]),"ONWAAR","WAAR")</f>
        <v>ONWAAR</v>
      </c>
      <c r="I400" s="21" t="str">
        <f>IF(ISBLANK(D[[#This Row],[TXT_SS_NEN5104]]),"ONWAAR","WAAR")</f>
        <v>ONWAAR</v>
      </c>
      <c r="J400" s="19" t="str">
        <f>IF(ISBLANK(D[[#This Row],[BORING_NUMMER]]),"",CONCATENATE(D[[#This Row],[BORING_NUMMER]],"_",D[[#This Row],[MONSTER_ID]]))</f>
        <v/>
      </c>
      <c r="BP400" s="21">
        <v>60</v>
      </c>
      <c r="BQ400" s="21">
        <v>40</v>
      </c>
      <c r="BR400" s="21">
        <f>D[CLAS_AT_VLOEIGRENS_CAS]-D[CLAS_AT_UITROLGRENS]</f>
        <v>20</v>
      </c>
      <c r="BS400" s="22">
        <f>(D[[#This Row],[CLAS_AT_VLOEIGRENS_CAS]]-D[[#This Row],[CLAS_WATERGEHALTE]])/D[[#This Row],[CLAS_AT_PI]]</f>
        <v>3</v>
      </c>
    </row>
    <row r="401" spans="1:71" x14ac:dyDescent="0.2">
      <c r="A401" s="20">
        <v>392</v>
      </c>
      <c r="B401" s="21" t="str">
        <f>IF(ISBLANK(D[[#This Row],[CLAS_NEN5104]]),"ONWAAR","WAAR")</f>
        <v>ONWAAR</v>
      </c>
      <c r="C401" s="21" t="str">
        <f>IF(ISBLANK(D[[#This Row],[CLAS_VN_HOOFDNAAM]]),"ONWAAR","WAAR")</f>
        <v>ONWAAR</v>
      </c>
      <c r="D401" s="21" t="str">
        <f>IF(ISBLANK(D[[#This Row],[KV_NEN5104]]),"ONWAAR","WAAR")</f>
        <v>ONWAAR</v>
      </c>
      <c r="E401" s="21" t="str">
        <f>IF(ISBLANK(D[[#This Row],[CPT_QNET]]),"ONWAAR","WAAR")</f>
        <v>ONWAAR</v>
      </c>
      <c r="F401" s="21" t="str">
        <f>IF(ISBLANK(D[[#This Row],[CRS_NEN5104]]),"ONWAAR","WAAR")</f>
        <v>ONWAAR</v>
      </c>
      <c r="G401" s="21" t="str">
        <f>IF(ISBLANK(D[[#This Row],[SD_NEN5104]]),"ONWAAR","WAAR")</f>
        <v>ONWAAR</v>
      </c>
      <c r="H401" s="21" t="str">
        <f>IF(ISBLANK(D[[#This Row],[DSS_NEN5104]]),"ONWAAR","WAAR")</f>
        <v>ONWAAR</v>
      </c>
      <c r="I401" s="21" t="str">
        <f>IF(ISBLANK(D[[#This Row],[TXT_SS_NEN5104]]),"ONWAAR","WAAR")</f>
        <v>ONWAAR</v>
      </c>
      <c r="J401" s="19" t="str">
        <f>IF(ISBLANK(D[[#This Row],[BORING_NUMMER]]),"",CONCATENATE(D[[#This Row],[BORING_NUMMER]],"_",D[[#This Row],[MONSTER_ID]]))</f>
        <v/>
      </c>
      <c r="BP401" s="21">
        <v>60</v>
      </c>
      <c r="BQ401" s="21">
        <v>40</v>
      </c>
      <c r="BR401" s="21">
        <f>D[CLAS_AT_VLOEIGRENS_CAS]-D[CLAS_AT_UITROLGRENS]</f>
        <v>20</v>
      </c>
      <c r="BS401" s="22">
        <f>(D[[#This Row],[CLAS_AT_VLOEIGRENS_CAS]]-D[[#This Row],[CLAS_WATERGEHALTE]])/D[[#This Row],[CLAS_AT_PI]]</f>
        <v>3</v>
      </c>
    </row>
    <row r="402" spans="1:71" x14ac:dyDescent="0.2">
      <c r="A402" s="20">
        <v>393</v>
      </c>
      <c r="B402" s="21" t="str">
        <f>IF(ISBLANK(D[[#This Row],[CLAS_NEN5104]]),"ONWAAR","WAAR")</f>
        <v>ONWAAR</v>
      </c>
      <c r="C402" s="21" t="str">
        <f>IF(ISBLANK(D[[#This Row],[CLAS_VN_HOOFDNAAM]]),"ONWAAR","WAAR")</f>
        <v>ONWAAR</v>
      </c>
      <c r="D402" s="21" t="str">
        <f>IF(ISBLANK(D[[#This Row],[KV_NEN5104]]),"ONWAAR","WAAR")</f>
        <v>ONWAAR</v>
      </c>
      <c r="E402" s="21" t="str">
        <f>IF(ISBLANK(D[[#This Row],[CPT_QNET]]),"ONWAAR","WAAR")</f>
        <v>ONWAAR</v>
      </c>
      <c r="F402" s="21" t="str">
        <f>IF(ISBLANK(D[[#This Row],[CRS_NEN5104]]),"ONWAAR","WAAR")</f>
        <v>ONWAAR</v>
      </c>
      <c r="G402" s="21" t="str">
        <f>IF(ISBLANK(D[[#This Row],[SD_NEN5104]]),"ONWAAR","WAAR")</f>
        <v>ONWAAR</v>
      </c>
      <c r="H402" s="21" t="str">
        <f>IF(ISBLANK(D[[#This Row],[DSS_NEN5104]]),"ONWAAR","WAAR")</f>
        <v>ONWAAR</v>
      </c>
      <c r="I402" s="21" t="str">
        <f>IF(ISBLANK(D[[#This Row],[TXT_SS_NEN5104]]),"ONWAAR","WAAR")</f>
        <v>ONWAAR</v>
      </c>
      <c r="J402" s="19" t="str">
        <f>IF(ISBLANK(D[[#This Row],[BORING_NUMMER]]),"",CONCATENATE(D[[#This Row],[BORING_NUMMER]],"_",D[[#This Row],[MONSTER_ID]]))</f>
        <v/>
      </c>
      <c r="BP402" s="21">
        <v>60</v>
      </c>
      <c r="BQ402" s="21">
        <v>40</v>
      </c>
      <c r="BR402" s="21">
        <f>D[CLAS_AT_VLOEIGRENS_CAS]-D[CLAS_AT_UITROLGRENS]</f>
        <v>20</v>
      </c>
      <c r="BS402" s="22">
        <f>(D[[#This Row],[CLAS_AT_VLOEIGRENS_CAS]]-D[[#This Row],[CLAS_WATERGEHALTE]])/D[[#This Row],[CLAS_AT_PI]]</f>
        <v>3</v>
      </c>
    </row>
    <row r="403" spans="1:71" x14ac:dyDescent="0.2">
      <c r="A403" s="20">
        <v>394</v>
      </c>
      <c r="B403" s="21" t="str">
        <f>IF(ISBLANK(D[[#This Row],[CLAS_NEN5104]]),"ONWAAR","WAAR")</f>
        <v>ONWAAR</v>
      </c>
      <c r="C403" s="21" t="str">
        <f>IF(ISBLANK(D[[#This Row],[CLAS_VN_HOOFDNAAM]]),"ONWAAR","WAAR")</f>
        <v>ONWAAR</v>
      </c>
      <c r="D403" s="21" t="str">
        <f>IF(ISBLANK(D[[#This Row],[KV_NEN5104]]),"ONWAAR","WAAR")</f>
        <v>ONWAAR</v>
      </c>
      <c r="E403" s="21" t="str">
        <f>IF(ISBLANK(D[[#This Row],[CPT_QNET]]),"ONWAAR","WAAR")</f>
        <v>ONWAAR</v>
      </c>
      <c r="F403" s="21" t="str">
        <f>IF(ISBLANK(D[[#This Row],[CRS_NEN5104]]),"ONWAAR","WAAR")</f>
        <v>ONWAAR</v>
      </c>
      <c r="G403" s="21" t="str">
        <f>IF(ISBLANK(D[[#This Row],[SD_NEN5104]]),"ONWAAR","WAAR")</f>
        <v>ONWAAR</v>
      </c>
      <c r="H403" s="21" t="str">
        <f>IF(ISBLANK(D[[#This Row],[DSS_NEN5104]]),"ONWAAR","WAAR")</f>
        <v>ONWAAR</v>
      </c>
      <c r="I403" s="21" t="str">
        <f>IF(ISBLANK(D[[#This Row],[TXT_SS_NEN5104]]),"ONWAAR","WAAR")</f>
        <v>ONWAAR</v>
      </c>
      <c r="J403" s="19" t="str">
        <f>IF(ISBLANK(D[[#This Row],[BORING_NUMMER]]),"",CONCATENATE(D[[#This Row],[BORING_NUMMER]],"_",D[[#This Row],[MONSTER_ID]]))</f>
        <v/>
      </c>
      <c r="BP403" s="21">
        <v>60</v>
      </c>
      <c r="BQ403" s="21">
        <v>40</v>
      </c>
      <c r="BR403" s="21">
        <f>D[CLAS_AT_VLOEIGRENS_CAS]-D[CLAS_AT_UITROLGRENS]</f>
        <v>20</v>
      </c>
      <c r="BS403" s="22">
        <f>(D[[#This Row],[CLAS_AT_VLOEIGRENS_CAS]]-D[[#This Row],[CLAS_WATERGEHALTE]])/D[[#This Row],[CLAS_AT_PI]]</f>
        <v>3</v>
      </c>
    </row>
    <row r="404" spans="1:71" x14ac:dyDescent="0.2">
      <c r="A404" s="20">
        <v>395</v>
      </c>
      <c r="B404" s="21" t="str">
        <f>IF(ISBLANK(D[[#This Row],[CLAS_NEN5104]]),"ONWAAR","WAAR")</f>
        <v>ONWAAR</v>
      </c>
      <c r="C404" s="21" t="str">
        <f>IF(ISBLANK(D[[#This Row],[CLAS_VN_HOOFDNAAM]]),"ONWAAR","WAAR")</f>
        <v>ONWAAR</v>
      </c>
      <c r="D404" s="21" t="str">
        <f>IF(ISBLANK(D[[#This Row],[KV_NEN5104]]),"ONWAAR","WAAR")</f>
        <v>ONWAAR</v>
      </c>
      <c r="E404" s="21" t="str">
        <f>IF(ISBLANK(D[[#This Row],[CPT_QNET]]),"ONWAAR","WAAR")</f>
        <v>ONWAAR</v>
      </c>
      <c r="F404" s="21" t="str">
        <f>IF(ISBLANK(D[[#This Row],[CRS_NEN5104]]),"ONWAAR","WAAR")</f>
        <v>ONWAAR</v>
      </c>
      <c r="G404" s="21" t="str">
        <f>IF(ISBLANK(D[[#This Row],[SD_NEN5104]]),"ONWAAR","WAAR")</f>
        <v>ONWAAR</v>
      </c>
      <c r="H404" s="21" t="str">
        <f>IF(ISBLANK(D[[#This Row],[DSS_NEN5104]]),"ONWAAR","WAAR")</f>
        <v>ONWAAR</v>
      </c>
      <c r="I404" s="21" t="str">
        <f>IF(ISBLANK(D[[#This Row],[TXT_SS_NEN5104]]),"ONWAAR","WAAR")</f>
        <v>ONWAAR</v>
      </c>
      <c r="J404" s="19" t="str">
        <f>IF(ISBLANK(D[[#This Row],[BORING_NUMMER]]),"",CONCATENATE(D[[#This Row],[BORING_NUMMER]],"_",D[[#This Row],[MONSTER_ID]]))</f>
        <v/>
      </c>
      <c r="BP404" s="21">
        <v>60</v>
      </c>
      <c r="BQ404" s="21">
        <v>40</v>
      </c>
      <c r="BR404" s="21">
        <f>D[CLAS_AT_VLOEIGRENS_CAS]-D[CLAS_AT_UITROLGRENS]</f>
        <v>20</v>
      </c>
      <c r="BS404" s="22">
        <f>(D[[#This Row],[CLAS_AT_VLOEIGRENS_CAS]]-D[[#This Row],[CLAS_WATERGEHALTE]])/D[[#This Row],[CLAS_AT_PI]]</f>
        <v>3</v>
      </c>
    </row>
    <row r="405" spans="1:71" x14ac:dyDescent="0.2">
      <c r="A405" s="20">
        <v>396</v>
      </c>
      <c r="B405" s="21" t="str">
        <f>IF(ISBLANK(D[[#This Row],[CLAS_NEN5104]]),"ONWAAR","WAAR")</f>
        <v>ONWAAR</v>
      </c>
      <c r="C405" s="21" t="str">
        <f>IF(ISBLANK(D[[#This Row],[CLAS_VN_HOOFDNAAM]]),"ONWAAR","WAAR")</f>
        <v>ONWAAR</v>
      </c>
      <c r="D405" s="21" t="str">
        <f>IF(ISBLANK(D[[#This Row],[KV_NEN5104]]),"ONWAAR","WAAR")</f>
        <v>ONWAAR</v>
      </c>
      <c r="E405" s="21" t="str">
        <f>IF(ISBLANK(D[[#This Row],[CPT_QNET]]),"ONWAAR","WAAR")</f>
        <v>ONWAAR</v>
      </c>
      <c r="F405" s="21" t="str">
        <f>IF(ISBLANK(D[[#This Row],[CRS_NEN5104]]),"ONWAAR","WAAR")</f>
        <v>ONWAAR</v>
      </c>
      <c r="G405" s="21" t="str">
        <f>IF(ISBLANK(D[[#This Row],[SD_NEN5104]]),"ONWAAR","WAAR")</f>
        <v>ONWAAR</v>
      </c>
      <c r="H405" s="21" t="str">
        <f>IF(ISBLANK(D[[#This Row],[DSS_NEN5104]]),"ONWAAR","WAAR")</f>
        <v>ONWAAR</v>
      </c>
      <c r="I405" s="21" t="str">
        <f>IF(ISBLANK(D[[#This Row],[TXT_SS_NEN5104]]),"ONWAAR","WAAR")</f>
        <v>ONWAAR</v>
      </c>
      <c r="J405" s="19" t="str">
        <f>IF(ISBLANK(D[[#This Row],[BORING_NUMMER]]),"",CONCATENATE(D[[#This Row],[BORING_NUMMER]],"_",D[[#This Row],[MONSTER_ID]]))</f>
        <v/>
      </c>
      <c r="BP405" s="21">
        <v>60</v>
      </c>
      <c r="BQ405" s="21">
        <v>40</v>
      </c>
      <c r="BR405" s="21">
        <f>D[CLAS_AT_VLOEIGRENS_CAS]-D[CLAS_AT_UITROLGRENS]</f>
        <v>20</v>
      </c>
      <c r="BS405" s="22">
        <f>(D[[#This Row],[CLAS_AT_VLOEIGRENS_CAS]]-D[[#This Row],[CLAS_WATERGEHALTE]])/D[[#This Row],[CLAS_AT_PI]]</f>
        <v>3</v>
      </c>
    </row>
    <row r="406" spans="1:71" x14ac:dyDescent="0.2">
      <c r="A406" s="20">
        <v>397</v>
      </c>
      <c r="B406" s="21" t="str">
        <f>IF(ISBLANK(D[[#This Row],[CLAS_NEN5104]]),"ONWAAR","WAAR")</f>
        <v>ONWAAR</v>
      </c>
      <c r="C406" s="21" t="str">
        <f>IF(ISBLANK(D[[#This Row],[CLAS_VN_HOOFDNAAM]]),"ONWAAR","WAAR")</f>
        <v>ONWAAR</v>
      </c>
      <c r="D406" s="21" t="str">
        <f>IF(ISBLANK(D[[#This Row],[KV_NEN5104]]),"ONWAAR","WAAR")</f>
        <v>ONWAAR</v>
      </c>
      <c r="E406" s="21" t="str">
        <f>IF(ISBLANK(D[[#This Row],[CPT_QNET]]),"ONWAAR","WAAR")</f>
        <v>ONWAAR</v>
      </c>
      <c r="F406" s="21" t="str">
        <f>IF(ISBLANK(D[[#This Row],[CRS_NEN5104]]),"ONWAAR","WAAR")</f>
        <v>ONWAAR</v>
      </c>
      <c r="G406" s="21" t="str">
        <f>IF(ISBLANK(D[[#This Row],[SD_NEN5104]]),"ONWAAR","WAAR")</f>
        <v>ONWAAR</v>
      </c>
      <c r="H406" s="21" t="str">
        <f>IF(ISBLANK(D[[#This Row],[DSS_NEN5104]]),"ONWAAR","WAAR")</f>
        <v>ONWAAR</v>
      </c>
      <c r="I406" s="21" t="str">
        <f>IF(ISBLANK(D[[#This Row],[TXT_SS_NEN5104]]),"ONWAAR","WAAR")</f>
        <v>ONWAAR</v>
      </c>
      <c r="J406" s="19" t="str">
        <f>IF(ISBLANK(D[[#This Row],[BORING_NUMMER]]),"",CONCATENATE(D[[#This Row],[BORING_NUMMER]],"_",D[[#This Row],[MONSTER_ID]]))</f>
        <v/>
      </c>
      <c r="BP406" s="21">
        <v>60</v>
      </c>
      <c r="BQ406" s="21">
        <v>40</v>
      </c>
      <c r="BR406" s="21">
        <f>D[CLAS_AT_VLOEIGRENS_CAS]-D[CLAS_AT_UITROLGRENS]</f>
        <v>20</v>
      </c>
      <c r="BS406" s="22">
        <f>(D[[#This Row],[CLAS_AT_VLOEIGRENS_CAS]]-D[[#This Row],[CLAS_WATERGEHALTE]])/D[[#This Row],[CLAS_AT_PI]]</f>
        <v>3</v>
      </c>
    </row>
    <row r="407" spans="1:71" x14ac:dyDescent="0.2">
      <c r="A407" s="20">
        <v>398</v>
      </c>
      <c r="B407" s="21" t="str">
        <f>IF(ISBLANK(D[[#This Row],[CLAS_NEN5104]]),"ONWAAR","WAAR")</f>
        <v>ONWAAR</v>
      </c>
      <c r="C407" s="21" t="str">
        <f>IF(ISBLANK(D[[#This Row],[CLAS_VN_HOOFDNAAM]]),"ONWAAR","WAAR")</f>
        <v>ONWAAR</v>
      </c>
      <c r="D407" s="21" t="str">
        <f>IF(ISBLANK(D[[#This Row],[KV_NEN5104]]),"ONWAAR","WAAR")</f>
        <v>ONWAAR</v>
      </c>
      <c r="E407" s="21" t="str">
        <f>IF(ISBLANK(D[[#This Row],[CPT_QNET]]),"ONWAAR","WAAR")</f>
        <v>ONWAAR</v>
      </c>
      <c r="F407" s="21" t="str">
        <f>IF(ISBLANK(D[[#This Row],[CRS_NEN5104]]),"ONWAAR","WAAR")</f>
        <v>ONWAAR</v>
      </c>
      <c r="G407" s="21" t="str">
        <f>IF(ISBLANK(D[[#This Row],[SD_NEN5104]]),"ONWAAR","WAAR")</f>
        <v>ONWAAR</v>
      </c>
      <c r="H407" s="21" t="str">
        <f>IF(ISBLANK(D[[#This Row],[DSS_NEN5104]]),"ONWAAR","WAAR")</f>
        <v>ONWAAR</v>
      </c>
      <c r="I407" s="21" t="str">
        <f>IF(ISBLANK(D[[#This Row],[TXT_SS_NEN5104]]),"ONWAAR","WAAR")</f>
        <v>ONWAAR</v>
      </c>
      <c r="J407" s="19" t="str">
        <f>IF(ISBLANK(D[[#This Row],[BORING_NUMMER]]),"",CONCATENATE(D[[#This Row],[BORING_NUMMER]],"_",D[[#This Row],[MONSTER_ID]]))</f>
        <v/>
      </c>
      <c r="BP407" s="21">
        <v>60</v>
      </c>
      <c r="BQ407" s="21">
        <v>40</v>
      </c>
      <c r="BR407" s="21">
        <f>D[CLAS_AT_VLOEIGRENS_CAS]-D[CLAS_AT_UITROLGRENS]</f>
        <v>20</v>
      </c>
      <c r="BS407" s="22">
        <f>(D[[#This Row],[CLAS_AT_VLOEIGRENS_CAS]]-D[[#This Row],[CLAS_WATERGEHALTE]])/D[[#This Row],[CLAS_AT_PI]]</f>
        <v>3</v>
      </c>
    </row>
    <row r="408" spans="1:71" x14ac:dyDescent="0.2">
      <c r="A408" s="20">
        <v>399</v>
      </c>
      <c r="B408" s="21" t="str">
        <f>IF(ISBLANK(D[[#This Row],[CLAS_NEN5104]]),"ONWAAR","WAAR")</f>
        <v>ONWAAR</v>
      </c>
      <c r="C408" s="21" t="str">
        <f>IF(ISBLANK(D[[#This Row],[CLAS_VN_HOOFDNAAM]]),"ONWAAR","WAAR")</f>
        <v>ONWAAR</v>
      </c>
      <c r="D408" s="21" t="str">
        <f>IF(ISBLANK(D[[#This Row],[KV_NEN5104]]),"ONWAAR","WAAR")</f>
        <v>ONWAAR</v>
      </c>
      <c r="E408" s="21" t="str">
        <f>IF(ISBLANK(D[[#This Row],[CPT_QNET]]),"ONWAAR","WAAR")</f>
        <v>ONWAAR</v>
      </c>
      <c r="F408" s="21" t="str">
        <f>IF(ISBLANK(D[[#This Row],[CRS_NEN5104]]),"ONWAAR","WAAR")</f>
        <v>ONWAAR</v>
      </c>
      <c r="G408" s="21" t="str">
        <f>IF(ISBLANK(D[[#This Row],[SD_NEN5104]]),"ONWAAR","WAAR")</f>
        <v>ONWAAR</v>
      </c>
      <c r="H408" s="21" t="str">
        <f>IF(ISBLANK(D[[#This Row],[DSS_NEN5104]]),"ONWAAR","WAAR")</f>
        <v>ONWAAR</v>
      </c>
      <c r="I408" s="21" t="str">
        <f>IF(ISBLANK(D[[#This Row],[TXT_SS_NEN5104]]),"ONWAAR","WAAR")</f>
        <v>ONWAAR</v>
      </c>
      <c r="J408" s="19" t="str">
        <f>IF(ISBLANK(D[[#This Row],[BORING_NUMMER]]),"",CONCATENATE(D[[#This Row],[BORING_NUMMER]],"_",D[[#This Row],[MONSTER_ID]]))</f>
        <v/>
      </c>
      <c r="BP408" s="21">
        <v>60</v>
      </c>
      <c r="BQ408" s="21">
        <v>40</v>
      </c>
      <c r="BR408" s="21">
        <f>D[CLAS_AT_VLOEIGRENS_CAS]-D[CLAS_AT_UITROLGRENS]</f>
        <v>20</v>
      </c>
      <c r="BS408" s="22">
        <f>(D[[#This Row],[CLAS_AT_VLOEIGRENS_CAS]]-D[[#This Row],[CLAS_WATERGEHALTE]])/D[[#This Row],[CLAS_AT_PI]]</f>
        <v>3</v>
      </c>
    </row>
    <row r="409" spans="1:71" x14ac:dyDescent="0.2">
      <c r="A409" s="20">
        <v>400</v>
      </c>
      <c r="B409" s="21" t="str">
        <f>IF(ISBLANK(D[[#This Row],[CLAS_NEN5104]]),"ONWAAR","WAAR")</f>
        <v>ONWAAR</v>
      </c>
      <c r="C409" s="21" t="str">
        <f>IF(ISBLANK(D[[#This Row],[CLAS_VN_HOOFDNAAM]]),"ONWAAR","WAAR")</f>
        <v>ONWAAR</v>
      </c>
      <c r="D409" s="21" t="str">
        <f>IF(ISBLANK(D[[#This Row],[KV_NEN5104]]),"ONWAAR","WAAR")</f>
        <v>ONWAAR</v>
      </c>
      <c r="E409" s="21" t="str">
        <f>IF(ISBLANK(D[[#This Row],[CPT_QNET]]),"ONWAAR","WAAR")</f>
        <v>ONWAAR</v>
      </c>
      <c r="F409" s="21" t="str">
        <f>IF(ISBLANK(D[[#This Row],[CRS_NEN5104]]),"ONWAAR","WAAR")</f>
        <v>ONWAAR</v>
      </c>
      <c r="G409" s="21" t="str">
        <f>IF(ISBLANK(D[[#This Row],[SD_NEN5104]]),"ONWAAR","WAAR")</f>
        <v>ONWAAR</v>
      </c>
      <c r="H409" s="21" t="str">
        <f>IF(ISBLANK(D[[#This Row],[DSS_NEN5104]]),"ONWAAR","WAAR")</f>
        <v>ONWAAR</v>
      </c>
      <c r="I409" s="21" t="str">
        <f>IF(ISBLANK(D[[#This Row],[TXT_SS_NEN5104]]),"ONWAAR","WAAR")</f>
        <v>ONWAAR</v>
      </c>
      <c r="J409" s="19" t="str">
        <f>IF(ISBLANK(D[[#This Row],[BORING_NUMMER]]),"",CONCATENATE(D[[#This Row],[BORING_NUMMER]],"_",D[[#This Row],[MONSTER_ID]]))</f>
        <v/>
      </c>
      <c r="BP409" s="21">
        <v>60</v>
      </c>
      <c r="BQ409" s="21">
        <v>40</v>
      </c>
      <c r="BR409" s="21">
        <f>D[CLAS_AT_VLOEIGRENS_CAS]-D[CLAS_AT_UITROLGRENS]</f>
        <v>20</v>
      </c>
      <c r="BS409" s="22">
        <f>(D[[#This Row],[CLAS_AT_VLOEIGRENS_CAS]]-D[[#This Row],[CLAS_WATERGEHALTE]])/D[[#This Row],[CLAS_AT_PI]]</f>
        <v>3</v>
      </c>
    </row>
    <row r="410" spans="1:71" x14ac:dyDescent="0.2">
      <c r="A410" s="20">
        <v>401</v>
      </c>
      <c r="B410" s="21" t="str">
        <f>IF(ISBLANK(D[[#This Row],[CLAS_NEN5104]]),"ONWAAR","WAAR")</f>
        <v>ONWAAR</v>
      </c>
      <c r="C410" s="21" t="str">
        <f>IF(ISBLANK(D[[#This Row],[CLAS_VN_HOOFDNAAM]]),"ONWAAR","WAAR")</f>
        <v>ONWAAR</v>
      </c>
      <c r="D410" s="21" t="str">
        <f>IF(ISBLANK(D[[#This Row],[KV_NEN5104]]),"ONWAAR","WAAR")</f>
        <v>ONWAAR</v>
      </c>
      <c r="E410" s="21" t="str">
        <f>IF(ISBLANK(D[[#This Row],[CPT_QNET]]),"ONWAAR","WAAR")</f>
        <v>ONWAAR</v>
      </c>
      <c r="F410" s="21" t="str">
        <f>IF(ISBLANK(D[[#This Row],[CRS_NEN5104]]),"ONWAAR","WAAR")</f>
        <v>ONWAAR</v>
      </c>
      <c r="G410" s="21" t="str">
        <f>IF(ISBLANK(D[[#This Row],[SD_NEN5104]]),"ONWAAR","WAAR")</f>
        <v>ONWAAR</v>
      </c>
      <c r="H410" s="21" t="str">
        <f>IF(ISBLANK(D[[#This Row],[DSS_NEN5104]]),"ONWAAR","WAAR")</f>
        <v>ONWAAR</v>
      </c>
      <c r="I410" s="21" t="str">
        <f>IF(ISBLANK(D[[#This Row],[TXT_SS_NEN5104]]),"ONWAAR","WAAR")</f>
        <v>ONWAAR</v>
      </c>
      <c r="J410" s="19" t="str">
        <f>IF(ISBLANK(D[[#This Row],[BORING_NUMMER]]),"",CONCATENATE(D[[#This Row],[BORING_NUMMER]],"_",D[[#This Row],[MONSTER_ID]]))</f>
        <v/>
      </c>
      <c r="BP410" s="21">
        <v>60</v>
      </c>
      <c r="BQ410" s="21">
        <v>40</v>
      </c>
      <c r="BR410" s="21">
        <f>D[CLAS_AT_VLOEIGRENS_CAS]-D[CLAS_AT_UITROLGRENS]</f>
        <v>20</v>
      </c>
      <c r="BS410" s="22">
        <f>(D[[#This Row],[CLAS_AT_VLOEIGRENS_CAS]]-D[[#This Row],[CLAS_WATERGEHALTE]])/D[[#This Row],[CLAS_AT_PI]]</f>
        <v>3</v>
      </c>
    </row>
    <row r="411" spans="1:71" x14ac:dyDescent="0.2">
      <c r="A411" s="20">
        <v>402</v>
      </c>
      <c r="B411" s="21" t="str">
        <f>IF(ISBLANK(D[[#This Row],[CLAS_NEN5104]]),"ONWAAR","WAAR")</f>
        <v>ONWAAR</v>
      </c>
      <c r="C411" s="21" t="str">
        <f>IF(ISBLANK(D[[#This Row],[CLAS_VN_HOOFDNAAM]]),"ONWAAR","WAAR")</f>
        <v>ONWAAR</v>
      </c>
      <c r="D411" s="21" t="str">
        <f>IF(ISBLANK(D[[#This Row],[KV_NEN5104]]),"ONWAAR","WAAR")</f>
        <v>ONWAAR</v>
      </c>
      <c r="E411" s="21" t="str">
        <f>IF(ISBLANK(D[[#This Row],[CPT_QNET]]),"ONWAAR","WAAR")</f>
        <v>ONWAAR</v>
      </c>
      <c r="F411" s="21" t="str">
        <f>IF(ISBLANK(D[[#This Row],[CRS_NEN5104]]),"ONWAAR","WAAR")</f>
        <v>ONWAAR</v>
      </c>
      <c r="G411" s="21" t="str">
        <f>IF(ISBLANK(D[[#This Row],[SD_NEN5104]]),"ONWAAR","WAAR")</f>
        <v>ONWAAR</v>
      </c>
      <c r="H411" s="21" t="str">
        <f>IF(ISBLANK(D[[#This Row],[DSS_NEN5104]]),"ONWAAR","WAAR")</f>
        <v>ONWAAR</v>
      </c>
      <c r="I411" s="21" t="str">
        <f>IF(ISBLANK(D[[#This Row],[TXT_SS_NEN5104]]),"ONWAAR","WAAR")</f>
        <v>ONWAAR</v>
      </c>
      <c r="J411" s="19" t="str">
        <f>IF(ISBLANK(D[[#This Row],[BORING_NUMMER]]),"",CONCATENATE(D[[#This Row],[BORING_NUMMER]],"_",D[[#This Row],[MONSTER_ID]]))</f>
        <v/>
      </c>
      <c r="BP411" s="21">
        <v>60</v>
      </c>
      <c r="BQ411" s="21">
        <v>40</v>
      </c>
      <c r="BR411" s="21">
        <f>D[CLAS_AT_VLOEIGRENS_CAS]-D[CLAS_AT_UITROLGRENS]</f>
        <v>20</v>
      </c>
      <c r="BS411" s="22">
        <f>(D[[#This Row],[CLAS_AT_VLOEIGRENS_CAS]]-D[[#This Row],[CLAS_WATERGEHALTE]])/D[[#This Row],[CLAS_AT_PI]]</f>
        <v>3</v>
      </c>
    </row>
    <row r="412" spans="1:71" x14ac:dyDescent="0.2">
      <c r="A412" s="20">
        <v>403</v>
      </c>
      <c r="B412" s="21" t="str">
        <f>IF(ISBLANK(D[[#This Row],[CLAS_NEN5104]]),"ONWAAR","WAAR")</f>
        <v>ONWAAR</v>
      </c>
      <c r="C412" s="21" t="str">
        <f>IF(ISBLANK(D[[#This Row],[CLAS_VN_HOOFDNAAM]]),"ONWAAR","WAAR")</f>
        <v>ONWAAR</v>
      </c>
      <c r="D412" s="21" t="str">
        <f>IF(ISBLANK(D[[#This Row],[KV_NEN5104]]),"ONWAAR","WAAR")</f>
        <v>ONWAAR</v>
      </c>
      <c r="E412" s="21" t="str">
        <f>IF(ISBLANK(D[[#This Row],[CPT_QNET]]),"ONWAAR","WAAR")</f>
        <v>ONWAAR</v>
      </c>
      <c r="F412" s="21" t="str">
        <f>IF(ISBLANK(D[[#This Row],[CRS_NEN5104]]),"ONWAAR","WAAR")</f>
        <v>ONWAAR</v>
      </c>
      <c r="G412" s="21" t="str">
        <f>IF(ISBLANK(D[[#This Row],[SD_NEN5104]]),"ONWAAR","WAAR")</f>
        <v>ONWAAR</v>
      </c>
      <c r="H412" s="21" t="str">
        <f>IF(ISBLANK(D[[#This Row],[DSS_NEN5104]]),"ONWAAR","WAAR")</f>
        <v>ONWAAR</v>
      </c>
      <c r="I412" s="21" t="str">
        <f>IF(ISBLANK(D[[#This Row],[TXT_SS_NEN5104]]),"ONWAAR","WAAR")</f>
        <v>ONWAAR</v>
      </c>
      <c r="J412" s="19" t="str">
        <f>IF(ISBLANK(D[[#This Row],[BORING_NUMMER]]),"",CONCATENATE(D[[#This Row],[BORING_NUMMER]],"_",D[[#This Row],[MONSTER_ID]]))</f>
        <v/>
      </c>
      <c r="BP412" s="21">
        <v>60</v>
      </c>
      <c r="BQ412" s="21">
        <v>40</v>
      </c>
      <c r="BR412" s="21">
        <f>D[CLAS_AT_VLOEIGRENS_CAS]-D[CLAS_AT_UITROLGRENS]</f>
        <v>20</v>
      </c>
      <c r="BS412" s="22">
        <f>(D[[#This Row],[CLAS_AT_VLOEIGRENS_CAS]]-D[[#This Row],[CLAS_WATERGEHALTE]])/D[[#This Row],[CLAS_AT_PI]]</f>
        <v>3</v>
      </c>
    </row>
    <row r="413" spans="1:71" x14ac:dyDescent="0.2">
      <c r="A413" s="20">
        <v>404</v>
      </c>
      <c r="B413" s="21" t="str">
        <f>IF(ISBLANK(D[[#This Row],[CLAS_NEN5104]]),"ONWAAR","WAAR")</f>
        <v>ONWAAR</v>
      </c>
      <c r="C413" s="21" t="str">
        <f>IF(ISBLANK(D[[#This Row],[CLAS_VN_HOOFDNAAM]]),"ONWAAR","WAAR")</f>
        <v>ONWAAR</v>
      </c>
      <c r="D413" s="21" t="str">
        <f>IF(ISBLANK(D[[#This Row],[KV_NEN5104]]),"ONWAAR","WAAR")</f>
        <v>ONWAAR</v>
      </c>
      <c r="E413" s="21" t="str">
        <f>IF(ISBLANK(D[[#This Row],[CPT_QNET]]),"ONWAAR","WAAR")</f>
        <v>ONWAAR</v>
      </c>
      <c r="F413" s="21" t="str">
        <f>IF(ISBLANK(D[[#This Row],[CRS_NEN5104]]),"ONWAAR","WAAR")</f>
        <v>ONWAAR</v>
      </c>
      <c r="G413" s="21" t="str">
        <f>IF(ISBLANK(D[[#This Row],[SD_NEN5104]]),"ONWAAR","WAAR")</f>
        <v>ONWAAR</v>
      </c>
      <c r="H413" s="21" t="str">
        <f>IF(ISBLANK(D[[#This Row],[DSS_NEN5104]]),"ONWAAR","WAAR")</f>
        <v>ONWAAR</v>
      </c>
      <c r="I413" s="21" t="str">
        <f>IF(ISBLANK(D[[#This Row],[TXT_SS_NEN5104]]),"ONWAAR","WAAR")</f>
        <v>ONWAAR</v>
      </c>
      <c r="J413" s="19" t="str">
        <f>IF(ISBLANK(D[[#This Row],[BORING_NUMMER]]),"",CONCATENATE(D[[#This Row],[BORING_NUMMER]],"_",D[[#This Row],[MONSTER_ID]]))</f>
        <v/>
      </c>
      <c r="BP413" s="21">
        <v>60</v>
      </c>
      <c r="BQ413" s="21">
        <v>40</v>
      </c>
      <c r="BR413" s="21">
        <f>D[CLAS_AT_VLOEIGRENS_CAS]-D[CLAS_AT_UITROLGRENS]</f>
        <v>20</v>
      </c>
      <c r="BS413" s="22">
        <f>(D[[#This Row],[CLAS_AT_VLOEIGRENS_CAS]]-D[[#This Row],[CLAS_WATERGEHALTE]])/D[[#This Row],[CLAS_AT_PI]]</f>
        <v>3</v>
      </c>
    </row>
    <row r="414" spans="1:71" x14ac:dyDescent="0.2">
      <c r="A414" s="20">
        <v>405</v>
      </c>
      <c r="B414" s="21" t="str">
        <f>IF(ISBLANK(D[[#This Row],[CLAS_NEN5104]]),"ONWAAR","WAAR")</f>
        <v>ONWAAR</v>
      </c>
      <c r="C414" s="21" t="str">
        <f>IF(ISBLANK(D[[#This Row],[CLAS_VN_HOOFDNAAM]]),"ONWAAR","WAAR")</f>
        <v>ONWAAR</v>
      </c>
      <c r="D414" s="21" t="str">
        <f>IF(ISBLANK(D[[#This Row],[KV_NEN5104]]),"ONWAAR","WAAR")</f>
        <v>ONWAAR</v>
      </c>
      <c r="E414" s="21" t="str">
        <f>IF(ISBLANK(D[[#This Row],[CPT_QNET]]),"ONWAAR","WAAR")</f>
        <v>ONWAAR</v>
      </c>
      <c r="F414" s="21" t="str">
        <f>IF(ISBLANK(D[[#This Row],[CRS_NEN5104]]),"ONWAAR","WAAR")</f>
        <v>ONWAAR</v>
      </c>
      <c r="G414" s="21" t="str">
        <f>IF(ISBLANK(D[[#This Row],[SD_NEN5104]]),"ONWAAR","WAAR")</f>
        <v>ONWAAR</v>
      </c>
      <c r="H414" s="21" t="str">
        <f>IF(ISBLANK(D[[#This Row],[DSS_NEN5104]]),"ONWAAR","WAAR")</f>
        <v>ONWAAR</v>
      </c>
      <c r="I414" s="21" t="str">
        <f>IF(ISBLANK(D[[#This Row],[TXT_SS_NEN5104]]),"ONWAAR","WAAR")</f>
        <v>ONWAAR</v>
      </c>
      <c r="J414" s="19" t="str">
        <f>IF(ISBLANK(D[[#This Row],[BORING_NUMMER]]),"",CONCATENATE(D[[#This Row],[BORING_NUMMER]],"_",D[[#This Row],[MONSTER_ID]]))</f>
        <v/>
      </c>
      <c r="BP414" s="21">
        <v>60</v>
      </c>
      <c r="BQ414" s="21">
        <v>40</v>
      </c>
      <c r="BR414" s="21">
        <f>D[CLAS_AT_VLOEIGRENS_CAS]-D[CLAS_AT_UITROLGRENS]</f>
        <v>20</v>
      </c>
      <c r="BS414" s="22">
        <f>(D[[#This Row],[CLAS_AT_VLOEIGRENS_CAS]]-D[[#This Row],[CLAS_WATERGEHALTE]])/D[[#This Row],[CLAS_AT_PI]]</f>
        <v>3</v>
      </c>
    </row>
    <row r="415" spans="1:71" x14ac:dyDescent="0.2">
      <c r="A415" s="20">
        <v>406</v>
      </c>
      <c r="B415" s="21" t="str">
        <f>IF(ISBLANK(D[[#This Row],[CLAS_NEN5104]]),"ONWAAR","WAAR")</f>
        <v>ONWAAR</v>
      </c>
      <c r="C415" s="21" t="str">
        <f>IF(ISBLANK(D[[#This Row],[CLAS_VN_HOOFDNAAM]]),"ONWAAR","WAAR")</f>
        <v>ONWAAR</v>
      </c>
      <c r="D415" s="21" t="str">
        <f>IF(ISBLANK(D[[#This Row],[KV_NEN5104]]),"ONWAAR","WAAR")</f>
        <v>ONWAAR</v>
      </c>
      <c r="E415" s="21" t="str">
        <f>IF(ISBLANK(D[[#This Row],[CPT_QNET]]),"ONWAAR","WAAR")</f>
        <v>ONWAAR</v>
      </c>
      <c r="F415" s="21" t="str">
        <f>IF(ISBLANK(D[[#This Row],[CRS_NEN5104]]),"ONWAAR","WAAR")</f>
        <v>ONWAAR</v>
      </c>
      <c r="G415" s="21" t="str">
        <f>IF(ISBLANK(D[[#This Row],[SD_NEN5104]]),"ONWAAR","WAAR")</f>
        <v>ONWAAR</v>
      </c>
      <c r="H415" s="21" t="str">
        <f>IF(ISBLANK(D[[#This Row],[DSS_NEN5104]]),"ONWAAR","WAAR")</f>
        <v>ONWAAR</v>
      </c>
      <c r="I415" s="21" t="str">
        <f>IF(ISBLANK(D[[#This Row],[TXT_SS_NEN5104]]),"ONWAAR","WAAR")</f>
        <v>ONWAAR</v>
      </c>
      <c r="J415" s="19" t="str">
        <f>IF(ISBLANK(D[[#This Row],[BORING_NUMMER]]),"",CONCATENATE(D[[#This Row],[BORING_NUMMER]],"_",D[[#This Row],[MONSTER_ID]]))</f>
        <v/>
      </c>
      <c r="BP415" s="21">
        <v>60</v>
      </c>
      <c r="BQ415" s="21">
        <v>40</v>
      </c>
      <c r="BR415" s="21">
        <f>D[CLAS_AT_VLOEIGRENS_CAS]-D[CLAS_AT_UITROLGRENS]</f>
        <v>20</v>
      </c>
      <c r="BS415" s="22">
        <f>(D[[#This Row],[CLAS_AT_VLOEIGRENS_CAS]]-D[[#This Row],[CLAS_WATERGEHALTE]])/D[[#This Row],[CLAS_AT_PI]]</f>
        <v>3</v>
      </c>
    </row>
    <row r="416" spans="1:71" x14ac:dyDescent="0.2">
      <c r="A416" s="20">
        <v>407</v>
      </c>
      <c r="B416" s="21" t="str">
        <f>IF(ISBLANK(D[[#This Row],[CLAS_NEN5104]]),"ONWAAR","WAAR")</f>
        <v>ONWAAR</v>
      </c>
      <c r="C416" s="21" t="str">
        <f>IF(ISBLANK(D[[#This Row],[CLAS_VN_HOOFDNAAM]]),"ONWAAR","WAAR")</f>
        <v>ONWAAR</v>
      </c>
      <c r="D416" s="21" t="str">
        <f>IF(ISBLANK(D[[#This Row],[KV_NEN5104]]),"ONWAAR","WAAR")</f>
        <v>ONWAAR</v>
      </c>
      <c r="E416" s="21" t="str">
        <f>IF(ISBLANK(D[[#This Row],[CPT_QNET]]),"ONWAAR","WAAR")</f>
        <v>ONWAAR</v>
      </c>
      <c r="F416" s="21" t="str">
        <f>IF(ISBLANK(D[[#This Row],[CRS_NEN5104]]),"ONWAAR","WAAR")</f>
        <v>ONWAAR</v>
      </c>
      <c r="G416" s="21" t="str">
        <f>IF(ISBLANK(D[[#This Row],[SD_NEN5104]]),"ONWAAR","WAAR")</f>
        <v>ONWAAR</v>
      </c>
      <c r="H416" s="21" t="str">
        <f>IF(ISBLANK(D[[#This Row],[DSS_NEN5104]]),"ONWAAR","WAAR")</f>
        <v>ONWAAR</v>
      </c>
      <c r="I416" s="21" t="str">
        <f>IF(ISBLANK(D[[#This Row],[TXT_SS_NEN5104]]),"ONWAAR","WAAR")</f>
        <v>ONWAAR</v>
      </c>
      <c r="J416" s="19" t="str">
        <f>IF(ISBLANK(D[[#This Row],[BORING_NUMMER]]),"",CONCATENATE(D[[#This Row],[BORING_NUMMER]],"_",D[[#This Row],[MONSTER_ID]]))</f>
        <v/>
      </c>
      <c r="BP416" s="21">
        <v>60</v>
      </c>
      <c r="BQ416" s="21">
        <v>40</v>
      </c>
      <c r="BR416" s="21">
        <f>D[CLAS_AT_VLOEIGRENS_CAS]-D[CLAS_AT_UITROLGRENS]</f>
        <v>20</v>
      </c>
      <c r="BS416" s="22">
        <f>(D[[#This Row],[CLAS_AT_VLOEIGRENS_CAS]]-D[[#This Row],[CLAS_WATERGEHALTE]])/D[[#This Row],[CLAS_AT_PI]]</f>
        <v>3</v>
      </c>
    </row>
    <row r="417" spans="1:71" x14ac:dyDescent="0.2">
      <c r="A417" s="20">
        <v>408</v>
      </c>
      <c r="B417" s="21" t="str">
        <f>IF(ISBLANK(D[[#This Row],[CLAS_NEN5104]]),"ONWAAR","WAAR")</f>
        <v>ONWAAR</v>
      </c>
      <c r="C417" s="21" t="str">
        <f>IF(ISBLANK(D[[#This Row],[CLAS_VN_HOOFDNAAM]]),"ONWAAR","WAAR")</f>
        <v>ONWAAR</v>
      </c>
      <c r="D417" s="21" t="str">
        <f>IF(ISBLANK(D[[#This Row],[KV_NEN5104]]),"ONWAAR","WAAR")</f>
        <v>ONWAAR</v>
      </c>
      <c r="E417" s="21" t="str">
        <f>IF(ISBLANK(D[[#This Row],[CPT_QNET]]),"ONWAAR","WAAR")</f>
        <v>ONWAAR</v>
      </c>
      <c r="F417" s="21" t="str">
        <f>IF(ISBLANK(D[[#This Row],[CRS_NEN5104]]),"ONWAAR","WAAR")</f>
        <v>ONWAAR</v>
      </c>
      <c r="G417" s="21" t="str">
        <f>IF(ISBLANK(D[[#This Row],[SD_NEN5104]]),"ONWAAR","WAAR")</f>
        <v>ONWAAR</v>
      </c>
      <c r="H417" s="21" t="str">
        <f>IF(ISBLANK(D[[#This Row],[DSS_NEN5104]]),"ONWAAR","WAAR")</f>
        <v>ONWAAR</v>
      </c>
      <c r="I417" s="21" t="str">
        <f>IF(ISBLANK(D[[#This Row],[TXT_SS_NEN5104]]),"ONWAAR","WAAR")</f>
        <v>ONWAAR</v>
      </c>
      <c r="J417" s="19" t="str">
        <f>IF(ISBLANK(D[[#This Row],[BORING_NUMMER]]),"",CONCATENATE(D[[#This Row],[BORING_NUMMER]],"_",D[[#This Row],[MONSTER_ID]]))</f>
        <v/>
      </c>
      <c r="BP417" s="21">
        <v>60</v>
      </c>
      <c r="BQ417" s="21">
        <v>40</v>
      </c>
      <c r="BR417" s="21">
        <f>D[CLAS_AT_VLOEIGRENS_CAS]-D[CLAS_AT_UITROLGRENS]</f>
        <v>20</v>
      </c>
      <c r="BS417" s="22">
        <f>(D[[#This Row],[CLAS_AT_VLOEIGRENS_CAS]]-D[[#This Row],[CLAS_WATERGEHALTE]])/D[[#This Row],[CLAS_AT_PI]]</f>
        <v>3</v>
      </c>
    </row>
    <row r="418" spans="1:71" x14ac:dyDescent="0.2">
      <c r="A418" s="20">
        <v>409</v>
      </c>
      <c r="B418" s="21" t="str">
        <f>IF(ISBLANK(D[[#This Row],[CLAS_NEN5104]]),"ONWAAR","WAAR")</f>
        <v>ONWAAR</v>
      </c>
      <c r="C418" s="21" t="str">
        <f>IF(ISBLANK(D[[#This Row],[CLAS_VN_HOOFDNAAM]]),"ONWAAR","WAAR")</f>
        <v>ONWAAR</v>
      </c>
      <c r="D418" s="21" t="str">
        <f>IF(ISBLANK(D[[#This Row],[KV_NEN5104]]),"ONWAAR","WAAR")</f>
        <v>ONWAAR</v>
      </c>
      <c r="E418" s="21" t="str">
        <f>IF(ISBLANK(D[[#This Row],[CPT_QNET]]),"ONWAAR","WAAR")</f>
        <v>ONWAAR</v>
      </c>
      <c r="F418" s="21" t="str">
        <f>IF(ISBLANK(D[[#This Row],[CRS_NEN5104]]),"ONWAAR","WAAR")</f>
        <v>ONWAAR</v>
      </c>
      <c r="G418" s="21" t="str">
        <f>IF(ISBLANK(D[[#This Row],[SD_NEN5104]]),"ONWAAR","WAAR")</f>
        <v>ONWAAR</v>
      </c>
      <c r="H418" s="21" t="str">
        <f>IF(ISBLANK(D[[#This Row],[DSS_NEN5104]]),"ONWAAR","WAAR")</f>
        <v>ONWAAR</v>
      </c>
      <c r="I418" s="21" t="str">
        <f>IF(ISBLANK(D[[#This Row],[TXT_SS_NEN5104]]),"ONWAAR","WAAR")</f>
        <v>ONWAAR</v>
      </c>
      <c r="J418" s="19" t="str">
        <f>IF(ISBLANK(D[[#This Row],[BORING_NUMMER]]),"",CONCATENATE(D[[#This Row],[BORING_NUMMER]],"_",D[[#This Row],[MONSTER_ID]]))</f>
        <v/>
      </c>
      <c r="BP418" s="21">
        <v>60</v>
      </c>
      <c r="BQ418" s="21">
        <v>40</v>
      </c>
      <c r="BR418" s="21">
        <f>D[CLAS_AT_VLOEIGRENS_CAS]-D[CLAS_AT_UITROLGRENS]</f>
        <v>20</v>
      </c>
      <c r="BS418" s="22">
        <f>(D[[#This Row],[CLAS_AT_VLOEIGRENS_CAS]]-D[[#This Row],[CLAS_WATERGEHALTE]])/D[[#This Row],[CLAS_AT_PI]]</f>
        <v>3</v>
      </c>
    </row>
    <row r="419" spans="1:71" x14ac:dyDescent="0.2">
      <c r="A419" s="20">
        <v>410</v>
      </c>
      <c r="B419" s="21" t="str">
        <f>IF(ISBLANK(D[[#This Row],[CLAS_NEN5104]]),"ONWAAR","WAAR")</f>
        <v>ONWAAR</v>
      </c>
      <c r="C419" s="21" t="str">
        <f>IF(ISBLANK(D[[#This Row],[CLAS_VN_HOOFDNAAM]]),"ONWAAR","WAAR")</f>
        <v>ONWAAR</v>
      </c>
      <c r="D419" s="21" t="str">
        <f>IF(ISBLANK(D[[#This Row],[KV_NEN5104]]),"ONWAAR","WAAR")</f>
        <v>ONWAAR</v>
      </c>
      <c r="E419" s="21" t="str">
        <f>IF(ISBLANK(D[[#This Row],[CPT_QNET]]),"ONWAAR","WAAR")</f>
        <v>ONWAAR</v>
      </c>
      <c r="F419" s="21" t="str">
        <f>IF(ISBLANK(D[[#This Row],[CRS_NEN5104]]),"ONWAAR","WAAR")</f>
        <v>ONWAAR</v>
      </c>
      <c r="G419" s="21" t="str">
        <f>IF(ISBLANK(D[[#This Row],[SD_NEN5104]]),"ONWAAR","WAAR")</f>
        <v>ONWAAR</v>
      </c>
      <c r="H419" s="21" t="str">
        <f>IF(ISBLANK(D[[#This Row],[DSS_NEN5104]]),"ONWAAR","WAAR")</f>
        <v>ONWAAR</v>
      </c>
      <c r="I419" s="21" t="str">
        <f>IF(ISBLANK(D[[#This Row],[TXT_SS_NEN5104]]),"ONWAAR","WAAR")</f>
        <v>ONWAAR</v>
      </c>
      <c r="J419" s="19" t="str">
        <f>IF(ISBLANK(D[[#This Row],[BORING_NUMMER]]),"",CONCATENATE(D[[#This Row],[BORING_NUMMER]],"_",D[[#This Row],[MONSTER_ID]]))</f>
        <v/>
      </c>
      <c r="BP419" s="21">
        <v>60</v>
      </c>
      <c r="BQ419" s="21">
        <v>40</v>
      </c>
      <c r="BR419" s="21">
        <f>D[CLAS_AT_VLOEIGRENS_CAS]-D[CLAS_AT_UITROLGRENS]</f>
        <v>20</v>
      </c>
      <c r="BS419" s="22">
        <f>(D[[#This Row],[CLAS_AT_VLOEIGRENS_CAS]]-D[[#This Row],[CLAS_WATERGEHALTE]])/D[[#This Row],[CLAS_AT_PI]]</f>
        <v>3</v>
      </c>
    </row>
    <row r="420" spans="1:71" x14ac:dyDescent="0.2">
      <c r="A420" s="20">
        <v>411</v>
      </c>
      <c r="B420" s="21" t="str">
        <f>IF(ISBLANK(D[[#This Row],[CLAS_NEN5104]]),"ONWAAR","WAAR")</f>
        <v>ONWAAR</v>
      </c>
      <c r="C420" s="21" t="str">
        <f>IF(ISBLANK(D[[#This Row],[CLAS_VN_HOOFDNAAM]]),"ONWAAR","WAAR")</f>
        <v>ONWAAR</v>
      </c>
      <c r="D420" s="21" t="str">
        <f>IF(ISBLANK(D[[#This Row],[KV_NEN5104]]),"ONWAAR","WAAR")</f>
        <v>ONWAAR</v>
      </c>
      <c r="E420" s="21" t="str">
        <f>IF(ISBLANK(D[[#This Row],[CPT_QNET]]),"ONWAAR","WAAR")</f>
        <v>ONWAAR</v>
      </c>
      <c r="F420" s="21" t="str">
        <f>IF(ISBLANK(D[[#This Row],[CRS_NEN5104]]),"ONWAAR","WAAR")</f>
        <v>ONWAAR</v>
      </c>
      <c r="G420" s="21" t="str">
        <f>IF(ISBLANK(D[[#This Row],[SD_NEN5104]]),"ONWAAR","WAAR")</f>
        <v>ONWAAR</v>
      </c>
      <c r="H420" s="21" t="str">
        <f>IF(ISBLANK(D[[#This Row],[DSS_NEN5104]]),"ONWAAR","WAAR")</f>
        <v>ONWAAR</v>
      </c>
      <c r="I420" s="21" t="str">
        <f>IF(ISBLANK(D[[#This Row],[TXT_SS_NEN5104]]),"ONWAAR","WAAR")</f>
        <v>ONWAAR</v>
      </c>
      <c r="J420" s="19" t="str">
        <f>IF(ISBLANK(D[[#This Row],[BORING_NUMMER]]),"",CONCATENATE(D[[#This Row],[BORING_NUMMER]],"_",D[[#This Row],[MONSTER_ID]]))</f>
        <v/>
      </c>
      <c r="BP420" s="21">
        <v>60</v>
      </c>
      <c r="BQ420" s="21">
        <v>40</v>
      </c>
      <c r="BR420" s="21">
        <f>D[CLAS_AT_VLOEIGRENS_CAS]-D[CLAS_AT_UITROLGRENS]</f>
        <v>20</v>
      </c>
      <c r="BS420" s="22">
        <f>(D[[#This Row],[CLAS_AT_VLOEIGRENS_CAS]]-D[[#This Row],[CLAS_WATERGEHALTE]])/D[[#This Row],[CLAS_AT_PI]]</f>
        <v>3</v>
      </c>
    </row>
    <row r="421" spans="1:71" x14ac:dyDescent="0.2">
      <c r="A421" s="20">
        <v>412</v>
      </c>
      <c r="B421" s="21" t="str">
        <f>IF(ISBLANK(D[[#This Row],[CLAS_NEN5104]]),"ONWAAR","WAAR")</f>
        <v>ONWAAR</v>
      </c>
      <c r="C421" s="21" t="str">
        <f>IF(ISBLANK(D[[#This Row],[CLAS_VN_HOOFDNAAM]]),"ONWAAR","WAAR")</f>
        <v>ONWAAR</v>
      </c>
      <c r="D421" s="21" t="str">
        <f>IF(ISBLANK(D[[#This Row],[KV_NEN5104]]),"ONWAAR","WAAR")</f>
        <v>ONWAAR</v>
      </c>
      <c r="E421" s="21" t="str">
        <f>IF(ISBLANK(D[[#This Row],[CPT_QNET]]),"ONWAAR","WAAR")</f>
        <v>ONWAAR</v>
      </c>
      <c r="F421" s="21" t="str">
        <f>IF(ISBLANK(D[[#This Row],[CRS_NEN5104]]),"ONWAAR","WAAR")</f>
        <v>ONWAAR</v>
      </c>
      <c r="G421" s="21" t="str">
        <f>IF(ISBLANK(D[[#This Row],[SD_NEN5104]]),"ONWAAR","WAAR")</f>
        <v>ONWAAR</v>
      </c>
      <c r="H421" s="21" t="str">
        <f>IF(ISBLANK(D[[#This Row],[DSS_NEN5104]]),"ONWAAR","WAAR")</f>
        <v>ONWAAR</v>
      </c>
      <c r="I421" s="21" t="str">
        <f>IF(ISBLANK(D[[#This Row],[TXT_SS_NEN5104]]),"ONWAAR","WAAR")</f>
        <v>ONWAAR</v>
      </c>
      <c r="J421" s="19" t="str">
        <f>IF(ISBLANK(D[[#This Row],[BORING_NUMMER]]),"",CONCATENATE(D[[#This Row],[BORING_NUMMER]],"_",D[[#This Row],[MONSTER_ID]]))</f>
        <v/>
      </c>
      <c r="BP421" s="21">
        <v>60</v>
      </c>
      <c r="BQ421" s="21">
        <v>40</v>
      </c>
      <c r="BR421" s="21">
        <f>D[CLAS_AT_VLOEIGRENS_CAS]-D[CLAS_AT_UITROLGRENS]</f>
        <v>20</v>
      </c>
      <c r="BS421" s="22">
        <f>(D[[#This Row],[CLAS_AT_VLOEIGRENS_CAS]]-D[[#This Row],[CLAS_WATERGEHALTE]])/D[[#This Row],[CLAS_AT_PI]]</f>
        <v>3</v>
      </c>
    </row>
    <row r="422" spans="1:71" x14ac:dyDescent="0.2">
      <c r="A422" s="20">
        <v>413</v>
      </c>
      <c r="B422" s="21" t="str">
        <f>IF(ISBLANK(D[[#This Row],[CLAS_NEN5104]]),"ONWAAR","WAAR")</f>
        <v>ONWAAR</v>
      </c>
      <c r="C422" s="21" t="str">
        <f>IF(ISBLANK(D[[#This Row],[CLAS_VN_HOOFDNAAM]]),"ONWAAR","WAAR")</f>
        <v>ONWAAR</v>
      </c>
      <c r="D422" s="21" t="str">
        <f>IF(ISBLANK(D[[#This Row],[KV_NEN5104]]),"ONWAAR","WAAR")</f>
        <v>ONWAAR</v>
      </c>
      <c r="E422" s="21" t="str">
        <f>IF(ISBLANK(D[[#This Row],[CPT_QNET]]),"ONWAAR","WAAR")</f>
        <v>ONWAAR</v>
      </c>
      <c r="F422" s="21" t="str">
        <f>IF(ISBLANK(D[[#This Row],[CRS_NEN5104]]),"ONWAAR","WAAR")</f>
        <v>ONWAAR</v>
      </c>
      <c r="G422" s="21" t="str">
        <f>IF(ISBLANK(D[[#This Row],[SD_NEN5104]]),"ONWAAR","WAAR")</f>
        <v>ONWAAR</v>
      </c>
      <c r="H422" s="21" t="str">
        <f>IF(ISBLANK(D[[#This Row],[DSS_NEN5104]]),"ONWAAR","WAAR")</f>
        <v>ONWAAR</v>
      </c>
      <c r="I422" s="21" t="str">
        <f>IF(ISBLANK(D[[#This Row],[TXT_SS_NEN5104]]),"ONWAAR","WAAR")</f>
        <v>ONWAAR</v>
      </c>
      <c r="J422" s="19" t="str">
        <f>IF(ISBLANK(D[[#This Row],[BORING_NUMMER]]),"",CONCATENATE(D[[#This Row],[BORING_NUMMER]],"_",D[[#This Row],[MONSTER_ID]]))</f>
        <v/>
      </c>
      <c r="BP422" s="21">
        <v>60</v>
      </c>
      <c r="BQ422" s="21">
        <v>40</v>
      </c>
      <c r="BR422" s="21">
        <f>D[CLAS_AT_VLOEIGRENS_CAS]-D[CLAS_AT_UITROLGRENS]</f>
        <v>20</v>
      </c>
      <c r="BS422" s="22">
        <f>(D[[#This Row],[CLAS_AT_VLOEIGRENS_CAS]]-D[[#This Row],[CLAS_WATERGEHALTE]])/D[[#This Row],[CLAS_AT_PI]]</f>
        <v>3</v>
      </c>
    </row>
    <row r="423" spans="1:71" x14ac:dyDescent="0.2">
      <c r="A423" s="20">
        <v>414</v>
      </c>
      <c r="B423" s="21" t="str">
        <f>IF(ISBLANK(D[[#This Row],[CLAS_NEN5104]]),"ONWAAR","WAAR")</f>
        <v>ONWAAR</v>
      </c>
      <c r="C423" s="21" t="str">
        <f>IF(ISBLANK(D[[#This Row],[CLAS_VN_HOOFDNAAM]]),"ONWAAR","WAAR")</f>
        <v>ONWAAR</v>
      </c>
      <c r="D423" s="21" t="str">
        <f>IF(ISBLANK(D[[#This Row],[KV_NEN5104]]),"ONWAAR","WAAR")</f>
        <v>ONWAAR</v>
      </c>
      <c r="E423" s="21" t="str">
        <f>IF(ISBLANK(D[[#This Row],[CPT_QNET]]),"ONWAAR","WAAR")</f>
        <v>ONWAAR</v>
      </c>
      <c r="F423" s="21" t="str">
        <f>IF(ISBLANK(D[[#This Row],[CRS_NEN5104]]),"ONWAAR","WAAR")</f>
        <v>ONWAAR</v>
      </c>
      <c r="G423" s="21" t="str">
        <f>IF(ISBLANK(D[[#This Row],[SD_NEN5104]]),"ONWAAR","WAAR")</f>
        <v>ONWAAR</v>
      </c>
      <c r="H423" s="21" t="str">
        <f>IF(ISBLANK(D[[#This Row],[DSS_NEN5104]]),"ONWAAR","WAAR")</f>
        <v>ONWAAR</v>
      </c>
      <c r="I423" s="21" t="str">
        <f>IF(ISBLANK(D[[#This Row],[TXT_SS_NEN5104]]),"ONWAAR","WAAR")</f>
        <v>ONWAAR</v>
      </c>
      <c r="J423" s="19" t="str">
        <f>IF(ISBLANK(D[[#This Row],[BORING_NUMMER]]),"",CONCATENATE(D[[#This Row],[BORING_NUMMER]],"_",D[[#This Row],[MONSTER_ID]]))</f>
        <v/>
      </c>
      <c r="BP423" s="21">
        <v>60</v>
      </c>
      <c r="BQ423" s="21">
        <v>40</v>
      </c>
      <c r="BR423" s="21">
        <f>D[CLAS_AT_VLOEIGRENS_CAS]-D[CLAS_AT_UITROLGRENS]</f>
        <v>20</v>
      </c>
      <c r="BS423" s="22">
        <f>(D[[#This Row],[CLAS_AT_VLOEIGRENS_CAS]]-D[[#This Row],[CLAS_WATERGEHALTE]])/D[[#This Row],[CLAS_AT_PI]]</f>
        <v>3</v>
      </c>
    </row>
    <row r="424" spans="1:71" x14ac:dyDescent="0.2">
      <c r="A424" s="20">
        <v>415</v>
      </c>
      <c r="B424" s="21" t="str">
        <f>IF(ISBLANK(D[[#This Row],[CLAS_NEN5104]]),"ONWAAR","WAAR")</f>
        <v>ONWAAR</v>
      </c>
      <c r="C424" s="21" t="str">
        <f>IF(ISBLANK(D[[#This Row],[CLAS_VN_HOOFDNAAM]]),"ONWAAR","WAAR")</f>
        <v>ONWAAR</v>
      </c>
      <c r="D424" s="21" t="str">
        <f>IF(ISBLANK(D[[#This Row],[KV_NEN5104]]),"ONWAAR","WAAR")</f>
        <v>ONWAAR</v>
      </c>
      <c r="E424" s="21" t="str">
        <f>IF(ISBLANK(D[[#This Row],[CPT_QNET]]),"ONWAAR","WAAR")</f>
        <v>ONWAAR</v>
      </c>
      <c r="F424" s="21" t="str">
        <f>IF(ISBLANK(D[[#This Row],[CRS_NEN5104]]),"ONWAAR","WAAR")</f>
        <v>ONWAAR</v>
      </c>
      <c r="G424" s="21" t="str">
        <f>IF(ISBLANK(D[[#This Row],[SD_NEN5104]]),"ONWAAR","WAAR")</f>
        <v>ONWAAR</v>
      </c>
      <c r="H424" s="21" t="str">
        <f>IF(ISBLANK(D[[#This Row],[DSS_NEN5104]]),"ONWAAR","WAAR")</f>
        <v>ONWAAR</v>
      </c>
      <c r="I424" s="21" t="str">
        <f>IF(ISBLANK(D[[#This Row],[TXT_SS_NEN5104]]),"ONWAAR","WAAR")</f>
        <v>ONWAAR</v>
      </c>
      <c r="J424" s="19" t="str">
        <f>IF(ISBLANK(D[[#This Row],[BORING_NUMMER]]),"",CONCATENATE(D[[#This Row],[BORING_NUMMER]],"_",D[[#This Row],[MONSTER_ID]]))</f>
        <v/>
      </c>
      <c r="BP424" s="21">
        <v>60</v>
      </c>
      <c r="BQ424" s="21">
        <v>40</v>
      </c>
      <c r="BR424" s="21">
        <f>D[CLAS_AT_VLOEIGRENS_CAS]-D[CLAS_AT_UITROLGRENS]</f>
        <v>20</v>
      </c>
      <c r="BS424" s="22">
        <f>(D[[#This Row],[CLAS_AT_VLOEIGRENS_CAS]]-D[[#This Row],[CLAS_WATERGEHALTE]])/D[[#This Row],[CLAS_AT_PI]]</f>
        <v>3</v>
      </c>
    </row>
    <row r="425" spans="1:71" x14ac:dyDescent="0.2">
      <c r="A425" s="20">
        <v>416</v>
      </c>
      <c r="B425" s="21" t="str">
        <f>IF(ISBLANK(D[[#This Row],[CLAS_NEN5104]]),"ONWAAR","WAAR")</f>
        <v>ONWAAR</v>
      </c>
      <c r="C425" s="21" t="str">
        <f>IF(ISBLANK(D[[#This Row],[CLAS_VN_HOOFDNAAM]]),"ONWAAR","WAAR")</f>
        <v>ONWAAR</v>
      </c>
      <c r="D425" s="21" t="str">
        <f>IF(ISBLANK(D[[#This Row],[KV_NEN5104]]),"ONWAAR","WAAR")</f>
        <v>ONWAAR</v>
      </c>
      <c r="E425" s="21" t="str">
        <f>IF(ISBLANK(D[[#This Row],[CPT_QNET]]),"ONWAAR","WAAR")</f>
        <v>ONWAAR</v>
      </c>
      <c r="F425" s="21" t="str">
        <f>IF(ISBLANK(D[[#This Row],[CRS_NEN5104]]),"ONWAAR","WAAR")</f>
        <v>ONWAAR</v>
      </c>
      <c r="G425" s="21" t="str">
        <f>IF(ISBLANK(D[[#This Row],[SD_NEN5104]]),"ONWAAR","WAAR")</f>
        <v>ONWAAR</v>
      </c>
      <c r="H425" s="21" t="str">
        <f>IF(ISBLANK(D[[#This Row],[DSS_NEN5104]]),"ONWAAR","WAAR")</f>
        <v>ONWAAR</v>
      </c>
      <c r="I425" s="21" t="str">
        <f>IF(ISBLANK(D[[#This Row],[TXT_SS_NEN5104]]),"ONWAAR","WAAR")</f>
        <v>ONWAAR</v>
      </c>
      <c r="J425" s="19" t="str">
        <f>IF(ISBLANK(D[[#This Row],[BORING_NUMMER]]),"",CONCATENATE(D[[#This Row],[BORING_NUMMER]],"_",D[[#This Row],[MONSTER_ID]]))</f>
        <v/>
      </c>
      <c r="BP425" s="21">
        <v>60</v>
      </c>
      <c r="BQ425" s="21">
        <v>40</v>
      </c>
      <c r="BR425" s="21">
        <f>D[CLAS_AT_VLOEIGRENS_CAS]-D[CLAS_AT_UITROLGRENS]</f>
        <v>20</v>
      </c>
      <c r="BS425" s="22">
        <f>(D[[#This Row],[CLAS_AT_VLOEIGRENS_CAS]]-D[[#This Row],[CLAS_WATERGEHALTE]])/D[[#This Row],[CLAS_AT_PI]]</f>
        <v>3</v>
      </c>
    </row>
    <row r="426" spans="1:71" x14ac:dyDescent="0.2">
      <c r="A426" s="20">
        <v>417</v>
      </c>
      <c r="B426" s="21" t="str">
        <f>IF(ISBLANK(D[[#This Row],[CLAS_NEN5104]]),"ONWAAR","WAAR")</f>
        <v>ONWAAR</v>
      </c>
      <c r="C426" s="21" t="str">
        <f>IF(ISBLANK(D[[#This Row],[CLAS_VN_HOOFDNAAM]]),"ONWAAR","WAAR")</f>
        <v>ONWAAR</v>
      </c>
      <c r="D426" s="21" t="str">
        <f>IF(ISBLANK(D[[#This Row],[KV_NEN5104]]),"ONWAAR","WAAR")</f>
        <v>ONWAAR</v>
      </c>
      <c r="E426" s="21" t="str">
        <f>IF(ISBLANK(D[[#This Row],[CPT_QNET]]),"ONWAAR","WAAR")</f>
        <v>ONWAAR</v>
      </c>
      <c r="F426" s="21" t="str">
        <f>IF(ISBLANK(D[[#This Row],[CRS_NEN5104]]),"ONWAAR","WAAR")</f>
        <v>ONWAAR</v>
      </c>
      <c r="G426" s="21" t="str">
        <f>IF(ISBLANK(D[[#This Row],[SD_NEN5104]]),"ONWAAR","WAAR")</f>
        <v>ONWAAR</v>
      </c>
      <c r="H426" s="21" t="str">
        <f>IF(ISBLANK(D[[#This Row],[DSS_NEN5104]]),"ONWAAR","WAAR")</f>
        <v>ONWAAR</v>
      </c>
      <c r="I426" s="21" t="str">
        <f>IF(ISBLANK(D[[#This Row],[TXT_SS_NEN5104]]),"ONWAAR","WAAR")</f>
        <v>ONWAAR</v>
      </c>
      <c r="J426" s="19" t="str">
        <f>IF(ISBLANK(D[[#This Row],[BORING_NUMMER]]),"",CONCATENATE(D[[#This Row],[BORING_NUMMER]],"_",D[[#This Row],[MONSTER_ID]]))</f>
        <v/>
      </c>
      <c r="BP426" s="21">
        <v>60</v>
      </c>
      <c r="BQ426" s="21">
        <v>40</v>
      </c>
      <c r="BR426" s="21">
        <f>D[CLAS_AT_VLOEIGRENS_CAS]-D[CLAS_AT_UITROLGRENS]</f>
        <v>20</v>
      </c>
      <c r="BS426" s="22">
        <f>(D[[#This Row],[CLAS_AT_VLOEIGRENS_CAS]]-D[[#This Row],[CLAS_WATERGEHALTE]])/D[[#This Row],[CLAS_AT_PI]]</f>
        <v>3</v>
      </c>
    </row>
    <row r="427" spans="1:71" x14ac:dyDescent="0.2">
      <c r="A427" s="20">
        <v>418</v>
      </c>
      <c r="B427" s="21" t="str">
        <f>IF(ISBLANK(D[[#This Row],[CLAS_NEN5104]]),"ONWAAR","WAAR")</f>
        <v>ONWAAR</v>
      </c>
      <c r="C427" s="21" t="str">
        <f>IF(ISBLANK(D[[#This Row],[CLAS_VN_HOOFDNAAM]]),"ONWAAR","WAAR")</f>
        <v>ONWAAR</v>
      </c>
      <c r="D427" s="21" t="str">
        <f>IF(ISBLANK(D[[#This Row],[KV_NEN5104]]),"ONWAAR","WAAR")</f>
        <v>ONWAAR</v>
      </c>
      <c r="E427" s="21" t="str">
        <f>IF(ISBLANK(D[[#This Row],[CPT_QNET]]),"ONWAAR","WAAR")</f>
        <v>ONWAAR</v>
      </c>
      <c r="F427" s="21" t="str">
        <f>IF(ISBLANK(D[[#This Row],[CRS_NEN5104]]),"ONWAAR","WAAR")</f>
        <v>ONWAAR</v>
      </c>
      <c r="G427" s="21" t="str">
        <f>IF(ISBLANK(D[[#This Row],[SD_NEN5104]]),"ONWAAR","WAAR")</f>
        <v>ONWAAR</v>
      </c>
      <c r="H427" s="21" t="str">
        <f>IF(ISBLANK(D[[#This Row],[DSS_NEN5104]]),"ONWAAR","WAAR")</f>
        <v>ONWAAR</v>
      </c>
      <c r="I427" s="21" t="str">
        <f>IF(ISBLANK(D[[#This Row],[TXT_SS_NEN5104]]),"ONWAAR","WAAR")</f>
        <v>ONWAAR</v>
      </c>
      <c r="J427" s="19" t="str">
        <f>IF(ISBLANK(D[[#This Row],[BORING_NUMMER]]),"",CONCATENATE(D[[#This Row],[BORING_NUMMER]],"_",D[[#This Row],[MONSTER_ID]]))</f>
        <v/>
      </c>
      <c r="BP427" s="21">
        <v>60</v>
      </c>
      <c r="BQ427" s="21">
        <v>40</v>
      </c>
      <c r="BR427" s="21">
        <f>D[CLAS_AT_VLOEIGRENS_CAS]-D[CLAS_AT_UITROLGRENS]</f>
        <v>20</v>
      </c>
      <c r="BS427" s="22">
        <f>(D[[#This Row],[CLAS_AT_VLOEIGRENS_CAS]]-D[[#This Row],[CLAS_WATERGEHALTE]])/D[[#This Row],[CLAS_AT_PI]]</f>
        <v>3</v>
      </c>
    </row>
    <row r="428" spans="1:71" x14ac:dyDescent="0.2">
      <c r="A428" s="20">
        <v>419</v>
      </c>
      <c r="B428" s="21" t="str">
        <f>IF(ISBLANK(D[[#This Row],[CLAS_NEN5104]]),"ONWAAR","WAAR")</f>
        <v>ONWAAR</v>
      </c>
      <c r="C428" s="21" t="str">
        <f>IF(ISBLANK(D[[#This Row],[CLAS_VN_HOOFDNAAM]]),"ONWAAR","WAAR")</f>
        <v>ONWAAR</v>
      </c>
      <c r="D428" s="21" t="str">
        <f>IF(ISBLANK(D[[#This Row],[KV_NEN5104]]),"ONWAAR","WAAR")</f>
        <v>ONWAAR</v>
      </c>
      <c r="E428" s="21" t="str">
        <f>IF(ISBLANK(D[[#This Row],[CPT_QNET]]),"ONWAAR","WAAR")</f>
        <v>ONWAAR</v>
      </c>
      <c r="F428" s="21" t="str">
        <f>IF(ISBLANK(D[[#This Row],[CRS_NEN5104]]),"ONWAAR","WAAR")</f>
        <v>ONWAAR</v>
      </c>
      <c r="G428" s="21" t="str">
        <f>IF(ISBLANK(D[[#This Row],[SD_NEN5104]]),"ONWAAR","WAAR")</f>
        <v>ONWAAR</v>
      </c>
      <c r="H428" s="21" t="str">
        <f>IF(ISBLANK(D[[#This Row],[DSS_NEN5104]]),"ONWAAR","WAAR")</f>
        <v>ONWAAR</v>
      </c>
      <c r="I428" s="21" t="str">
        <f>IF(ISBLANK(D[[#This Row],[TXT_SS_NEN5104]]),"ONWAAR","WAAR")</f>
        <v>ONWAAR</v>
      </c>
      <c r="J428" s="19" t="str">
        <f>IF(ISBLANK(D[[#This Row],[BORING_NUMMER]]),"",CONCATENATE(D[[#This Row],[BORING_NUMMER]],"_",D[[#This Row],[MONSTER_ID]]))</f>
        <v/>
      </c>
      <c r="BP428" s="21">
        <v>60</v>
      </c>
      <c r="BQ428" s="21">
        <v>40</v>
      </c>
      <c r="BR428" s="21">
        <f>D[CLAS_AT_VLOEIGRENS_CAS]-D[CLAS_AT_UITROLGRENS]</f>
        <v>20</v>
      </c>
      <c r="BS428" s="22">
        <f>(D[[#This Row],[CLAS_AT_VLOEIGRENS_CAS]]-D[[#This Row],[CLAS_WATERGEHALTE]])/D[[#This Row],[CLAS_AT_PI]]</f>
        <v>3</v>
      </c>
    </row>
    <row r="429" spans="1:71" x14ac:dyDescent="0.2">
      <c r="A429" s="20">
        <v>420</v>
      </c>
      <c r="B429" s="21" t="str">
        <f>IF(ISBLANK(D[[#This Row],[CLAS_NEN5104]]),"ONWAAR","WAAR")</f>
        <v>ONWAAR</v>
      </c>
      <c r="C429" s="21" t="str">
        <f>IF(ISBLANK(D[[#This Row],[CLAS_VN_HOOFDNAAM]]),"ONWAAR","WAAR")</f>
        <v>ONWAAR</v>
      </c>
      <c r="D429" s="21" t="str">
        <f>IF(ISBLANK(D[[#This Row],[KV_NEN5104]]),"ONWAAR","WAAR")</f>
        <v>ONWAAR</v>
      </c>
      <c r="E429" s="21" t="str">
        <f>IF(ISBLANK(D[[#This Row],[CPT_QNET]]),"ONWAAR","WAAR")</f>
        <v>ONWAAR</v>
      </c>
      <c r="F429" s="21" t="str">
        <f>IF(ISBLANK(D[[#This Row],[CRS_NEN5104]]),"ONWAAR","WAAR")</f>
        <v>ONWAAR</v>
      </c>
      <c r="G429" s="21" t="str">
        <f>IF(ISBLANK(D[[#This Row],[SD_NEN5104]]),"ONWAAR","WAAR")</f>
        <v>ONWAAR</v>
      </c>
      <c r="H429" s="21" t="str">
        <f>IF(ISBLANK(D[[#This Row],[DSS_NEN5104]]),"ONWAAR","WAAR")</f>
        <v>ONWAAR</v>
      </c>
      <c r="I429" s="21" t="str">
        <f>IF(ISBLANK(D[[#This Row],[TXT_SS_NEN5104]]),"ONWAAR","WAAR")</f>
        <v>ONWAAR</v>
      </c>
      <c r="J429" s="19" t="str">
        <f>IF(ISBLANK(D[[#This Row],[BORING_NUMMER]]),"",CONCATENATE(D[[#This Row],[BORING_NUMMER]],"_",D[[#This Row],[MONSTER_ID]]))</f>
        <v/>
      </c>
      <c r="BP429" s="21">
        <v>60</v>
      </c>
      <c r="BQ429" s="21">
        <v>40</v>
      </c>
      <c r="BR429" s="21">
        <f>D[CLAS_AT_VLOEIGRENS_CAS]-D[CLAS_AT_UITROLGRENS]</f>
        <v>20</v>
      </c>
      <c r="BS429" s="22">
        <f>(D[[#This Row],[CLAS_AT_VLOEIGRENS_CAS]]-D[[#This Row],[CLAS_WATERGEHALTE]])/D[[#This Row],[CLAS_AT_PI]]</f>
        <v>3</v>
      </c>
    </row>
    <row r="430" spans="1:71" x14ac:dyDescent="0.2">
      <c r="A430" s="20">
        <v>421</v>
      </c>
      <c r="B430" s="21" t="str">
        <f>IF(ISBLANK(D[[#This Row],[CLAS_NEN5104]]),"ONWAAR","WAAR")</f>
        <v>ONWAAR</v>
      </c>
      <c r="C430" s="21" t="str">
        <f>IF(ISBLANK(D[[#This Row],[CLAS_VN_HOOFDNAAM]]),"ONWAAR","WAAR")</f>
        <v>ONWAAR</v>
      </c>
      <c r="D430" s="21" t="str">
        <f>IF(ISBLANK(D[[#This Row],[KV_NEN5104]]),"ONWAAR","WAAR")</f>
        <v>ONWAAR</v>
      </c>
      <c r="E430" s="21" t="str">
        <f>IF(ISBLANK(D[[#This Row],[CPT_QNET]]),"ONWAAR","WAAR")</f>
        <v>ONWAAR</v>
      </c>
      <c r="F430" s="21" t="str">
        <f>IF(ISBLANK(D[[#This Row],[CRS_NEN5104]]),"ONWAAR","WAAR")</f>
        <v>ONWAAR</v>
      </c>
      <c r="G430" s="21" t="str">
        <f>IF(ISBLANK(D[[#This Row],[SD_NEN5104]]),"ONWAAR","WAAR")</f>
        <v>ONWAAR</v>
      </c>
      <c r="H430" s="21" t="str">
        <f>IF(ISBLANK(D[[#This Row],[DSS_NEN5104]]),"ONWAAR","WAAR")</f>
        <v>ONWAAR</v>
      </c>
      <c r="I430" s="21" t="str">
        <f>IF(ISBLANK(D[[#This Row],[TXT_SS_NEN5104]]),"ONWAAR","WAAR")</f>
        <v>ONWAAR</v>
      </c>
      <c r="J430" s="19" t="str">
        <f>IF(ISBLANK(D[[#This Row],[BORING_NUMMER]]),"",CONCATENATE(D[[#This Row],[BORING_NUMMER]],"_",D[[#This Row],[MONSTER_ID]]))</f>
        <v/>
      </c>
      <c r="BP430" s="21">
        <v>60</v>
      </c>
      <c r="BQ430" s="21">
        <v>40</v>
      </c>
      <c r="BR430" s="21">
        <f>D[CLAS_AT_VLOEIGRENS_CAS]-D[CLAS_AT_UITROLGRENS]</f>
        <v>20</v>
      </c>
      <c r="BS430" s="22">
        <f>(D[[#This Row],[CLAS_AT_VLOEIGRENS_CAS]]-D[[#This Row],[CLAS_WATERGEHALTE]])/D[[#This Row],[CLAS_AT_PI]]</f>
        <v>3</v>
      </c>
    </row>
    <row r="431" spans="1:71" x14ac:dyDescent="0.2">
      <c r="A431" s="20">
        <v>422</v>
      </c>
      <c r="B431" s="21" t="str">
        <f>IF(ISBLANK(D[[#This Row],[CLAS_NEN5104]]),"ONWAAR","WAAR")</f>
        <v>ONWAAR</v>
      </c>
      <c r="C431" s="21" t="str">
        <f>IF(ISBLANK(D[[#This Row],[CLAS_VN_HOOFDNAAM]]),"ONWAAR","WAAR")</f>
        <v>ONWAAR</v>
      </c>
      <c r="D431" s="21" t="str">
        <f>IF(ISBLANK(D[[#This Row],[KV_NEN5104]]),"ONWAAR","WAAR")</f>
        <v>ONWAAR</v>
      </c>
      <c r="E431" s="21" t="str">
        <f>IF(ISBLANK(D[[#This Row],[CPT_QNET]]),"ONWAAR","WAAR")</f>
        <v>ONWAAR</v>
      </c>
      <c r="F431" s="21" t="str">
        <f>IF(ISBLANK(D[[#This Row],[CRS_NEN5104]]),"ONWAAR","WAAR")</f>
        <v>ONWAAR</v>
      </c>
      <c r="G431" s="21" t="str">
        <f>IF(ISBLANK(D[[#This Row],[SD_NEN5104]]),"ONWAAR","WAAR")</f>
        <v>ONWAAR</v>
      </c>
      <c r="H431" s="21" t="str">
        <f>IF(ISBLANK(D[[#This Row],[DSS_NEN5104]]),"ONWAAR","WAAR")</f>
        <v>ONWAAR</v>
      </c>
      <c r="I431" s="21" t="str">
        <f>IF(ISBLANK(D[[#This Row],[TXT_SS_NEN5104]]),"ONWAAR","WAAR")</f>
        <v>ONWAAR</v>
      </c>
      <c r="J431" s="19" t="str">
        <f>IF(ISBLANK(D[[#This Row],[BORING_NUMMER]]),"",CONCATENATE(D[[#This Row],[BORING_NUMMER]],"_",D[[#This Row],[MONSTER_ID]]))</f>
        <v/>
      </c>
      <c r="BP431" s="21">
        <v>60</v>
      </c>
      <c r="BQ431" s="21">
        <v>40</v>
      </c>
      <c r="BR431" s="21">
        <f>D[CLAS_AT_VLOEIGRENS_CAS]-D[CLAS_AT_UITROLGRENS]</f>
        <v>20</v>
      </c>
      <c r="BS431" s="22">
        <f>(D[[#This Row],[CLAS_AT_VLOEIGRENS_CAS]]-D[[#This Row],[CLAS_WATERGEHALTE]])/D[[#This Row],[CLAS_AT_PI]]</f>
        <v>3</v>
      </c>
    </row>
    <row r="432" spans="1:71" x14ac:dyDescent="0.2">
      <c r="A432" s="20">
        <v>423</v>
      </c>
      <c r="B432" s="21" t="str">
        <f>IF(ISBLANK(D[[#This Row],[CLAS_NEN5104]]),"ONWAAR","WAAR")</f>
        <v>ONWAAR</v>
      </c>
      <c r="C432" s="21" t="str">
        <f>IF(ISBLANK(D[[#This Row],[CLAS_VN_HOOFDNAAM]]),"ONWAAR","WAAR")</f>
        <v>ONWAAR</v>
      </c>
      <c r="D432" s="21" t="str">
        <f>IF(ISBLANK(D[[#This Row],[KV_NEN5104]]),"ONWAAR","WAAR")</f>
        <v>ONWAAR</v>
      </c>
      <c r="E432" s="21" t="str">
        <f>IF(ISBLANK(D[[#This Row],[CPT_QNET]]),"ONWAAR","WAAR")</f>
        <v>ONWAAR</v>
      </c>
      <c r="F432" s="21" t="str">
        <f>IF(ISBLANK(D[[#This Row],[CRS_NEN5104]]),"ONWAAR","WAAR")</f>
        <v>ONWAAR</v>
      </c>
      <c r="G432" s="21" t="str">
        <f>IF(ISBLANK(D[[#This Row],[SD_NEN5104]]),"ONWAAR","WAAR")</f>
        <v>ONWAAR</v>
      </c>
      <c r="H432" s="21" t="str">
        <f>IF(ISBLANK(D[[#This Row],[DSS_NEN5104]]),"ONWAAR","WAAR")</f>
        <v>ONWAAR</v>
      </c>
      <c r="I432" s="21" t="str">
        <f>IF(ISBLANK(D[[#This Row],[TXT_SS_NEN5104]]),"ONWAAR","WAAR")</f>
        <v>ONWAAR</v>
      </c>
      <c r="J432" s="19" t="str">
        <f>IF(ISBLANK(D[[#This Row],[BORING_NUMMER]]),"",CONCATENATE(D[[#This Row],[BORING_NUMMER]],"_",D[[#This Row],[MONSTER_ID]]))</f>
        <v/>
      </c>
      <c r="BP432" s="21">
        <v>60</v>
      </c>
      <c r="BQ432" s="21">
        <v>40</v>
      </c>
      <c r="BR432" s="21">
        <f>D[CLAS_AT_VLOEIGRENS_CAS]-D[CLAS_AT_UITROLGRENS]</f>
        <v>20</v>
      </c>
      <c r="BS432" s="22">
        <f>(D[[#This Row],[CLAS_AT_VLOEIGRENS_CAS]]-D[[#This Row],[CLAS_WATERGEHALTE]])/D[[#This Row],[CLAS_AT_PI]]</f>
        <v>3</v>
      </c>
    </row>
    <row r="433" spans="1:71" x14ac:dyDescent="0.2">
      <c r="A433" s="20">
        <v>424</v>
      </c>
      <c r="B433" s="21" t="str">
        <f>IF(ISBLANK(D[[#This Row],[CLAS_NEN5104]]),"ONWAAR","WAAR")</f>
        <v>ONWAAR</v>
      </c>
      <c r="C433" s="21" t="str">
        <f>IF(ISBLANK(D[[#This Row],[CLAS_VN_HOOFDNAAM]]),"ONWAAR","WAAR")</f>
        <v>ONWAAR</v>
      </c>
      <c r="D433" s="21" t="str">
        <f>IF(ISBLANK(D[[#This Row],[KV_NEN5104]]),"ONWAAR","WAAR")</f>
        <v>ONWAAR</v>
      </c>
      <c r="E433" s="21" t="str">
        <f>IF(ISBLANK(D[[#This Row],[CPT_QNET]]),"ONWAAR","WAAR")</f>
        <v>ONWAAR</v>
      </c>
      <c r="F433" s="21" t="str">
        <f>IF(ISBLANK(D[[#This Row],[CRS_NEN5104]]),"ONWAAR","WAAR")</f>
        <v>ONWAAR</v>
      </c>
      <c r="G433" s="21" t="str">
        <f>IF(ISBLANK(D[[#This Row],[SD_NEN5104]]),"ONWAAR","WAAR")</f>
        <v>ONWAAR</v>
      </c>
      <c r="H433" s="21" t="str">
        <f>IF(ISBLANK(D[[#This Row],[DSS_NEN5104]]),"ONWAAR","WAAR")</f>
        <v>ONWAAR</v>
      </c>
      <c r="I433" s="21" t="str">
        <f>IF(ISBLANK(D[[#This Row],[TXT_SS_NEN5104]]),"ONWAAR","WAAR")</f>
        <v>ONWAAR</v>
      </c>
      <c r="J433" s="19" t="str">
        <f>IF(ISBLANK(D[[#This Row],[BORING_NUMMER]]),"",CONCATENATE(D[[#This Row],[BORING_NUMMER]],"_",D[[#This Row],[MONSTER_ID]]))</f>
        <v/>
      </c>
      <c r="BP433" s="21">
        <v>60</v>
      </c>
      <c r="BQ433" s="21">
        <v>40</v>
      </c>
      <c r="BR433" s="21">
        <f>D[CLAS_AT_VLOEIGRENS_CAS]-D[CLAS_AT_UITROLGRENS]</f>
        <v>20</v>
      </c>
      <c r="BS433" s="22">
        <f>(D[[#This Row],[CLAS_AT_VLOEIGRENS_CAS]]-D[[#This Row],[CLAS_WATERGEHALTE]])/D[[#This Row],[CLAS_AT_PI]]</f>
        <v>3</v>
      </c>
    </row>
    <row r="434" spans="1:71" x14ac:dyDescent="0.2">
      <c r="A434" s="20">
        <v>425</v>
      </c>
      <c r="B434" s="21" t="str">
        <f>IF(ISBLANK(D[[#This Row],[CLAS_NEN5104]]),"ONWAAR","WAAR")</f>
        <v>ONWAAR</v>
      </c>
      <c r="C434" s="21" t="str">
        <f>IF(ISBLANK(D[[#This Row],[CLAS_VN_HOOFDNAAM]]),"ONWAAR","WAAR")</f>
        <v>ONWAAR</v>
      </c>
      <c r="D434" s="21" t="str">
        <f>IF(ISBLANK(D[[#This Row],[KV_NEN5104]]),"ONWAAR","WAAR")</f>
        <v>ONWAAR</v>
      </c>
      <c r="E434" s="21" t="str">
        <f>IF(ISBLANK(D[[#This Row],[CPT_QNET]]),"ONWAAR","WAAR")</f>
        <v>ONWAAR</v>
      </c>
      <c r="F434" s="21" t="str">
        <f>IF(ISBLANK(D[[#This Row],[CRS_NEN5104]]),"ONWAAR","WAAR")</f>
        <v>ONWAAR</v>
      </c>
      <c r="G434" s="21" t="str">
        <f>IF(ISBLANK(D[[#This Row],[SD_NEN5104]]),"ONWAAR","WAAR")</f>
        <v>ONWAAR</v>
      </c>
      <c r="H434" s="21" t="str">
        <f>IF(ISBLANK(D[[#This Row],[DSS_NEN5104]]),"ONWAAR","WAAR")</f>
        <v>ONWAAR</v>
      </c>
      <c r="I434" s="21" t="str">
        <f>IF(ISBLANK(D[[#This Row],[TXT_SS_NEN5104]]),"ONWAAR","WAAR")</f>
        <v>ONWAAR</v>
      </c>
      <c r="J434" s="19" t="str">
        <f>IF(ISBLANK(D[[#This Row],[BORING_NUMMER]]),"",CONCATENATE(D[[#This Row],[BORING_NUMMER]],"_",D[[#This Row],[MONSTER_ID]]))</f>
        <v/>
      </c>
      <c r="BP434" s="21">
        <v>60</v>
      </c>
      <c r="BQ434" s="21">
        <v>40</v>
      </c>
      <c r="BR434" s="21">
        <f>D[CLAS_AT_VLOEIGRENS_CAS]-D[CLAS_AT_UITROLGRENS]</f>
        <v>20</v>
      </c>
      <c r="BS434" s="22">
        <f>(D[[#This Row],[CLAS_AT_VLOEIGRENS_CAS]]-D[[#This Row],[CLAS_WATERGEHALTE]])/D[[#This Row],[CLAS_AT_PI]]</f>
        <v>3</v>
      </c>
    </row>
    <row r="435" spans="1:71" x14ac:dyDescent="0.2">
      <c r="A435" s="20">
        <v>426</v>
      </c>
      <c r="B435" s="21" t="str">
        <f>IF(ISBLANK(D[[#This Row],[CLAS_NEN5104]]),"ONWAAR","WAAR")</f>
        <v>ONWAAR</v>
      </c>
      <c r="C435" s="21" t="str">
        <f>IF(ISBLANK(D[[#This Row],[CLAS_VN_HOOFDNAAM]]),"ONWAAR","WAAR")</f>
        <v>ONWAAR</v>
      </c>
      <c r="D435" s="21" t="str">
        <f>IF(ISBLANK(D[[#This Row],[KV_NEN5104]]),"ONWAAR","WAAR")</f>
        <v>ONWAAR</v>
      </c>
      <c r="E435" s="21" t="str">
        <f>IF(ISBLANK(D[[#This Row],[CPT_QNET]]),"ONWAAR","WAAR")</f>
        <v>ONWAAR</v>
      </c>
      <c r="F435" s="21" t="str">
        <f>IF(ISBLANK(D[[#This Row],[CRS_NEN5104]]),"ONWAAR","WAAR")</f>
        <v>ONWAAR</v>
      </c>
      <c r="G435" s="21" t="str">
        <f>IF(ISBLANK(D[[#This Row],[SD_NEN5104]]),"ONWAAR","WAAR")</f>
        <v>ONWAAR</v>
      </c>
      <c r="H435" s="21" t="str">
        <f>IF(ISBLANK(D[[#This Row],[DSS_NEN5104]]),"ONWAAR","WAAR")</f>
        <v>ONWAAR</v>
      </c>
      <c r="I435" s="21" t="str">
        <f>IF(ISBLANK(D[[#This Row],[TXT_SS_NEN5104]]),"ONWAAR","WAAR")</f>
        <v>ONWAAR</v>
      </c>
      <c r="J435" s="19" t="str">
        <f>IF(ISBLANK(D[[#This Row],[BORING_NUMMER]]),"",CONCATENATE(D[[#This Row],[BORING_NUMMER]],"_",D[[#This Row],[MONSTER_ID]]))</f>
        <v/>
      </c>
      <c r="BP435" s="21">
        <v>60</v>
      </c>
      <c r="BQ435" s="21">
        <v>40</v>
      </c>
      <c r="BR435" s="21">
        <f>D[CLAS_AT_VLOEIGRENS_CAS]-D[CLAS_AT_UITROLGRENS]</f>
        <v>20</v>
      </c>
      <c r="BS435" s="22">
        <f>(D[[#This Row],[CLAS_AT_VLOEIGRENS_CAS]]-D[[#This Row],[CLAS_WATERGEHALTE]])/D[[#This Row],[CLAS_AT_PI]]</f>
        <v>3</v>
      </c>
    </row>
    <row r="436" spans="1:71" x14ac:dyDescent="0.2">
      <c r="A436" s="20">
        <v>427</v>
      </c>
      <c r="B436" s="21" t="str">
        <f>IF(ISBLANK(D[[#This Row],[CLAS_NEN5104]]),"ONWAAR","WAAR")</f>
        <v>ONWAAR</v>
      </c>
      <c r="C436" s="21" t="str">
        <f>IF(ISBLANK(D[[#This Row],[CLAS_VN_HOOFDNAAM]]),"ONWAAR","WAAR")</f>
        <v>ONWAAR</v>
      </c>
      <c r="D436" s="21" t="str">
        <f>IF(ISBLANK(D[[#This Row],[KV_NEN5104]]),"ONWAAR","WAAR")</f>
        <v>ONWAAR</v>
      </c>
      <c r="E436" s="21" t="str">
        <f>IF(ISBLANK(D[[#This Row],[CPT_QNET]]),"ONWAAR","WAAR")</f>
        <v>ONWAAR</v>
      </c>
      <c r="F436" s="21" t="str">
        <f>IF(ISBLANK(D[[#This Row],[CRS_NEN5104]]),"ONWAAR","WAAR")</f>
        <v>ONWAAR</v>
      </c>
      <c r="G436" s="21" t="str">
        <f>IF(ISBLANK(D[[#This Row],[SD_NEN5104]]),"ONWAAR","WAAR")</f>
        <v>ONWAAR</v>
      </c>
      <c r="H436" s="21" t="str">
        <f>IF(ISBLANK(D[[#This Row],[DSS_NEN5104]]),"ONWAAR","WAAR")</f>
        <v>ONWAAR</v>
      </c>
      <c r="I436" s="21" t="str">
        <f>IF(ISBLANK(D[[#This Row],[TXT_SS_NEN5104]]),"ONWAAR","WAAR")</f>
        <v>ONWAAR</v>
      </c>
      <c r="J436" s="19" t="str">
        <f>IF(ISBLANK(D[[#This Row],[BORING_NUMMER]]),"",CONCATENATE(D[[#This Row],[BORING_NUMMER]],"_",D[[#This Row],[MONSTER_ID]]))</f>
        <v/>
      </c>
      <c r="BP436" s="21">
        <v>60</v>
      </c>
      <c r="BQ436" s="21">
        <v>40</v>
      </c>
      <c r="BR436" s="21">
        <f>D[CLAS_AT_VLOEIGRENS_CAS]-D[CLAS_AT_UITROLGRENS]</f>
        <v>20</v>
      </c>
      <c r="BS436" s="22">
        <f>(D[[#This Row],[CLAS_AT_VLOEIGRENS_CAS]]-D[[#This Row],[CLAS_WATERGEHALTE]])/D[[#This Row],[CLAS_AT_PI]]</f>
        <v>3</v>
      </c>
    </row>
    <row r="437" spans="1:71" x14ac:dyDescent="0.2">
      <c r="A437" s="20">
        <v>428</v>
      </c>
      <c r="B437" s="21" t="str">
        <f>IF(ISBLANK(D[[#This Row],[CLAS_NEN5104]]),"ONWAAR","WAAR")</f>
        <v>ONWAAR</v>
      </c>
      <c r="C437" s="21" t="str">
        <f>IF(ISBLANK(D[[#This Row],[CLAS_VN_HOOFDNAAM]]),"ONWAAR","WAAR")</f>
        <v>ONWAAR</v>
      </c>
      <c r="D437" s="21" t="str">
        <f>IF(ISBLANK(D[[#This Row],[KV_NEN5104]]),"ONWAAR","WAAR")</f>
        <v>ONWAAR</v>
      </c>
      <c r="E437" s="21" t="str">
        <f>IF(ISBLANK(D[[#This Row],[CPT_QNET]]),"ONWAAR","WAAR")</f>
        <v>ONWAAR</v>
      </c>
      <c r="F437" s="21" t="str">
        <f>IF(ISBLANK(D[[#This Row],[CRS_NEN5104]]),"ONWAAR","WAAR")</f>
        <v>ONWAAR</v>
      </c>
      <c r="G437" s="21" t="str">
        <f>IF(ISBLANK(D[[#This Row],[SD_NEN5104]]),"ONWAAR","WAAR")</f>
        <v>ONWAAR</v>
      </c>
      <c r="H437" s="21" t="str">
        <f>IF(ISBLANK(D[[#This Row],[DSS_NEN5104]]),"ONWAAR","WAAR")</f>
        <v>ONWAAR</v>
      </c>
      <c r="I437" s="21" t="str">
        <f>IF(ISBLANK(D[[#This Row],[TXT_SS_NEN5104]]),"ONWAAR","WAAR")</f>
        <v>ONWAAR</v>
      </c>
      <c r="J437" s="19" t="str">
        <f>IF(ISBLANK(D[[#This Row],[BORING_NUMMER]]),"",CONCATENATE(D[[#This Row],[BORING_NUMMER]],"_",D[[#This Row],[MONSTER_ID]]))</f>
        <v/>
      </c>
      <c r="BP437" s="21">
        <v>60</v>
      </c>
      <c r="BQ437" s="21">
        <v>40</v>
      </c>
      <c r="BR437" s="21">
        <f>D[CLAS_AT_VLOEIGRENS_CAS]-D[CLAS_AT_UITROLGRENS]</f>
        <v>20</v>
      </c>
      <c r="BS437" s="22">
        <f>(D[[#This Row],[CLAS_AT_VLOEIGRENS_CAS]]-D[[#This Row],[CLAS_WATERGEHALTE]])/D[[#This Row],[CLAS_AT_PI]]</f>
        <v>3</v>
      </c>
    </row>
    <row r="438" spans="1:71" x14ac:dyDescent="0.2">
      <c r="A438" s="20">
        <v>429</v>
      </c>
      <c r="B438" s="21" t="str">
        <f>IF(ISBLANK(D[[#This Row],[CLAS_NEN5104]]),"ONWAAR","WAAR")</f>
        <v>ONWAAR</v>
      </c>
      <c r="C438" s="21" t="str">
        <f>IF(ISBLANK(D[[#This Row],[CLAS_VN_HOOFDNAAM]]),"ONWAAR","WAAR")</f>
        <v>ONWAAR</v>
      </c>
      <c r="D438" s="21" t="str">
        <f>IF(ISBLANK(D[[#This Row],[KV_NEN5104]]),"ONWAAR","WAAR")</f>
        <v>ONWAAR</v>
      </c>
      <c r="E438" s="21" t="str">
        <f>IF(ISBLANK(D[[#This Row],[CPT_QNET]]),"ONWAAR","WAAR")</f>
        <v>ONWAAR</v>
      </c>
      <c r="F438" s="21" t="str">
        <f>IF(ISBLANK(D[[#This Row],[CRS_NEN5104]]),"ONWAAR","WAAR")</f>
        <v>ONWAAR</v>
      </c>
      <c r="G438" s="21" t="str">
        <f>IF(ISBLANK(D[[#This Row],[SD_NEN5104]]),"ONWAAR","WAAR")</f>
        <v>ONWAAR</v>
      </c>
      <c r="H438" s="21" t="str">
        <f>IF(ISBLANK(D[[#This Row],[DSS_NEN5104]]),"ONWAAR","WAAR")</f>
        <v>ONWAAR</v>
      </c>
      <c r="I438" s="21" t="str">
        <f>IF(ISBLANK(D[[#This Row],[TXT_SS_NEN5104]]),"ONWAAR","WAAR")</f>
        <v>ONWAAR</v>
      </c>
      <c r="J438" s="19" t="str">
        <f>IF(ISBLANK(D[[#This Row],[BORING_NUMMER]]),"",CONCATENATE(D[[#This Row],[BORING_NUMMER]],"_",D[[#This Row],[MONSTER_ID]]))</f>
        <v/>
      </c>
      <c r="BP438" s="21">
        <v>60</v>
      </c>
      <c r="BQ438" s="21">
        <v>40</v>
      </c>
      <c r="BR438" s="21">
        <f>D[CLAS_AT_VLOEIGRENS_CAS]-D[CLAS_AT_UITROLGRENS]</f>
        <v>20</v>
      </c>
      <c r="BS438" s="22">
        <f>(D[[#This Row],[CLAS_AT_VLOEIGRENS_CAS]]-D[[#This Row],[CLAS_WATERGEHALTE]])/D[[#This Row],[CLAS_AT_PI]]</f>
        <v>3</v>
      </c>
    </row>
    <row r="439" spans="1:71" x14ac:dyDescent="0.2">
      <c r="A439" s="20">
        <v>430</v>
      </c>
      <c r="B439" s="21" t="str">
        <f>IF(ISBLANK(D[[#This Row],[CLAS_NEN5104]]),"ONWAAR","WAAR")</f>
        <v>ONWAAR</v>
      </c>
      <c r="C439" s="21" t="str">
        <f>IF(ISBLANK(D[[#This Row],[CLAS_VN_HOOFDNAAM]]),"ONWAAR","WAAR")</f>
        <v>ONWAAR</v>
      </c>
      <c r="D439" s="21" t="str">
        <f>IF(ISBLANK(D[[#This Row],[KV_NEN5104]]),"ONWAAR","WAAR")</f>
        <v>ONWAAR</v>
      </c>
      <c r="E439" s="21" t="str">
        <f>IF(ISBLANK(D[[#This Row],[CPT_QNET]]),"ONWAAR","WAAR")</f>
        <v>ONWAAR</v>
      </c>
      <c r="F439" s="21" t="str">
        <f>IF(ISBLANK(D[[#This Row],[CRS_NEN5104]]),"ONWAAR","WAAR")</f>
        <v>ONWAAR</v>
      </c>
      <c r="G439" s="21" t="str">
        <f>IF(ISBLANK(D[[#This Row],[SD_NEN5104]]),"ONWAAR","WAAR")</f>
        <v>ONWAAR</v>
      </c>
      <c r="H439" s="21" t="str">
        <f>IF(ISBLANK(D[[#This Row],[DSS_NEN5104]]),"ONWAAR","WAAR")</f>
        <v>ONWAAR</v>
      </c>
      <c r="I439" s="21" t="str">
        <f>IF(ISBLANK(D[[#This Row],[TXT_SS_NEN5104]]),"ONWAAR","WAAR")</f>
        <v>ONWAAR</v>
      </c>
      <c r="J439" s="19" t="str">
        <f>IF(ISBLANK(D[[#This Row],[BORING_NUMMER]]),"",CONCATENATE(D[[#This Row],[BORING_NUMMER]],"_",D[[#This Row],[MONSTER_ID]]))</f>
        <v/>
      </c>
      <c r="BP439" s="21">
        <v>60</v>
      </c>
      <c r="BQ439" s="21">
        <v>40</v>
      </c>
      <c r="BR439" s="21">
        <f>D[CLAS_AT_VLOEIGRENS_CAS]-D[CLAS_AT_UITROLGRENS]</f>
        <v>20</v>
      </c>
      <c r="BS439" s="22">
        <f>(D[[#This Row],[CLAS_AT_VLOEIGRENS_CAS]]-D[[#This Row],[CLAS_WATERGEHALTE]])/D[[#This Row],[CLAS_AT_PI]]</f>
        <v>3</v>
      </c>
    </row>
    <row r="440" spans="1:71" x14ac:dyDescent="0.2">
      <c r="A440" s="20">
        <v>431</v>
      </c>
      <c r="B440" s="21" t="str">
        <f>IF(ISBLANK(D[[#This Row],[CLAS_NEN5104]]),"ONWAAR","WAAR")</f>
        <v>ONWAAR</v>
      </c>
      <c r="C440" s="21" t="str">
        <f>IF(ISBLANK(D[[#This Row],[CLAS_VN_HOOFDNAAM]]),"ONWAAR","WAAR")</f>
        <v>ONWAAR</v>
      </c>
      <c r="D440" s="21" t="str">
        <f>IF(ISBLANK(D[[#This Row],[KV_NEN5104]]),"ONWAAR","WAAR")</f>
        <v>ONWAAR</v>
      </c>
      <c r="E440" s="21" t="str">
        <f>IF(ISBLANK(D[[#This Row],[CPT_QNET]]),"ONWAAR","WAAR")</f>
        <v>ONWAAR</v>
      </c>
      <c r="F440" s="21" t="str">
        <f>IF(ISBLANK(D[[#This Row],[CRS_NEN5104]]),"ONWAAR","WAAR")</f>
        <v>ONWAAR</v>
      </c>
      <c r="G440" s="21" t="str">
        <f>IF(ISBLANK(D[[#This Row],[SD_NEN5104]]),"ONWAAR","WAAR")</f>
        <v>ONWAAR</v>
      </c>
      <c r="H440" s="21" t="str">
        <f>IF(ISBLANK(D[[#This Row],[DSS_NEN5104]]),"ONWAAR","WAAR")</f>
        <v>ONWAAR</v>
      </c>
      <c r="I440" s="21" t="str">
        <f>IF(ISBLANK(D[[#This Row],[TXT_SS_NEN5104]]),"ONWAAR","WAAR")</f>
        <v>ONWAAR</v>
      </c>
      <c r="J440" s="19" t="str">
        <f>IF(ISBLANK(D[[#This Row],[BORING_NUMMER]]),"",CONCATENATE(D[[#This Row],[BORING_NUMMER]],"_",D[[#This Row],[MONSTER_ID]]))</f>
        <v/>
      </c>
      <c r="BP440" s="21">
        <v>60</v>
      </c>
      <c r="BQ440" s="21">
        <v>40</v>
      </c>
      <c r="BR440" s="21">
        <f>D[CLAS_AT_VLOEIGRENS_CAS]-D[CLAS_AT_UITROLGRENS]</f>
        <v>20</v>
      </c>
      <c r="BS440" s="22">
        <f>(D[[#This Row],[CLAS_AT_VLOEIGRENS_CAS]]-D[[#This Row],[CLAS_WATERGEHALTE]])/D[[#This Row],[CLAS_AT_PI]]</f>
        <v>3</v>
      </c>
    </row>
    <row r="441" spans="1:71" x14ac:dyDescent="0.2">
      <c r="A441" s="20">
        <v>432</v>
      </c>
      <c r="B441" s="21" t="str">
        <f>IF(ISBLANK(D[[#This Row],[CLAS_NEN5104]]),"ONWAAR","WAAR")</f>
        <v>ONWAAR</v>
      </c>
      <c r="C441" s="21" t="str">
        <f>IF(ISBLANK(D[[#This Row],[CLAS_VN_HOOFDNAAM]]),"ONWAAR","WAAR")</f>
        <v>ONWAAR</v>
      </c>
      <c r="D441" s="21" t="str">
        <f>IF(ISBLANK(D[[#This Row],[KV_NEN5104]]),"ONWAAR","WAAR")</f>
        <v>ONWAAR</v>
      </c>
      <c r="E441" s="21" t="str">
        <f>IF(ISBLANK(D[[#This Row],[CPT_QNET]]),"ONWAAR","WAAR")</f>
        <v>ONWAAR</v>
      </c>
      <c r="F441" s="21" t="str">
        <f>IF(ISBLANK(D[[#This Row],[CRS_NEN5104]]),"ONWAAR","WAAR")</f>
        <v>ONWAAR</v>
      </c>
      <c r="G441" s="21" t="str">
        <f>IF(ISBLANK(D[[#This Row],[SD_NEN5104]]),"ONWAAR","WAAR")</f>
        <v>ONWAAR</v>
      </c>
      <c r="H441" s="21" t="str">
        <f>IF(ISBLANK(D[[#This Row],[DSS_NEN5104]]),"ONWAAR","WAAR")</f>
        <v>ONWAAR</v>
      </c>
      <c r="I441" s="21" t="str">
        <f>IF(ISBLANK(D[[#This Row],[TXT_SS_NEN5104]]),"ONWAAR","WAAR")</f>
        <v>ONWAAR</v>
      </c>
      <c r="J441" s="19" t="str">
        <f>IF(ISBLANK(D[[#This Row],[BORING_NUMMER]]),"",CONCATENATE(D[[#This Row],[BORING_NUMMER]],"_",D[[#This Row],[MONSTER_ID]]))</f>
        <v/>
      </c>
      <c r="BP441" s="21">
        <v>60</v>
      </c>
      <c r="BQ441" s="21">
        <v>40</v>
      </c>
      <c r="BR441" s="21">
        <f>D[CLAS_AT_VLOEIGRENS_CAS]-D[CLAS_AT_UITROLGRENS]</f>
        <v>20</v>
      </c>
      <c r="BS441" s="22">
        <f>(D[[#This Row],[CLAS_AT_VLOEIGRENS_CAS]]-D[[#This Row],[CLAS_WATERGEHALTE]])/D[[#This Row],[CLAS_AT_PI]]</f>
        <v>3</v>
      </c>
    </row>
    <row r="442" spans="1:71" x14ac:dyDescent="0.2">
      <c r="A442" s="20">
        <v>433</v>
      </c>
      <c r="B442" s="21" t="str">
        <f>IF(ISBLANK(D[[#This Row],[CLAS_NEN5104]]),"ONWAAR","WAAR")</f>
        <v>ONWAAR</v>
      </c>
      <c r="C442" s="21" t="str">
        <f>IF(ISBLANK(D[[#This Row],[CLAS_VN_HOOFDNAAM]]),"ONWAAR","WAAR")</f>
        <v>ONWAAR</v>
      </c>
      <c r="D442" s="21" t="str">
        <f>IF(ISBLANK(D[[#This Row],[KV_NEN5104]]),"ONWAAR","WAAR")</f>
        <v>ONWAAR</v>
      </c>
      <c r="E442" s="21" t="str">
        <f>IF(ISBLANK(D[[#This Row],[CPT_QNET]]),"ONWAAR","WAAR")</f>
        <v>ONWAAR</v>
      </c>
      <c r="F442" s="21" t="str">
        <f>IF(ISBLANK(D[[#This Row],[CRS_NEN5104]]),"ONWAAR","WAAR")</f>
        <v>ONWAAR</v>
      </c>
      <c r="G442" s="21" t="str">
        <f>IF(ISBLANK(D[[#This Row],[SD_NEN5104]]),"ONWAAR","WAAR")</f>
        <v>ONWAAR</v>
      </c>
      <c r="H442" s="21" t="str">
        <f>IF(ISBLANK(D[[#This Row],[DSS_NEN5104]]),"ONWAAR","WAAR")</f>
        <v>ONWAAR</v>
      </c>
      <c r="I442" s="21" t="str">
        <f>IF(ISBLANK(D[[#This Row],[TXT_SS_NEN5104]]),"ONWAAR","WAAR")</f>
        <v>ONWAAR</v>
      </c>
      <c r="J442" s="19" t="str">
        <f>IF(ISBLANK(D[[#This Row],[BORING_NUMMER]]),"",CONCATENATE(D[[#This Row],[BORING_NUMMER]],"_",D[[#This Row],[MONSTER_ID]]))</f>
        <v/>
      </c>
      <c r="BP442" s="21">
        <v>60</v>
      </c>
      <c r="BQ442" s="21">
        <v>40</v>
      </c>
      <c r="BR442" s="21">
        <f>D[CLAS_AT_VLOEIGRENS_CAS]-D[CLAS_AT_UITROLGRENS]</f>
        <v>20</v>
      </c>
      <c r="BS442" s="22">
        <f>(D[[#This Row],[CLAS_AT_VLOEIGRENS_CAS]]-D[[#This Row],[CLAS_WATERGEHALTE]])/D[[#This Row],[CLAS_AT_PI]]</f>
        <v>3</v>
      </c>
    </row>
    <row r="443" spans="1:71" x14ac:dyDescent="0.2">
      <c r="A443" s="20">
        <v>434</v>
      </c>
      <c r="B443" s="21" t="str">
        <f>IF(ISBLANK(D[[#This Row],[CLAS_NEN5104]]),"ONWAAR","WAAR")</f>
        <v>ONWAAR</v>
      </c>
      <c r="C443" s="21" t="str">
        <f>IF(ISBLANK(D[[#This Row],[CLAS_VN_HOOFDNAAM]]),"ONWAAR","WAAR")</f>
        <v>ONWAAR</v>
      </c>
      <c r="D443" s="21" t="str">
        <f>IF(ISBLANK(D[[#This Row],[KV_NEN5104]]),"ONWAAR","WAAR")</f>
        <v>ONWAAR</v>
      </c>
      <c r="E443" s="21" t="str">
        <f>IF(ISBLANK(D[[#This Row],[CPT_QNET]]),"ONWAAR","WAAR")</f>
        <v>ONWAAR</v>
      </c>
      <c r="F443" s="21" t="str">
        <f>IF(ISBLANK(D[[#This Row],[CRS_NEN5104]]),"ONWAAR","WAAR")</f>
        <v>ONWAAR</v>
      </c>
      <c r="G443" s="21" t="str">
        <f>IF(ISBLANK(D[[#This Row],[SD_NEN5104]]),"ONWAAR","WAAR")</f>
        <v>ONWAAR</v>
      </c>
      <c r="H443" s="21" t="str">
        <f>IF(ISBLANK(D[[#This Row],[DSS_NEN5104]]),"ONWAAR","WAAR")</f>
        <v>ONWAAR</v>
      </c>
      <c r="I443" s="21" t="str">
        <f>IF(ISBLANK(D[[#This Row],[TXT_SS_NEN5104]]),"ONWAAR","WAAR")</f>
        <v>ONWAAR</v>
      </c>
      <c r="J443" s="19" t="str">
        <f>IF(ISBLANK(D[[#This Row],[BORING_NUMMER]]),"",CONCATENATE(D[[#This Row],[BORING_NUMMER]],"_",D[[#This Row],[MONSTER_ID]]))</f>
        <v/>
      </c>
      <c r="BP443" s="21">
        <v>60</v>
      </c>
      <c r="BQ443" s="21">
        <v>40</v>
      </c>
      <c r="BR443" s="21">
        <f>D[CLAS_AT_VLOEIGRENS_CAS]-D[CLAS_AT_UITROLGRENS]</f>
        <v>20</v>
      </c>
      <c r="BS443" s="22">
        <f>(D[[#This Row],[CLAS_AT_VLOEIGRENS_CAS]]-D[[#This Row],[CLAS_WATERGEHALTE]])/D[[#This Row],[CLAS_AT_PI]]</f>
        <v>3</v>
      </c>
    </row>
    <row r="444" spans="1:71" x14ac:dyDescent="0.2">
      <c r="A444" s="20">
        <v>435</v>
      </c>
      <c r="B444" s="21" t="str">
        <f>IF(ISBLANK(D[[#This Row],[CLAS_NEN5104]]),"ONWAAR","WAAR")</f>
        <v>ONWAAR</v>
      </c>
      <c r="C444" s="21" t="str">
        <f>IF(ISBLANK(D[[#This Row],[CLAS_VN_HOOFDNAAM]]),"ONWAAR","WAAR")</f>
        <v>ONWAAR</v>
      </c>
      <c r="D444" s="21" t="str">
        <f>IF(ISBLANK(D[[#This Row],[KV_NEN5104]]),"ONWAAR","WAAR")</f>
        <v>ONWAAR</v>
      </c>
      <c r="E444" s="21" t="str">
        <f>IF(ISBLANK(D[[#This Row],[CPT_QNET]]),"ONWAAR","WAAR")</f>
        <v>ONWAAR</v>
      </c>
      <c r="F444" s="21" t="str">
        <f>IF(ISBLANK(D[[#This Row],[CRS_NEN5104]]),"ONWAAR","WAAR")</f>
        <v>ONWAAR</v>
      </c>
      <c r="G444" s="21" t="str">
        <f>IF(ISBLANK(D[[#This Row],[SD_NEN5104]]),"ONWAAR","WAAR")</f>
        <v>ONWAAR</v>
      </c>
      <c r="H444" s="21" t="str">
        <f>IF(ISBLANK(D[[#This Row],[DSS_NEN5104]]),"ONWAAR","WAAR")</f>
        <v>ONWAAR</v>
      </c>
      <c r="I444" s="21" t="str">
        <f>IF(ISBLANK(D[[#This Row],[TXT_SS_NEN5104]]),"ONWAAR","WAAR")</f>
        <v>ONWAAR</v>
      </c>
      <c r="J444" s="19" t="str">
        <f>IF(ISBLANK(D[[#This Row],[BORING_NUMMER]]),"",CONCATENATE(D[[#This Row],[BORING_NUMMER]],"_",D[[#This Row],[MONSTER_ID]]))</f>
        <v/>
      </c>
      <c r="BP444" s="21">
        <v>60</v>
      </c>
      <c r="BQ444" s="21">
        <v>40</v>
      </c>
      <c r="BR444" s="21">
        <f>D[CLAS_AT_VLOEIGRENS_CAS]-D[CLAS_AT_UITROLGRENS]</f>
        <v>20</v>
      </c>
      <c r="BS444" s="22">
        <f>(D[[#This Row],[CLAS_AT_VLOEIGRENS_CAS]]-D[[#This Row],[CLAS_WATERGEHALTE]])/D[[#This Row],[CLAS_AT_PI]]</f>
        <v>3</v>
      </c>
    </row>
    <row r="445" spans="1:71" x14ac:dyDescent="0.2">
      <c r="A445" s="20">
        <v>436</v>
      </c>
      <c r="B445" s="21" t="str">
        <f>IF(ISBLANK(D[[#This Row],[CLAS_NEN5104]]),"ONWAAR","WAAR")</f>
        <v>ONWAAR</v>
      </c>
      <c r="C445" s="21" t="str">
        <f>IF(ISBLANK(D[[#This Row],[CLAS_VN_HOOFDNAAM]]),"ONWAAR","WAAR")</f>
        <v>ONWAAR</v>
      </c>
      <c r="D445" s="21" t="str">
        <f>IF(ISBLANK(D[[#This Row],[KV_NEN5104]]),"ONWAAR","WAAR")</f>
        <v>ONWAAR</v>
      </c>
      <c r="E445" s="21" t="str">
        <f>IF(ISBLANK(D[[#This Row],[CPT_QNET]]),"ONWAAR","WAAR")</f>
        <v>ONWAAR</v>
      </c>
      <c r="F445" s="21" t="str">
        <f>IF(ISBLANK(D[[#This Row],[CRS_NEN5104]]),"ONWAAR","WAAR")</f>
        <v>ONWAAR</v>
      </c>
      <c r="G445" s="21" t="str">
        <f>IF(ISBLANK(D[[#This Row],[SD_NEN5104]]),"ONWAAR","WAAR")</f>
        <v>ONWAAR</v>
      </c>
      <c r="H445" s="21" t="str">
        <f>IF(ISBLANK(D[[#This Row],[DSS_NEN5104]]),"ONWAAR","WAAR")</f>
        <v>ONWAAR</v>
      </c>
      <c r="I445" s="21" t="str">
        <f>IF(ISBLANK(D[[#This Row],[TXT_SS_NEN5104]]),"ONWAAR","WAAR")</f>
        <v>ONWAAR</v>
      </c>
      <c r="J445" s="19" t="str">
        <f>IF(ISBLANK(D[[#This Row],[BORING_NUMMER]]),"",CONCATENATE(D[[#This Row],[BORING_NUMMER]],"_",D[[#This Row],[MONSTER_ID]]))</f>
        <v/>
      </c>
      <c r="BP445" s="21">
        <v>60</v>
      </c>
      <c r="BQ445" s="21">
        <v>40</v>
      </c>
      <c r="BR445" s="21">
        <f>D[CLAS_AT_VLOEIGRENS_CAS]-D[CLAS_AT_UITROLGRENS]</f>
        <v>20</v>
      </c>
      <c r="BS445" s="22">
        <f>(D[[#This Row],[CLAS_AT_VLOEIGRENS_CAS]]-D[[#This Row],[CLAS_WATERGEHALTE]])/D[[#This Row],[CLAS_AT_PI]]</f>
        <v>3</v>
      </c>
    </row>
    <row r="446" spans="1:71" x14ac:dyDescent="0.2">
      <c r="A446" s="20">
        <v>437</v>
      </c>
      <c r="B446" s="21" t="str">
        <f>IF(ISBLANK(D[[#This Row],[CLAS_NEN5104]]),"ONWAAR","WAAR")</f>
        <v>ONWAAR</v>
      </c>
      <c r="C446" s="21" t="str">
        <f>IF(ISBLANK(D[[#This Row],[CLAS_VN_HOOFDNAAM]]),"ONWAAR","WAAR")</f>
        <v>ONWAAR</v>
      </c>
      <c r="D446" s="21" t="str">
        <f>IF(ISBLANK(D[[#This Row],[KV_NEN5104]]),"ONWAAR","WAAR")</f>
        <v>ONWAAR</v>
      </c>
      <c r="E446" s="21" t="str">
        <f>IF(ISBLANK(D[[#This Row],[CPT_QNET]]),"ONWAAR","WAAR")</f>
        <v>ONWAAR</v>
      </c>
      <c r="F446" s="21" t="str">
        <f>IF(ISBLANK(D[[#This Row],[CRS_NEN5104]]),"ONWAAR","WAAR")</f>
        <v>ONWAAR</v>
      </c>
      <c r="G446" s="21" t="str">
        <f>IF(ISBLANK(D[[#This Row],[SD_NEN5104]]),"ONWAAR","WAAR")</f>
        <v>ONWAAR</v>
      </c>
      <c r="H446" s="21" t="str">
        <f>IF(ISBLANK(D[[#This Row],[DSS_NEN5104]]),"ONWAAR","WAAR")</f>
        <v>ONWAAR</v>
      </c>
      <c r="I446" s="21" t="str">
        <f>IF(ISBLANK(D[[#This Row],[TXT_SS_NEN5104]]),"ONWAAR","WAAR")</f>
        <v>ONWAAR</v>
      </c>
      <c r="J446" s="19" t="str">
        <f>IF(ISBLANK(D[[#This Row],[BORING_NUMMER]]),"",CONCATENATE(D[[#This Row],[BORING_NUMMER]],"_",D[[#This Row],[MONSTER_ID]]))</f>
        <v/>
      </c>
      <c r="BP446" s="21">
        <v>60</v>
      </c>
      <c r="BQ446" s="21">
        <v>40</v>
      </c>
      <c r="BR446" s="21">
        <f>D[CLAS_AT_VLOEIGRENS_CAS]-D[CLAS_AT_UITROLGRENS]</f>
        <v>20</v>
      </c>
      <c r="BS446" s="22">
        <f>(D[[#This Row],[CLAS_AT_VLOEIGRENS_CAS]]-D[[#This Row],[CLAS_WATERGEHALTE]])/D[[#This Row],[CLAS_AT_PI]]</f>
        <v>3</v>
      </c>
    </row>
    <row r="447" spans="1:71" x14ac:dyDescent="0.2">
      <c r="A447" s="20">
        <v>438</v>
      </c>
      <c r="B447" s="21" t="str">
        <f>IF(ISBLANK(D[[#This Row],[CLAS_NEN5104]]),"ONWAAR","WAAR")</f>
        <v>ONWAAR</v>
      </c>
      <c r="C447" s="21" t="str">
        <f>IF(ISBLANK(D[[#This Row],[CLAS_VN_HOOFDNAAM]]),"ONWAAR","WAAR")</f>
        <v>ONWAAR</v>
      </c>
      <c r="D447" s="21" t="str">
        <f>IF(ISBLANK(D[[#This Row],[KV_NEN5104]]),"ONWAAR","WAAR")</f>
        <v>ONWAAR</v>
      </c>
      <c r="E447" s="21" t="str">
        <f>IF(ISBLANK(D[[#This Row],[CPT_QNET]]),"ONWAAR","WAAR")</f>
        <v>ONWAAR</v>
      </c>
      <c r="F447" s="21" t="str">
        <f>IF(ISBLANK(D[[#This Row],[CRS_NEN5104]]),"ONWAAR","WAAR")</f>
        <v>ONWAAR</v>
      </c>
      <c r="G447" s="21" t="str">
        <f>IF(ISBLANK(D[[#This Row],[SD_NEN5104]]),"ONWAAR","WAAR")</f>
        <v>ONWAAR</v>
      </c>
      <c r="H447" s="21" t="str">
        <f>IF(ISBLANK(D[[#This Row],[DSS_NEN5104]]),"ONWAAR","WAAR")</f>
        <v>ONWAAR</v>
      </c>
      <c r="I447" s="21" t="str">
        <f>IF(ISBLANK(D[[#This Row],[TXT_SS_NEN5104]]),"ONWAAR","WAAR")</f>
        <v>ONWAAR</v>
      </c>
      <c r="J447" s="19" t="str">
        <f>IF(ISBLANK(D[[#This Row],[BORING_NUMMER]]),"",CONCATENATE(D[[#This Row],[BORING_NUMMER]],"_",D[[#This Row],[MONSTER_ID]]))</f>
        <v/>
      </c>
      <c r="BP447" s="21">
        <v>60</v>
      </c>
      <c r="BQ447" s="21">
        <v>40</v>
      </c>
      <c r="BR447" s="21">
        <f>D[CLAS_AT_VLOEIGRENS_CAS]-D[CLAS_AT_UITROLGRENS]</f>
        <v>20</v>
      </c>
      <c r="BS447" s="22">
        <f>(D[[#This Row],[CLAS_AT_VLOEIGRENS_CAS]]-D[[#This Row],[CLAS_WATERGEHALTE]])/D[[#This Row],[CLAS_AT_PI]]</f>
        <v>3</v>
      </c>
    </row>
    <row r="448" spans="1:71" x14ac:dyDescent="0.2">
      <c r="A448" s="20">
        <v>439</v>
      </c>
      <c r="B448" s="21" t="str">
        <f>IF(ISBLANK(D[[#This Row],[CLAS_NEN5104]]),"ONWAAR","WAAR")</f>
        <v>ONWAAR</v>
      </c>
      <c r="C448" s="21" t="str">
        <f>IF(ISBLANK(D[[#This Row],[CLAS_VN_HOOFDNAAM]]),"ONWAAR","WAAR")</f>
        <v>ONWAAR</v>
      </c>
      <c r="D448" s="21" t="str">
        <f>IF(ISBLANK(D[[#This Row],[KV_NEN5104]]),"ONWAAR","WAAR")</f>
        <v>ONWAAR</v>
      </c>
      <c r="E448" s="21" t="str">
        <f>IF(ISBLANK(D[[#This Row],[CPT_QNET]]),"ONWAAR","WAAR")</f>
        <v>ONWAAR</v>
      </c>
      <c r="F448" s="21" t="str">
        <f>IF(ISBLANK(D[[#This Row],[CRS_NEN5104]]),"ONWAAR","WAAR")</f>
        <v>ONWAAR</v>
      </c>
      <c r="G448" s="21" t="str">
        <f>IF(ISBLANK(D[[#This Row],[SD_NEN5104]]),"ONWAAR","WAAR")</f>
        <v>ONWAAR</v>
      </c>
      <c r="H448" s="21" t="str">
        <f>IF(ISBLANK(D[[#This Row],[DSS_NEN5104]]),"ONWAAR","WAAR")</f>
        <v>ONWAAR</v>
      </c>
      <c r="I448" s="21" t="str">
        <f>IF(ISBLANK(D[[#This Row],[TXT_SS_NEN5104]]),"ONWAAR","WAAR")</f>
        <v>ONWAAR</v>
      </c>
      <c r="J448" s="19" t="str">
        <f>IF(ISBLANK(D[[#This Row],[BORING_NUMMER]]),"",CONCATENATE(D[[#This Row],[BORING_NUMMER]],"_",D[[#This Row],[MONSTER_ID]]))</f>
        <v/>
      </c>
      <c r="BP448" s="21">
        <v>60</v>
      </c>
      <c r="BQ448" s="21">
        <v>40</v>
      </c>
      <c r="BR448" s="21">
        <f>D[CLAS_AT_VLOEIGRENS_CAS]-D[CLAS_AT_UITROLGRENS]</f>
        <v>20</v>
      </c>
      <c r="BS448" s="22">
        <f>(D[[#This Row],[CLAS_AT_VLOEIGRENS_CAS]]-D[[#This Row],[CLAS_WATERGEHALTE]])/D[[#This Row],[CLAS_AT_PI]]</f>
        <v>3</v>
      </c>
    </row>
    <row r="449" spans="1:71" x14ac:dyDescent="0.2">
      <c r="A449" s="20">
        <v>440</v>
      </c>
      <c r="B449" s="21" t="str">
        <f>IF(ISBLANK(D[[#This Row],[CLAS_NEN5104]]),"ONWAAR","WAAR")</f>
        <v>ONWAAR</v>
      </c>
      <c r="C449" s="21" t="str">
        <f>IF(ISBLANK(D[[#This Row],[CLAS_VN_HOOFDNAAM]]),"ONWAAR","WAAR")</f>
        <v>ONWAAR</v>
      </c>
      <c r="D449" s="21" t="str">
        <f>IF(ISBLANK(D[[#This Row],[KV_NEN5104]]),"ONWAAR","WAAR")</f>
        <v>ONWAAR</v>
      </c>
      <c r="E449" s="21" t="str">
        <f>IF(ISBLANK(D[[#This Row],[CPT_QNET]]),"ONWAAR","WAAR")</f>
        <v>ONWAAR</v>
      </c>
      <c r="F449" s="21" t="str">
        <f>IF(ISBLANK(D[[#This Row],[CRS_NEN5104]]),"ONWAAR","WAAR")</f>
        <v>ONWAAR</v>
      </c>
      <c r="G449" s="21" t="str">
        <f>IF(ISBLANK(D[[#This Row],[SD_NEN5104]]),"ONWAAR","WAAR")</f>
        <v>ONWAAR</v>
      </c>
      <c r="H449" s="21" t="str">
        <f>IF(ISBLANK(D[[#This Row],[DSS_NEN5104]]),"ONWAAR","WAAR")</f>
        <v>ONWAAR</v>
      </c>
      <c r="I449" s="21" t="str">
        <f>IF(ISBLANK(D[[#This Row],[TXT_SS_NEN5104]]),"ONWAAR","WAAR")</f>
        <v>ONWAAR</v>
      </c>
      <c r="J449" s="19" t="str">
        <f>IF(ISBLANK(D[[#This Row],[BORING_NUMMER]]),"",CONCATENATE(D[[#This Row],[BORING_NUMMER]],"_",D[[#This Row],[MONSTER_ID]]))</f>
        <v/>
      </c>
      <c r="BP449" s="21">
        <v>60</v>
      </c>
      <c r="BQ449" s="21">
        <v>40</v>
      </c>
      <c r="BR449" s="21">
        <f>D[CLAS_AT_VLOEIGRENS_CAS]-D[CLAS_AT_UITROLGRENS]</f>
        <v>20</v>
      </c>
      <c r="BS449" s="22">
        <f>(D[[#This Row],[CLAS_AT_VLOEIGRENS_CAS]]-D[[#This Row],[CLAS_WATERGEHALTE]])/D[[#This Row],[CLAS_AT_PI]]</f>
        <v>3</v>
      </c>
    </row>
    <row r="450" spans="1:71" x14ac:dyDescent="0.2">
      <c r="A450" s="20">
        <v>441</v>
      </c>
      <c r="B450" s="21" t="str">
        <f>IF(ISBLANK(D[[#This Row],[CLAS_NEN5104]]),"ONWAAR","WAAR")</f>
        <v>ONWAAR</v>
      </c>
      <c r="C450" s="21" t="str">
        <f>IF(ISBLANK(D[[#This Row],[CLAS_VN_HOOFDNAAM]]),"ONWAAR","WAAR")</f>
        <v>ONWAAR</v>
      </c>
      <c r="D450" s="21" t="str">
        <f>IF(ISBLANK(D[[#This Row],[KV_NEN5104]]),"ONWAAR","WAAR")</f>
        <v>ONWAAR</v>
      </c>
      <c r="E450" s="21" t="str">
        <f>IF(ISBLANK(D[[#This Row],[CPT_QNET]]),"ONWAAR","WAAR")</f>
        <v>ONWAAR</v>
      </c>
      <c r="F450" s="21" t="str">
        <f>IF(ISBLANK(D[[#This Row],[CRS_NEN5104]]),"ONWAAR","WAAR")</f>
        <v>ONWAAR</v>
      </c>
      <c r="G450" s="21" t="str">
        <f>IF(ISBLANK(D[[#This Row],[SD_NEN5104]]),"ONWAAR","WAAR")</f>
        <v>ONWAAR</v>
      </c>
      <c r="H450" s="21" t="str">
        <f>IF(ISBLANK(D[[#This Row],[DSS_NEN5104]]),"ONWAAR","WAAR")</f>
        <v>ONWAAR</v>
      </c>
      <c r="I450" s="21" t="str">
        <f>IF(ISBLANK(D[[#This Row],[TXT_SS_NEN5104]]),"ONWAAR","WAAR")</f>
        <v>ONWAAR</v>
      </c>
      <c r="J450" s="19" t="str">
        <f>IF(ISBLANK(D[[#This Row],[BORING_NUMMER]]),"",CONCATENATE(D[[#This Row],[BORING_NUMMER]],"_",D[[#This Row],[MONSTER_ID]]))</f>
        <v/>
      </c>
      <c r="BP450" s="21">
        <v>60</v>
      </c>
      <c r="BQ450" s="21">
        <v>40</v>
      </c>
      <c r="BR450" s="21">
        <f>D[CLAS_AT_VLOEIGRENS_CAS]-D[CLAS_AT_UITROLGRENS]</f>
        <v>20</v>
      </c>
      <c r="BS450" s="22">
        <f>(D[[#This Row],[CLAS_AT_VLOEIGRENS_CAS]]-D[[#This Row],[CLAS_WATERGEHALTE]])/D[[#This Row],[CLAS_AT_PI]]</f>
        <v>3</v>
      </c>
    </row>
    <row r="451" spans="1:71" x14ac:dyDescent="0.2">
      <c r="A451" s="20">
        <v>442</v>
      </c>
      <c r="B451" s="21" t="str">
        <f>IF(ISBLANK(D[[#This Row],[CLAS_NEN5104]]),"ONWAAR","WAAR")</f>
        <v>ONWAAR</v>
      </c>
      <c r="C451" s="21" t="str">
        <f>IF(ISBLANK(D[[#This Row],[CLAS_VN_HOOFDNAAM]]),"ONWAAR","WAAR")</f>
        <v>ONWAAR</v>
      </c>
      <c r="D451" s="21" t="str">
        <f>IF(ISBLANK(D[[#This Row],[KV_NEN5104]]),"ONWAAR","WAAR")</f>
        <v>ONWAAR</v>
      </c>
      <c r="E451" s="21" t="str">
        <f>IF(ISBLANK(D[[#This Row],[CPT_QNET]]),"ONWAAR","WAAR")</f>
        <v>ONWAAR</v>
      </c>
      <c r="F451" s="21" t="str">
        <f>IF(ISBLANK(D[[#This Row],[CRS_NEN5104]]),"ONWAAR","WAAR")</f>
        <v>ONWAAR</v>
      </c>
      <c r="G451" s="21" t="str">
        <f>IF(ISBLANK(D[[#This Row],[SD_NEN5104]]),"ONWAAR","WAAR")</f>
        <v>ONWAAR</v>
      </c>
      <c r="H451" s="21" t="str">
        <f>IF(ISBLANK(D[[#This Row],[DSS_NEN5104]]),"ONWAAR","WAAR")</f>
        <v>ONWAAR</v>
      </c>
      <c r="I451" s="21" t="str">
        <f>IF(ISBLANK(D[[#This Row],[TXT_SS_NEN5104]]),"ONWAAR","WAAR")</f>
        <v>ONWAAR</v>
      </c>
      <c r="J451" s="19" t="str">
        <f>IF(ISBLANK(D[[#This Row],[BORING_NUMMER]]),"",CONCATENATE(D[[#This Row],[BORING_NUMMER]],"_",D[[#This Row],[MONSTER_ID]]))</f>
        <v/>
      </c>
      <c r="BP451" s="21">
        <v>60</v>
      </c>
      <c r="BQ451" s="21">
        <v>40</v>
      </c>
      <c r="BR451" s="21">
        <f>D[CLAS_AT_VLOEIGRENS_CAS]-D[CLAS_AT_UITROLGRENS]</f>
        <v>20</v>
      </c>
      <c r="BS451" s="22">
        <f>(D[[#This Row],[CLAS_AT_VLOEIGRENS_CAS]]-D[[#This Row],[CLAS_WATERGEHALTE]])/D[[#This Row],[CLAS_AT_PI]]</f>
        <v>3</v>
      </c>
    </row>
    <row r="452" spans="1:71" x14ac:dyDescent="0.2">
      <c r="A452" s="20">
        <v>443</v>
      </c>
      <c r="B452" s="21" t="str">
        <f>IF(ISBLANK(D[[#This Row],[CLAS_NEN5104]]),"ONWAAR","WAAR")</f>
        <v>ONWAAR</v>
      </c>
      <c r="C452" s="21" t="str">
        <f>IF(ISBLANK(D[[#This Row],[CLAS_VN_HOOFDNAAM]]),"ONWAAR","WAAR")</f>
        <v>ONWAAR</v>
      </c>
      <c r="D452" s="21" t="str">
        <f>IF(ISBLANK(D[[#This Row],[KV_NEN5104]]),"ONWAAR","WAAR")</f>
        <v>ONWAAR</v>
      </c>
      <c r="E452" s="21" t="str">
        <f>IF(ISBLANK(D[[#This Row],[CPT_QNET]]),"ONWAAR","WAAR")</f>
        <v>ONWAAR</v>
      </c>
      <c r="F452" s="21" t="str">
        <f>IF(ISBLANK(D[[#This Row],[CRS_NEN5104]]),"ONWAAR","WAAR")</f>
        <v>ONWAAR</v>
      </c>
      <c r="G452" s="21" t="str">
        <f>IF(ISBLANK(D[[#This Row],[SD_NEN5104]]),"ONWAAR","WAAR")</f>
        <v>ONWAAR</v>
      </c>
      <c r="H452" s="21" t="str">
        <f>IF(ISBLANK(D[[#This Row],[DSS_NEN5104]]),"ONWAAR","WAAR")</f>
        <v>ONWAAR</v>
      </c>
      <c r="I452" s="21" t="str">
        <f>IF(ISBLANK(D[[#This Row],[TXT_SS_NEN5104]]),"ONWAAR","WAAR")</f>
        <v>ONWAAR</v>
      </c>
      <c r="J452" s="19" t="str">
        <f>IF(ISBLANK(D[[#This Row],[BORING_NUMMER]]),"",CONCATENATE(D[[#This Row],[BORING_NUMMER]],"_",D[[#This Row],[MONSTER_ID]]))</f>
        <v/>
      </c>
      <c r="BP452" s="21">
        <v>60</v>
      </c>
      <c r="BQ452" s="21">
        <v>40</v>
      </c>
      <c r="BR452" s="21">
        <f>D[CLAS_AT_VLOEIGRENS_CAS]-D[CLAS_AT_UITROLGRENS]</f>
        <v>20</v>
      </c>
      <c r="BS452" s="22">
        <f>(D[[#This Row],[CLAS_AT_VLOEIGRENS_CAS]]-D[[#This Row],[CLAS_WATERGEHALTE]])/D[[#This Row],[CLAS_AT_PI]]</f>
        <v>3</v>
      </c>
    </row>
    <row r="453" spans="1:71" x14ac:dyDescent="0.2">
      <c r="A453" s="20">
        <v>444</v>
      </c>
      <c r="B453" s="21" t="str">
        <f>IF(ISBLANK(D[[#This Row],[CLAS_NEN5104]]),"ONWAAR","WAAR")</f>
        <v>ONWAAR</v>
      </c>
      <c r="C453" s="21" t="str">
        <f>IF(ISBLANK(D[[#This Row],[CLAS_VN_HOOFDNAAM]]),"ONWAAR","WAAR")</f>
        <v>ONWAAR</v>
      </c>
      <c r="D453" s="21" t="str">
        <f>IF(ISBLANK(D[[#This Row],[KV_NEN5104]]),"ONWAAR","WAAR")</f>
        <v>ONWAAR</v>
      </c>
      <c r="E453" s="21" t="str">
        <f>IF(ISBLANK(D[[#This Row],[CPT_QNET]]),"ONWAAR","WAAR")</f>
        <v>ONWAAR</v>
      </c>
      <c r="F453" s="21" t="str">
        <f>IF(ISBLANK(D[[#This Row],[CRS_NEN5104]]),"ONWAAR","WAAR")</f>
        <v>ONWAAR</v>
      </c>
      <c r="G453" s="21" t="str">
        <f>IF(ISBLANK(D[[#This Row],[SD_NEN5104]]),"ONWAAR","WAAR")</f>
        <v>ONWAAR</v>
      </c>
      <c r="H453" s="21" t="str">
        <f>IF(ISBLANK(D[[#This Row],[DSS_NEN5104]]),"ONWAAR","WAAR")</f>
        <v>ONWAAR</v>
      </c>
      <c r="I453" s="21" t="str">
        <f>IF(ISBLANK(D[[#This Row],[TXT_SS_NEN5104]]),"ONWAAR","WAAR")</f>
        <v>ONWAAR</v>
      </c>
      <c r="J453" s="19" t="str">
        <f>IF(ISBLANK(D[[#This Row],[BORING_NUMMER]]),"",CONCATENATE(D[[#This Row],[BORING_NUMMER]],"_",D[[#This Row],[MONSTER_ID]]))</f>
        <v/>
      </c>
      <c r="BP453" s="21">
        <v>60</v>
      </c>
      <c r="BQ453" s="21">
        <v>40</v>
      </c>
      <c r="BR453" s="21">
        <f>D[CLAS_AT_VLOEIGRENS_CAS]-D[CLAS_AT_UITROLGRENS]</f>
        <v>20</v>
      </c>
      <c r="BS453" s="22">
        <f>(D[[#This Row],[CLAS_AT_VLOEIGRENS_CAS]]-D[[#This Row],[CLAS_WATERGEHALTE]])/D[[#This Row],[CLAS_AT_PI]]</f>
        <v>3</v>
      </c>
    </row>
    <row r="454" spans="1:71" x14ac:dyDescent="0.2">
      <c r="A454" s="20">
        <v>445</v>
      </c>
      <c r="B454" s="21" t="str">
        <f>IF(ISBLANK(D[[#This Row],[CLAS_NEN5104]]),"ONWAAR","WAAR")</f>
        <v>ONWAAR</v>
      </c>
      <c r="C454" s="21" t="str">
        <f>IF(ISBLANK(D[[#This Row],[CLAS_VN_HOOFDNAAM]]),"ONWAAR","WAAR")</f>
        <v>ONWAAR</v>
      </c>
      <c r="D454" s="21" t="str">
        <f>IF(ISBLANK(D[[#This Row],[KV_NEN5104]]),"ONWAAR","WAAR")</f>
        <v>ONWAAR</v>
      </c>
      <c r="E454" s="21" t="str">
        <f>IF(ISBLANK(D[[#This Row],[CPT_QNET]]),"ONWAAR","WAAR")</f>
        <v>ONWAAR</v>
      </c>
      <c r="F454" s="21" t="str">
        <f>IF(ISBLANK(D[[#This Row],[CRS_NEN5104]]),"ONWAAR","WAAR")</f>
        <v>ONWAAR</v>
      </c>
      <c r="G454" s="21" t="str">
        <f>IF(ISBLANK(D[[#This Row],[SD_NEN5104]]),"ONWAAR","WAAR")</f>
        <v>ONWAAR</v>
      </c>
      <c r="H454" s="21" t="str">
        <f>IF(ISBLANK(D[[#This Row],[DSS_NEN5104]]),"ONWAAR","WAAR")</f>
        <v>ONWAAR</v>
      </c>
      <c r="I454" s="21" t="str">
        <f>IF(ISBLANK(D[[#This Row],[TXT_SS_NEN5104]]),"ONWAAR","WAAR")</f>
        <v>ONWAAR</v>
      </c>
      <c r="J454" s="19" t="str">
        <f>IF(ISBLANK(D[[#This Row],[BORING_NUMMER]]),"",CONCATENATE(D[[#This Row],[BORING_NUMMER]],"_",D[[#This Row],[MONSTER_ID]]))</f>
        <v/>
      </c>
      <c r="BP454" s="21">
        <v>60</v>
      </c>
      <c r="BQ454" s="21">
        <v>40</v>
      </c>
      <c r="BR454" s="21">
        <f>D[CLAS_AT_VLOEIGRENS_CAS]-D[CLAS_AT_UITROLGRENS]</f>
        <v>20</v>
      </c>
      <c r="BS454" s="22">
        <f>(D[[#This Row],[CLAS_AT_VLOEIGRENS_CAS]]-D[[#This Row],[CLAS_WATERGEHALTE]])/D[[#This Row],[CLAS_AT_PI]]</f>
        <v>3</v>
      </c>
    </row>
    <row r="455" spans="1:71" x14ac:dyDescent="0.2">
      <c r="A455" s="20">
        <v>446</v>
      </c>
      <c r="B455" s="21" t="str">
        <f>IF(ISBLANK(D[[#This Row],[CLAS_NEN5104]]),"ONWAAR","WAAR")</f>
        <v>ONWAAR</v>
      </c>
      <c r="C455" s="21" t="str">
        <f>IF(ISBLANK(D[[#This Row],[CLAS_VN_HOOFDNAAM]]),"ONWAAR","WAAR")</f>
        <v>ONWAAR</v>
      </c>
      <c r="D455" s="21" t="str">
        <f>IF(ISBLANK(D[[#This Row],[KV_NEN5104]]),"ONWAAR","WAAR")</f>
        <v>ONWAAR</v>
      </c>
      <c r="E455" s="21" t="str">
        <f>IF(ISBLANK(D[[#This Row],[CPT_QNET]]),"ONWAAR","WAAR")</f>
        <v>ONWAAR</v>
      </c>
      <c r="F455" s="21" t="str">
        <f>IF(ISBLANK(D[[#This Row],[CRS_NEN5104]]),"ONWAAR","WAAR")</f>
        <v>ONWAAR</v>
      </c>
      <c r="G455" s="21" t="str">
        <f>IF(ISBLANK(D[[#This Row],[SD_NEN5104]]),"ONWAAR","WAAR")</f>
        <v>ONWAAR</v>
      </c>
      <c r="H455" s="21" t="str">
        <f>IF(ISBLANK(D[[#This Row],[DSS_NEN5104]]),"ONWAAR","WAAR")</f>
        <v>ONWAAR</v>
      </c>
      <c r="I455" s="21" t="str">
        <f>IF(ISBLANK(D[[#This Row],[TXT_SS_NEN5104]]),"ONWAAR","WAAR")</f>
        <v>ONWAAR</v>
      </c>
      <c r="J455" s="19" t="str">
        <f>IF(ISBLANK(D[[#This Row],[BORING_NUMMER]]),"",CONCATENATE(D[[#This Row],[BORING_NUMMER]],"_",D[[#This Row],[MONSTER_ID]]))</f>
        <v/>
      </c>
      <c r="BP455" s="21">
        <v>60</v>
      </c>
      <c r="BQ455" s="21">
        <v>40</v>
      </c>
      <c r="BR455" s="21">
        <f>D[CLAS_AT_VLOEIGRENS_CAS]-D[CLAS_AT_UITROLGRENS]</f>
        <v>20</v>
      </c>
      <c r="BS455" s="22">
        <f>(D[[#This Row],[CLAS_AT_VLOEIGRENS_CAS]]-D[[#This Row],[CLAS_WATERGEHALTE]])/D[[#This Row],[CLAS_AT_PI]]</f>
        <v>3</v>
      </c>
    </row>
    <row r="456" spans="1:71" x14ac:dyDescent="0.2">
      <c r="A456" s="20">
        <v>447</v>
      </c>
      <c r="B456" s="21" t="str">
        <f>IF(ISBLANK(D[[#This Row],[CLAS_NEN5104]]),"ONWAAR","WAAR")</f>
        <v>ONWAAR</v>
      </c>
      <c r="C456" s="21" t="str">
        <f>IF(ISBLANK(D[[#This Row],[CLAS_VN_HOOFDNAAM]]),"ONWAAR","WAAR")</f>
        <v>ONWAAR</v>
      </c>
      <c r="D456" s="21" t="str">
        <f>IF(ISBLANK(D[[#This Row],[KV_NEN5104]]),"ONWAAR","WAAR")</f>
        <v>ONWAAR</v>
      </c>
      <c r="E456" s="21" t="str">
        <f>IF(ISBLANK(D[[#This Row],[CPT_QNET]]),"ONWAAR","WAAR")</f>
        <v>ONWAAR</v>
      </c>
      <c r="F456" s="21" t="str">
        <f>IF(ISBLANK(D[[#This Row],[CRS_NEN5104]]),"ONWAAR","WAAR")</f>
        <v>ONWAAR</v>
      </c>
      <c r="G456" s="21" t="str">
        <f>IF(ISBLANK(D[[#This Row],[SD_NEN5104]]),"ONWAAR","WAAR")</f>
        <v>ONWAAR</v>
      </c>
      <c r="H456" s="21" t="str">
        <f>IF(ISBLANK(D[[#This Row],[DSS_NEN5104]]),"ONWAAR","WAAR")</f>
        <v>ONWAAR</v>
      </c>
      <c r="I456" s="21" t="str">
        <f>IF(ISBLANK(D[[#This Row],[TXT_SS_NEN5104]]),"ONWAAR","WAAR")</f>
        <v>ONWAAR</v>
      </c>
      <c r="J456" s="19" t="str">
        <f>IF(ISBLANK(D[[#This Row],[BORING_NUMMER]]),"",CONCATENATE(D[[#This Row],[BORING_NUMMER]],"_",D[[#This Row],[MONSTER_ID]]))</f>
        <v/>
      </c>
      <c r="BP456" s="21">
        <v>60</v>
      </c>
      <c r="BQ456" s="21">
        <v>40</v>
      </c>
      <c r="BR456" s="21">
        <f>D[CLAS_AT_VLOEIGRENS_CAS]-D[CLAS_AT_UITROLGRENS]</f>
        <v>20</v>
      </c>
      <c r="BS456" s="22">
        <f>(D[[#This Row],[CLAS_AT_VLOEIGRENS_CAS]]-D[[#This Row],[CLAS_WATERGEHALTE]])/D[[#This Row],[CLAS_AT_PI]]</f>
        <v>3</v>
      </c>
    </row>
    <row r="457" spans="1:71" x14ac:dyDescent="0.2">
      <c r="A457" s="20">
        <v>448</v>
      </c>
      <c r="B457" s="21" t="str">
        <f>IF(ISBLANK(D[[#This Row],[CLAS_NEN5104]]),"ONWAAR","WAAR")</f>
        <v>ONWAAR</v>
      </c>
      <c r="C457" s="21" t="str">
        <f>IF(ISBLANK(D[[#This Row],[CLAS_VN_HOOFDNAAM]]),"ONWAAR","WAAR")</f>
        <v>ONWAAR</v>
      </c>
      <c r="D457" s="21" t="str">
        <f>IF(ISBLANK(D[[#This Row],[KV_NEN5104]]),"ONWAAR","WAAR")</f>
        <v>ONWAAR</v>
      </c>
      <c r="E457" s="21" t="str">
        <f>IF(ISBLANK(D[[#This Row],[CPT_QNET]]),"ONWAAR","WAAR")</f>
        <v>ONWAAR</v>
      </c>
      <c r="F457" s="21" t="str">
        <f>IF(ISBLANK(D[[#This Row],[CRS_NEN5104]]),"ONWAAR","WAAR")</f>
        <v>ONWAAR</v>
      </c>
      <c r="G457" s="21" t="str">
        <f>IF(ISBLANK(D[[#This Row],[SD_NEN5104]]),"ONWAAR","WAAR")</f>
        <v>ONWAAR</v>
      </c>
      <c r="H457" s="21" t="str">
        <f>IF(ISBLANK(D[[#This Row],[DSS_NEN5104]]),"ONWAAR","WAAR")</f>
        <v>ONWAAR</v>
      </c>
      <c r="I457" s="21" t="str">
        <f>IF(ISBLANK(D[[#This Row],[TXT_SS_NEN5104]]),"ONWAAR","WAAR")</f>
        <v>ONWAAR</v>
      </c>
      <c r="J457" s="19" t="str">
        <f>IF(ISBLANK(D[[#This Row],[BORING_NUMMER]]),"",CONCATENATE(D[[#This Row],[BORING_NUMMER]],"_",D[[#This Row],[MONSTER_ID]]))</f>
        <v/>
      </c>
      <c r="BP457" s="21">
        <v>60</v>
      </c>
      <c r="BQ457" s="21">
        <v>40</v>
      </c>
      <c r="BR457" s="21">
        <f>D[CLAS_AT_VLOEIGRENS_CAS]-D[CLAS_AT_UITROLGRENS]</f>
        <v>20</v>
      </c>
      <c r="BS457" s="22">
        <f>(D[[#This Row],[CLAS_AT_VLOEIGRENS_CAS]]-D[[#This Row],[CLAS_WATERGEHALTE]])/D[[#This Row],[CLAS_AT_PI]]</f>
        <v>3</v>
      </c>
    </row>
    <row r="458" spans="1:71" x14ac:dyDescent="0.2">
      <c r="A458" s="20">
        <v>449</v>
      </c>
      <c r="B458" s="21" t="str">
        <f>IF(ISBLANK(D[[#This Row],[CLAS_NEN5104]]),"ONWAAR","WAAR")</f>
        <v>ONWAAR</v>
      </c>
      <c r="C458" s="21" t="str">
        <f>IF(ISBLANK(D[[#This Row],[CLAS_VN_HOOFDNAAM]]),"ONWAAR","WAAR")</f>
        <v>ONWAAR</v>
      </c>
      <c r="D458" s="21" t="str">
        <f>IF(ISBLANK(D[[#This Row],[KV_NEN5104]]),"ONWAAR","WAAR")</f>
        <v>ONWAAR</v>
      </c>
      <c r="E458" s="21" t="str">
        <f>IF(ISBLANK(D[[#This Row],[CPT_QNET]]),"ONWAAR","WAAR")</f>
        <v>ONWAAR</v>
      </c>
      <c r="F458" s="21" t="str">
        <f>IF(ISBLANK(D[[#This Row],[CRS_NEN5104]]),"ONWAAR","WAAR")</f>
        <v>ONWAAR</v>
      </c>
      <c r="G458" s="21" t="str">
        <f>IF(ISBLANK(D[[#This Row],[SD_NEN5104]]),"ONWAAR","WAAR")</f>
        <v>ONWAAR</v>
      </c>
      <c r="H458" s="21" t="str">
        <f>IF(ISBLANK(D[[#This Row],[DSS_NEN5104]]),"ONWAAR","WAAR")</f>
        <v>ONWAAR</v>
      </c>
      <c r="I458" s="21" t="str">
        <f>IF(ISBLANK(D[[#This Row],[TXT_SS_NEN5104]]),"ONWAAR","WAAR")</f>
        <v>ONWAAR</v>
      </c>
      <c r="J458" s="19" t="str">
        <f>IF(ISBLANK(D[[#This Row],[BORING_NUMMER]]),"",CONCATENATE(D[[#This Row],[BORING_NUMMER]],"_",D[[#This Row],[MONSTER_ID]]))</f>
        <v/>
      </c>
      <c r="BP458" s="21">
        <v>60</v>
      </c>
      <c r="BQ458" s="21">
        <v>40</v>
      </c>
      <c r="BR458" s="21">
        <f>D[CLAS_AT_VLOEIGRENS_CAS]-D[CLAS_AT_UITROLGRENS]</f>
        <v>20</v>
      </c>
      <c r="BS458" s="22">
        <f>(D[[#This Row],[CLAS_AT_VLOEIGRENS_CAS]]-D[[#This Row],[CLAS_WATERGEHALTE]])/D[[#This Row],[CLAS_AT_PI]]</f>
        <v>3</v>
      </c>
    </row>
    <row r="459" spans="1:71" x14ac:dyDescent="0.2">
      <c r="A459" s="20">
        <v>450</v>
      </c>
      <c r="B459" s="21" t="str">
        <f>IF(ISBLANK(D[[#This Row],[CLAS_NEN5104]]),"ONWAAR","WAAR")</f>
        <v>ONWAAR</v>
      </c>
      <c r="C459" s="21" t="str">
        <f>IF(ISBLANK(D[[#This Row],[CLAS_VN_HOOFDNAAM]]),"ONWAAR","WAAR")</f>
        <v>ONWAAR</v>
      </c>
      <c r="D459" s="21" t="str">
        <f>IF(ISBLANK(D[[#This Row],[KV_NEN5104]]),"ONWAAR","WAAR")</f>
        <v>ONWAAR</v>
      </c>
      <c r="E459" s="21" t="str">
        <f>IF(ISBLANK(D[[#This Row],[CPT_QNET]]),"ONWAAR","WAAR")</f>
        <v>ONWAAR</v>
      </c>
      <c r="F459" s="21" t="str">
        <f>IF(ISBLANK(D[[#This Row],[CRS_NEN5104]]),"ONWAAR","WAAR")</f>
        <v>ONWAAR</v>
      </c>
      <c r="G459" s="21" t="str">
        <f>IF(ISBLANK(D[[#This Row],[SD_NEN5104]]),"ONWAAR","WAAR")</f>
        <v>ONWAAR</v>
      </c>
      <c r="H459" s="21" t="str">
        <f>IF(ISBLANK(D[[#This Row],[DSS_NEN5104]]),"ONWAAR","WAAR")</f>
        <v>ONWAAR</v>
      </c>
      <c r="I459" s="21" t="str">
        <f>IF(ISBLANK(D[[#This Row],[TXT_SS_NEN5104]]),"ONWAAR","WAAR")</f>
        <v>ONWAAR</v>
      </c>
      <c r="J459" s="19" t="str">
        <f>IF(ISBLANK(D[[#This Row],[BORING_NUMMER]]),"",CONCATENATE(D[[#This Row],[BORING_NUMMER]],"_",D[[#This Row],[MONSTER_ID]]))</f>
        <v/>
      </c>
      <c r="BP459" s="21">
        <v>60</v>
      </c>
      <c r="BQ459" s="21">
        <v>40</v>
      </c>
      <c r="BR459" s="21">
        <f>D[CLAS_AT_VLOEIGRENS_CAS]-D[CLAS_AT_UITROLGRENS]</f>
        <v>20</v>
      </c>
      <c r="BS459" s="22">
        <f>(D[[#This Row],[CLAS_AT_VLOEIGRENS_CAS]]-D[[#This Row],[CLAS_WATERGEHALTE]])/D[[#This Row],[CLAS_AT_PI]]</f>
        <v>3</v>
      </c>
    </row>
    <row r="460" spans="1:71" x14ac:dyDescent="0.2">
      <c r="A460" s="20">
        <v>451</v>
      </c>
      <c r="B460" s="21" t="str">
        <f>IF(ISBLANK(D[[#This Row],[CLAS_NEN5104]]),"ONWAAR","WAAR")</f>
        <v>ONWAAR</v>
      </c>
      <c r="C460" s="21" t="str">
        <f>IF(ISBLANK(D[[#This Row],[CLAS_VN_HOOFDNAAM]]),"ONWAAR","WAAR")</f>
        <v>ONWAAR</v>
      </c>
      <c r="D460" s="21" t="str">
        <f>IF(ISBLANK(D[[#This Row],[KV_NEN5104]]),"ONWAAR","WAAR")</f>
        <v>ONWAAR</v>
      </c>
      <c r="E460" s="21" t="str">
        <f>IF(ISBLANK(D[[#This Row],[CPT_QNET]]),"ONWAAR","WAAR")</f>
        <v>ONWAAR</v>
      </c>
      <c r="F460" s="21" t="str">
        <f>IF(ISBLANK(D[[#This Row],[CRS_NEN5104]]),"ONWAAR","WAAR")</f>
        <v>ONWAAR</v>
      </c>
      <c r="G460" s="21" t="str">
        <f>IF(ISBLANK(D[[#This Row],[SD_NEN5104]]),"ONWAAR","WAAR")</f>
        <v>ONWAAR</v>
      </c>
      <c r="H460" s="21" t="str">
        <f>IF(ISBLANK(D[[#This Row],[DSS_NEN5104]]),"ONWAAR","WAAR")</f>
        <v>ONWAAR</v>
      </c>
      <c r="I460" s="21" t="str">
        <f>IF(ISBLANK(D[[#This Row],[TXT_SS_NEN5104]]),"ONWAAR","WAAR")</f>
        <v>ONWAAR</v>
      </c>
      <c r="J460" s="19" t="str">
        <f>IF(ISBLANK(D[[#This Row],[BORING_NUMMER]]),"",CONCATENATE(D[[#This Row],[BORING_NUMMER]],"_",D[[#This Row],[MONSTER_ID]]))</f>
        <v/>
      </c>
      <c r="BP460" s="21">
        <v>60</v>
      </c>
      <c r="BQ460" s="21">
        <v>40</v>
      </c>
      <c r="BR460" s="21">
        <f>D[CLAS_AT_VLOEIGRENS_CAS]-D[CLAS_AT_UITROLGRENS]</f>
        <v>20</v>
      </c>
      <c r="BS460" s="22">
        <f>(D[[#This Row],[CLAS_AT_VLOEIGRENS_CAS]]-D[[#This Row],[CLAS_WATERGEHALTE]])/D[[#This Row],[CLAS_AT_PI]]</f>
        <v>3</v>
      </c>
    </row>
    <row r="461" spans="1:71" x14ac:dyDescent="0.2">
      <c r="A461" s="20">
        <v>452</v>
      </c>
      <c r="B461" s="21" t="str">
        <f>IF(ISBLANK(D[[#This Row],[CLAS_NEN5104]]),"ONWAAR","WAAR")</f>
        <v>ONWAAR</v>
      </c>
      <c r="C461" s="21" t="str">
        <f>IF(ISBLANK(D[[#This Row],[CLAS_VN_HOOFDNAAM]]),"ONWAAR","WAAR")</f>
        <v>ONWAAR</v>
      </c>
      <c r="D461" s="21" t="str">
        <f>IF(ISBLANK(D[[#This Row],[KV_NEN5104]]),"ONWAAR","WAAR")</f>
        <v>ONWAAR</v>
      </c>
      <c r="E461" s="21" t="str">
        <f>IF(ISBLANK(D[[#This Row],[CPT_QNET]]),"ONWAAR","WAAR")</f>
        <v>ONWAAR</v>
      </c>
      <c r="F461" s="21" t="str">
        <f>IF(ISBLANK(D[[#This Row],[CRS_NEN5104]]),"ONWAAR","WAAR")</f>
        <v>ONWAAR</v>
      </c>
      <c r="G461" s="21" t="str">
        <f>IF(ISBLANK(D[[#This Row],[SD_NEN5104]]),"ONWAAR","WAAR")</f>
        <v>ONWAAR</v>
      </c>
      <c r="H461" s="21" t="str">
        <f>IF(ISBLANK(D[[#This Row],[DSS_NEN5104]]),"ONWAAR","WAAR")</f>
        <v>ONWAAR</v>
      </c>
      <c r="I461" s="21" t="str">
        <f>IF(ISBLANK(D[[#This Row],[TXT_SS_NEN5104]]),"ONWAAR","WAAR")</f>
        <v>ONWAAR</v>
      </c>
      <c r="J461" s="19" t="str">
        <f>IF(ISBLANK(D[[#This Row],[BORING_NUMMER]]),"",CONCATENATE(D[[#This Row],[BORING_NUMMER]],"_",D[[#This Row],[MONSTER_ID]]))</f>
        <v/>
      </c>
      <c r="BP461" s="21">
        <v>60</v>
      </c>
      <c r="BQ461" s="21">
        <v>40</v>
      </c>
      <c r="BR461" s="21">
        <f>D[CLAS_AT_VLOEIGRENS_CAS]-D[CLAS_AT_UITROLGRENS]</f>
        <v>20</v>
      </c>
      <c r="BS461" s="22">
        <f>(D[[#This Row],[CLAS_AT_VLOEIGRENS_CAS]]-D[[#This Row],[CLAS_WATERGEHALTE]])/D[[#This Row],[CLAS_AT_PI]]</f>
        <v>3</v>
      </c>
    </row>
    <row r="462" spans="1:71" x14ac:dyDescent="0.2">
      <c r="A462" s="20">
        <v>453</v>
      </c>
      <c r="B462" s="21" t="str">
        <f>IF(ISBLANK(D[[#This Row],[CLAS_NEN5104]]),"ONWAAR","WAAR")</f>
        <v>ONWAAR</v>
      </c>
      <c r="C462" s="21" t="str">
        <f>IF(ISBLANK(D[[#This Row],[CLAS_VN_HOOFDNAAM]]),"ONWAAR","WAAR")</f>
        <v>ONWAAR</v>
      </c>
      <c r="D462" s="21" t="str">
        <f>IF(ISBLANK(D[[#This Row],[KV_NEN5104]]),"ONWAAR","WAAR")</f>
        <v>ONWAAR</v>
      </c>
      <c r="E462" s="21" t="str">
        <f>IF(ISBLANK(D[[#This Row],[CPT_QNET]]),"ONWAAR","WAAR")</f>
        <v>ONWAAR</v>
      </c>
      <c r="F462" s="21" t="str">
        <f>IF(ISBLANK(D[[#This Row],[CRS_NEN5104]]),"ONWAAR","WAAR")</f>
        <v>ONWAAR</v>
      </c>
      <c r="G462" s="21" t="str">
        <f>IF(ISBLANK(D[[#This Row],[SD_NEN5104]]),"ONWAAR","WAAR")</f>
        <v>ONWAAR</v>
      </c>
      <c r="H462" s="21" t="str">
        <f>IF(ISBLANK(D[[#This Row],[DSS_NEN5104]]),"ONWAAR","WAAR")</f>
        <v>ONWAAR</v>
      </c>
      <c r="I462" s="21" t="str">
        <f>IF(ISBLANK(D[[#This Row],[TXT_SS_NEN5104]]),"ONWAAR","WAAR")</f>
        <v>ONWAAR</v>
      </c>
      <c r="J462" s="19" t="str">
        <f>IF(ISBLANK(D[[#This Row],[BORING_NUMMER]]),"",CONCATENATE(D[[#This Row],[BORING_NUMMER]],"_",D[[#This Row],[MONSTER_ID]]))</f>
        <v/>
      </c>
      <c r="BP462" s="21">
        <v>60</v>
      </c>
      <c r="BQ462" s="21">
        <v>40</v>
      </c>
      <c r="BR462" s="21">
        <f>D[CLAS_AT_VLOEIGRENS_CAS]-D[CLAS_AT_UITROLGRENS]</f>
        <v>20</v>
      </c>
      <c r="BS462" s="22">
        <f>(D[[#This Row],[CLAS_AT_VLOEIGRENS_CAS]]-D[[#This Row],[CLAS_WATERGEHALTE]])/D[[#This Row],[CLAS_AT_PI]]</f>
        <v>3</v>
      </c>
    </row>
    <row r="463" spans="1:71" x14ac:dyDescent="0.2">
      <c r="A463" s="20">
        <v>454</v>
      </c>
      <c r="B463" s="21" t="str">
        <f>IF(ISBLANK(D[[#This Row],[CLAS_NEN5104]]),"ONWAAR","WAAR")</f>
        <v>ONWAAR</v>
      </c>
      <c r="C463" s="21" t="str">
        <f>IF(ISBLANK(D[[#This Row],[CLAS_VN_HOOFDNAAM]]),"ONWAAR","WAAR")</f>
        <v>ONWAAR</v>
      </c>
      <c r="D463" s="21" t="str">
        <f>IF(ISBLANK(D[[#This Row],[KV_NEN5104]]),"ONWAAR","WAAR")</f>
        <v>ONWAAR</v>
      </c>
      <c r="E463" s="21" t="str">
        <f>IF(ISBLANK(D[[#This Row],[CPT_QNET]]),"ONWAAR","WAAR")</f>
        <v>ONWAAR</v>
      </c>
      <c r="F463" s="21" t="str">
        <f>IF(ISBLANK(D[[#This Row],[CRS_NEN5104]]),"ONWAAR","WAAR")</f>
        <v>ONWAAR</v>
      </c>
      <c r="G463" s="21" t="str">
        <f>IF(ISBLANK(D[[#This Row],[SD_NEN5104]]),"ONWAAR","WAAR")</f>
        <v>ONWAAR</v>
      </c>
      <c r="H463" s="21" t="str">
        <f>IF(ISBLANK(D[[#This Row],[DSS_NEN5104]]),"ONWAAR","WAAR")</f>
        <v>ONWAAR</v>
      </c>
      <c r="I463" s="21" t="str">
        <f>IF(ISBLANK(D[[#This Row],[TXT_SS_NEN5104]]),"ONWAAR","WAAR")</f>
        <v>ONWAAR</v>
      </c>
      <c r="J463" s="19" t="str">
        <f>IF(ISBLANK(D[[#This Row],[BORING_NUMMER]]),"",CONCATENATE(D[[#This Row],[BORING_NUMMER]],"_",D[[#This Row],[MONSTER_ID]]))</f>
        <v/>
      </c>
      <c r="BP463" s="21">
        <v>60</v>
      </c>
      <c r="BQ463" s="21">
        <v>40</v>
      </c>
      <c r="BR463" s="21">
        <f>D[CLAS_AT_VLOEIGRENS_CAS]-D[CLAS_AT_UITROLGRENS]</f>
        <v>20</v>
      </c>
      <c r="BS463" s="22">
        <f>(D[[#This Row],[CLAS_AT_VLOEIGRENS_CAS]]-D[[#This Row],[CLAS_WATERGEHALTE]])/D[[#This Row],[CLAS_AT_PI]]</f>
        <v>3</v>
      </c>
    </row>
    <row r="464" spans="1:71" x14ac:dyDescent="0.2">
      <c r="A464" s="20">
        <v>455</v>
      </c>
      <c r="B464" s="21" t="str">
        <f>IF(ISBLANK(D[[#This Row],[CLAS_NEN5104]]),"ONWAAR","WAAR")</f>
        <v>ONWAAR</v>
      </c>
      <c r="C464" s="21" t="str">
        <f>IF(ISBLANK(D[[#This Row],[CLAS_VN_HOOFDNAAM]]),"ONWAAR","WAAR")</f>
        <v>ONWAAR</v>
      </c>
      <c r="D464" s="21" t="str">
        <f>IF(ISBLANK(D[[#This Row],[KV_NEN5104]]),"ONWAAR","WAAR")</f>
        <v>ONWAAR</v>
      </c>
      <c r="E464" s="21" t="str">
        <f>IF(ISBLANK(D[[#This Row],[CPT_QNET]]),"ONWAAR","WAAR")</f>
        <v>ONWAAR</v>
      </c>
      <c r="F464" s="21" t="str">
        <f>IF(ISBLANK(D[[#This Row],[CRS_NEN5104]]),"ONWAAR","WAAR")</f>
        <v>ONWAAR</v>
      </c>
      <c r="G464" s="21" t="str">
        <f>IF(ISBLANK(D[[#This Row],[SD_NEN5104]]),"ONWAAR","WAAR")</f>
        <v>ONWAAR</v>
      </c>
      <c r="H464" s="21" t="str">
        <f>IF(ISBLANK(D[[#This Row],[DSS_NEN5104]]),"ONWAAR","WAAR")</f>
        <v>ONWAAR</v>
      </c>
      <c r="I464" s="21" t="str">
        <f>IF(ISBLANK(D[[#This Row],[TXT_SS_NEN5104]]),"ONWAAR","WAAR")</f>
        <v>ONWAAR</v>
      </c>
      <c r="J464" s="19" t="str">
        <f>IF(ISBLANK(D[[#This Row],[BORING_NUMMER]]),"",CONCATENATE(D[[#This Row],[BORING_NUMMER]],"_",D[[#This Row],[MONSTER_ID]]))</f>
        <v/>
      </c>
      <c r="BP464" s="21">
        <v>60</v>
      </c>
      <c r="BQ464" s="21">
        <v>40</v>
      </c>
      <c r="BR464" s="21">
        <f>D[CLAS_AT_VLOEIGRENS_CAS]-D[CLAS_AT_UITROLGRENS]</f>
        <v>20</v>
      </c>
      <c r="BS464" s="22">
        <f>(D[[#This Row],[CLAS_AT_VLOEIGRENS_CAS]]-D[[#This Row],[CLAS_WATERGEHALTE]])/D[[#This Row],[CLAS_AT_PI]]</f>
        <v>3</v>
      </c>
    </row>
    <row r="465" spans="1:71" x14ac:dyDescent="0.2">
      <c r="A465" s="20">
        <v>456</v>
      </c>
      <c r="B465" s="21" t="str">
        <f>IF(ISBLANK(D[[#This Row],[CLAS_NEN5104]]),"ONWAAR","WAAR")</f>
        <v>ONWAAR</v>
      </c>
      <c r="C465" s="21" t="str">
        <f>IF(ISBLANK(D[[#This Row],[CLAS_VN_HOOFDNAAM]]),"ONWAAR","WAAR")</f>
        <v>ONWAAR</v>
      </c>
      <c r="D465" s="21" t="str">
        <f>IF(ISBLANK(D[[#This Row],[KV_NEN5104]]),"ONWAAR","WAAR")</f>
        <v>ONWAAR</v>
      </c>
      <c r="E465" s="21" t="str">
        <f>IF(ISBLANK(D[[#This Row],[CPT_QNET]]),"ONWAAR","WAAR")</f>
        <v>ONWAAR</v>
      </c>
      <c r="F465" s="21" t="str">
        <f>IF(ISBLANK(D[[#This Row],[CRS_NEN5104]]),"ONWAAR","WAAR")</f>
        <v>ONWAAR</v>
      </c>
      <c r="G465" s="21" t="str">
        <f>IF(ISBLANK(D[[#This Row],[SD_NEN5104]]),"ONWAAR","WAAR")</f>
        <v>ONWAAR</v>
      </c>
      <c r="H465" s="21" t="str">
        <f>IF(ISBLANK(D[[#This Row],[DSS_NEN5104]]),"ONWAAR","WAAR")</f>
        <v>ONWAAR</v>
      </c>
      <c r="I465" s="21" t="str">
        <f>IF(ISBLANK(D[[#This Row],[TXT_SS_NEN5104]]),"ONWAAR","WAAR")</f>
        <v>ONWAAR</v>
      </c>
      <c r="J465" s="19" t="str">
        <f>IF(ISBLANK(D[[#This Row],[BORING_NUMMER]]),"",CONCATENATE(D[[#This Row],[BORING_NUMMER]],"_",D[[#This Row],[MONSTER_ID]]))</f>
        <v/>
      </c>
      <c r="BP465" s="21">
        <v>60</v>
      </c>
      <c r="BQ465" s="21">
        <v>40</v>
      </c>
      <c r="BR465" s="21">
        <f>D[CLAS_AT_VLOEIGRENS_CAS]-D[CLAS_AT_UITROLGRENS]</f>
        <v>20</v>
      </c>
      <c r="BS465" s="22">
        <f>(D[[#This Row],[CLAS_AT_VLOEIGRENS_CAS]]-D[[#This Row],[CLAS_WATERGEHALTE]])/D[[#This Row],[CLAS_AT_PI]]</f>
        <v>3</v>
      </c>
    </row>
    <row r="466" spans="1:71" x14ac:dyDescent="0.2">
      <c r="A466" s="20">
        <v>457</v>
      </c>
      <c r="B466" s="21" t="str">
        <f>IF(ISBLANK(D[[#This Row],[CLAS_NEN5104]]),"ONWAAR","WAAR")</f>
        <v>ONWAAR</v>
      </c>
      <c r="C466" s="21" t="str">
        <f>IF(ISBLANK(D[[#This Row],[CLAS_VN_HOOFDNAAM]]),"ONWAAR","WAAR")</f>
        <v>ONWAAR</v>
      </c>
      <c r="D466" s="21" t="str">
        <f>IF(ISBLANK(D[[#This Row],[KV_NEN5104]]),"ONWAAR","WAAR")</f>
        <v>ONWAAR</v>
      </c>
      <c r="E466" s="21" t="str">
        <f>IF(ISBLANK(D[[#This Row],[CPT_QNET]]),"ONWAAR","WAAR")</f>
        <v>ONWAAR</v>
      </c>
      <c r="F466" s="21" t="str">
        <f>IF(ISBLANK(D[[#This Row],[CRS_NEN5104]]),"ONWAAR","WAAR")</f>
        <v>ONWAAR</v>
      </c>
      <c r="G466" s="21" t="str">
        <f>IF(ISBLANK(D[[#This Row],[SD_NEN5104]]),"ONWAAR","WAAR")</f>
        <v>ONWAAR</v>
      </c>
      <c r="H466" s="21" t="str">
        <f>IF(ISBLANK(D[[#This Row],[DSS_NEN5104]]),"ONWAAR","WAAR")</f>
        <v>ONWAAR</v>
      </c>
      <c r="I466" s="21" t="str">
        <f>IF(ISBLANK(D[[#This Row],[TXT_SS_NEN5104]]),"ONWAAR","WAAR")</f>
        <v>ONWAAR</v>
      </c>
      <c r="J466" s="19" t="str">
        <f>IF(ISBLANK(D[[#This Row],[BORING_NUMMER]]),"",CONCATENATE(D[[#This Row],[BORING_NUMMER]],"_",D[[#This Row],[MONSTER_ID]]))</f>
        <v/>
      </c>
      <c r="BP466" s="21">
        <v>60</v>
      </c>
      <c r="BQ466" s="21">
        <v>40</v>
      </c>
      <c r="BR466" s="21">
        <f>D[CLAS_AT_VLOEIGRENS_CAS]-D[CLAS_AT_UITROLGRENS]</f>
        <v>20</v>
      </c>
      <c r="BS466" s="22">
        <f>(D[[#This Row],[CLAS_AT_VLOEIGRENS_CAS]]-D[[#This Row],[CLAS_WATERGEHALTE]])/D[[#This Row],[CLAS_AT_PI]]</f>
        <v>3</v>
      </c>
    </row>
    <row r="467" spans="1:71" x14ac:dyDescent="0.2">
      <c r="A467" s="20">
        <v>458</v>
      </c>
      <c r="B467" s="21" t="str">
        <f>IF(ISBLANK(D[[#This Row],[CLAS_NEN5104]]),"ONWAAR","WAAR")</f>
        <v>ONWAAR</v>
      </c>
      <c r="C467" s="21" t="str">
        <f>IF(ISBLANK(D[[#This Row],[CLAS_VN_HOOFDNAAM]]),"ONWAAR","WAAR")</f>
        <v>ONWAAR</v>
      </c>
      <c r="D467" s="21" t="str">
        <f>IF(ISBLANK(D[[#This Row],[KV_NEN5104]]),"ONWAAR","WAAR")</f>
        <v>ONWAAR</v>
      </c>
      <c r="E467" s="21" t="str">
        <f>IF(ISBLANK(D[[#This Row],[CPT_QNET]]),"ONWAAR","WAAR")</f>
        <v>ONWAAR</v>
      </c>
      <c r="F467" s="21" t="str">
        <f>IF(ISBLANK(D[[#This Row],[CRS_NEN5104]]),"ONWAAR","WAAR")</f>
        <v>ONWAAR</v>
      </c>
      <c r="G467" s="21" t="str">
        <f>IF(ISBLANK(D[[#This Row],[SD_NEN5104]]),"ONWAAR","WAAR")</f>
        <v>ONWAAR</v>
      </c>
      <c r="H467" s="21" t="str">
        <f>IF(ISBLANK(D[[#This Row],[DSS_NEN5104]]),"ONWAAR","WAAR")</f>
        <v>ONWAAR</v>
      </c>
      <c r="I467" s="21" t="str">
        <f>IF(ISBLANK(D[[#This Row],[TXT_SS_NEN5104]]),"ONWAAR","WAAR")</f>
        <v>ONWAAR</v>
      </c>
      <c r="J467" s="19" t="str">
        <f>IF(ISBLANK(D[[#This Row],[BORING_NUMMER]]),"",CONCATENATE(D[[#This Row],[BORING_NUMMER]],"_",D[[#This Row],[MONSTER_ID]]))</f>
        <v/>
      </c>
      <c r="BP467" s="21">
        <v>60</v>
      </c>
      <c r="BQ467" s="21">
        <v>40</v>
      </c>
      <c r="BR467" s="21">
        <f>D[CLAS_AT_VLOEIGRENS_CAS]-D[CLAS_AT_UITROLGRENS]</f>
        <v>20</v>
      </c>
      <c r="BS467" s="22">
        <f>(D[[#This Row],[CLAS_AT_VLOEIGRENS_CAS]]-D[[#This Row],[CLAS_WATERGEHALTE]])/D[[#This Row],[CLAS_AT_PI]]</f>
        <v>3</v>
      </c>
    </row>
    <row r="468" spans="1:71" x14ac:dyDescent="0.2">
      <c r="A468" s="20">
        <v>459</v>
      </c>
      <c r="B468" s="21" t="str">
        <f>IF(ISBLANK(D[[#This Row],[CLAS_NEN5104]]),"ONWAAR","WAAR")</f>
        <v>ONWAAR</v>
      </c>
      <c r="C468" s="21" t="str">
        <f>IF(ISBLANK(D[[#This Row],[CLAS_VN_HOOFDNAAM]]),"ONWAAR","WAAR")</f>
        <v>ONWAAR</v>
      </c>
      <c r="D468" s="21" t="str">
        <f>IF(ISBLANK(D[[#This Row],[KV_NEN5104]]),"ONWAAR","WAAR")</f>
        <v>ONWAAR</v>
      </c>
      <c r="E468" s="21" t="str">
        <f>IF(ISBLANK(D[[#This Row],[CPT_QNET]]),"ONWAAR","WAAR")</f>
        <v>ONWAAR</v>
      </c>
      <c r="F468" s="21" t="str">
        <f>IF(ISBLANK(D[[#This Row],[CRS_NEN5104]]),"ONWAAR","WAAR")</f>
        <v>ONWAAR</v>
      </c>
      <c r="G468" s="21" t="str">
        <f>IF(ISBLANK(D[[#This Row],[SD_NEN5104]]),"ONWAAR","WAAR")</f>
        <v>ONWAAR</v>
      </c>
      <c r="H468" s="21" t="str">
        <f>IF(ISBLANK(D[[#This Row],[DSS_NEN5104]]),"ONWAAR","WAAR")</f>
        <v>ONWAAR</v>
      </c>
      <c r="I468" s="21" t="str">
        <f>IF(ISBLANK(D[[#This Row],[TXT_SS_NEN5104]]),"ONWAAR","WAAR")</f>
        <v>ONWAAR</v>
      </c>
      <c r="J468" s="19" t="str">
        <f>IF(ISBLANK(D[[#This Row],[BORING_NUMMER]]),"",CONCATENATE(D[[#This Row],[BORING_NUMMER]],"_",D[[#This Row],[MONSTER_ID]]))</f>
        <v/>
      </c>
      <c r="BP468" s="21">
        <v>60</v>
      </c>
      <c r="BQ468" s="21">
        <v>40</v>
      </c>
      <c r="BR468" s="21">
        <f>D[CLAS_AT_VLOEIGRENS_CAS]-D[CLAS_AT_UITROLGRENS]</f>
        <v>20</v>
      </c>
      <c r="BS468" s="22">
        <f>(D[[#This Row],[CLAS_AT_VLOEIGRENS_CAS]]-D[[#This Row],[CLAS_WATERGEHALTE]])/D[[#This Row],[CLAS_AT_PI]]</f>
        <v>3</v>
      </c>
    </row>
    <row r="469" spans="1:71" x14ac:dyDescent="0.2">
      <c r="A469" s="20">
        <v>460</v>
      </c>
      <c r="B469" s="21" t="str">
        <f>IF(ISBLANK(D[[#This Row],[CLAS_NEN5104]]),"ONWAAR","WAAR")</f>
        <v>ONWAAR</v>
      </c>
      <c r="C469" s="21" t="str">
        <f>IF(ISBLANK(D[[#This Row],[CLAS_VN_HOOFDNAAM]]),"ONWAAR","WAAR")</f>
        <v>ONWAAR</v>
      </c>
      <c r="D469" s="21" t="str">
        <f>IF(ISBLANK(D[[#This Row],[KV_NEN5104]]),"ONWAAR","WAAR")</f>
        <v>ONWAAR</v>
      </c>
      <c r="E469" s="21" t="str">
        <f>IF(ISBLANK(D[[#This Row],[CPT_QNET]]),"ONWAAR","WAAR")</f>
        <v>ONWAAR</v>
      </c>
      <c r="F469" s="21" t="str">
        <f>IF(ISBLANK(D[[#This Row],[CRS_NEN5104]]),"ONWAAR","WAAR")</f>
        <v>ONWAAR</v>
      </c>
      <c r="G469" s="21" t="str">
        <f>IF(ISBLANK(D[[#This Row],[SD_NEN5104]]),"ONWAAR","WAAR")</f>
        <v>ONWAAR</v>
      </c>
      <c r="H469" s="21" t="str">
        <f>IF(ISBLANK(D[[#This Row],[DSS_NEN5104]]),"ONWAAR","WAAR")</f>
        <v>ONWAAR</v>
      </c>
      <c r="I469" s="21" t="str">
        <f>IF(ISBLANK(D[[#This Row],[TXT_SS_NEN5104]]),"ONWAAR","WAAR")</f>
        <v>ONWAAR</v>
      </c>
      <c r="J469" s="19" t="str">
        <f>IF(ISBLANK(D[[#This Row],[BORING_NUMMER]]),"",CONCATENATE(D[[#This Row],[BORING_NUMMER]],"_",D[[#This Row],[MONSTER_ID]]))</f>
        <v/>
      </c>
      <c r="BP469" s="21">
        <v>60</v>
      </c>
      <c r="BQ469" s="21">
        <v>40</v>
      </c>
      <c r="BR469" s="21">
        <f>D[CLAS_AT_VLOEIGRENS_CAS]-D[CLAS_AT_UITROLGRENS]</f>
        <v>20</v>
      </c>
      <c r="BS469" s="22">
        <f>(D[[#This Row],[CLAS_AT_VLOEIGRENS_CAS]]-D[[#This Row],[CLAS_WATERGEHALTE]])/D[[#This Row],[CLAS_AT_PI]]</f>
        <v>3</v>
      </c>
    </row>
    <row r="470" spans="1:71" x14ac:dyDescent="0.2">
      <c r="A470" s="20">
        <v>461</v>
      </c>
      <c r="B470" s="21" t="str">
        <f>IF(ISBLANK(D[[#This Row],[CLAS_NEN5104]]),"ONWAAR","WAAR")</f>
        <v>ONWAAR</v>
      </c>
      <c r="C470" s="21" t="str">
        <f>IF(ISBLANK(D[[#This Row],[CLAS_VN_HOOFDNAAM]]),"ONWAAR","WAAR")</f>
        <v>ONWAAR</v>
      </c>
      <c r="D470" s="21" t="str">
        <f>IF(ISBLANK(D[[#This Row],[KV_NEN5104]]),"ONWAAR","WAAR")</f>
        <v>ONWAAR</v>
      </c>
      <c r="E470" s="21" t="str">
        <f>IF(ISBLANK(D[[#This Row],[CPT_QNET]]),"ONWAAR","WAAR")</f>
        <v>ONWAAR</v>
      </c>
      <c r="F470" s="21" t="str">
        <f>IF(ISBLANK(D[[#This Row],[CRS_NEN5104]]),"ONWAAR","WAAR")</f>
        <v>ONWAAR</v>
      </c>
      <c r="G470" s="21" t="str">
        <f>IF(ISBLANK(D[[#This Row],[SD_NEN5104]]),"ONWAAR","WAAR")</f>
        <v>ONWAAR</v>
      </c>
      <c r="H470" s="21" t="str">
        <f>IF(ISBLANK(D[[#This Row],[DSS_NEN5104]]),"ONWAAR","WAAR")</f>
        <v>ONWAAR</v>
      </c>
      <c r="I470" s="21" t="str">
        <f>IF(ISBLANK(D[[#This Row],[TXT_SS_NEN5104]]),"ONWAAR","WAAR")</f>
        <v>ONWAAR</v>
      </c>
      <c r="J470" s="19" t="str">
        <f>IF(ISBLANK(D[[#This Row],[BORING_NUMMER]]),"",CONCATENATE(D[[#This Row],[BORING_NUMMER]],"_",D[[#This Row],[MONSTER_ID]]))</f>
        <v/>
      </c>
      <c r="BP470" s="21">
        <v>60</v>
      </c>
      <c r="BQ470" s="21">
        <v>40</v>
      </c>
      <c r="BR470" s="21">
        <f>D[CLAS_AT_VLOEIGRENS_CAS]-D[CLAS_AT_UITROLGRENS]</f>
        <v>20</v>
      </c>
      <c r="BS470" s="22">
        <f>(D[[#This Row],[CLAS_AT_VLOEIGRENS_CAS]]-D[[#This Row],[CLAS_WATERGEHALTE]])/D[[#This Row],[CLAS_AT_PI]]</f>
        <v>3</v>
      </c>
    </row>
    <row r="471" spans="1:71" x14ac:dyDescent="0.2">
      <c r="A471" s="20">
        <v>462</v>
      </c>
      <c r="B471" s="21" t="str">
        <f>IF(ISBLANK(D[[#This Row],[CLAS_NEN5104]]),"ONWAAR","WAAR")</f>
        <v>ONWAAR</v>
      </c>
      <c r="C471" s="21" t="str">
        <f>IF(ISBLANK(D[[#This Row],[CLAS_VN_HOOFDNAAM]]),"ONWAAR","WAAR")</f>
        <v>ONWAAR</v>
      </c>
      <c r="D471" s="21" t="str">
        <f>IF(ISBLANK(D[[#This Row],[KV_NEN5104]]),"ONWAAR","WAAR")</f>
        <v>ONWAAR</v>
      </c>
      <c r="E471" s="21" t="str">
        <f>IF(ISBLANK(D[[#This Row],[CPT_QNET]]),"ONWAAR","WAAR")</f>
        <v>ONWAAR</v>
      </c>
      <c r="F471" s="21" t="str">
        <f>IF(ISBLANK(D[[#This Row],[CRS_NEN5104]]),"ONWAAR","WAAR")</f>
        <v>ONWAAR</v>
      </c>
      <c r="G471" s="21" t="str">
        <f>IF(ISBLANK(D[[#This Row],[SD_NEN5104]]),"ONWAAR","WAAR")</f>
        <v>ONWAAR</v>
      </c>
      <c r="H471" s="21" t="str">
        <f>IF(ISBLANK(D[[#This Row],[DSS_NEN5104]]),"ONWAAR","WAAR")</f>
        <v>ONWAAR</v>
      </c>
      <c r="I471" s="21" t="str">
        <f>IF(ISBLANK(D[[#This Row],[TXT_SS_NEN5104]]),"ONWAAR","WAAR")</f>
        <v>ONWAAR</v>
      </c>
      <c r="J471" s="19" t="str">
        <f>IF(ISBLANK(D[[#This Row],[BORING_NUMMER]]),"",CONCATENATE(D[[#This Row],[BORING_NUMMER]],"_",D[[#This Row],[MONSTER_ID]]))</f>
        <v/>
      </c>
      <c r="BP471" s="21">
        <v>60</v>
      </c>
      <c r="BQ471" s="21">
        <v>40</v>
      </c>
      <c r="BR471" s="21">
        <f>D[CLAS_AT_VLOEIGRENS_CAS]-D[CLAS_AT_UITROLGRENS]</f>
        <v>20</v>
      </c>
      <c r="BS471" s="22">
        <f>(D[[#This Row],[CLAS_AT_VLOEIGRENS_CAS]]-D[[#This Row],[CLAS_WATERGEHALTE]])/D[[#This Row],[CLAS_AT_PI]]</f>
        <v>3</v>
      </c>
    </row>
    <row r="472" spans="1:71" x14ac:dyDescent="0.2">
      <c r="A472" s="20">
        <v>463</v>
      </c>
      <c r="B472" s="21" t="str">
        <f>IF(ISBLANK(D[[#This Row],[CLAS_NEN5104]]),"ONWAAR","WAAR")</f>
        <v>ONWAAR</v>
      </c>
      <c r="C472" s="21" t="str">
        <f>IF(ISBLANK(D[[#This Row],[CLAS_VN_HOOFDNAAM]]),"ONWAAR","WAAR")</f>
        <v>ONWAAR</v>
      </c>
      <c r="D472" s="21" t="str">
        <f>IF(ISBLANK(D[[#This Row],[KV_NEN5104]]),"ONWAAR","WAAR")</f>
        <v>ONWAAR</v>
      </c>
      <c r="E472" s="21" t="str">
        <f>IF(ISBLANK(D[[#This Row],[CPT_QNET]]),"ONWAAR","WAAR")</f>
        <v>ONWAAR</v>
      </c>
      <c r="F472" s="21" t="str">
        <f>IF(ISBLANK(D[[#This Row],[CRS_NEN5104]]),"ONWAAR","WAAR")</f>
        <v>ONWAAR</v>
      </c>
      <c r="G472" s="21" t="str">
        <f>IF(ISBLANK(D[[#This Row],[SD_NEN5104]]),"ONWAAR","WAAR")</f>
        <v>ONWAAR</v>
      </c>
      <c r="H472" s="21" t="str">
        <f>IF(ISBLANK(D[[#This Row],[DSS_NEN5104]]),"ONWAAR","WAAR")</f>
        <v>ONWAAR</v>
      </c>
      <c r="I472" s="21" t="str">
        <f>IF(ISBLANK(D[[#This Row],[TXT_SS_NEN5104]]),"ONWAAR","WAAR")</f>
        <v>ONWAAR</v>
      </c>
      <c r="J472" s="19" t="str">
        <f>IF(ISBLANK(D[[#This Row],[BORING_NUMMER]]),"",CONCATENATE(D[[#This Row],[BORING_NUMMER]],"_",D[[#This Row],[MONSTER_ID]]))</f>
        <v/>
      </c>
      <c r="BP472" s="21">
        <v>60</v>
      </c>
      <c r="BQ472" s="21">
        <v>40</v>
      </c>
      <c r="BR472" s="21">
        <f>D[CLAS_AT_VLOEIGRENS_CAS]-D[CLAS_AT_UITROLGRENS]</f>
        <v>20</v>
      </c>
      <c r="BS472" s="22">
        <f>(D[[#This Row],[CLAS_AT_VLOEIGRENS_CAS]]-D[[#This Row],[CLAS_WATERGEHALTE]])/D[[#This Row],[CLAS_AT_PI]]</f>
        <v>3</v>
      </c>
    </row>
    <row r="473" spans="1:71" x14ac:dyDescent="0.2">
      <c r="A473" s="20">
        <v>464</v>
      </c>
      <c r="B473" s="21" t="str">
        <f>IF(ISBLANK(D[[#This Row],[CLAS_NEN5104]]),"ONWAAR","WAAR")</f>
        <v>ONWAAR</v>
      </c>
      <c r="C473" s="21" t="str">
        <f>IF(ISBLANK(D[[#This Row],[CLAS_VN_HOOFDNAAM]]),"ONWAAR","WAAR")</f>
        <v>ONWAAR</v>
      </c>
      <c r="D473" s="21" t="str">
        <f>IF(ISBLANK(D[[#This Row],[KV_NEN5104]]),"ONWAAR","WAAR")</f>
        <v>ONWAAR</v>
      </c>
      <c r="E473" s="21" t="str">
        <f>IF(ISBLANK(D[[#This Row],[CPT_QNET]]),"ONWAAR","WAAR")</f>
        <v>ONWAAR</v>
      </c>
      <c r="F473" s="21" t="str">
        <f>IF(ISBLANK(D[[#This Row],[CRS_NEN5104]]),"ONWAAR","WAAR")</f>
        <v>ONWAAR</v>
      </c>
      <c r="G473" s="21" t="str">
        <f>IF(ISBLANK(D[[#This Row],[SD_NEN5104]]),"ONWAAR","WAAR")</f>
        <v>ONWAAR</v>
      </c>
      <c r="H473" s="21" t="str">
        <f>IF(ISBLANK(D[[#This Row],[DSS_NEN5104]]),"ONWAAR","WAAR")</f>
        <v>ONWAAR</v>
      </c>
      <c r="I473" s="21" t="str">
        <f>IF(ISBLANK(D[[#This Row],[TXT_SS_NEN5104]]),"ONWAAR","WAAR")</f>
        <v>ONWAAR</v>
      </c>
      <c r="J473" s="19" t="str">
        <f>IF(ISBLANK(D[[#This Row],[BORING_NUMMER]]),"",CONCATENATE(D[[#This Row],[BORING_NUMMER]],"_",D[[#This Row],[MONSTER_ID]]))</f>
        <v/>
      </c>
      <c r="BP473" s="21">
        <v>60</v>
      </c>
      <c r="BQ473" s="21">
        <v>40</v>
      </c>
      <c r="BR473" s="21">
        <f>D[CLAS_AT_VLOEIGRENS_CAS]-D[CLAS_AT_UITROLGRENS]</f>
        <v>20</v>
      </c>
      <c r="BS473" s="22">
        <f>(D[[#This Row],[CLAS_AT_VLOEIGRENS_CAS]]-D[[#This Row],[CLAS_WATERGEHALTE]])/D[[#This Row],[CLAS_AT_PI]]</f>
        <v>3</v>
      </c>
    </row>
    <row r="474" spans="1:71" x14ac:dyDescent="0.2">
      <c r="A474" s="20">
        <v>465</v>
      </c>
      <c r="B474" s="21" t="str">
        <f>IF(ISBLANK(D[[#This Row],[CLAS_NEN5104]]),"ONWAAR","WAAR")</f>
        <v>ONWAAR</v>
      </c>
      <c r="C474" s="21" t="str">
        <f>IF(ISBLANK(D[[#This Row],[CLAS_VN_HOOFDNAAM]]),"ONWAAR","WAAR")</f>
        <v>ONWAAR</v>
      </c>
      <c r="D474" s="21" t="str">
        <f>IF(ISBLANK(D[[#This Row],[KV_NEN5104]]),"ONWAAR","WAAR")</f>
        <v>ONWAAR</v>
      </c>
      <c r="E474" s="21" t="str">
        <f>IF(ISBLANK(D[[#This Row],[CPT_QNET]]),"ONWAAR","WAAR")</f>
        <v>ONWAAR</v>
      </c>
      <c r="F474" s="21" t="str">
        <f>IF(ISBLANK(D[[#This Row],[CRS_NEN5104]]),"ONWAAR","WAAR")</f>
        <v>ONWAAR</v>
      </c>
      <c r="G474" s="21" t="str">
        <f>IF(ISBLANK(D[[#This Row],[SD_NEN5104]]),"ONWAAR","WAAR")</f>
        <v>ONWAAR</v>
      </c>
      <c r="H474" s="21" t="str">
        <f>IF(ISBLANK(D[[#This Row],[DSS_NEN5104]]),"ONWAAR","WAAR")</f>
        <v>ONWAAR</v>
      </c>
      <c r="I474" s="21" t="str">
        <f>IF(ISBLANK(D[[#This Row],[TXT_SS_NEN5104]]),"ONWAAR","WAAR")</f>
        <v>ONWAAR</v>
      </c>
      <c r="J474" s="19" t="str">
        <f>IF(ISBLANK(D[[#This Row],[BORING_NUMMER]]),"",CONCATENATE(D[[#This Row],[BORING_NUMMER]],"_",D[[#This Row],[MONSTER_ID]]))</f>
        <v/>
      </c>
      <c r="BP474" s="21">
        <v>60</v>
      </c>
      <c r="BQ474" s="21">
        <v>40</v>
      </c>
      <c r="BR474" s="21">
        <f>D[CLAS_AT_VLOEIGRENS_CAS]-D[CLAS_AT_UITROLGRENS]</f>
        <v>20</v>
      </c>
      <c r="BS474" s="22">
        <f>(D[[#This Row],[CLAS_AT_VLOEIGRENS_CAS]]-D[[#This Row],[CLAS_WATERGEHALTE]])/D[[#This Row],[CLAS_AT_PI]]</f>
        <v>3</v>
      </c>
    </row>
    <row r="475" spans="1:71" x14ac:dyDescent="0.2">
      <c r="A475" s="20">
        <v>466</v>
      </c>
      <c r="B475" s="21" t="str">
        <f>IF(ISBLANK(D[[#This Row],[CLAS_NEN5104]]),"ONWAAR","WAAR")</f>
        <v>ONWAAR</v>
      </c>
      <c r="C475" s="21" t="str">
        <f>IF(ISBLANK(D[[#This Row],[CLAS_VN_HOOFDNAAM]]),"ONWAAR","WAAR")</f>
        <v>ONWAAR</v>
      </c>
      <c r="D475" s="21" t="str">
        <f>IF(ISBLANK(D[[#This Row],[KV_NEN5104]]),"ONWAAR","WAAR")</f>
        <v>ONWAAR</v>
      </c>
      <c r="E475" s="21" t="str">
        <f>IF(ISBLANK(D[[#This Row],[CPT_QNET]]),"ONWAAR","WAAR")</f>
        <v>ONWAAR</v>
      </c>
      <c r="F475" s="21" t="str">
        <f>IF(ISBLANK(D[[#This Row],[CRS_NEN5104]]),"ONWAAR","WAAR")</f>
        <v>ONWAAR</v>
      </c>
      <c r="G475" s="21" t="str">
        <f>IF(ISBLANK(D[[#This Row],[SD_NEN5104]]),"ONWAAR","WAAR")</f>
        <v>ONWAAR</v>
      </c>
      <c r="H475" s="21" t="str">
        <f>IF(ISBLANK(D[[#This Row],[DSS_NEN5104]]),"ONWAAR","WAAR")</f>
        <v>ONWAAR</v>
      </c>
      <c r="I475" s="21" t="str">
        <f>IF(ISBLANK(D[[#This Row],[TXT_SS_NEN5104]]),"ONWAAR","WAAR")</f>
        <v>ONWAAR</v>
      </c>
      <c r="J475" s="19" t="str">
        <f>IF(ISBLANK(D[[#This Row],[BORING_NUMMER]]),"",CONCATENATE(D[[#This Row],[BORING_NUMMER]],"_",D[[#This Row],[MONSTER_ID]]))</f>
        <v/>
      </c>
      <c r="BP475" s="21">
        <v>60</v>
      </c>
      <c r="BQ475" s="21">
        <v>40</v>
      </c>
      <c r="BR475" s="21">
        <f>D[CLAS_AT_VLOEIGRENS_CAS]-D[CLAS_AT_UITROLGRENS]</f>
        <v>20</v>
      </c>
      <c r="BS475" s="22">
        <f>(D[[#This Row],[CLAS_AT_VLOEIGRENS_CAS]]-D[[#This Row],[CLAS_WATERGEHALTE]])/D[[#This Row],[CLAS_AT_PI]]</f>
        <v>3</v>
      </c>
    </row>
    <row r="476" spans="1:71" x14ac:dyDescent="0.2">
      <c r="A476" s="20">
        <v>467</v>
      </c>
      <c r="B476" s="21" t="str">
        <f>IF(ISBLANK(D[[#This Row],[CLAS_NEN5104]]),"ONWAAR","WAAR")</f>
        <v>ONWAAR</v>
      </c>
      <c r="C476" s="21" t="str">
        <f>IF(ISBLANK(D[[#This Row],[CLAS_VN_HOOFDNAAM]]),"ONWAAR","WAAR")</f>
        <v>ONWAAR</v>
      </c>
      <c r="D476" s="21" t="str">
        <f>IF(ISBLANK(D[[#This Row],[KV_NEN5104]]),"ONWAAR","WAAR")</f>
        <v>ONWAAR</v>
      </c>
      <c r="E476" s="21" t="str">
        <f>IF(ISBLANK(D[[#This Row],[CPT_QNET]]),"ONWAAR","WAAR")</f>
        <v>ONWAAR</v>
      </c>
      <c r="F476" s="21" t="str">
        <f>IF(ISBLANK(D[[#This Row],[CRS_NEN5104]]),"ONWAAR","WAAR")</f>
        <v>ONWAAR</v>
      </c>
      <c r="G476" s="21" t="str">
        <f>IF(ISBLANK(D[[#This Row],[SD_NEN5104]]),"ONWAAR","WAAR")</f>
        <v>ONWAAR</v>
      </c>
      <c r="H476" s="21" t="str">
        <f>IF(ISBLANK(D[[#This Row],[DSS_NEN5104]]),"ONWAAR","WAAR")</f>
        <v>ONWAAR</v>
      </c>
      <c r="I476" s="21" t="str">
        <f>IF(ISBLANK(D[[#This Row],[TXT_SS_NEN5104]]),"ONWAAR","WAAR")</f>
        <v>ONWAAR</v>
      </c>
      <c r="J476" s="19" t="str">
        <f>IF(ISBLANK(D[[#This Row],[BORING_NUMMER]]),"",CONCATENATE(D[[#This Row],[BORING_NUMMER]],"_",D[[#This Row],[MONSTER_ID]]))</f>
        <v/>
      </c>
      <c r="BP476" s="21">
        <v>60</v>
      </c>
      <c r="BQ476" s="21">
        <v>40</v>
      </c>
      <c r="BR476" s="21">
        <f>D[CLAS_AT_VLOEIGRENS_CAS]-D[CLAS_AT_UITROLGRENS]</f>
        <v>20</v>
      </c>
      <c r="BS476" s="22">
        <f>(D[[#This Row],[CLAS_AT_VLOEIGRENS_CAS]]-D[[#This Row],[CLAS_WATERGEHALTE]])/D[[#This Row],[CLAS_AT_PI]]</f>
        <v>3</v>
      </c>
    </row>
    <row r="477" spans="1:71" x14ac:dyDescent="0.2">
      <c r="A477" s="20">
        <v>468</v>
      </c>
      <c r="B477" s="21" t="str">
        <f>IF(ISBLANK(D[[#This Row],[CLAS_NEN5104]]),"ONWAAR","WAAR")</f>
        <v>ONWAAR</v>
      </c>
      <c r="C477" s="21" t="str">
        <f>IF(ISBLANK(D[[#This Row],[CLAS_VN_HOOFDNAAM]]),"ONWAAR","WAAR")</f>
        <v>ONWAAR</v>
      </c>
      <c r="D477" s="21" t="str">
        <f>IF(ISBLANK(D[[#This Row],[KV_NEN5104]]),"ONWAAR","WAAR")</f>
        <v>ONWAAR</v>
      </c>
      <c r="E477" s="21" t="str">
        <f>IF(ISBLANK(D[[#This Row],[CPT_QNET]]),"ONWAAR","WAAR")</f>
        <v>ONWAAR</v>
      </c>
      <c r="F477" s="21" t="str">
        <f>IF(ISBLANK(D[[#This Row],[CRS_NEN5104]]),"ONWAAR","WAAR")</f>
        <v>ONWAAR</v>
      </c>
      <c r="G477" s="21" t="str">
        <f>IF(ISBLANK(D[[#This Row],[SD_NEN5104]]),"ONWAAR","WAAR")</f>
        <v>ONWAAR</v>
      </c>
      <c r="H477" s="21" t="str">
        <f>IF(ISBLANK(D[[#This Row],[DSS_NEN5104]]),"ONWAAR","WAAR")</f>
        <v>ONWAAR</v>
      </c>
      <c r="I477" s="21" t="str">
        <f>IF(ISBLANK(D[[#This Row],[TXT_SS_NEN5104]]),"ONWAAR","WAAR")</f>
        <v>ONWAAR</v>
      </c>
      <c r="J477" s="19" t="str">
        <f>IF(ISBLANK(D[[#This Row],[BORING_NUMMER]]),"",CONCATENATE(D[[#This Row],[BORING_NUMMER]],"_",D[[#This Row],[MONSTER_ID]]))</f>
        <v/>
      </c>
      <c r="BP477" s="21">
        <v>60</v>
      </c>
      <c r="BQ477" s="21">
        <v>40</v>
      </c>
      <c r="BR477" s="21">
        <f>D[CLAS_AT_VLOEIGRENS_CAS]-D[CLAS_AT_UITROLGRENS]</f>
        <v>20</v>
      </c>
      <c r="BS477" s="22">
        <f>(D[[#This Row],[CLAS_AT_VLOEIGRENS_CAS]]-D[[#This Row],[CLAS_WATERGEHALTE]])/D[[#This Row],[CLAS_AT_PI]]</f>
        <v>3</v>
      </c>
    </row>
    <row r="478" spans="1:71" x14ac:dyDescent="0.2">
      <c r="A478" s="20">
        <v>469</v>
      </c>
      <c r="B478" s="21" t="str">
        <f>IF(ISBLANK(D[[#This Row],[CLAS_NEN5104]]),"ONWAAR","WAAR")</f>
        <v>ONWAAR</v>
      </c>
      <c r="C478" s="21" t="str">
        <f>IF(ISBLANK(D[[#This Row],[CLAS_VN_HOOFDNAAM]]),"ONWAAR","WAAR")</f>
        <v>ONWAAR</v>
      </c>
      <c r="D478" s="21" t="str">
        <f>IF(ISBLANK(D[[#This Row],[KV_NEN5104]]),"ONWAAR","WAAR")</f>
        <v>ONWAAR</v>
      </c>
      <c r="E478" s="21" t="str">
        <f>IF(ISBLANK(D[[#This Row],[CPT_QNET]]),"ONWAAR","WAAR")</f>
        <v>ONWAAR</v>
      </c>
      <c r="F478" s="21" t="str">
        <f>IF(ISBLANK(D[[#This Row],[CRS_NEN5104]]),"ONWAAR","WAAR")</f>
        <v>ONWAAR</v>
      </c>
      <c r="G478" s="21" t="str">
        <f>IF(ISBLANK(D[[#This Row],[SD_NEN5104]]),"ONWAAR","WAAR")</f>
        <v>ONWAAR</v>
      </c>
      <c r="H478" s="21" t="str">
        <f>IF(ISBLANK(D[[#This Row],[DSS_NEN5104]]),"ONWAAR","WAAR")</f>
        <v>ONWAAR</v>
      </c>
      <c r="I478" s="21" t="str">
        <f>IF(ISBLANK(D[[#This Row],[TXT_SS_NEN5104]]),"ONWAAR","WAAR")</f>
        <v>ONWAAR</v>
      </c>
      <c r="J478" s="19" t="str">
        <f>IF(ISBLANK(D[[#This Row],[BORING_NUMMER]]),"",CONCATENATE(D[[#This Row],[BORING_NUMMER]],"_",D[[#This Row],[MONSTER_ID]]))</f>
        <v/>
      </c>
      <c r="BP478" s="21">
        <v>60</v>
      </c>
      <c r="BQ478" s="21">
        <v>40</v>
      </c>
      <c r="BR478" s="21">
        <f>D[CLAS_AT_VLOEIGRENS_CAS]-D[CLAS_AT_UITROLGRENS]</f>
        <v>20</v>
      </c>
      <c r="BS478" s="22">
        <f>(D[[#This Row],[CLAS_AT_VLOEIGRENS_CAS]]-D[[#This Row],[CLAS_WATERGEHALTE]])/D[[#This Row],[CLAS_AT_PI]]</f>
        <v>3</v>
      </c>
    </row>
    <row r="479" spans="1:71" x14ac:dyDescent="0.2">
      <c r="A479" s="20">
        <v>470</v>
      </c>
      <c r="B479" s="21" t="str">
        <f>IF(ISBLANK(D[[#This Row],[CLAS_NEN5104]]),"ONWAAR","WAAR")</f>
        <v>ONWAAR</v>
      </c>
      <c r="C479" s="21" t="str">
        <f>IF(ISBLANK(D[[#This Row],[CLAS_VN_HOOFDNAAM]]),"ONWAAR","WAAR")</f>
        <v>ONWAAR</v>
      </c>
      <c r="D479" s="21" t="str">
        <f>IF(ISBLANK(D[[#This Row],[KV_NEN5104]]),"ONWAAR","WAAR")</f>
        <v>ONWAAR</v>
      </c>
      <c r="E479" s="21" t="str">
        <f>IF(ISBLANK(D[[#This Row],[CPT_QNET]]),"ONWAAR","WAAR")</f>
        <v>ONWAAR</v>
      </c>
      <c r="F479" s="21" t="str">
        <f>IF(ISBLANK(D[[#This Row],[CRS_NEN5104]]),"ONWAAR","WAAR")</f>
        <v>ONWAAR</v>
      </c>
      <c r="G479" s="21" t="str">
        <f>IF(ISBLANK(D[[#This Row],[SD_NEN5104]]),"ONWAAR","WAAR")</f>
        <v>ONWAAR</v>
      </c>
      <c r="H479" s="21" t="str">
        <f>IF(ISBLANK(D[[#This Row],[DSS_NEN5104]]),"ONWAAR","WAAR")</f>
        <v>ONWAAR</v>
      </c>
      <c r="I479" s="21" t="str">
        <f>IF(ISBLANK(D[[#This Row],[TXT_SS_NEN5104]]),"ONWAAR","WAAR")</f>
        <v>ONWAAR</v>
      </c>
      <c r="J479" s="19" t="str">
        <f>IF(ISBLANK(D[[#This Row],[BORING_NUMMER]]),"",CONCATENATE(D[[#This Row],[BORING_NUMMER]],"_",D[[#This Row],[MONSTER_ID]]))</f>
        <v/>
      </c>
      <c r="BP479" s="21">
        <v>60</v>
      </c>
      <c r="BQ479" s="21">
        <v>40</v>
      </c>
      <c r="BR479" s="21">
        <f>D[CLAS_AT_VLOEIGRENS_CAS]-D[CLAS_AT_UITROLGRENS]</f>
        <v>20</v>
      </c>
      <c r="BS479" s="22">
        <f>(D[[#This Row],[CLAS_AT_VLOEIGRENS_CAS]]-D[[#This Row],[CLAS_WATERGEHALTE]])/D[[#This Row],[CLAS_AT_PI]]</f>
        <v>3</v>
      </c>
    </row>
    <row r="480" spans="1:71" x14ac:dyDescent="0.2">
      <c r="A480" s="20">
        <v>471</v>
      </c>
      <c r="B480" s="21" t="str">
        <f>IF(ISBLANK(D[[#This Row],[CLAS_NEN5104]]),"ONWAAR","WAAR")</f>
        <v>ONWAAR</v>
      </c>
      <c r="C480" s="21" t="str">
        <f>IF(ISBLANK(D[[#This Row],[CLAS_VN_HOOFDNAAM]]),"ONWAAR","WAAR")</f>
        <v>ONWAAR</v>
      </c>
      <c r="D480" s="21" t="str">
        <f>IF(ISBLANK(D[[#This Row],[KV_NEN5104]]),"ONWAAR","WAAR")</f>
        <v>ONWAAR</v>
      </c>
      <c r="E480" s="21" t="str">
        <f>IF(ISBLANK(D[[#This Row],[CPT_QNET]]),"ONWAAR","WAAR")</f>
        <v>ONWAAR</v>
      </c>
      <c r="F480" s="21" t="str">
        <f>IF(ISBLANK(D[[#This Row],[CRS_NEN5104]]),"ONWAAR","WAAR")</f>
        <v>ONWAAR</v>
      </c>
      <c r="G480" s="21" t="str">
        <f>IF(ISBLANK(D[[#This Row],[SD_NEN5104]]),"ONWAAR","WAAR")</f>
        <v>ONWAAR</v>
      </c>
      <c r="H480" s="21" t="str">
        <f>IF(ISBLANK(D[[#This Row],[DSS_NEN5104]]),"ONWAAR","WAAR")</f>
        <v>ONWAAR</v>
      </c>
      <c r="I480" s="21" t="str">
        <f>IF(ISBLANK(D[[#This Row],[TXT_SS_NEN5104]]),"ONWAAR","WAAR")</f>
        <v>ONWAAR</v>
      </c>
      <c r="J480" s="19" t="str">
        <f>IF(ISBLANK(D[[#This Row],[BORING_NUMMER]]),"",CONCATENATE(D[[#This Row],[BORING_NUMMER]],"_",D[[#This Row],[MONSTER_ID]]))</f>
        <v/>
      </c>
      <c r="BP480" s="21">
        <v>60</v>
      </c>
      <c r="BQ480" s="21">
        <v>40</v>
      </c>
      <c r="BR480" s="21">
        <f>D[CLAS_AT_VLOEIGRENS_CAS]-D[CLAS_AT_UITROLGRENS]</f>
        <v>20</v>
      </c>
      <c r="BS480" s="22">
        <f>(D[[#This Row],[CLAS_AT_VLOEIGRENS_CAS]]-D[[#This Row],[CLAS_WATERGEHALTE]])/D[[#This Row],[CLAS_AT_PI]]</f>
        <v>3</v>
      </c>
    </row>
    <row r="481" spans="1:71" x14ac:dyDescent="0.2">
      <c r="A481" s="20">
        <v>472</v>
      </c>
      <c r="B481" s="21" t="str">
        <f>IF(ISBLANK(D[[#This Row],[CLAS_NEN5104]]),"ONWAAR","WAAR")</f>
        <v>ONWAAR</v>
      </c>
      <c r="C481" s="21" t="str">
        <f>IF(ISBLANK(D[[#This Row],[CLAS_VN_HOOFDNAAM]]),"ONWAAR","WAAR")</f>
        <v>ONWAAR</v>
      </c>
      <c r="D481" s="21" t="str">
        <f>IF(ISBLANK(D[[#This Row],[KV_NEN5104]]),"ONWAAR","WAAR")</f>
        <v>ONWAAR</v>
      </c>
      <c r="E481" s="21" t="str">
        <f>IF(ISBLANK(D[[#This Row],[CPT_QNET]]),"ONWAAR","WAAR")</f>
        <v>ONWAAR</v>
      </c>
      <c r="F481" s="21" t="str">
        <f>IF(ISBLANK(D[[#This Row],[CRS_NEN5104]]),"ONWAAR","WAAR")</f>
        <v>ONWAAR</v>
      </c>
      <c r="G481" s="21" t="str">
        <f>IF(ISBLANK(D[[#This Row],[SD_NEN5104]]),"ONWAAR","WAAR")</f>
        <v>ONWAAR</v>
      </c>
      <c r="H481" s="21" t="str">
        <f>IF(ISBLANK(D[[#This Row],[DSS_NEN5104]]),"ONWAAR","WAAR")</f>
        <v>ONWAAR</v>
      </c>
      <c r="I481" s="21" t="str">
        <f>IF(ISBLANK(D[[#This Row],[TXT_SS_NEN5104]]),"ONWAAR","WAAR")</f>
        <v>ONWAAR</v>
      </c>
      <c r="J481" s="19" t="str">
        <f>IF(ISBLANK(D[[#This Row],[BORING_NUMMER]]),"",CONCATENATE(D[[#This Row],[BORING_NUMMER]],"_",D[[#This Row],[MONSTER_ID]]))</f>
        <v/>
      </c>
      <c r="BP481" s="21">
        <v>60</v>
      </c>
      <c r="BQ481" s="21">
        <v>40</v>
      </c>
      <c r="BR481" s="21">
        <f>D[CLAS_AT_VLOEIGRENS_CAS]-D[CLAS_AT_UITROLGRENS]</f>
        <v>20</v>
      </c>
      <c r="BS481" s="22">
        <f>(D[[#This Row],[CLAS_AT_VLOEIGRENS_CAS]]-D[[#This Row],[CLAS_WATERGEHALTE]])/D[[#This Row],[CLAS_AT_PI]]</f>
        <v>3</v>
      </c>
    </row>
    <row r="482" spans="1:71" x14ac:dyDescent="0.2">
      <c r="A482" s="20">
        <v>473</v>
      </c>
      <c r="B482" s="21" t="str">
        <f>IF(ISBLANK(D[[#This Row],[CLAS_NEN5104]]),"ONWAAR","WAAR")</f>
        <v>ONWAAR</v>
      </c>
      <c r="C482" s="21" t="str">
        <f>IF(ISBLANK(D[[#This Row],[CLAS_VN_HOOFDNAAM]]),"ONWAAR","WAAR")</f>
        <v>ONWAAR</v>
      </c>
      <c r="D482" s="21" t="str">
        <f>IF(ISBLANK(D[[#This Row],[KV_NEN5104]]),"ONWAAR","WAAR")</f>
        <v>ONWAAR</v>
      </c>
      <c r="E482" s="21" t="str">
        <f>IF(ISBLANK(D[[#This Row],[CPT_QNET]]),"ONWAAR","WAAR")</f>
        <v>ONWAAR</v>
      </c>
      <c r="F482" s="21" t="str">
        <f>IF(ISBLANK(D[[#This Row],[CRS_NEN5104]]),"ONWAAR","WAAR")</f>
        <v>ONWAAR</v>
      </c>
      <c r="G482" s="21" t="str">
        <f>IF(ISBLANK(D[[#This Row],[SD_NEN5104]]),"ONWAAR","WAAR")</f>
        <v>ONWAAR</v>
      </c>
      <c r="H482" s="21" t="str">
        <f>IF(ISBLANK(D[[#This Row],[DSS_NEN5104]]),"ONWAAR","WAAR")</f>
        <v>ONWAAR</v>
      </c>
      <c r="I482" s="21" t="str">
        <f>IF(ISBLANK(D[[#This Row],[TXT_SS_NEN5104]]),"ONWAAR","WAAR")</f>
        <v>ONWAAR</v>
      </c>
      <c r="J482" s="19" t="str">
        <f>IF(ISBLANK(D[[#This Row],[BORING_NUMMER]]),"",CONCATENATE(D[[#This Row],[BORING_NUMMER]],"_",D[[#This Row],[MONSTER_ID]]))</f>
        <v/>
      </c>
      <c r="BP482" s="21">
        <v>60</v>
      </c>
      <c r="BQ482" s="21">
        <v>40</v>
      </c>
      <c r="BR482" s="21">
        <f>D[CLAS_AT_VLOEIGRENS_CAS]-D[CLAS_AT_UITROLGRENS]</f>
        <v>20</v>
      </c>
      <c r="BS482" s="22">
        <f>(D[[#This Row],[CLAS_AT_VLOEIGRENS_CAS]]-D[[#This Row],[CLAS_WATERGEHALTE]])/D[[#This Row],[CLAS_AT_PI]]</f>
        <v>3</v>
      </c>
    </row>
    <row r="483" spans="1:71" x14ac:dyDescent="0.2">
      <c r="A483" s="20">
        <v>474</v>
      </c>
      <c r="B483" s="21" t="str">
        <f>IF(ISBLANK(D[[#This Row],[CLAS_NEN5104]]),"ONWAAR","WAAR")</f>
        <v>ONWAAR</v>
      </c>
      <c r="C483" s="21" t="str">
        <f>IF(ISBLANK(D[[#This Row],[CLAS_VN_HOOFDNAAM]]),"ONWAAR","WAAR")</f>
        <v>ONWAAR</v>
      </c>
      <c r="D483" s="21" t="str">
        <f>IF(ISBLANK(D[[#This Row],[KV_NEN5104]]),"ONWAAR","WAAR")</f>
        <v>ONWAAR</v>
      </c>
      <c r="E483" s="21" t="str">
        <f>IF(ISBLANK(D[[#This Row],[CPT_QNET]]),"ONWAAR","WAAR")</f>
        <v>ONWAAR</v>
      </c>
      <c r="F483" s="21" t="str">
        <f>IF(ISBLANK(D[[#This Row],[CRS_NEN5104]]),"ONWAAR","WAAR")</f>
        <v>ONWAAR</v>
      </c>
      <c r="G483" s="21" t="str">
        <f>IF(ISBLANK(D[[#This Row],[SD_NEN5104]]),"ONWAAR","WAAR")</f>
        <v>ONWAAR</v>
      </c>
      <c r="H483" s="21" t="str">
        <f>IF(ISBLANK(D[[#This Row],[DSS_NEN5104]]),"ONWAAR","WAAR")</f>
        <v>ONWAAR</v>
      </c>
      <c r="I483" s="21" t="str">
        <f>IF(ISBLANK(D[[#This Row],[TXT_SS_NEN5104]]),"ONWAAR","WAAR")</f>
        <v>ONWAAR</v>
      </c>
      <c r="J483" s="19" t="str">
        <f>IF(ISBLANK(D[[#This Row],[BORING_NUMMER]]),"",CONCATENATE(D[[#This Row],[BORING_NUMMER]],"_",D[[#This Row],[MONSTER_ID]]))</f>
        <v/>
      </c>
      <c r="BP483" s="21">
        <v>60</v>
      </c>
      <c r="BQ483" s="21">
        <v>40</v>
      </c>
      <c r="BR483" s="21">
        <f>D[CLAS_AT_VLOEIGRENS_CAS]-D[CLAS_AT_UITROLGRENS]</f>
        <v>20</v>
      </c>
      <c r="BS483" s="22">
        <f>(D[[#This Row],[CLAS_AT_VLOEIGRENS_CAS]]-D[[#This Row],[CLAS_WATERGEHALTE]])/D[[#This Row],[CLAS_AT_PI]]</f>
        <v>3</v>
      </c>
    </row>
    <row r="484" spans="1:71" x14ac:dyDescent="0.2">
      <c r="A484" s="20">
        <v>475</v>
      </c>
      <c r="B484" s="21" t="str">
        <f>IF(ISBLANK(D[[#This Row],[CLAS_NEN5104]]),"ONWAAR","WAAR")</f>
        <v>ONWAAR</v>
      </c>
      <c r="C484" s="21" t="str">
        <f>IF(ISBLANK(D[[#This Row],[CLAS_VN_HOOFDNAAM]]),"ONWAAR","WAAR")</f>
        <v>ONWAAR</v>
      </c>
      <c r="D484" s="21" t="str">
        <f>IF(ISBLANK(D[[#This Row],[KV_NEN5104]]),"ONWAAR","WAAR")</f>
        <v>ONWAAR</v>
      </c>
      <c r="E484" s="21" t="str">
        <f>IF(ISBLANK(D[[#This Row],[CPT_QNET]]),"ONWAAR","WAAR")</f>
        <v>ONWAAR</v>
      </c>
      <c r="F484" s="21" t="str">
        <f>IF(ISBLANK(D[[#This Row],[CRS_NEN5104]]),"ONWAAR","WAAR")</f>
        <v>ONWAAR</v>
      </c>
      <c r="G484" s="21" t="str">
        <f>IF(ISBLANK(D[[#This Row],[SD_NEN5104]]),"ONWAAR","WAAR")</f>
        <v>ONWAAR</v>
      </c>
      <c r="H484" s="21" t="str">
        <f>IF(ISBLANK(D[[#This Row],[DSS_NEN5104]]),"ONWAAR","WAAR")</f>
        <v>ONWAAR</v>
      </c>
      <c r="I484" s="21" t="str">
        <f>IF(ISBLANK(D[[#This Row],[TXT_SS_NEN5104]]),"ONWAAR","WAAR")</f>
        <v>ONWAAR</v>
      </c>
      <c r="J484" s="19" t="str">
        <f>IF(ISBLANK(D[[#This Row],[BORING_NUMMER]]),"",CONCATENATE(D[[#This Row],[BORING_NUMMER]],"_",D[[#This Row],[MONSTER_ID]]))</f>
        <v/>
      </c>
      <c r="BP484" s="21">
        <v>60</v>
      </c>
      <c r="BQ484" s="21">
        <v>40</v>
      </c>
      <c r="BR484" s="21">
        <f>D[CLAS_AT_VLOEIGRENS_CAS]-D[CLAS_AT_UITROLGRENS]</f>
        <v>20</v>
      </c>
      <c r="BS484" s="22">
        <f>(D[[#This Row],[CLAS_AT_VLOEIGRENS_CAS]]-D[[#This Row],[CLAS_WATERGEHALTE]])/D[[#This Row],[CLAS_AT_PI]]</f>
        <v>3</v>
      </c>
    </row>
    <row r="485" spans="1:71" x14ac:dyDescent="0.2">
      <c r="A485" s="20">
        <v>476</v>
      </c>
      <c r="B485" s="21" t="str">
        <f>IF(ISBLANK(D[[#This Row],[CLAS_NEN5104]]),"ONWAAR","WAAR")</f>
        <v>ONWAAR</v>
      </c>
      <c r="C485" s="21" t="str">
        <f>IF(ISBLANK(D[[#This Row],[CLAS_VN_HOOFDNAAM]]),"ONWAAR","WAAR")</f>
        <v>ONWAAR</v>
      </c>
      <c r="D485" s="21" t="str">
        <f>IF(ISBLANK(D[[#This Row],[KV_NEN5104]]),"ONWAAR","WAAR")</f>
        <v>ONWAAR</v>
      </c>
      <c r="E485" s="21" t="str">
        <f>IF(ISBLANK(D[[#This Row],[CPT_QNET]]),"ONWAAR","WAAR")</f>
        <v>ONWAAR</v>
      </c>
      <c r="F485" s="21" t="str">
        <f>IF(ISBLANK(D[[#This Row],[CRS_NEN5104]]),"ONWAAR","WAAR")</f>
        <v>ONWAAR</v>
      </c>
      <c r="G485" s="21" t="str">
        <f>IF(ISBLANK(D[[#This Row],[SD_NEN5104]]),"ONWAAR","WAAR")</f>
        <v>ONWAAR</v>
      </c>
      <c r="H485" s="21" t="str">
        <f>IF(ISBLANK(D[[#This Row],[DSS_NEN5104]]),"ONWAAR","WAAR")</f>
        <v>ONWAAR</v>
      </c>
      <c r="I485" s="21" t="str">
        <f>IF(ISBLANK(D[[#This Row],[TXT_SS_NEN5104]]),"ONWAAR","WAAR")</f>
        <v>ONWAAR</v>
      </c>
      <c r="J485" s="19" t="str">
        <f>IF(ISBLANK(D[[#This Row],[BORING_NUMMER]]),"",CONCATENATE(D[[#This Row],[BORING_NUMMER]],"_",D[[#This Row],[MONSTER_ID]]))</f>
        <v/>
      </c>
      <c r="BP485" s="21">
        <v>60</v>
      </c>
      <c r="BQ485" s="21">
        <v>40</v>
      </c>
      <c r="BR485" s="21">
        <f>D[CLAS_AT_VLOEIGRENS_CAS]-D[CLAS_AT_UITROLGRENS]</f>
        <v>20</v>
      </c>
      <c r="BS485" s="22">
        <f>(D[[#This Row],[CLAS_AT_VLOEIGRENS_CAS]]-D[[#This Row],[CLAS_WATERGEHALTE]])/D[[#This Row],[CLAS_AT_PI]]</f>
        <v>3</v>
      </c>
    </row>
    <row r="486" spans="1:71" x14ac:dyDescent="0.2">
      <c r="A486" s="20">
        <v>477</v>
      </c>
      <c r="B486" s="21" t="str">
        <f>IF(ISBLANK(D[[#This Row],[CLAS_NEN5104]]),"ONWAAR","WAAR")</f>
        <v>ONWAAR</v>
      </c>
      <c r="C486" s="21" t="str">
        <f>IF(ISBLANK(D[[#This Row],[CLAS_VN_HOOFDNAAM]]),"ONWAAR","WAAR")</f>
        <v>ONWAAR</v>
      </c>
      <c r="D486" s="21" t="str">
        <f>IF(ISBLANK(D[[#This Row],[KV_NEN5104]]),"ONWAAR","WAAR")</f>
        <v>ONWAAR</v>
      </c>
      <c r="E486" s="21" t="str">
        <f>IF(ISBLANK(D[[#This Row],[CPT_QNET]]),"ONWAAR","WAAR")</f>
        <v>ONWAAR</v>
      </c>
      <c r="F486" s="21" t="str">
        <f>IF(ISBLANK(D[[#This Row],[CRS_NEN5104]]),"ONWAAR","WAAR")</f>
        <v>ONWAAR</v>
      </c>
      <c r="G486" s="21" t="str">
        <f>IF(ISBLANK(D[[#This Row],[SD_NEN5104]]),"ONWAAR","WAAR")</f>
        <v>ONWAAR</v>
      </c>
      <c r="H486" s="21" t="str">
        <f>IF(ISBLANK(D[[#This Row],[DSS_NEN5104]]),"ONWAAR","WAAR")</f>
        <v>ONWAAR</v>
      </c>
      <c r="I486" s="21" t="str">
        <f>IF(ISBLANK(D[[#This Row],[TXT_SS_NEN5104]]),"ONWAAR","WAAR")</f>
        <v>ONWAAR</v>
      </c>
      <c r="J486" s="19" t="str">
        <f>IF(ISBLANK(D[[#This Row],[BORING_NUMMER]]),"",CONCATENATE(D[[#This Row],[BORING_NUMMER]],"_",D[[#This Row],[MONSTER_ID]]))</f>
        <v/>
      </c>
      <c r="BP486" s="21">
        <v>60</v>
      </c>
      <c r="BQ486" s="21">
        <v>40</v>
      </c>
      <c r="BR486" s="21">
        <f>D[CLAS_AT_VLOEIGRENS_CAS]-D[CLAS_AT_UITROLGRENS]</f>
        <v>20</v>
      </c>
      <c r="BS486" s="22">
        <f>(D[[#This Row],[CLAS_AT_VLOEIGRENS_CAS]]-D[[#This Row],[CLAS_WATERGEHALTE]])/D[[#This Row],[CLAS_AT_PI]]</f>
        <v>3</v>
      </c>
    </row>
    <row r="487" spans="1:71" x14ac:dyDescent="0.2">
      <c r="A487" s="20">
        <v>478</v>
      </c>
      <c r="B487" s="21" t="str">
        <f>IF(ISBLANK(D[[#This Row],[CLAS_NEN5104]]),"ONWAAR","WAAR")</f>
        <v>ONWAAR</v>
      </c>
      <c r="C487" s="21" t="str">
        <f>IF(ISBLANK(D[[#This Row],[CLAS_VN_HOOFDNAAM]]),"ONWAAR","WAAR")</f>
        <v>ONWAAR</v>
      </c>
      <c r="D487" s="21" t="str">
        <f>IF(ISBLANK(D[[#This Row],[KV_NEN5104]]),"ONWAAR","WAAR")</f>
        <v>ONWAAR</v>
      </c>
      <c r="E487" s="21" t="str">
        <f>IF(ISBLANK(D[[#This Row],[CPT_QNET]]),"ONWAAR","WAAR")</f>
        <v>ONWAAR</v>
      </c>
      <c r="F487" s="21" t="str">
        <f>IF(ISBLANK(D[[#This Row],[CRS_NEN5104]]),"ONWAAR","WAAR")</f>
        <v>ONWAAR</v>
      </c>
      <c r="G487" s="21" t="str">
        <f>IF(ISBLANK(D[[#This Row],[SD_NEN5104]]),"ONWAAR","WAAR")</f>
        <v>ONWAAR</v>
      </c>
      <c r="H487" s="21" t="str">
        <f>IF(ISBLANK(D[[#This Row],[DSS_NEN5104]]),"ONWAAR","WAAR")</f>
        <v>ONWAAR</v>
      </c>
      <c r="I487" s="21" t="str">
        <f>IF(ISBLANK(D[[#This Row],[TXT_SS_NEN5104]]),"ONWAAR","WAAR")</f>
        <v>ONWAAR</v>
      </c>
      <c r="J487" s="19" t="str">
        <f>IF(ISBLANK(D[[#This Row],[BORING_NUMMER]]),"",CONCATENATE(D[[#This Row],[BORING_NUMMER]],"_",D[[#This Row],[MONSTER_ID]]))</f>
        <v/>
      </c>
      <c r="BP487" s="21">
        <v>60</v>
      </c>
      <c r="BQ487" s="21">
        <v>40</v>
      </c>
      <c r="BR487" s="21">
        <f>D[CLAS_AT_VLOEIGRENS_CAS]-D[CLAS_AT_UITROLGRENS]</f>
        <v>20</v>
      </c>
      <c r="BS487" s="22">
        <f>(D[[#This Row],[CLAS_AT_VLOEIGRENS_CAS]]-D[[#This Row],[CLAS_WATERGEHALTE]])/D[[#This Row],[CLAS_AT_PI]]</f>
        <v>3</v>
      </c>
    </row>
    <row r="488" spans="1:71" x14ac:dyDescent="0.2">
      <c r="A488" s="20">
        <v>479</v>
      </c>
      <c r="B488" s="21" t="str">
        <f>IF(ISBLANK(D[[#This Row],[CLAS_NEN5104]]),"ONWAAR","WAAR")</f>
        <v>ONWAAR</v>
      </c>
      <c r="C488" s="21" t="str">
        <f>IF(ISBLANK(D[[#This Row],[CLAS_VN_HOOFDNAAM]]),"ONWAAR","WAAR")</f>
        <v>ONWAAR</v>
      </c>
      <c r="D488" s="21" t="str">
        <f>IF(ISBLANK(D[[#This Row],[KV_NEN5104]]),"ONWAAR","WAAR")</f>
        <v>ONWAAR</v>
      </c>
      <c r="E488" s="21" t="str">
        <f>IF(ISBLANK(D[[#This Row],[CPT_QNET]]),"ONWAAR","WAAR")</f>
        <v>ONWAAR</v>
      </c>
      <c r="F488" s="21" t="str">
        <f>IF(ISBLANK(D[[#This Row],[CRS_NEN5104]]),"ONWAAR","WAAR")</f>
        <v>ONWAAR</v>
      </c>
      <c r="G488" s="21" t="str">
        <f>IF(ISBLANK(D[[#This Row],[SD_NEN5104]]),"ONWAAR","WAAR")</f>
        <v>ONWAAR</v>
      </c>
      <c r="H488" s="21" t="str">
        <f>IF(ISBLANK(D[[#This Row],[DSS_NEN5104]]),"ONWAAR","WAAR")</f>
        <v>ONWAAR</v>
      </c>
      <c r="I488" s="21" t="str">
        <f>IF(ISBLANK(D[[#This Row],[TXT_SS_NEN5104]]),"ONWAAR","WAAR")</f>
        <v>ONWAAR</v>
      </c>
      <c r="J488" s="19" t="str">
        <f>IF(ISBLANK(D[[#This Row],[BORING_NUMMER]]),"",CONCATENATE(D[[#This Row],[BORING_NUMMER]],"_",D[[#This Row],[MONSTER_ID]]))</f>
        <v/>
      </c>
      <c r="BP488" s="21">
        <v>60</v>
      </c>
      <c r="BQ488" s="21">
        <v>40</v>
      </c>
      <c r="BR488" s="21">
        <f>D[CLAS_AT_VLOEIGRENS_CAS]-D[CLAS_AT_UITROLGRENS]</f>
        <v>20</v>
      </c>
      <c r="BS488" s="22">
        <f>(D[[#This Row],[CLAS_AT_VLOEIGRENS_CAS]]-D[[#This Row],[CLAS_WATERGEHALTE]])/D[[#This Row],[CLAS_AT_PI]]</f>
        <v>3</v>
      </c>
    </row>
    <row r="489" spans="1:71" x14ac:dyDescent="0.2">
      <c r="A489" s="20">
        <v>480</v>
      </c>
      <c r="B489" s="21" t="str">
        <f>IF(ISBLANK(D[[#This Row],[CLAS_NEN5104]]),"ONWAAR","WAAR")</f>
        <v>ONWAAR</v>
      </c>
      <c r="C489" s="21" t="str">
        <f>IF(ISBLANK(D[[#This Row],[CLAS_VN_HOOFDNAAM]]),"ONWAAR","WAAR")</f>
        <v>ONWAAR</v>
      </c>
      <c r="D489" s="21" t="str">
        <f>IF(ISBLANK(D[[#This Row],[KV_NEN5104]]),"ONWAAR","WAAR")</f>
        <v>ONWAAR</v>
      </c>
      <c r="E489" s="21" t="str">
        <f>IF(ISBLANK(D[[#This Row],[CPT_QNET]]),"ONWAAR","WAAR")</f>
        <v>ONWAAR</v>
      </c>
      <c r="F489" s="21" t="str">
        <f>IF(ISBLANK(D[[#This Row],[CRS_NEN5104]]),"ONWAAR","WAAR")</f>
        <v>ONWAAR</v>
      </c>
      <c r="G489" s="21" t="str">
        <f>IF(ISBLANK(D[[#This Row],[SD_NEN5104]]),"ONWAAR","WAAR")</f>
        <v>ONWAAR</v>
      </c>
      <c r="H489" s="21" t="str">
        <f>IF(ISBLANK(D[[#This Row],[DSS_NEN5104]]),"ONWAAR","WAAR")</f>
        <v>ONWAAR</v>
      </c>
      <c r="I489" s="21" t="str">
        <f>IF(ISBLANK(D[[#This Row],[TXT_SS_NEN5104]]),"ONWAAR","WAAR")</f>
        <v>ONWAAR</v>
      </c>
      <c r="J489" s="19" t="str">
        <f>IF(ISBLANK(D[[#This Row],[BORING_NUMMER]]),"",CONCATENATE(D[[#This Row],[BORING_NUMMER]],"_",D[[#This Row],[MONSTER_ID]]))</f>
        <v/>
      </c>
      <c r="BP489" s="21">
        <v>60</v>
      </c>
      <c r="BQ489" s="21">
        <v>40</v>
      </c>
      <c r="BR489" s="21">
        <f>D[CLAS_AT_VLOEIGRENS_CAS]-D[CLAS_AT_UITROLGRENS]</f>
        <v>20</v>
      </c>
      <c r="BS489" s="22">
        <f>(D[[#This Row],[CLAS_AT_VLOEIGRENS_CAS]]-D[[#This Row],[CLAS_WATERGEHALTE]])/D[[#This Row],[CLAS_AT_PI]]</f>
        <v>3</v>
      </c>
    </row>
    <row r="490" spans="1:71" x14ac:dyDescent="0.2">
      <c r="A490" s="20">
        <v>481</v>
      </c>
      <c r="B490" s="21" t="str">
        <f>IF(ISBLANK(D[[#This Row],[CLAS_NEN5104]]),"ONWAAR","WAAR")</f>
        <v>ONWAAR</v>
      </c>
      <c r="C490" s="21" t="str">
        <f>IF(ISBLANK(D[[#This Row],[CLAS_VN_HOOFDNAAM]]),"ONWAAR","WAAR")</f>
        <v>ONWAAR</v>
      </c>
      <c r="D490" s="21" t="str">
        <f>IF(ISBLANK(D[[#This Row],[KV_NEN5104]]),"ONWAAR","WAAR")</f>
        <v>ONWAAR</v>
      </c>
      <c r="E490" s="21" t="str">
        <f>IF(ISBLANK(D[[#This Row],[CPT_QNET]]),"ONWAAR","WAAR")</f>
        <v>ONWAAR</v>
      </c>
      <c r="F490" s="21" t="str">
        <f>IF(ISBLANK(D[[#This Row],[CRS_NEN5104]]),"ONWAAR","WAAR")</f>
        <v>ONWAAR</v>
      </c>
      <c r="G490" s="21" t="str">
        <f>IF(ISBLANK(D[[#This Row],[SD_NEN5104]]),"ONWAAR","WAAR")</f>
        <v>ONWAAR</v>
      </c>
      <c r="H490" s="21" t="str">
        <f>IF(ISBLANK(D[[#This Row],[DSS_NEN5104]]),"ONWAAR","WAAR")</f>
        <v>ONWAAR</v>
      </c>
      <c r="I490" s="21" t="str">
        <f>IF(ISBLANK(D[[#This Row],[TXT_SS_NEN5104]]),"ONWAAR","WAAR")</f>
        <v>ONWAAR</v>
      </c>
      <c r="J490" s="19" t="str">
        <f>IF(ISBLANK(D[[#This Row],[BORING_NUMMER]]),"",CONCATENATE(D[[#This Row],[BORING_NUMMER]],"_",D[[#This Row],[MONSTER_ID]]))</f>
        <v/>
      </c>
      <c r="BP490" s="21">
        <v>60</v>
      </c>
      <c r="BQ490" s="21">
        <v>40</v>
      </c>
      <c r="BR490" s="21">
        <f>D[CLAS_AT_VLOEIGRENS_CAS]-D[CLAS_AT_UITROLGRENS]</f>
        <v>20</v>
      </c>
      <c r="BS490" s="22">
        <f>(D[[#This Row],[CLAS_AT_VLOEIGRENS_CAS]]-D[[#This Row],[CLAS_WATERGEHALTE]])/D[[#This Row],[CLAS_AT_PI]]</f>
        <v>3</v>
      </c>
    </row>
    <row r="491" spans="1:71" x14ac:dyDescent="0.2">
      <c r="A491" s="20">
        <v>482</v>
      </c>
      <c r="B491" s="21" t="str">
        <f>IF(ISBLANK(D[[#This Row],[CLAS_NEN5104]]),"ONWAAR","WAAR")</f>
        <v>ONWAAR</v>
      </c>
      <c r="C491" s="21" t="str">
        <f>IF(ISBLANK(D[[#This Row],[CLAS_VN_HOOFDNAAM]]),"ONWAAR","WAAR")</f>
        <v>ONWAAR</v>
      </c>
      <c r="D491" s="21" t="str">
        <f>IF(ISBLANK(D[[#This Row],[KV_NEN5104]]),"ONWAAR","WAAR")</f>
        <v>ONWAAR</v>
      </c>
      <c r="E491" s="21" t="str">
        <f>IF(ISBLANK(D[[#This Row],[CPT_QNET]]),"ONWAAR","WAAR")</f>
        <v>ONWAAR</v>
      </c>
      <c r="F491" s="21" t="str">
        <f>IF(ISBLANK(D[[#This Row],[CRS_NEN5104]]),"ONWAAR","WAAR")</f>
        <v>ONWAAR</v>
      </c>
      <c r="G491" s="21" t="str">
        <f>IF(ISBLANK(D[[#This Row],[SD_NEN5104]]),"ONWAAR","WAAR")</f>
        <v>ONWAAR</v>
      </c>
      <c r="H491" s="21" t="str">
        <f>IF(ISBLANK(D[[#This Row],[DSS_NEN5104]]),"ONWAAR","WAAR")</f>
        <v>ONWAAR</v>
      </c>
      <c r="I491" s="21" t="str">
        <f>IF(ISBLANK(D[[#This Row],[TXT_SS_NEN5104]]),"ONWAAR","WAAR")</f>
        <v>ONWAAR</v>
      </c>
      <c r="J491" s="19" t="str">
        <f>IF(ISBLANK(D[[#This Row],[BORING_NUMMER]]),"",CONCATENATE(D[[#This Row],[BORING_NUMMER]],"_",D[[#This Row],[MONSTER_ID]]))</f>
        <v/>
      </c>
      <c r="BP491" s="21">
        <v>60</v>
      </c>
      <c r="BQ491" s="21">
        <v>40</v>
      </c>
      <c r="BR491" s="21">
        <f>D[CLAS_AT_VLOEIGRENS_CAS]-D[CLAS_AT_UITROLGRENS]</f>
        <v>20</v>
      </c>
      <c r="BS491" s="22">
        <f>(D[[#This Row],[CLAS_AT_VLOEIGRENS_CAS]]-D[[#This Row],[CLAS_WATERGEHALTE]])/D[[#This Row],[CLAS_AT_PI]]</f>
        <v>3</v>
      </c>
    </row>
    <row r="492" spans="1:71" x14ac:dyDescent="0.2">
      <c r="A492" s="20">
        <v>483</v>
      </c>
      <c r="B492" s="21" t="str">
        <f>IF(ISBLANK(D[[#This Row],[CLAS_NEN5104]]),"ONWAAR","WAAR")</f>
        <v>ONWAAR</v>
      </c>
      <c r="C492" s="21" t="str">
        <f>IF(ISBLANK(D[[#This Row],[CLAS_VN_HOOFDNAAM]]),"ONWAAR","WAAR")</f>
        <v>ONWAAR</v>
      </c>
      <c r="D492" s="21" t="str">
        <f>IF(ISBLANK(D[[#This Row],[KV_NEN5104]]),"ONWAAR","WAAR")</f>
        <v>ONWAAR</v>
      </c>
      <c r="E492" s="21" t="str">
        <f>IF(ISBLANK(D[[#This Row],[CPT_QNET]]),"ONWAAR","WAAR")</f>
        <v>ONWAAR</v>
      </c>
      <c r="F492" s="21" t="str">
        <f>IF(ISBLANK(D[[#This Row],[CRS_NEN5104]]),"ONWAAR","WAAR")</f>
        <v>ONWAAR</v>
      </c>
      <c r="G492" s="21" t="str">
        <f>IF(ISBLANK(D[[#This Row],[SD_NEN5104]]),"ONWAAR","WAAR")</f>
        <v>ONWAAR</v>
      </c>
      <c r="H492" s="21" t="str">
        <f>IF(ISBLANK(D[[#This Row],[DSS_NEN5104]]),"ONWAAR","WAAR")</f>
        <v>ONWAAR</v>
      </c>
      <c r="I492" s="21" t="str">
        <f>IF(ISBLANK(D[[#This Row],[TXT_SS_NEN5104]]),"ONWAAR","WAAR")</f>
        <v>ONWAAR</v>
      </c>
      <c r="J492" s="19" t="str">
        <f>IF(ISBLANK(D[[#This Row],[BORING_NUMMER]]),"",CONCATENATE(D[[#This Row],[BORING_NUMMER]],"_",D[[#This Row],[MONSTER_ID]]))</f>
        <v/>
      </c>
      <c r="BP492" s="21">
        <v>60</v>
      </c>
      <c r="BQ492" s="21">
        <v>40</v>
      </c>
      <c r="BR492" s="21">
        <f>D[CLAS_AT_VLOEIGRENS_CAS]-D[CLAS_AT_UITROLGRENS]</f>
        <v>20</v>
      </c>
      <c r="BS492" s="22">
        <f>(D[[#This Row],[CLAS_AT_VLOEIGRENS_CAS]]-D[[#This Row],[CLAS_WATERGEHALTE]])/D[[#This Row],[CLAS_AT_PI]]</f>
        <v>3</v>
      </c>
    </row>
    <row r="493" spans="1:71" x14ac:dyDescent="0.2">
      <c r="A493" s="20">
        <v>484</v>
      </c>
      <c r="B493" s="21" t="str">
        <f>IF(ISBLANK(D[[#This Row],[CLAS_NEN5104]]),"ONWAAR","WAAR")</f>
        <v>ONWAAR</v>
      </c>
      <c r="C493" s="21" t="str">
        <f>IF(ISBLANK(D[[#This Row],[CLAS_VN_HOOFDNAAM]]),"ONWAAR","WAAR")</f>
        <v>ONWAAR</v>
      </c>
      <c r="D493" s="21" t="str">
        <f>IF(ISBLANK(D[[#This Row],[KV_NEN5104]]),"ONWAAR","WAAR")</f>
        <v>ONWAAR</v>
      </c>
      <c r="E493" s="21" t="str">
        <f>IF(ISBLANK(D[[#This Row],[CPT_QNET]]),"ONWAAR","WAAR")</f>
        <v>ONWAAR</v>
      </c>
      <c r="F493" s="21" t="str">
        <f>IF(ISBLANK(D[[#This Row],[CRS_NEN5104]]),"ONWAAR","WAAR")</f>
        <v>ONWAAR</v>
      </c>
      <c r="G493" s="21" t="str">
        <f>IF(ISBLANK(D[[#This Row],[SD_NEN5104]]),"ONWAAR","WAAR")</f>
        <v>ONWAAR</v>
      </c>
      <c r="H493" s="21" t="str">
        <f>IF(ISBLANK(D[[#This Row],[DSS_NEN5104]]),"ONWAAR","WAAR")</f>
        <v>ONWAAR</v>
      </c>
      <c r="I493" s="21" t="str">
        <f>IF(ISBLANK(D[[#This Row],[TXT_SS_NEN5104]]),"ONWAAR","WAAR")</f>
        <v>ONWAAR</v>
      </c>
      <c r="J493" s="19" t="str">
        <f>IF(ISBLANK(D[[#This Row],[BORING_NUMMER]]),"",CONCATENATE(D[[#This Row],[BORING_NUMMER]],"_",D[[#This Row],[MONSTER_ID]]))</f>
        <v/>
      </c>
      <c r="BP493" s="21">
        <v>60</v>
      </c>
      <c r="BQ493" s="21">
        <v>40</v>
      </c>
      <c r="BR493" s="21">
        <f>D[CLAS_AT_VLOEIGRENS_CAS]-D[CLAS_AT_UITROLGRENS]</f>
        <v>20</v>
      </c>
      <c r="BS493" s="22">
        <f>(D[[#This Row],[CLAS_AT_VLOEIGRENS_CAS]]-D[[#This Row],[CLAS_WATERGEHALTE]])/D[[#This Row],[CLAS_AT_PI]]</f>
        <v>3</v>
      </c>
    </row>
    <row r="494" spans="1:71" x14ac:dyDescent="0.2">
      <c r="A494" s="20">
        <v>485</v>
      </c>
      <c r="B494" s="21" t="str">
        <f>IF(ISBLANK(D[[#This Row],[CLAS_NEN5104]]),"ONWAAR","WAAR")</f>
        <v>ONWAAR</v>
      </c>
      <c r="C494" s="21" t="str">
        <f>IF(ISBLANK(D[[#This Row],[CLAS_VN_HOOFDNAAM]]),"ONWAAR","WAAR")</f>
        <v>ONWAAR</v>
      </c>
      <c r="D494" s="21" t="str">
        <f>IF(ISBLANK(D[[#This Row],[KV_NEN5104]]),"ONWAAR","WAAR")</f>
        <v>ONWAAR</v>
      </c>
      <c r="E494" s="21" t="str">
        <f>IF(ISBLANK(D[[#This Row],[CPT_QNET]]),"ONWAAR","WAAR")</f>
        <v>ONWAAR</v>
      </c>
      <c r="F494" s="21" t="str">
        <f>IF(ISBLANK(D[[#This Row],[CRS_NEN5104]]),"ONWAAR","WAAR")</f>
        <v>ONWAAR</v>
      </c>
      <c r="G494" s="21" t="str">
        <f>IF(ISBLANK(D[[#This Row],[SD_NEN5104]]),"ONWAAR","WAAR")</f>
        <v>ONWAAR</v>
      </c>
      <c r="H494" s="21" t="str">
        <f>IF(ISBLANK(D[[#This Row],[DSS_NEN5104]]),"ONWAAR","WAAR")</f>
        <v>ONWAAR</v>
      </c>
      <c r="I494" s="21" t="str">
        <f>IF(ISBLANK(D[[#This Row],[TXT_SS_NEN5104]]),"ONWAAR","WAAR")</f>
        <v>ONWAAR</v>
      </c>
      <c r="J494" s="19" t="str">
        <f>IF(ISBLANK(D[[#This Row],[BORING_NUMMER]]),"",CONCATENATE(D[[#This Row],[BORING_NUMMER]],"_",D[[#This Row],[MONSTER_ID]]))</f>
        <v/>
      </c>
      <c r="BP494" s="21">
        <v>60</v>
      </c>
      <c r="BQ494" s="21">
        <v>40</v>
      </c>
      <c r="BR494" s="21">
        <f>D[CLAS_AT_VLOEIGRENS_CAS]-D[CLAS_AT_UITROLGRENS]</f>
        <v>20</v>
      </c>
      <c r="BS494" s="22">
        <f>(D[[#This Row],[CLAS_AT_VLOEIGRENS_CAS]]-D[[#This Row],[CLAS_WATERGEHALTE]])/D[[#This Row],[CLAS_AT_PI]]</f>
        <v>3</v>
      </c>
    </row>
    <row r="495" spans="1:71" x14ac:dyDescent="0.2">
      <c r="A495" s="20">
        <v>486</v>
      </c>
      <c r="B495" s="21" t="str">
        <f>IF(ISBLANK(D[[#This Row],[CLAS_NEN5104]]),"ONWAAR","WAAR")</f>
        <v>ONWAAR</v>
      </c>
      <c r="C495" s="21" t="str">
        <f>IF(ISBLANK(D[[#This Row],[CLAS_VN_HOOFDNAAM]]),"ONWAAR","WAAR")</f>
        <v>ONWAAR</v>
      </c>
      <c r="D495" s="21" t="str">
        <f>IF(ISBLANK(D[[#This Row],[KV_NEN5104]]),"ONWAAR","WAAR")</f>
        <v>ONWAAR</v>
      </c>
      <c r="E495" s="21" t="str">
        <f>IF(ISBLANK(D[[#This Row],[CPT_QNET]]),"ONWAAR","WAAR")</f>
        <v>ONWAAR</v>
      </c>
      <c r="F495" s="21" t="str">
        <f>IF(ISBLANK(D[[#This Row],[CRS_NEN5104]]),"ONWAAR","WAAR")</f>
        <v>ONWAAR</v>
      </c>
      <c r="G495" s="21" t="str">
        <f>IF(ISBLANK(D[[#This Row],[SD_NEN5104]]),"ONWAAR","WAAR")</f>
        <v>ONWAAR</v>
      </c>
      <c r="H495" s="21" t="str">
        <f>IF(ISBLANK(D[[#This Row],[DSS_NEN5104]]),"ONWAAR","WAAR")</f>
        <v>ONWAAR</v>
      </c>
      <c r="I495" s="21" t="str">
        <f>IF(ISBLANK(D[[#This Row],[TXT_SS_NEN5104]]),"ONWAAR","WAAR")</f>
        <v>ONWAAR</v>
      </c>
      <c r="J495" s="19" t="str">
        <f>IF(ISBLANK(D[[#This Row],[BORING_NUMMER]]),"",CONCATENATE(D[[#This Row],[BORING_NUMMER]],"_",D[[#This Row],[MONSTER_ID]]))</f>
        <v/>
      </c>
      <c r="BP495" s="21">
        <v>60</v>
      </c>
      <c r="BQ495" s="21">
        <v>40</v>
      </c>
      <c r="BR495" s="21">
        <f>D[CLAS_AT_VLOEIGRENS_CAS]-D[CLAS_AT_UITROLGRENS]</f>
        <v>20</v>
      </c>
      <c r="BS495" s="22">
        <f>(D[[#This Row],[CLAS_AT_VLOEIGRENS_CAS]]-D[[#This Row],[CLAS_WATERGEHALTE]])/D[[#This Row],[CLAS_AT_PI]]</f>
        <v>3</v>
      </c>
    </row>
    <row r="496" spans="1:71" x14ac:dyDescent="0.2">
      <c r="A496" s="20">
        <v>487</v>
      </c>
      <c r="B496" s="21" t="str">
        <f>IF(ISBLANK(D[[#This Row],[CLAS_NEN5104]]),"ONWAAR","WAAR")</f>
        <v>ONWAAR</v>
      </c>
      <c r="C496" s="21" t="str">
        <f>IF(ISBLANK(D[[#This Row],[CLAS_VN_HOOFDNAAM]]),"ONWAAR","WAAR")</f>
        <v>ONWAAR</v>
      </c>
      <c r="D496" s="21" t="str">
        <f>IF(ISBLANK(D[[#This Row],[KV_NEN5104]]),"ONWAAR","WAAR")</f>
        <v>ONWAAR</v>
      </c>
      <c r="E496" s="21" t="str">
        <f>IF(ISBLANK(D[[#This Row],[CPT_QNET]]),"ONWAAR","WAAR")</f>
        <v>ONWAAR</v>
      </c>
      <c r="F496" s="21" t="str">
        <f>IF(ISBLANK(D[[#This Row],[CRS_NEN5104]]),"ONWAAR","WAAR")</f>
        <v>ONWAAR</v>
      </c>
      <c r="G496" s="21" t="str">
        <f>IF(ISBLANK(D[[#This Row],[SD_NEN5104]]),"ONWAAR","WAAR")</f>
        <v>ONWAAR</v>
      </c>
      <c r="H496" s="21" t="str">
        <f>IF(ISBLANK(D[[#This Row],[DSS_NEN5104]]),"ONWAAR","WAAR")</f>
        <v>ONWAAR</v>
      </c>
      <c r="I496" s="21" t="str">
        <f>IF(ISBLANK(D[[#This Row],[TXT_SS_NEN5104]]),"ONWAAR","WAAR")</f>
        <v>ONWAAR</v>
      </c>
      <c r="J496" s="19" t="str">
        <f>IF(ISBLANK(D[[#This Row],[BORING_NUMMER]]),"",CONCATENATE(D[[#This Row],[BORING_NUMMER]],"_",D[[#This Row],[MONSTER_ID]]))</f>
        <v/>
      </c>
      <c r="BP496" s="21">
        <v>60</v>
      </c>
      <c r="BQ496" s="21">
        <v>40</v>
      </c>
      <c r="BR496" s="21">
        <f>D[CLAS_AT_VLOEIGRENS_CAS]-D[CLAS_AT_UITROLGRENS]</f>
        <v>20</v>
      </c>
      <c r="BS496" s="22">
        <f>(D[[#This Row],[CLAS_AT_VLOEIGRENS_CAS]]-D[[#This Row],[CLAS_WATERGEHALTE]])/D[[#This Row],[CLAS_AT_PI]]</f>
        <v>3</v>
      </c>
    </row>
    <row r="497" spans="1:71" x14ac:dyDescent="0.2">
      <c r="A497" s="20">
        <v>488</v>
      </c>
      <c r="B497" s="21" t="str">
        <f>IF(ISBLANK(D[[#This Row],[CLAS_NEN5104]]),"ONWAAR","WAAR")</f>
        <v>ONWAAR</v>
      </c>
      <c r="C497" s="21" t="str">
        <f>IF(ISBLANK(D[[#This Row],[CLAS_VN_HOOFDNAAM]]),"ONWAAR","WAAR")</f>
        <v>ONWAAR</v>
      </c>
      <c r="D497" s="21" t="str">
        <f>IF(ISBLANK(D[[#This Row],[KV_NEN5104]]),"ONWAAR","WAAR")</f>
        <v>ONWAAR</v>
      </c>
      <c r="E497" s="21" t="str">
        <f>IF(ISBLANK(D[[#This Row],[CPT_QNET]]),"ONWAAR","WAAR")</f>
        <v>ONWAAR</v>
      </c>
      <c r="F497" s="21" t="str">
        <f>IF(ISBLANK(D[[#This Row],[CRS_NEN5104]]),"ONWAAR","WAAR")</f>
        <v>ONWAAR</v>
      </c>
      <c r="G497" s="21" t="str">
        <f>IF(ISBLANK(D[[#This Row],[SD_NEN5104]]),"ONWAAR","WAAR")</f>
        <v>ONWAAR</v>
      </c>
      <c r="H497" s="21" t="str">
        <f>IF(ISBLANK(D[[#This Row],[DSS_NEN5104]]),"ONWAAR","WAAR")</f>
        <v>ONWAAR</v>
      </c>
      <c r="I497" s="21" t="str">
        <f>IF(ISBLANK(D[[#This Row],[TXT_SS_NEN5104]]),"ONWAAR","WAAR")</f>
        <v>ONWAAR</v>
      </c>
      <c r="J497" s="19" t="str">
        <f>IF(ISBLANK(D[[#This Row],[BORING_NUMMER]]),"",CONCATENATE(D[[#This Row],[BORING_NUMMER]],"_",D[[#This Row],[MONSTER_ID]]))</f>
        <v/>
      </c>
      <c r="BP497" s="21">
        <v>60</v>
      </c>
      <c r="BQ497" s="21">
        <v>40</v>
      </c>
      <c r="BR497" s="21">
        <f>D[CLAS_AT_VLOEIGRENS_CAS]-D[CLAS_AT_UITROLGRENS]</f>
        <v>20</v>
      </c>
      <c r="BS497" s="22">
        <f>(D[[#This Row],[CLAS_AT_VLOEIGRENS_CAS]]-D[[#This Row],[CLAS_WATERGEHALTE]])/D[[#This Row],[CLAS_AT_PI]]</f>
        <v>3</v>
      </c>
    </row>
    <row r="498" spans="1:71" x14ac:dyDescent="0.2">
      <c r="A498" s="20">
        <v>489</v>
      </c>
      <c r="B498" s="21" t="str">
        <f>IF(ISBLANK(D[[#This Row],[CLAS_NEN5104]]),"ONWAAR","WAAR")</f>
        <v>ONWAAR</v>
      </c>
      <c r="C498" s="21" t="str">
        <f>IF(ISBLANK(D[[#This Row],[CLAS_VN_HOOFDNAAM]]),"ONWAAR","WAAR")</f>
        <v>ONWAAR</v>
      </c>
      <c r="D498" s="21" t="str">
        <f>IF(ISBLANK(D[[#This Row],[KV_NEN5104]]),"ONWAAR","WAAR")</f>
        <v>ONWAAR</v>
      </c>
      <c r="E498" s="21" t="str">
        <f>IF(ISBLANK(D[[#This Row],[CPT_QNET]]),"ONWAAR","WAAR")</f>
        <v>ONWAAR</v>
      </c>
      <c r="F498" s="21" t="str">
        <f>IF(ISBLANK(D[[#This Row],[CRS_NEN5104]]),"ONWAAR","WAAR")</f>
        <v>ONWAAR</v>
      </c>
      <c r="G498" s="21" t="str">
        <f>IF(ISBLANK(D[[#This Row],[SD_NEN5104]]),"ONWAAR","WAAR")</f>
        <v>ONWAAR</v>
      </c>
      <c r="H498" s="21" t="str">
        <f>IF(ISBLANK(D[[#This Row],[DSS_NEN5104]]),"ONWAAR","WAAR")</f>
        <v>ONWAAR</v>
      </c>
      <c r="I498" s="21" t="str">
        <f>IF(ISBLANK(D[[#This Row],[TXT_SS_NEN5104]]),"ONWAAR","WAAR")</f>
        <v>ONWAAR</v>
      </c>
      <c r="J498" s="19" t="str">
        <f>IF(ISBLANK(D[[#This Row],[BORING_NUMMER]]),"",CONCATENATE(D[[#This Row],[BORING_NUMMER]],"_",D[[#This Row],[MONSTER_ID]]))</f>
        <v/>
      </c>
      <c r="BP498" s="21">
        <v>60</v>
      </c>
      <c r="BQ498" s="21">
        <v>40</v>
      </c>
      <c r="BR498" s="21">
        <f>D[CLAS_AT_VLOEIGRENS_CAS]-D[CLAS_AT_UITROLGRENS]</f>
        <v>20</v>
      </c>
      <c r="BS498" s="22">
        <f>(D[[#This Row],[CLAS_AT_VLOEIGRENS_CAS]]-D[[#This Row],[CLAS_WATERGEHALTE]])/D[[#This Row],[CLAS_AT_PI]]</f>
        <v>3</v>
      </c>
    </row>
    <row r="499" spans="1:71" x14ac:dyDescent="0.2">
      <c r="A499" s="20">
        <v>490</v>
      </c>
      <c r="B499" s="21" t="str">
        <f>IF(ISBLANK(D[[#This Row],[CLAS_NEN5104]]),"ONWAAR","WAAR")</f>
        <v>ONWAAR</v>
      </c>
      <c r="C499" s="21" t="str">
        <f>IF(ISBLANK(D[[#This Row],[CLAS_VN_HOOFDNAAM]]),"ONWAAR","WAAR")</f>
        <v>ONWAAR</v>
      </c>
      <c r="D499" s="21" t="str">
        <f>IF(ISBLANK(D[[#This Row],[KV_NEN5104]]),"ONWAAR","WAAR")</f>
        <v>ONWAAR</v>
      </c>
      <c r="E499" s="21" t="str">
        <f>IF(ISBLANK(D[[#This Row],[CPT_QNET]]),"ONWAAR","WAAR")</f>
        <v>ONWAAR</v>
      </c>
      <c r="F499" s="21" t="str">
        <f>IF(ISBLANK(D[[#This Row],[CRS_NEN5104]]),"ONWAAR","WAAR")</f>
        <v>ONWAAR</v>
      </c>
      <c r="G499" s="21" t="str">
        <f>IF(ISBLANK(D[[#This Row],[SD_NEN5104]]),"ONWAAR","WAAR")</f>
        <v>ONWAAR</v>
      </c>
      <c r="H499" s="21" t="str">
        <f>IF(ISBLANK(D[[#This Row],[DSS_NEN5104]]),"ONWAAR","WAAR")</f>
        <v>ONWAAR</v>
      </c>
      <c r="I499" s="21" t="str">
        <f>IF(ISBLANK(D[[#This Row],[TXT_SS_NEN5104]]),"ONWAAR","WAAR")</f>
        <v>ONWAAR</v>
      </c>
      <c r="J499" s="19" t="str">
        <f>IF(ISBLANK(D[[#This Row],[BORING_NUMMER]]),"",CONCATENATE(D[[#This Row],[BORING_NUMMER]],"_",D[[#This Row],[MONSTER_ID]]))</f>
        <v/>
      </c>
      <c r="BP499" s="21">
        <v>60</v>
      </c>
      <c r="BQ499" s="21">
        <v>40</v>
      </c>
      <c r="BR499" s="21">
        <f>D[CLAS_AT_VLOEIGRENS_CAS]-D[CLAS_AT_UITROLGRENS]</f>
        <v>20</v>
      </c>
      <c r="BS499" s="22">
        <f>(D[[#This Row],[CLAS_AT_VLOEIGRENS_CAS]]-D[[#This Row],[CLAS_WATERGEHALTE]])/D[[#This Row],[CLAS_AT_PI]]</f>
        <v>3</v>
      </c>
    </row>
    <row r="500" spans="1:71" x14ac:dyDescent="0.2">
      <c r="A500" s="20">
        <v>491</v>
      </c>
      <c r="B500" s="21" t="str">
        <f>IF(ISBLANK(D[[#This Row],[CLAS_NEN5104]]),"ONWAAR","WAAR")</f>
        <v>ONWAAR</v>
      </c>
      <c r="C500" s="21" t="str">
        <f>IF(ISBLANK(D[[#This Row],[CLAS_VN_HOOFDNAAM]]),"ONWAAR","WAAR")</f>
        <v>ONWAAR</v>
      </c>
      <c r="D500" s="21" t="str">
        <f>IF(ISBLANK(D[[#This Row],[KV_NEN5104]]),"ONWAAR","WAAR")</f>
        <v>ONWAAR</v>
      </c>
      <c r="E500" s="21" t="str">
        <f>IF(ISBLANK(D[[#This Row],[CPT_QNET]]),"ONWAAR","WAAR")</f>
        <v>ONWAAR</v>
      </c>
      <c r="F500" s="21" t="str">
        <f>IF(ISBLANK(D[[#This Row],[CRS_NEN5104]]),"ONWAAR","WAAR")</f>
        <v>ONWAAR</v>
      </c>
      <c r="G500" s="21" t="str">
        <f>IF(ISBLANK(D[[#This Row],[SD_NEN5104]]),"ONWAAR","WAAR")</f>
        <v>ONWAAR</v>
      </c>
      <c r="H500" s="21" t="str">
        <f>IF(ISBLANK(D[[#This Row],[DSS_NEN5104]]),"ONWAAR","WAAR")</f>
        <v>ONWAAR</v>
      </c>
      <c r="I500" s="21" t="str">
        <f>IF(ISBLANK(D[[#This Row],[TXT_SS_NEN5104]]),"ONWAAR","WAAR")</f>
        <v>ONWAAR</v>
      </c>
      <c r="J500" s="19" t="str">
        <f>IF(ISBLANK(D[[#This Row],[BORING_NUMMER]]),"",CONCATENATE(D[[#This Row],[BORING_NUMMER]],"_",D[[#This Row],[MONSTER_ID]]))</f>
        <v/>
      </c>
      <c r="BP500" s="21">
        <v>60</v>
      </c>
      <c r="BQ500" s="21">
        <v>40</v>
      </c>
      <c r="BR500" s="21">
        <f>D[CLAS_AT_VLOEIGRENS_CAS]-D[CLAS_AT_UITROLGRENS]</f>
        <v>20</v>
      </c>
      <c r="BS500" s="22">
        <f>(D[[#This Row],[CLAS_AT_VLOEIGRENS_CAS]]-D[[#This Row],[CLAS_WATERGEHALTE]])/D[[#This Row],[CLAS_AT_PI]]</f>
        <v>3</v>
      </c>
    </row>
    <row r="501" spans="1:71" x14ac:dyDescent="0.2">
      <c r="A501" s="20">
        <v>492</v>
      </c>
      <c r="B501" s="21" t="str">
        <f>IF(ISBLANK(D[[#This Row],[CLAS_NEN5104]]),"ONWAAR","WAAR")</f>
        <v>ONWAAR</v>
      </c>
      <c r="C501" s="21" t="str">
        <f>IF(ISBLANK(D[[#This Row],[CLAS_VN_HOOFDNAAM]]),"ONWAAR","WAAR")</f>
        <v>ONWAAR</v>
      </c>
      <c r="D501" s="21" t="str">
        <f>IF(ISBLANK(D[[#This Row],[KV_NEN5104]]),"ONWAAR","WAAR")</f>
        <v>ONWAAR</v>
      </c>
      <c r="E501" s="21" t="str">
        <f>IF(ISBLANK(D[[#This Row],[CPT_QNET]]),"ONWAAR","WAAR")</f>
        <v>ONWAAR</v>
      </c>
      <c r="F501" s="21" t="str">
        <f>IF(ISBLANK(D[[#This Row],[CRS_NEN5104]]),"ONWAAR","WAAR")</f>
        <v>ONWAAR</v>
      </c>
      <c r="G501" s="21" t="str">
        <f>IF(ISBLANK(D[[#This Row],[SD_NEN5104]]),"ONWAAR","WAAR")</f>
        <v>ONWAAR</v>
      </c>
      <c r="H501" s="21" t="str">
        <f>IF(ISBLANK(D[[#This Row],[DSS_NEN5104]]),"ONWAAR","WAAR")</f>
        <v>ONWAAR</v>
      </c>
      <c r="I501" s="21" t="str">
        <f>IF(ISBLANK(D[[#This Row],[TXT_SS_NEN5104]]),"ONWAAR","WAAR")</f>
        <v>ONWAAR</v>
      </c>
      <c r="J501" s="19" t="str">
        <f>IF(ISBLANK(D[[#This Row],[BORING_NUMMER]]),"",CONCATENATE(D[[#This Row],[BORING_NUMMER]],"_",D[[#This Row],[MONSTER_ID]]))</f>
        <v/>
      </c>
      <c r="BP501" s="21">
        <v>60</v>
      </c>
      <c r="BQ501" s="21">
        <v>40</v>
      </c>
      <c r="BR501" s="21">
        <f>D[CLAS_AT_VLOEIGRENS_CAS]-D[CLAS_AT_UITROLGRENS]</f>
        <v>20</v>
      </c>
      <c r="BS501" s="22">
        <f>(D[[#This Row],[CLAS_AT_VLOEIGRENS_CAS]]-D[[#This Row],[CLAS_WATERGEHALTE]])/D[[#This Row],[CLAS_AT_PI]]</f>
        <v>3</v>
      </c>
    </row>
    <row r="502" spans="1:71" x14ac:dyDescent="0.2">
      <c r="A502" s="20">
        <v>493</v>
      </c>
      <c r="B502" s="21" t="str">
        <f>IF(ISBLANK(D[[#This Row],[CLAS_NEN5104]]),"ONWAAR","WAAR")</f>
        <v>ONWAAR</v>
      </c>
      <c r="C502" s="21" t="str">
        <f>IF(ISBLANK(D[[#This Row],[CLAS_VN_HOOFDNAAM]]),"ONWAAR","WAAR")</f>
        <v>ONWAAR</v>
      </c>
      <c r="D502" s="21" t="str">
        <f>IF(ISBLANK(D[[#This Row],[KV_NEN5104]]),"ONWAAR","WAAR")</f>
        <v>ONWAAR</v>
      </c>
      <c r="E502" s="21" t="str">
        <f>IF(ISBLANK(D[[#This Row],[CPT_QNET]]),"ONWAAR","WAAR")</f>
        <v>ONWAAR</v>
      </c>
      <c r="F502" s="21" t="str">
        <f>IF(ISBLANK(D[[#This Row],[CRS_NEN5104]]),"ONWAAR","WAAR")</f>
        <v>ONWAAR</v>
      </c>
      <c r="G502" s="21" t="str">
        <f>IF(ISBLANK(D[[#This Row],[SD_NEN5104]]),"ONWAAR","WAAR")</f>
        <v>ONWAAR</v>
      </c>
      <c r="H502" s="21" t="str">
        <f>IF(ISBLANK(D[[#This Row],[DSS_NEN5104]]),"ONWAAR","WAAR")</f>
        <v>ONWAAR</v>
      </c>
      <c r="I502" s="21" t="str">
        <f>IF(ISBLANK(D[[#This Row],[TXT_SS_NEN5104]]),"ONWAAR","WAAR")</f>
        <v>ONWAAR</v>
      </c>
      <c r="J502" s="19" t="str">
        <f>IF(ISBLANK(D[[#This Row],[BORING_NUMMER]]),"",CONCATENATE(D[[#This Row],[BORING_NUMMER]],"_",D[[#This Row],[MONSTER_ID]]))</f>
        <v/>
      </c>
      <c r="BP502" s="21">
        <v>60</v>
      </c>
      <c r="BQ502" s="21">
        <v>40</v>
      </c>
      <c r="BR502" s="21">
        <f>D[CLAS_AT_VLOEIGRENS_CAS]-D[CLAS_AT_UITROLGRENS]</f>
        <v>20</v>
      </c>
      <c r="BS502" s="22">
        <f>(D[[#This Row],[CLAS_AT_VLOEIGRENS_CAS]]-D[[#This Row],[CLAS_WATERGEHALTE]])/D[[#This Row],[CLAS_AT_PI]]</f>
        <v>3</v>
      </c>
    </row>
    <row r="503" spans="1:71" x14ac:dyDescent="0.2">
      <c r="A503" s="20">
        <v>494</v>
      </c>
      <c r="B503" s="21" t="str">
        <f>IF(ISBLANK(D[[#This Row],[CLAS_NEN5104]]),"ONWAAR","WAAR")</f>
        <v>ONWAAR</v>
      </c>
      <c r="C503" s="21" t="str">
        <f>IF(ISBLANK(D[[#This Row],[CLAS_VN_HOOFDNAAM]]),"ONWAAR","WAAR")</f>
        <v>ONWAAR</v>
      </c>
      <c r="D503" s="21" t="str">
        <f>IF(ISBLANK(D[[#This Row],[KV_NEN5104]]),"ONWAAR","WAAR")</f>
        <v>ONWAAR</v>
      </c>
      <c r="E503" s="21" t="str">
        <f>IF(ISBLANK(D[[#This Row],[CPT_QNET]]),"ONWAAR","WAAR")</f>
        <v>ONWAAR</v>
      </c>
      <c r="F503" s="21" t="str">
        <f>IF(ISBLANK(D[[#This Row],[CRS_NEN5104]]),"ONWAAR","WAAR")</f>
        <v>ONWAAR</v>
      </c>
      <c r="G503" s="21" t="str">
        <f>IF(ISBLANK(D[[#This Row],[SD_NEN5104]]),"ONWAAR","WAAR")</f>
        <v>ONWAAR</v>
      </c>
      <c r="H503" s="21" t="str">
        <f>IF(ISBLANK(D[[#This Row],[DSS_NEN5104]]),"ONWAAR","WAAR")</f>
        <v>ONWAAR</v>
      </c>
      <c r="I503" s="21" t="str">
        <f>IF(ISBLANK(D[[#This Row],[TXT_SS_NEN5104]]),"ONWAAR","WAAR")</f>
        <v>ONWAAR</v>
      </c>
      <c r="J503" s="19" t="str">
        <f>IF(ISBLANK(D[[#This Row],[BORING_NUMMER]]),"",CONCATENATE(D[[#This Row],[BORING_NUMMER]],"_",D[[#This Row],[MONSTER_ID]]))</f>
        <v/>
      </c>
      <c r="BP503" s="21">
        <v>60</v>
      </c>
      <c r="BQ503" s="21">
        <v>40</v>
      </c>
      <c r="BR503" s="21">
        <f>D[CLAS_AT_VLOEIGRENS_CAS]-D[CLAS_AT_UITROLGRENS]</f>
        <v>20</v>
      </c>
      <c r="BS503" s="22">
        <f>(D[[#This Row],[CLAS_AT_VLOEIGRENS_CAS]]-D[[#This Row],[CLAS_WATERGEHALTE]])/D[[#This Row],[CLAS_AT_PI]]</f>
        <v>3</v>
      </c>
    </row>
    <row r="504" spans="1:71" x14ac:dyDescent="0.2">
      <c r="A504" s="20">
        <v>495</v>
      </c>
      <c r="B504" s="21" t="str">
        <f>IF(ISBLANK(D[[#This Row],[CLAS_NEN5104]]),"ONWAAR","WAAR")</f>
        <v>ONWAAR</v>
      </c>
      <c r="C504" s="21" t="str">
        <f>IF(ISBLANK(D[[#This Row],[CLAS_VN_HOOFDNAAM]]),"ONWAAR","WAAR")</f>
        <v>ONWAAR</v>
      </c>
      <c r="D504" s="21" t="str">
        <f>IF(ISBLANK(D[[#This Row],[KV_NEN5104]]),"ONWAAR","WAAR")</f>
        <v>ONWAAR</v>
      </c>
      <c r="E504" s="21" t="str">
        <f>IF(ISBLANK(D[[#This Row],[CPT_QNET]]),"ONWAAR","WAAR")</f>
        <v>ONWAAR</v>
      </c>
      <c r="F504" s="21" t="str">
        <f>IF(ISBLANK(D[[#This Row],[CRS_NEN5104]]),"ONWAAR","WAAR")</f>
        <v>ONWAAR</v>
      </c>
      <c r="G504" s="21" t="str">
        <f>IF(ISBLANK(D[[#This Row],[SD_NEN5104]]),"ONWAAR","WAAR")</f>
        <v>ONWAAR</v>
      </c>
      <c r="H504" s="21" t="str">
        <f>IF(ISBLANK(D[[#This Row],[DSS_NEN5104]]),"ONWAAR","WAAR")</f>
        <v>ONWAAR</v>
      </c>
      <c r="I504" s="21" t="str">
        <f>IF(ISBLANK(D[[#This Row],[TXT_SS_NEN5104]]),"ONWAAR","WAAR")</f>
        <v>ONWAAR</v>
      </c>
      <c r="J504" s="19" t="str">
        <f>IF(ISBLANK(D[[#This Row],[BORING_NUMMER]]),"",CONCATENATE(D[[#This Row],[BORING_NUMMER]],"_",D[[#This Row],[MONSTER_ID]]))</f>
        <v/>
      </c>
      <c r="BP504" s="21">
        <v>60</v>
      </c>
      <c r="BQ504" s="21">
        <v>40</v>
      </c>
      <c r="BR504" s="21">
        <f>D[CLAS_AT_VLOEIGRENS_CAS]-D[CLAS_AT_UITROLGRENS]</f>
        <v>20</v>
      </c>
      <c r="BS504" s="22">
        <f>(D[[#This Row],[CLAS_AT_VLOEIGRENS_CAS]]-D[[#This Row],[CLAS_WATERGEHALTE]])/D[[#This Row],[CLAS_AT_PI]]</f>
        <v>3</v>
      </c>
    </row>
    <row r="505" spans="1:71" x14ac:dyDescent="0.2">
      <c r="A505" s="20">
        <v>496</v>
      </c>
      <c r="B505" s="21" t="str">
        <f>IF(ISBLANK(D[[#This Row],[CLAS_NEN5104]]),"ONWAAR","WAAR")</f>
        <v>ONWAAR</v>
      </c>
      <c r="C505" s="21" t="str">
        <f>IF(ISBLANK(D[[#This Row],[CLAS_VN_HOOFDNAAM]]),"ONWAAR","WAAR")</f>
        <v>ONWAAR</v>
      </c>
      <c r="D505" s="21" t="str">
        <f>IF(ISBLANK(D[[#This Row],[KV_NEN5104]]),"ONWAAR","WAAR")</f>
        <v>ONWAAR</v>
      </c>
      <c r="E505" s="21" t="str">
        <f>IF(ISBLANK(D[[#This Row],[CPT_QNET]]),"ONWAAR","WAAR")</f>
        <v>ONWAAR</v>
      </c>
      <c r="F505" s="21" t="str">
        <f>IF(ISBLANK(D[[#This Row],[CRS_NEN5104]]),"ONWAAR","WAAR")</f>
        <v>ONWAAR</v>
      </c>
      <c r="G505" s="21" t="str">
        <f>IF(ISBLANK(D[[#This Row],[SD_NEN5104]]),"ONWAAR","WAAR")</f>
        <v>ONWAAR</v>
      </c>
      <c r="H505" s="21" t="str">
        <f>IF(ISBLANK(D[[#This Row],[DSS_NEN5104]]),"ONWAAR","WAAR")</f>
        <v>ONWAAR</v>
      </c>
      <c r="I505" s="21" t="str">
        <f>IF(ISBLANK(D[[#This Row],[TXT_SS_NEN5104]]),"ONWAAR","WAAR")</f>
        <v>ONWAAR</v>
      </c>
      <c r="J505" s="19" t="str">
        <f>IF(ISBLANK(D[[#This Row],[BORING_NUMMER]]),"",CONCATENATE(D[[#This Row],[BORING_NUMMER]],"_",D[[#This Row],[MONSTER_ID]]))</f>
        <v/>
      </c>
      <c r="BP505" s="21">
        <v>60</v>
      </c>
      <c r="BQ505" s="21">
        <v>40</v>
      </c>
      <c r="BR505" s="21">
        <f>D[CLAS_AT_VLOEIGRENS_CAS]-D[CLAS_AT_UITROLGRENS]</f>
        <v>20</v>
      </c>
      <c r="BS505" s="22">
        <f>(D[[#This Row],[CLAS_AT_VLOEIGRENS_CAS]]-D[[#This Row],[CLAS_WATERGEHALTE]])/D[[#This Row],[CLAS_AT_PI]]</f>
        <v>3</v>
      </c>
    </row>
    <row r="506" spans="1:71" x14ac:dyDescent="0.2">
      <c r="A506" s="20">
        <v>497</v>
      </c>
      <c r="B506" s="21" t="str">
        <f>IF(ISBLANK(D[[#This Row],[CLAS_NEN5104]]),"ONWAAR","WAAR")</f>
        <v>ONWAAR</v>
      </c>
      <c r="C506" s="21" t="str">
        <f>IF(ISBLANK(D[[#This Row],[CLAS_VN_HOOFDNAAM]]),"ONWAAR","WAAR")</f>
        <v>ONWAAR</v>
      </c>
      <c r="D506" s="21" t="str">
        <f>IF(ISBLANK(D[[#This Row],[KV_NEN5104]]),"ONWAAR","WAAR")</f>
        <v>ONWAAR</v>
      </c>
      <c r="E506" s="21" t="str">
        <f>IF(ISBLANK(D[[#This Row],[CPT_QNET]]),"ONWAAR","WAAR")</f>
        <v>ONWAAR</v>
      </c>
      <c r="F506" s="21" t="str">
        <f>IF(ISBLANK(D[[#This Row],[CRS_NEN5104]]),"ONWAAR","WAAR")</f>
        <v>ONWAAR</v>
      </c>
      <c r="G506" s="21" t="str">
        <f>IF(ISBLANK(D[[#This Row],[SD_NEN5104]]),"ONWAAR","WAAR")</f>
        <v>ONWAAR</v>
      </c>
      <c r="H506" s="21" t="str">
        <f>IF(ISBLANK(D[[#This Row],[DSS_NEN5104]]),"ONWAAR","WAAR")</f>
        <v>ONWAAR</v>
      </c>
      <c r="I506" s="21" t="str">
        <f>IF(ISBLANK(D[[#This Row],[TXT_SS_NEN5104]]),"ONWAAR","WAAR")</f>
        <v>ONWAAR</v>
      </c>
      <c r="J506" s="19" t="str">
        <f>IF(ISBLANK(D[[#This Row],[BORING_NUMMER]]),"",CONCATENATE(D[[#This Row],[BORING_NUMMER]],"_",D[[#This Row],[MONSTER_ID]]))</f>
        <v/>
      </c>
      <c r="BP506" s="21">
        <v>60</v>
      </c>
      <c r="BQ506" s="21">
        <v>40</v>
      </c>
      <c r="BR506" s="21">
        <f>D[CLAS_AT_VLOEIGRENS_CAS]-D[CLAS_AT_UITROLGRENS]</f>
        <v>20</v>
      </c>
      <c r="BS506" s="22">
        <f>(D[[#This Row],[CLAS_AT_VLOEIGRENS_CAS]]-D[[#This Row],[CLAS_WATERGEHALTE]])/D[[#This Row],[CLAS_AT_PI]]</f>
        <v>3</v>
      </c>
    </row>
    <row r="507" spans="1:71" x14ac:dyDescent="0.2">
      <c r="A507" s="20">
        <v>498</v>
      </c>
      <c r="B507" s="21" t="str">
        <f>IF(ISBLANK(D[[#This Row],[CLAS_NEN5104]]),"ONWAAR","WAAR")</f>
        <v>ONWAAR</v>
      </c>
      <c r="C507" s="21" t="str">
        <f>IF(ISBLANK(D[[#This Row],[CLAS_VN_HOOFDNAAM]]),"ONWAAR","WAAR")</f>
        <v>ONWAAR</v>
      </c>
      <c r="D507" s="21" t="str">
        <f>IF(ISBLANK(D[[#This Row],[KV_NEN5104]]),"ONWAAR","WAAR")</f>
        <v>ONWAAR</v>
      </c>
      <c r="E507" s="21" t="str">
        <f>IF(ISBLANK(D[[#This Row],[CPT_QNET]]),"ONWAAR","WAAR")</f>
        <v>ONWAAR</v>
      </c>
      <c r="F507" s="21" t="str">
        <f>IF(ISBLANK(D[[#This Row],[CRS_NEN5104]]),"ONWAAR","WAAR")</f>
        <v>ONWAAR</v>
      </c>
      <c r="G507" s="21" t="str">
        <f>IF(ISBLANK(D[[#This Row],[SD_NEN5104]]),"ONWAAR","WAAR")</f>
        <v>ONWAAR</v>
      </c>
      <c r="H507" s="21" t="str">
        <f>IF(ISBLANK(D[[#This Row],[DSS_NEN5104]]),"ONWAAR","WAAR")</f>
        <v>ONWAAR</v>
      </c>
      <c r="I507" s="21" t="str">
        <f>IF(ISBLANK(D[[#This Row],[TXT_SS_NEN5104]]),"ONWAAR","WAAR")</f>
        <v>ONWAAR</v>
      </c>
      <c r="J507" s="19" t="str">
        <f>IF(ISBLANK(D[[#This Row],[BORING_NUMMER]]),"",CONCATENATE(D[[#This Row],[BORING_NUMMER]],"_",D[[#This Row],[MONSTER_ID]]))</f>
        <v/>
      </c>
      <c r="BP507" s="21">
        <v>60</v>
      </c>
      <c r="BQ507" s="21">
        <v>40</v>
      </c>
      <c r="BR507" s="21">
        <f>D[CLAS_AT_VLOEIGRENS_CAS]-D[CLAS_AT_UITROLGRENS]</f>
        <v>20</v>
      </c>
      <c r="BS507" s="22">
        <f>(D[[#This Row],[CLAS_AT_VLOEIGRENS_CAS]]-D[[#This Row],[CLAS_WATERGEHALTE]])/D[[#This Row],[CLAS_AT_PI]]</f>
        <v>3</v>
      </c>
    </row>
    <row r="508" spans="1:71" x14ac:dyDescent="0.2">
      <c r="A508" s="20">
        <v>499</v>
      </c>
      <c r="B508" s="21" t="str">
        <f>IF(ISBLANK(D[[#This Row],[CLAS_NEN5104]]),"ONWAAR","WAAR")</f>
        <v>ONWAAR</v>
      </c>
      <c r="C508" s="21" t="str">
        <f>IF(ISBLANK(D[[#This Row],[CLAS_VN_HOOFDNAAM]]),"ONWAAR","WAAR")</f>
        <v>ONWAAR</v>
      </c>
      <c r="D508" s="21" t="str">
        <f>IF(ISBLANK(D[[#This Row],[KV_NEN5104]]),"ONWAAR","WAAR")</f>
        <v>ONWAAR</v>
      </c>
      <c r="E508" s="21" t="str">
        <f>IF(ISBLANK(D[[#This Row],[CPT_QNET]]),"ONWAAR","WAAR")</f>
        <v>ONWAAR</v>
      </c>
      <c r="F508" s="21" t="str">
        <f>IF(ISBLANK(D[[#This Row],[CRS_NEN5104]]),"ONWAAR","WAAR")</f>
        <v>ONWAAR</v>
      </c>
      <c r="G508" s="21" t="str">
        <f>IF(ISBLANK(D[[#This Row],[SD_NEN5104]]),"ONWAAR","WAAR")</f>
        <v>ONWAAR</v>
      </c>
      <c r="H508" s="21" t="str">
        <f>IF(ISBLANK(D[[#This Row],[DSS_NEN5104]]),"ONWAAR","WAAR")</f>
        <v>ONWAAR</v>
      </c>
      <c r="I508" s="21" t="str">
        <f>IF(ISBLANK(D[[#This Row],[TXT_SS_NEN5104]]),"ONWAAR","WAAR")</f>
        <v>ONWAAR</v>
      </c>
      <c r="J508" s="19" t="str">
        <f>IF(ISBLANK(D[[#This Row],[BORING_NUMMER]]),"",CONCATENATE(D[[#This Row],[BORING_NUMMER]],"_",D[[#This Row],[MONSTER_ID]]))</f>
        <v/>
      </c>
      <c r="BP508" s="21">
        <v>60</v>
      </c>
      <c r="BQ508" s="21">
        <v>40</v>
      </c>
      <c r="BR508" s="21">
        <f>D[CLAS_AT_VLOEIGRENS_CAS]-D[CLAS_AT_UITROLGRENS]</f>
        <v>20</v>
      </c>
      <c r="BS508" s="22">
        <f>(D[[#This Row],[CLAS_AT_VLOEIGRENS_CAS]]-D[[#This Row],[CLAS_WATERGEHALTE]])/D[[#This Row],[CLAS_AT_PI]]</f>
        <v>3</v>
      </c>
    </row>
    <row r="509" spans="1:71" x14ac:dyDescent="0.2">
      <c r="A509" s="20">
        <v>500</v>
      </c>
      <c r="B509" s="21" t="str">
        <f>IF(ISBLANK(D[[#This Row],[CLAS_NEN5104]]),"ONWAAR","WAAR")</f>
        <v>ONWAAR</v>
      </c>
      <c r="C509" s="21" t="str">
        <f>IF(ISBLANK(D[[#This Row],[CLAS_VN_HOOFDNAAM]]),"ONWAAR","WAAR")</f>
        <v>ONWAAR</v>
      </c>
      <c r="D509" s="21" t="str">
        <f>IF(ISBLANK(D[[#This Row],[KV_NEN5104]]),"ONWAAR","WAAR")</f>
        <v>ONWAAR</v>
      </c>
      <c r="E509" s="21" t="str">
        <f>IF(ISBLANK(D[[#This Row],[CPT_QNET]]),"ONWAAR","WAAR")</f>
        <v>ONWAAR</v>
      </c>
      <c r="F509" s="21" t="str">
        <f>IF(ISBLANK(D[[#This Row],[CRS_NEN5104]]),"ONWAAR","WAAR")</f>
        <v>ONWAAR</v>
      </c>
      <c r="G509" s="21" t="str">
        <f>IF(ISBLANK(D[[#This Row],[SD_NEN5104]]),"ONWAAR","WAAR")</f>
        <v>ONWAAR</v>
      </c>
      <c r="H509" s="21" t="str">
        <f>IF(ISBLANK(D[[#This Row],[DSS_NEN5104]]),"ONWAAR","WAAR")</f>
        <v>ONWAAR</v>
      </c>
      <c r="I509" s="21" t="str">
        <f>IF(ISBLANK(D[[#This Row],[TXT_SS_NEN5104]]),"ONWAAR","WAAR")</f>
        <v>ONWAAR</v>
      </c>
      <c r="J509" s="19" t="str">
        <f>IF(ISBLANK(D[[#This Row],[BORING_NUMMER]]),"",CONCATENATE(D[[#This Row],[BORING_NUMMER]],"_",D[[#This Row],[MONSTER_ID]]))</f>
        <v/>
      </c>
      <c r="BP509" s="21">
        <v>60</v>
      </c>
      <c r="BQ509" s="21">
        <v>40</v>
      </c>
      <c r="BR509" s="21">
        <f>D[CLAS_AT_VLOEIGRENS_CAS]-D[CLAS_AT_UITROLGRENS]</f>
        <v>20</v>
      </c>
      <c r="BS509" s="22">
        <f>(D[[#This Row],[CLAS_AT_VLOEIGRENS_CAS]]-D[[#This Row],[CLAS_WATERGEHALTE]])/D[[#This Row],[CLAS_AT_PI]]</f>
        <v>3</v>
      </c>
    </row>
    <row r="510" spans="1:71" x14ac:dyDescent="0.2">
      <c r="A510" s="20">
        <v>501</v>
      </c>
      <c r="B510" s="21" t="str">
        <f>IF(ISBLANK(D[[#This Row],[CLAS_NEN5104]]),"ONWAAR","WAAR")</f>
        <v>ONWAAR</v>
      </c>
      <c r="C510" s="21" t="str">
        <f>IF(ISBLANK(D[[#This Row],[CLAS_VN_HOOFDNAAM]]),"ONWAAR","WAAR")</f>
        <v>ONWAAR</v>
      </c>
      <c r="D510" s="21" t="str">
        <f>IF(ISBLANK(D[[#This Row],[KV_NEN5104]]),"ONWAAR","WAAR")</f>
        <v>ONWAAR</v>
      </c>
      <c r="E510" s="21" t="str">
        <f>IF(ISBLANK(D[[#This Row],[CPT_QNET]]),"ONWAAR","WAAR")</f>
        <v>ONWAAR</v>
      </c>
      <c r="F510" s="21" t="str">
        <f>IF(ISBLANK(D[[#This Row],[CRS_NEN5104]]),"ONWAAR","WAAR")</f>
        <v>ONWAAR</v>
      </c>
      <c r="G510" s="21" t="str">
        <f>IF(ISBLANK(D[[#This Row],[SD_NEN5104]]),"ONWAAR","WAAR")</f>
        <v>ONWAAR</v>
      </c>
      <c r="H510" s="21" t="str">
        <f>IF(ISBLANK(D[[#This Row],[DSS_NEN5104]]),"ONWAAR","WAAR")</f>
        <v>ONWAAR</v>
      </c>
      <c r="I510" s="21" t="str">
        <f>IF(ISBLANK(D[[#This Row],[TXT_SS_NEN5104]]),"ONWAAR","WAAR")</f>
        <v>ONWAAR</v>
      </c>
      <c r="J510" s="19" t="str">
        <f>IF(ISBLANK(D[[#This Row],[BORING_NUMMER]]),"",CONCATENATE(D[[#This Row],[BORING_NUMMER]],"_",D[[#This Row],[MONSTER_ID]]))</f>
        <v/>
      </c>
      <c r="BP510" s="21">
        <v>60</v>
      </c>
      <c r="BQ510" s="21">
        <v>40</v>
      </c>
      <c r="BR510" s="21">
        <f>D[CLAS_AT_VLOEIGRENS_CAS]-D[CLAS_AT_UITROLGRENS]</f>
        <v>20</v>
      </c>
      <c r="BS510" s="22">
        <f>(D[[#This Row],[CLAS_AT_VLOEIGRENS_CAS]]-D[[#This Row],[CLAS_WATERGEHALTE]])/D[[#This Row],[CLAS_AT_PI]]</f>
        <v>3</v>
      </c>
    </row>
    <row r="511" spans="1:71" x14ac:dyDescent="0.2">
      <c r="A511" s="20">
        <v>502</v>
      </c>
      <c r="B511" s="21" t="str">
        <f>IF(ISBLANK(D[[#This Row],[CLAS_NEN5104]]),"ONWAAR","WAAR")</f>
        <v>ONWAAR</v>
      </c>
      <c r="C511" s="21" t="str">
        <f>IF(ISBLANK(D[[#This Row],[CLAS_VN_HOOFDNAAM]]),"ONWAAR","WAAR")</f>
        <v>ONWAAR</v>
      </c>
      <c r="D511" s="21" t="str">
        <f>IF(ISBLANK(D[[#This Row],[KV_NEN5104]]),"ONWAAR","WAAR")</f>
        <v>ONWAAR</v>
      </c>
      <c r="E511" s="21" t="str">
        <f>IF(ISBLANK(D[[#This Row],[CPT_QNET]]),"ONWAAR","WAAR")</f>
        <v>ONWAAR</v>
      </c>
      <c r="F511" s="21" t="str">
        <f>IF(ISBLANK(D[[#This Row],[CRS_NEN5104]]),"ONWAAR","WAAR")</f>
        <v>ONWAAR</v>
      </c>
      <c r="G511" s="21" t="str">
        <f>IF(ISBLANK(D[[#This Row],[SD_NEN5104]]),"ONWAAR","WAAR")</f>
        <v>ONWAAR</v>
      </c>
      <c r="H511" s="21" t="str">
        <f>IF(ISBLANK(D[[#This Row],[DSS_NEN5104]]),"ONWAAR","WAAR")</f>
        <v>ONWAAR</v>
      </c>
      <c r="I511" s="21" t="str">
        <f>IF(ISBLANK(D[[#This Row],[TXT_SS_NEN5104]]),"ONWAAR","WAAR")</f>
        <v>ONWAAR</v>
      </c>
      <c r="J511" s="19" t="str">
        <f>IF(ISBLANK(D[[#This Row],[BORING_NUMMER]]),"",CONCATENATE(D[[#This Row],[BORING_NUMMER]],"_",D[[#This Row],[MONSTER_ID]]))</f>
        <v/>
      </c>
      <c r="BP511" s="21">
        <v>60</v>
      </c>
      <c r="BQ511" s="21">
        <v>40</v>
      </c>
      <c r="BR511" s="21">
        <f>D[CLAS_AT_VLOEIGRENS_CAS]-D[CLAS_AT_UITROLGRENS]</f>
        <v>20</v>
      </c>
      <c r="BS511" s="22">
        <f>(D[[#This Row],[CLAS_AT_VLOEIGRENS_CAS]]-D[[#This Row],[CLAS_WATERGEHALTE]])/D[[#This Row],[CLAS_AT_PI]]</f>
        <v>3</v>
      </c>
    </row>
    <row r="512" spans="1:71" x14ac:dyDescent="0.2">
      <c r="A512" s="20">
        <v>503</v>
      </c>
      <c r="B512" s="21" t="str">
        <f>IF(ISBLANK(D[[#This Row],[CLAS_NEN5104]]),"ONWAAR","WAAR")</f>
        <v>ONWAAR</v>
      </c>
      <c r="C512" s="21" t="str">
        <f>IF(ISBLANK(D[[#This Row],[CLAS_VN_HOOFDNAAM]]),"ONWAAR","WAAR")</f>
        <v>ONWAAR</v>
      </c>
      <c r="D512" s="21" t="str">
        <f>IF(ISBLANK(D[[#This Row],[KV_NEN5104]]),"ONWAAR","WAAR")</f>
        <v>ONWAAR</v>
      </c>
      <c r="E512" s="21" t="str">
        <f>IF(ISBLANK(D[[#This Row],[CPT_QNET]]),"ONWAAR","WAAR")</f>
        <v>ONWAAR</v>
      </c>
      <c r="F512" s="21" t="str">
        <f>IF(ISBLANK(D[[#This Row],[CRS_NEN5104]]),"ONWAAR","WAAR")</f>
        <v>ONWAAR</v>
      </c>
      <c r="G512" s="21" t="str">
        <f>IF(ISBLANK(D[[#This Row],[SD_NEN5104]]),"ONWAAR","WAAR")</f>
        <v>ONWAAR</v>
      </c>
      <c r="H512" s="21" t="str">
        <f>IF(ISBLANK(D[[#This Row],[DSS_NEN5104]]),"ONWAAR","WAAR")</f>
        <v>ONWAAR</v>
      </c>
      <c r="I512" s="21" t="str">
        <f>IF(ISBLANK(D[[#This Row],[TXT_SS_NEN5104]]),"ONWAAR","WAAR")</f>
        <v>ONWAAR</v>
      </c>
      <c r="J512" s="19" t="str">
        <f>IF(ISBLANK(D[[#This Row],[BORING_NUMMER]]),"",CONCATENATE(D[[#This Row],[BORING_NUMMER]],"_",D[[#This Row],[MONSTER_ID]]))</f>
        <v/>
      </c>
      <c r="BP512" s="21">
        <v>60</v>
      </c>
      <c r="BQ512" s="21">
        <v>40</v>
      </c>
      <c r="BR512" s="21">
        <f>D[CLAS_AT_VLOEIGRENS_CAS]-D[CLAS_AT_UITROLGRENS]</f>
        <v>20</v>
      </c>
      <c r="BS512" s="22">
        <f>(D[[#This Row],[CLAS_AT_VLOEIGRENS_CAS]]-D[[#This Row],[CLAS_WATERGEHALTE]])/D[[#This Row],[CLAS_AT_PI]]</f>
        <v>3</v>
      </c>
    </row>
    <row r="513" spans="1:71" x14ac:dyDescent="0.2">
      <c r="A513" s="20">
        <v>504</v>
      </c>
      <c r="B513" s="21" t="str">
        <f>IF(ISBLANK(D[[#This Row],[CLAS_NEN5104]]),"ONWAAR","WAAR")</f>
        <v>ONWAAR</v>
      </c>
      <c r="C513" s="21" t="str">
        <f>IF(ISBLANK(D[[#This Row],[CLAS_VN_HOOFDNAAM]]),"ONWAAR","WAAR")</f>
        <v>ONWAAR</v>
      </c>
      <c r="D513" s="21" t="str">
        <f>IF(ISBLANK(D[[#This Row],[KV_NEN5104]]),"ONWAAR","WAAR")</f>
        <v>ONWAAR</v>
      </c>
      <c r="E513" s="21" t="str">
        <f>IF(ISBLANK(D[[#This Row],[CPT_QNET]]),"ONWAAR","WAAR")</f>
        <v>ONWAAR</v>
      </c>
      <c r="F513" s="21" t="str">
        <f>IF(ISBLANK(D[[#This Row],[CRS_NEN5104]]),"ONWAAR","WAAR")</f>
        <v>ONWAAR</v>
      </c>
      <c r="G513" s="21" t="str">
        <f>IF(ISBLANK(D[[#This Row],[SD_NEN5104]]),"ONWAAR","WAAR")</f>
        <v>ONWAAR</v>
      </c>
      <c r="H513" s="21" t="str">
        <f>IF(ISBLANK(D[[#This Row],[DSS_NEN5104]]),"ONWAAR","WAAR")</f>
        <v>ONWAAR</v>
      </c>
      <c r="I513" s="21" t="str">
        <f>IF(ISBLANK(D[[#This Row],[TXT_SS_NEN5104]]),"ONWAAR","WAAR")</f>
        <v>ONWAAR</v>
      </c>
      <c r="J513" s="19" t="str">
        <f>IF(ISBLANK(D[[#This Row],[BORING_NUMMER]]),"",CONCATENATE(D[[#This Row],[BORING_NUMMER]],"_",D[[#This Row],[MONSTER_ID]]))</f>
        <v/>
      </c>
      <c r="BP513" s="21">
        <v>60</v>
      </c>
      <c r="BQ513" s="21">
        <v>40</v>
      </c>
      <c r="BR513" s="21">
        <f>D[CLAS_AT_VLOEIGRENS_CAS]-D[CLAS_AT_UITROLGRENS]</f>
        <v>20</v>
      </c>
      <c r="BS513" s="22">
        <f>(D[[#This Row],[CLAS_AT_VLOEIGRENS_CAS]]-D[[#This Row],[CLAS_WATERGEHALTE]])/D[[#This Row],[CLAS_AT_PI]]</f>
        <v>3</v>
      </c>
    </row>
    <row r="514" spans="1:71" x14ac:dyDescent="0.2">
      <c r="A514" s="20">
        <v>505</v>
      </c>
      <c r="B514" s="21" t="str">
        <f>IF(ISBLANK(D[[#This Row],[CLAS_NEN5104]]),"ONWAAR","WAAR")</f>
        <v>ONWAAR</v>
      </c>
      <c r="C514" s="21" t="str">
        <f>IF(ISBLANK(D[[#This Row],[CLAS_VN_HOOFDNAAM]]),"ONWAAR","WAAR")</f>
        <v>ONWAAR</v>
      </c>
      <c r="D514" s="21" t="str">
        <f>IF(ISBLANK(D[[#This Row],[KV_NEN5104]]),"ONWAAR","WAAR")</f>
        <v>ONWAAR</v>
      </c>
      <c r="E514" s="21" t="str">
        <f>IF(ISBLANK(D[[#This Row],[CPT_QNET]]),"ONWAAR","WAAR")</f>
        <v>ONWAAR</v>
      </c>
      <c r="F514" s="21" t="str">
        <f>IF(ISBLANK(D[[#This Row],[CRS_NEN5104]]),"ONWAAR","WAAR")</f>
        <v>ONWAAR</v>
      </c>
      <c r="G514" s="21" t="str">
        <f>IF(ISBLANK(D[[#This Row],[SD_NEN5104]]),"ONWAAR","WAAR")</f>
        <v>ONWAAR</v>
      </c>
      <c r="H514" s="21" t="str">
        <f>IF(ISBLANK(D[[#This Row],[DSS_NEN5104]]),"ONWAAR","WAAR")</f>
        <v>ONWAAR</v>
      </c>
      <c r="I514" s="21" t="str">
        <f>IF(ISBLANK(D[[#This Row],[TXT_SS_NEN5104]]),"ONWAAR","WAAR")</f>
        <v>ONWAAR</v>
      </c>
      <c r="J514" s="19" t="str">
        <f>IF(ISBLANK(D[[#This Row],[BORING_NUMMER]]),"",CONCATENATE(D[[#This Row],[BORING_NUMMER]],"_",D[[#This Row],[MONSTER_ID]]))</f>
        <v/>
      </c>
      <c r="BP514" s="21">
        <v>60</v>
      </c>
      <c r="BQ514" s="21">
        <v>40</v>
      </c>
      <c r="BR514" s="21">
        <f>D[CLAS_AT_VLOEIGRENS_CAS]-D[CLAS_AT_UITROLGRENS]</f>
        <v>20</v>
      </c>
      <c r="BS514" s="22">
        <f>(D[[#This Row],[CLAS_AT_VLOEIGRENS_CAS]]-D[[#This Row],[CLAS_WATERGEHALTE]])/D[[#This Row],[CLAS_AT_PI]]</f>
        <v>3</v>
      </c>
    </row>
    <row r="515" spans="1:71" x14ac:dyDescent="0.2">
      <c r="A515" s="20">
        <v>506</v>
      </c>
      <c r="B515" s="21" t="str">
        <f>IF(ISBLANK(D[[#This Row],[CLAS_NEN5104]]),"ONWAAR","WAAR")</f>
        <v>ONWAAR</v>
      </c>
      <c r="C515" s="21" t="str">
        <f>IF(ISBLANK(D[[#This Row],[CLAS_VN_HOOFDNAAM]]),"ONWAAR","WAAR")</f>
        <v>ONWAAR</v>
      </c>
      <c r="D515" s="21" t="str">
        <f>IF(ISBLANK(D[[#This Row],[KV_NEN5104]]),"ONWAAR","WAAR")</f>
        <v>ONWAAR</v>
      </c>
      <c r="E515" s="21" t="str">
        <f>IF(ISBLANK(D[[#This Row],[CPT_QNET]]),"ONWAAR","WAAR")</f>
        <v>ONWAAR</v>
      </c>
      <c r="F515" s="21" t="str">
        <f>IF(ISBLANK(D[[#This Row],[CRS_NEN5104]]),"ONWAAR","WAAR")</f>
        <v>ONWAAR</v>
      </c>
      <c r="G515" s="21" t="str">
        <f>IF(ISBLANK(D[[#This Row],[SD_NEN5104]]),"ONWAAR","WAAR")</f>
        <v>ONWAAR</v>
      </c>
      <c r="H515" s="21" t="str">
        <f>IF(ISBLANK(D[[#This Row],[DSS_NEN5104]]),"ONWAAR","WAAR")</f>
        <v>ONWAAR</v>
      </c>
      <c r="I515" s="21" t="str">
        <f>IF(ISBLANK(D[[#This Row],[TXT_SS_NEN5104]]),"ONWAAR","WAAR")</f>
        <v>ONWAAR</v>
      </c>
      <c r="J515" s="19" t="str">
        <f>IF(ISBLANK(D[[#This Row],[BORING_NUMMER]]),"",CONCATENATE(D[[#This Row],[BORING_NUMMER]],"_",D[[#This Row],[MONSTER_ID]]))</f>
        <v/>
      </c>
      <c r="BP515" s="21">
        <v>60</v>
      </c>
      <c r="BQ515" s="21">
        <v>40</v>
      </c>
      <c r="BR515" s="21">
        <f>D[CLAS_AT_VLOEIGRENS_CAS]-D[CLAS_AT_UITROLGRENS]</f>
        <v>20</v>
      </c>
      <c r="BS515" s="22">
        <f>(D[[#This Row],[CLAS_AT_VLOEIGRENS_CAS]]-D[[#This Row],[CLAS_WATERGEHALTE]])/D[[#This Row],[CLAS_AT_PI]]</f>
        <v>3</v>
      </c>
    </row>
    <row r="516" spans="1:71" x14ac:dyDescent="0.2">
      <c r="A516" s="20">
        <v>507</v>
      </c>
      <c r="B516" s="21" t="str">
        <f>IF(ISBLANK(D[[#This Row],[CLAS_NEN5104]]),"ONWAAR","WAAR")</f>
        <v>ONWAAR</v>
      </c>
      <c r="C516" s="21" t="str">
        <f>IF(ISBLANK(D[[#This Row],[CLAS_VN_HOOFDNAAM]]),"ONWAAR","WAAR")</f>
        <v>ONWAAR</v>
      </c>
      <c r="D516" s="21" t="str">
        <f>IF(ISBLANK(D[[#This Row],[KV_NEN5104]]),"ONWAAR","WAAR")</f>
        <v>ONWAAR</v>
      </c>
      <c r="E516" s="21" t="str">
        <f>IF(ISBLANK(D[[#This Row],[CPT_QNET]]),"ONWAAR","WAAR")</f>
        <v>ONWAAR</v>
      </c>
      <c r="F516" s="21" t="str">
        <f>IF(ISBLANK(D[[#This Row],[CRS_NEN5104]]),"ONWAAR","WAAR")</f>
        <v>ONWAAR</v>
      </c>
      <c r="G516" s="21" t="str">
        <f>IF(ISBLANK(D[[#This Row],[SD_NEN5104]]),"ONWAAR","WAAR")</f>
        <v>ONWAAR</v>
      </c>
      <c r="H516" s="21" t="str">
        <f>IF(ISBLANK(D[[#This Row],[DSS_NEN5104]]),"ONWAAR","WAAR")</f>
        <v>ONWAAR</v>
      </c>
      <c r="I516" s="21" t="str">
        <f>IF(ISBLANK(D[[#This Row],[TXT_SS_NEN5104]]),"ONWAAR","WAAR")</f>
        <v>ONWAAR</v>
      </c>
      <c r="J516" s="19" t="str">
        <f>IF(ISBLANK(D[[#This Row],[BORING_NUMMER]]),"",CONCATENATE(D[[#This Row],[BORING_NUMMER]],"_",D[[#This Row],[MONSTER_ID]]))</f>
        <v/>
      </c>
      <c r="BP516" s="21">
        <v>60</v>
      </c>
      <c r="BQ516" s="21">
        <v>40</v>
      </c>
      <c r="BR516" s="21">
        <f>D[CLAS_AT_VLOEIGRENS_CAS]-D[CLAS_AT_UITROLGRENS]</f>
        <v>20</v>
      </c>
      <c r="BS516" s="22">
        <f>(D[[#This Row],[CLAS_AT_VLOEIGRENS_CAS]]-D[[#This Row],[CLAS_WATERGEHALTE]])/D[[#This Row],[CLAS_AT_PI]]</f>
        <v>3</v>
      </c>
    </row>
    <row r="517" spans="1:71" x14ac:dyDescent="0.2">
      <c r="A517" s="20">
        <v>508</v>
      </c>
      <c r="B517" s="21" t="str">
        <f>IF(ISBLANK(D[[#This Row],[CLAS_NEN5104]]),"ONWAAR","WAAR")</f>
        <v>ONWAAR</v>
      </c>
      <c r="C517" s="21" t="str">
        <f>IF(ISBLANK(D[[#This Row],[CLAS_VN_HOOFDNAAM]]),"ONWAAR","WAAR")</f>
        <v>ONWAAR</v>
      </c>
      <c r="D517" s="21" t="str">
        <f>IF(ISBLANK(D[[#This Row],[KV_NEN5104]]),"ONWAAR","WAAR")</f>
        <v>ONWAAR</v>
      </c>
      <c r="E517" s="21" t="str">
        <f>IF(ISBLANK(D[[#This Row],[CPT_QNET]]),"ONWAAR","WAAR")</f>
        <v>ONWAAR</v>
      </c>
      <c r="F517" s="21" t="str">
        <f>IF(ISBLANK(D[[#This Row],[CRS_NEN5104]]),"ONWAAR","WAAR")</f>
        <v>ONWAAR</v>
      </c>
      <c r="G517" s="21" t="str">
        <f>IF(ISBLANK(D[[#This Row],[SD_NEN5104]]),"ONWAAR","WAAR")</f>
        <v>ONWAAR</v>
      </c>
      <c r="H517" s="21" t="str">
        <f>IF(ISBLANK(D[[#This Row],[DSS_NEN5104]]),"ONWAAR","WAAR")</f>
        <v>ONWAAR</v>
      </c>
      <c r="I517" s="21" t="str">
        <f>IF(ISBLANK(D[[#This Row],[TXT_SS_NEN5104]]),"ONWAAR","WAAR")</f>
        <v>ONWAAR</v>
      </c>
      <c r="J517" s="19" t="str">
        <f>IF(ISBLANK(D[[#This Row],[BORING_NUMMER]]),"",CONCATENATE(D[[#This Row],[BORING_NUMMER]],"_",D[[#This Row],[MONSTER_ID]]))</f>
        <v/>
      </c>
      <c r="BP517" s="21">
        <v>60</v>
      </c>
      <c r="BQ517" s="21">
        <v>40</v>
      </c>
      <c r="BR517" s="21">
        <f>D[CLAS_AT_VLOEIGRENS_CAS]-D[CLAS_AT_UITROLGRENS]</f>
        <v>20</v>
      </c>
      <c r="BS517" s="22">
        <f>(D[[#This Row],[CLAS_AT_VLOEIGRENS_CAS]]-D[[#This Row],[CLAS_WATERGEHALTE]])/D[[#This Row],[CLAS_AT_PI]]</f>
        <v>3</v>
      </c>
    </row>
    <row r="518" spans="1:71" x14ac:dyDescent="0.2">
      <c r="A518" s="20">
        <v>509</v>
      </c>
      <c r="B518" s="21" t="str">
        <f>IF(ISBLANK(D[[#This Row],[CLAS_NEN5104]]),"ONWAAR","WAAR")</f>
        <v>ONWAAR</v>
      </c>
      <c r="C518" s="21" t="str">
        <f>IF(ISBLANK(D[[#This Row],[CLAS_VN_HOOFDNAAM]]),"ONWAAR","WAAR")</f>
        <v>ONWAAR</v>
      </c>
      <c r="D518" s="21" t="str">
        <f>IF(ISBLANK(D[[#This Row],[KV_NEN5104]]),"ONWAAR","WAAR")</f>
        <v>ONWAAR</v>
      </c>
      <c r="E518" s="21" t="str">
        <f>IF(ISBLANK(D[[#This Row],[CPT_QNET]]),"ONWAAR","WAAR")</f>
        <v>ONWAAR</v>
      </c>
      <c r="F518" s="21" t="str">
        <f>IF(ISBLANK(D[[#This Row],[CRS_NEN5104]]),"ONWAAR","WAAR")</f>
        <v>ONWAAR</v>
      </c>
      <c r="G518" s="21" t="str">
        <f>IF(ISBLANK(D[[#This Row],[SD_NEN5104]]),"ONWAAR","WAAR")</f>
        <v>ONWAAR</v>
      </c>
      <c r="H518" s="21" t="str">
        <f>IF(ISBLANK(D[[#This Row],[DSS_NEN5104]]),"ONWAAR","WAAR")</f>
        <v>ONWAAR</v>
      </c>
      <c r="I518" s="21" t="str">
        <f>IF(ISBLANK(D[[#This Row],[TXT_SS_NEN5104]]),"ONWAAR","WAAR")</f>
        <v>ONWAAR</v>
      </c>
      <c r="J518" s="19" t="str">
        <f>IF(ISBLANK(D[[#This Row],[BORING_NUMMER]]),"",CONCATENATE(D[[#This Row],[BORING_NUMMER]],"_",D[[#This Row],[MONSTER_ID]]))</f>
        <v/>
      </c>
      <c r="BP518" s="21">
        <v>60</v>
      </c>
      <c r="BQ518" s="21">
        <v>40</v>
      </c>
      <c r="BR518" s="21">
        <f>D[CLAS_AT_VLOEIGRENS_CAS]-D[CLAS_AT_UITROLGRENS]</f>
        <v>20</v>
      </c>
      <c r="BS518" s="22">
        <f>(D[[#This Row],[CLAS_AT_VLOEIGRENS_CAS]]-D[[#This Row],[CLAS_WATERGEHALTE]])/D[[#This Row],[CLAS_AT_PI]]</f>
        <v>3</v>
      </c>
    </row>
    <row r="519" spans="1:71" x14ac:dyDescent="0.2">
      <c r="A519" s="20">
        <v>510</v>
      </c>
      <c r="B519" s="21" t="str">
        <f>IF(ISBLANK(D[[#This Row],[CLAS_NEN5104]]),"ONWAAR","WAAR")</f>
        <v>ONWAAR</v>
      </c>
      <c r="C519" s="21" t="str">
        <f>IF(ISBLANK(D[[#This Row],[CLAS_VN_HOOFDNAAM]]),"ONWAAR","WAAR")</f>
        <v>ONWAAR</v>
      </c>
      <c r="D519" s="21" t="str">
        <f>IF(ISBLANK(D[[#This Row],[KV_NEN5104]]),"ONWAAR","WAAR")</f>
        <v>ONWAAR</v>
      </c>
      <c r="E519" s="21" t="str">
        <f>IF(ISBLANK(D[[#This Row],[CPT_QNET]]),"ONWAAR","WAAR")</f>
        <v>ONWAAR</v>
      </c>
      <c r="F519" s="21" t="str">
        <f>IF(ISBLANK(D[[#This Row],[CRS_NEN5104]]),"ONWAAR","WAAR")</f>
        <v>ONWAAR</v>
      </c>
      <c r="G519" s="21" t="str">
        <f>IF(ISBLANK(D[[#This Row],[SD_NEN5104]]),"ONWAAR","WAAR")</f>
        <v>ONWAAR</v>
      </c>
      <c r="H519" s="21" t="str">
        <f>IF(ISBLANK(D[[#This Row],[DSS_NEN5104]]),"ONWAAR","WAAR")</f>
        <v>ONWAAR</v>
      </c>
      <c r="I519" s="21" t="str">
        <f>IF(ISBLANK(D[[#This Row],[TXT_SS_NEN5104]]),"ONWAAR","WAAR")</f>
        <v>ONWAAR</v>
      </c>
      <c r="J519" s="19" t="str">
        <f>IF(ISBLANK(D[[#This Row],[BORING_NUMMER]]),"",CONCATENATE(D[[#This Row],[BORING_NUMMER]],"_",D[[#This Row],[MONSTER_ID]]))</f>
        <v/>
      </c>
      <c r="BP519" s="21">
        <v>60</v>
      </c>
      <c r="BQ519" s="21">
        <v>40</v>
      </c>
      <c r="BR519" s="21">
        <f>D[CLAS_AT_VLOEIGRENS_CAS]-D[CLAS_AT_UITROLGRENS]</f>
        <v>20</v>
      </c>
      <c r="BS519" s="22">
        <f>(D[[#This Row],[CLAS_AT_VLOEIGRENS_CAS]]-D[[#This Row],[CLAS_WATERGEHALTE]])/D[[#This Row],[CLAS_AT_PI]]</f>
        <v>3</v>
      </c>
    </row>
    <row r="520" spans="1:71" x14ac:dyDescent="0.2">
      <c r="A520" s="20">
        <v>511</v>
      </c>
      <c r="B520" s="21" t="str">
        <f>IF(ISBLANK(D[[#This Row],[CLAS_NEN5104]]),"ONWAAR","WAAR")</f>
        <v>ONWAAR</v>
      </c>
      <c r="C520" s="21" t="str">
        <f>IF(ISBLANK(D[[#This Row],[CLAS_VN_HOOFDNAAM]]),"ONWAAR","WAAR")</f>
        <v>ONWAAR</v>
      </c>
      <c r="D520" s="21" t="str">
        <f>IF(ISBLANK(D[[#This Row],[KV_NEN5104]]),"ONWAAR","WAAR")</f>
        <v>ONWAAR</v>
      </c>
      <c r="E520" s="21" t="str">
        <f>IF(ISBLANK(D[[#This Row],[CPT_QNET]]),"ONWAAR","WAAR")</f>
        <v>ONWAAR</v>
      </c>
      <c r="F520" s="21" t="str">
        <f>IF(ISBLANK(D[[#This Row],[CRS_NEN5104]]),"ONWAAR","WAAR")</f>
        <v>ONWAAR</v>
      </c>
      <c r="G520" s="21" t="str">
        <f>IF(ISBLANK(D[[#This Row],[SD_NEN5104]]),"ONWAAR","WAAR")</f>
        <v>ONWAAR</v>
      </c>
      <c r="H520" s="21" t="str">
        <f>IF(ISBLANK(D[[#This Row],[DSS_NEN5104]]),"ONWAAR","WAAR")</f>
        <v>ONWAAR</v>
      </c>
      <c r="I520" s="21" t="str">
        <f>IF(ISBLANK(D[[#This Row],[TXT_SS_NEN5104]]),"ONWAAR","WAAR")</f>
        <v>ONWAAR</v>
      </c>
      <c r="J520" s="19" t="str">
        <f>IF(ISBLANK(D[[#This Row],[BORING_NUMMER]]),"",CONCATENATE(D[[#This Row],[BORING_NUMMER]],"_",D[[#This Row],[MONSTER_ID]]))</f>
        <v/>
      </c>
      <c r="BP520" s="21">
        <v>60</v>
      </c>
      <c r="BQ520" s="21">
        <v>40</v>
      </c>
      <c r="BR520" s="21">
        <f>D[CLAS_AT_VLOEIGRENS_CAS]-D[CLAS_AT_UITROLGRENS]</f>
        <v>20</v>
      </c>
      <c r="BS520" s="22">
        <f>(D[[#This Row],[CLAS_AT_VLOEIGRENS_CAS]]-D[[#This Row],[CLAS_WATERGEHALTE]])/D[[#This Row],[CLAS_AT_PI]]</f>
        <v>3</v>
      </c>
    </row>
    <row r="521" spans="1:71" x14ac:dyDescent="0.2">
      <c r="A521" s="20">
        <v>512</v>
      </c>
      <c r="B521" s="21" t="str">
        <f>IF(ISBLANK(D[[#This Row],[CLAS_NEN5104]]),"ONWAAR","WAAR")</f>
        <v>ONWAAR</v>
      </c>
      <c r="C521" s="21" t="str">
        <f>IF(ISBLANK(D[[#This Row],[CLAS_VN_HOOFDNAAM]]),"ONWAAR","WAAR")</f>
        <v>ONWAAR</v>
      </c>
      <c r="D521" s="21" t="str">
        <f>IF(ISBLANK(D[[#This Row],[KV_NEN5104]]),"ONWAAR","WAAR")</f>
        <v>ONWAAR</v>
      </c>
      <c r="E521" s="21" t="str">
        <f>IF(ISBLANK(D[[#This Row],[CPT_QNET]]),"ONWAAR","WAAR")</f>
        <v>ONWAAR</v>
      </c>
      <c r="F521" s="21" t="str">
        <f>IF(ISBLANK(D[[#This Row],[CRS_NEN5104]]),"ONWAAR","WAAR")</f>
        <v>ONWAAR</v>
      </c>
      <c r="G521" s="21" t="str">
        <f>IF(ISBLANK(D[[#This Row],[SD_NEN5104]]),"ONWAAR","WAAR")</f>
        <v>ONWAAR</v>
      </c>
      <c r="H521" s="21" t="str">
        <f>IF(ISBLANK(D[[#This Row],[DSS_NEN5104]]),"ONWAAR","WAAR")</f>
        <v>ONWAAR</v>
      </c>
      <c r="I521" s="21" t="str">
        <f>IF(ISBLANK(D[[#This Row],[TXT_SS_NEN5104]]),"ONWAAR","WAAR")</f>
        <v>ONWAAR</v>
      </c>
      <c r="J521" s="19" t="str">
        <f>IF(ISBLANK(D[[#This Row],[BORING_NUMMER]]),"",CONCATENATE(D[[#This Row],[BORING_NUMMER]],"_",D[[#This Row],[MONSTER_ID]]))</f>
        <v/>
      </c>
      <c r="BP521" s="21">
        <v>60</v>
      </c>
      <c r="BQ521" s="21">
        <v>40</v>
      </c>
      <c r="BR521" s="21">
        <f>D[CLAS_AT_VLOEIGRENS_CAS]-D[CLAS_AT_UITROLGRENS]</f>
        <v>20</v>
      </c>
      <c r="BS521" s="22">
        <f>(D[[#This Row],[CLAS_AT_VLOEIGRENS_CAS]]-D[[#This Row],[CLAS_WATERGEHALTE]])/D[[#This Row],[CLAS_AT_PI]]</f>
        <v>3</v>
      </c>
    </row>
    <row r="522" spans="1:71" x14ac:dyDescent="0.2">
      <c r="A522" s="20">
        <v>513</v>
      </c>
      <c r="B522" s="21" t="str">
        <f>IF(ISBLANK(D[[#This Row],[CLAS_NEN5104]]),"ONWAAR","WAAR")</f>
        <v>ONWAAR</v>
      </c>
      <c r="C522" s="21" t="str">
        <f>IF(ISBLANK(D[[#This Row],[CLAS_VN_HOOFDNAAM]]),"ONWAAR","WAAR")</f>
        <v>ONWAAR</v>
      </c>
      <c r="D522" s="21" t="str">
        <f>IF(ISBLANK(D[[#This Row],[KV_NEN5104]]),"ONWAAR","WAAR")</f>
        <v>ONWAAR</v>
      </c>
      <c r="E522" s="21" t="str">
        <f>IF(ISBLANK(D[[#This Row],[CPT_QNET]]),"ONWAAR","WAAR")</f>
        <v>ONWAAR</v>
      </c>
      <c r="F522" s="21" t="str">
        <f>IF(ISBLANK(D[[#This Row],[CRS_NEN5104]]),"ONWAAR","WAAR")</f>
        <v>ONWAAR</v>
      </c>
      <c r="G522" s="21" t="str">
        <f>IF(ISBLANK(D[[#This Row],[SD_NEN5104]]),"ONWAAR","WAAR")</f>
        <v>ONWAAR</v>
      </c>
      <c r="H522" s="21" t="str">
        <f>IF(ISBLANK(D[[#This Row],[DSS_NEN5104]]),"ONWAAR","WAAR")</f>
        <v>ONWAAR</v>
      </c>
      <c r="I522" s="21" t="str">
        <f>IF(ISBLANK(D[[#This Row],[TXT_SS_NEN5104]]),"ONWAAR","WAAR")</f>
        <v>ONWAAR</v>
      </c>
      <c r="J522" s="19" t="str">
        <f>IF(ISBLANK(D[[#This Row],[BORING_NUMMER]]),"",CONCATENATE(D[[#This Row],[BORING_NUMMER]],"_",D[[#This Row],[MONSTER_ID]]))</f>
        <v/>
      </c>
      <c r="BP522" s="21">
        <v>60</v>
      </c>
      <c r="BQ522" s="21">
        <v>40</v>
      </c>
      <c r="BR522" s="21">
        <f>D[CLAS_AT_VLOEIGRENS_CAS]-D[CLAS_AT_UITROLGRENS]</f>
        <v>20</v>
      </c>
      <c r="BS522" s="22">
        <f>(D[[#This Row],[CLAS_AT_VLOEIGRENS_CAS]]-D[[#This Row],[CLAS_WATERGEHALTE]])/D[[#This Row],[CLAS_AT_PI]]</f>
        <v>3</v>
      </c>
    </row>
    <row r="523" spans="1:71" x14ac:dyDescent="0.2">
      <c r="A523" s="20">
        <v>514</v>
      </c>
      <c r="B523" s="21" t="str">
        <f>IF(ISBLANK(D[[#This Row],[CLAS_NEN5104]]),"ONWAAR","WAAR")</f>
        <v>ONWAAR</v>
      </c>
      <c r="C523" s="21" t="str">
        <f>IF(ISBLANK(D[[#This Row],[CLAS_VN_HOOFDNAAM]]),"ONWAAR","WAAR")</f>
        <v>ONWAAR</v>
      </c>
      <c r="D523" s="21" t="str">
        <f>IF(ISBLANK(D[[#This Row],[KV_NEN5104]]),"ONWAAR","WAAR")</f>
        <v>ONWAAR</v>
      </c>
      <c r="E523" s="21" t="str">
        <f>IF(ISBLANK(D[[#This Row],[CPT_QNET]]),"ONWAAR","WAAR")</f>
        <v>ONWAAR</v>
      </c>
      <c r="F523" s="21" t="str">
        <f>IF(ISBLANK(D[[#This Row],[CRS_NEN5104]]),"ONWAAR","WAAR")</f>
        <v>ONWAAR</v>
      </c>
      <c r="G523" s="21" t="str">
        <f>IF(ISBLANK(D[[#This Row],[SD_NEN5104]]),"ONWAAR","WAAR")</f>
        <v>ONWAAR</v>
      </c>
      <c r="H523" s="21" t="str">
        <f>IF(ISBLANK(D[[#This Row],[DSS_NEN5104]]),"ONWAAR","WAAR")</f>
        <v>ONWAAR</v>
      </c>
      <c r="I523" s="21" t="str">
        <f>IF(ISBLANK(D[[#This Row],[TXT_SS_NEN5104]]),"ONWAAR","WAAR")</f>
        <v>ONWAAR</v>
      </c>
      <c r="J523" s="19" t="str">
        <f>IF(ISBLANK(D[[#This Row],[BORING_NUMMER]]),"",CONCATENATE(D[[#This Row],[BORING_NUMMER]],"_",D[[#This Row],[MONSTER_ID]]))</f>
        <v/>
      </c>
      <c r="BP523" s="21">
        <v>60</v>
      </c>
      <c r="BQ523" s="21">
        <v>40</v>
      </c>
      <c r="BR523" s="21">
        <f>D[CLAS_AT_VLOEIGRENS_CAS]-D[CLAS_AT_UITROLGRENS]</f>
        <v>20</v>
      </c>
      <c r="BS523" s="22">
        <f>(D[[#This Row],[CLAS_AT_VLOEIGRENS_CAS]]-D[[#This Row],[CLAS_WATERGEHALTE]])/D[[#This Row],[CLAS_AT_PI]]</f>
        <v>3</v>
      </c>
    </row>
    <row r="524" spans="1:71" x14ac:dyDescent="0.2">
      <c r="A524" s="20">
        <v>515</v>
      </c>
      <c r="B524" s="21" t="str">
        <f>IF(ISBLANK(D[[#This Row],[CLAS_NEN5104]]),"ONWAAR","WAAR")</f>
        <v>ONWAAR</v>
      </c>
      <c r="C524" s="21" t="str">
        <f>IF(ISBLANK(D[[#This Row],[CLAS_VN_HOOFDNAAM]]),"ONWAAR","WAAR")</f>
        <v>ONWAAR</v>
      </c>
      <c r="D524" s="21" t="str">
        <f>IF(ISBLANK(D[[#This Row],[KV_NEN5104]]),"ONWAAR","WAAR")</f>
        <v>ONWAAR</v>
      </c>
      <c r="E524" s="21" t="str">
        <f>IF(ISBLANK(D[[#This Row],[CPT_QNET]]),"ONWAAR","WAAR")</f>
        <v>ONWAAR</v>
      </c>
      <c r="F524" s="21" t="str">
        <f>IF(ISBLANK(D[[#This Row],[CRS_NEN5104]]),"ONWAAR","WAAR")</f>
        <v>ONWAAR</v>
      </c>
      <c r="G524" s="21" t="str">
        <f>IF(ISBLANK(D[[#This Row],[SD_NEN5104]]),"ONWAAR","WAAR")</f>
        <v>ONWAAR</v>
      </c>
      <c r="H524" s="21" t="str">
        <f>IF(ISBLANK(D[[#This Row],[DSS_NEN5104]]),"ONWAAR","WAAR")</f>
        <v>ONWAAR</v>
      </c>
      <c r="I524" s="21" t="str">
        <f>IF(ISBLANK(D[[#This Row],[TXT_SS_NEN5104]]),"ONWAAR","WAAR")</f>
        <v>ONWAAR</v>
      </c>
      <c r="J524" s="19" t="str">
        <f>IF(ISBLANK(D[[#This Row],[BORING_NUMMER]]),"",CONCATENATE(D[[#This Row],[BORING_NUMMER]],"_",D[[#This Row],[MONSTER_ID]]))</f>
        <v/>
      </c>
      <c r="BP524" s="21">
        <v>60</v>
      </c>
      <c r="BQ524" s="21">
        <v>40</v>
      </c>
      <c r="BR524" s="21">
        <f>D[CLAS_AT_VLOEIGRENS_CAS]-D[CLAS_AT_UITROLGRENS]</f>
        <v>20</v>
      </c>
      <c r="BS524" s="22">
        <f>(D[[#This Row],[CLAS_AT_VLOEIGRENS_CAS]]-D[[#This Row],[CLAS_WATERGEHALTE]])/D[[#This Row],[CLAS_AT_PI]]</f>
        <v>3</v>
      </c>
    </row>
    <row r="525" spans="1:71" x14ac:dyDescent="0.2">
      <c r="A525" s="20">
        <v>516</v>
      </c>
      <c r="B525" s="21" t="str">
        <f>IF(ISBLANK(D[[#This Row],[CLAS_NEN5104]]),"ONWAAR","WAAR")</f>
        <v>ONWAAR</v>
      </c>
      <c r="C525" s="21" t="str">
        <f>IF(ISBLANK(D[[#This Row],[CLAS_VN_HOOFDNAAM]]),"ONWAAR","WAAR")</f>
        <v>ONWAAR</v>
      </c>
      <c r="D525" s="21" t="str">
        <f>IF(ISBLANK(D[[#This Row],[KV_NEN5104]]),"ONWAAR","WAAR")</f>
        <v>ONWAAR</v>
      </c>
      <c r="E525" s="21" t="str">
        <f>IF(ISBLANK(D[[#This Row],[CPT_QNET]]),"ONWAAR","WAAR")</f>
        <v>ONWAAR</v>
      </c>
      <c r="F525" s="21" t="str">
        <f>IF(ISBLANK(D[[#This Row],[CRS_NEN5104]]),"ONWAAR","WAAR")</f>
        <v>ONWAAR</v>
      </c>
      <c r="G525" s="21" t="str">
        <f>IF(ISBLANK(D[[#This Row],[SD_NEN5104]]),"ONWAAR","WAAR")</f>
        <v>ONWAAR</v>
      </c>
      <c r="H525" s="21" t="str">
        <f>IF(ISBLANK(D[[#This Row],[DSS_NEN5104]]),"ONWAAR","WAAR")</f>
        <v>ONWAAR</v>
      </c>
      <c r="I525" s="21" t="str">
        <f>IF(ISBLANK(D[[#This Row],[TXT_SS_NEN5104]]),"ONWAAR","WAAR")</f>
        <v>ONWAAR</v>
      </c>
      <c r="J525" s="19" t="str">
        <f>IF(ISBLANK(D[[#This Row],[BORING_NUMMER]]),"",CONCATENATE(D[[#This Row],[BORING_NUMMER]],"_",D[[#This Row],[MONSTER_ID]]))</f>
        <v/>
      </c>
      <c r="BP525" s="21">
        <v>60</v>
      </c>
      <c r="BQ525" s="21">
        <v>40</v>
      </c>
      <c r="BR525" s="21">
        <f>D[CLAS_AT_VLOEIGRENS_CAS]-D[CLAS_AT_UITROLGRENS]</f>
        <v>20</v>
      </c>
      <c r="BS525" s="22">
        <f>(D[[#This Row],[CLAS_AT_VLOEIGRENS_CAS]]-D[[#This Row],[CLAS_WATERGEHALTE]])/D[[#This Row],[CLAS_AT_PI]]</f>
        <v>3</v>
      </c>
    </row>
    <row r="526" spans="1:71" x14ac:dyDescent="0.2">
      <c r="A526" s="20">
        <v>517</v>
      </c>
      <c r="B526" s="21" t="str">
        <f>IF(ISBLANK(D[[#This Row],[CLAS_NEN5104]]),"ONWAAR","WAAR")</f>
        <v>ONWAAR</v>
      </c>
      <c r="C526" s="21" t="str">
        <f>IF(ISBLANK(D[[#This Row],[CLAS_VN_HOOFDNAAM]]),"ONWAAR","WAAR")</f>
        <v>ONWAAR</v>
      </c>
      <c r="D526" s="21" t="str">
        <f>IF(ISBLANK(D[[#This Row],[KV_NEN5104]]),"ONWAAR","WAAR")</f>
        <v>ONWAAR</v>
      </c>
      <c r="E526" s="21" t="str">
        <f>IF(ISBLANK(D[[#This Row],[CPT_QNET]]),"ONWAAR","WAAR")</f>
        <v>ONWAAR</v>
      </c>
      <c r="F526" s="21" t="str">
        <f>IF(ISBLANK(D[[#This Row],[CRS_NEN5104]]),"ONWAAR","WAAR")</f>
        <v>ONWAAR</v>
      </c>
      <c r="G526" s="21" t="str">
        <f>IF(ISBLANK(D[[#This Row],[SD_NEN5104]]),"ONWAAR","WAAR")</f>
        <v>ONWAAR</v>
      </c>
      <c r="H526" s="21" t="str">
        <f>IF(ISBLANK(D[[#This Row],[DSS_NEN5104]]),"ONWAAR","WAAR")</f>
        <v>ONWAAR</v>
      </c>
      <c r="I526" s="21" t="str">
        <f>IF(ISBLANK(D[[#This Row],[TXT_SS_NEN5104]]),"ONWAAR","WAAR")</f>
        <v>ONWAAR</v>
      </c>
      <c r="J526" s="19" t="str">
        <f>IF(ISBLANK(D[[#This Row],[BORING_NUMMER]]),"",CONCATENATE(D[[#This Row],[BORING_NUMMER]],"_",D[[#This Row],[MONSTER_ID]]))</f>
        <v/>
      </c>
      <c r="BP526" s="21">
        <v>60</v>
      </c>
      <c r="BQ526" s="21">
        <v>40</v>
      </c>
      <c r="BR526" s="21">
        <f>D[CLAS_AT_VLOEIGRENS_CAS]-D[CLAS_AT_UITROLGRENS]</f>
        <v>20</v>
      </c>
      <c r="BS526" s="22">
        <f>(D[[#This Row],[CLAS_AT_VLOEIGRENS_CAS]]-D[[#This Row],[CLAS_WATERGEHALTE]])/D[[#This Row],[CLAS_AT_PI]]</f>
        <v>3</v>
      </c>
    </row>
    <row r="527" spans="1:71" x14ac:dyDescent="0.2">
      <c r="A527" s="20">
        <v>518</v>
      </c>
      <c r="B527" s="21" t="str">
        <f>IF(ISBLANK(D[[#This Row],[CLAS_NEN5104]]),"ONWAAR","WAAR")</f>
        <v>ONWAAR</v>
      </c>
      <c r="C527" s="21" t="str">
        <f>IF(ISBLANK(D[[#This Row],[CLAS_VN_HOOFDNAAM]]),"ONWAAR","WAAR")</f>
        <v>ONWAAR</v>
      </c>
      <c r="D527" s="21" t="str">
        <f>IF(ISBLANK(D[[#This Row],[KV_NEN5104]]),"ONWAAR","WAAR")</f>
        <v>ONWAAR</v>
      </c>
      <c r="E527" s="21" t="str">
        <f>IF(ISBLANK(D[[#This Row],[CPT_QNET]]),"ONWAAR","WAAR")</f>
        <v>ONWAAR</v>
      </c>
      <c r="F527" s="21" t="str">
        <f>IF(ISBLANK(D[[#This Row],[CRS_NEN5104]]),"ONWAAR","WAAR")</f>
        <v>ONWAAR</v>
      </c>
      <c r="G527" s="21" t="str">
        <f>IF(ISBLANK(D[[#This Row],[SD_NEN5104]]),"ONWAAR","WAAR")</f>
        <v>ONWAAR</v>
      </c>
      <c r="H527" s="21" t="str">
        <f>IF(ISBLANK(D[[#This Row],[DSS_NEN5104]]),"ONWAAR","WAAR")</f>
        <v>ONWAAR</v>
      </c>
      <c r="I527" s="21" t="str">
        <f>IF(ISBLANK(D[[#This Row],[TXT_SS_NEN5104]]),"ONWAAR","WAAR")</f>
        <v>ONWAAR</v>
      </c>
      <c r="J527" s="19" t="str">
        <f>IF(ISBLANK(D[[#This Row],[BORING_NUMMER]]),"",CONCATENATE(D[[#This Row],[BORING_NUMMER]],"_",D[[#This Row],[MONSTER_ID]]))</f>
        <v/>
      </c>
      <c r="BP527" s="21">
        <v>60</v>
      </c>
      <c r="BQ527" s="21">
        <v>40</v>
      </c>
      <c r="BR527" s="21">
        <f>D[CLAS_AT_VLOEIGRENS_CAS]-D[CLAS_AT_UITROLGRENS]</f>
        <v>20</v>
      </c>
      <c r="BS527" s="22">
        <f>(D[[#This Row],[CLAS_AT_VLOEIGRENS_CAS]]-D[[#This Row],[CLAS_WATERGEHALTE]])/D[[#This Row],[CLAS_AT_PI]]</f>
        <v>3</v>
      </c>
    </row>
    <row r="528" spans="1:71" x14ac:dyDescent="0.2">
      <c r="A528" s="20">
        <v>519</v>
      </c>
      <c r="B528" s="21" t="str">
        <f>IF(ISBLANK(D[[#This Row],[CLAS_NEN5104]]),"ONWAAR","WAAR")</f>
        <v>ONWAAR</v>
      </c>
      <c r="C528" s="21" t="str">
        <f>IF(ISBLANK(D[[#This Row],[CLAS_VN_HOOFDNAAM]]),"ONWAAR","WAAR")</f>
        <v>ONWAAR</v>
      </c>
      <c r="D528" s="21" t="str">
        <f>IF(ISBLANK(D[[#This Row],[KV_NEN5104]]),"ONWAAR","WAAR")</f>
        <v>ONWAAR</v>
      </c>
      <c r="E528" s="21" t="str">
        <f>IF(ISBLANK(D[[#This Row],[CPT_QNET]]),"ONWAAR","WAAR")</f>
        <v>ONWAAR</v>
      </c>
      <c r="F528" s="21" t="str">
        <f>IF(ISBLANK(D[[#This Row],[CRS_NEN5104]]),"ONWAAR","WAAR")</f>
        <v>ONWAAR</v>
      </c>
      <c r="G528" s="21" t="str">
        <f>IF(ISBLANK(D[[#This Row],[SD_NEN5104]]),"ONWAAR","WAAR")</f>
        <v>ONWAAR</v>
      </c>
      <c r="H528" s="21" t="str">
        <f>IF(ISBLANK(D[[#This Row],[DSS_NEN5104]]),"ONWAAR","WAAR")</f>
        <v>ONWAAR</v>
      </c>
      <c r="I528" s="21" t="str">
        <f>IF(ISBLANK(D[[#This Row],[TXT_SS_NEN5104]]),"ONWAAR","WAAR")</f>
        <v>ONWAAR</v>
      </c>
      <c r="J528" s="19" t="str">
        <f>IF(ISBLANK(D[[#This Row],[BORING_NUMMER]]),"",CONCATENATE(D[[#This Row],[BORING_NUMMER]],"_",D[[#This Row],[MONSTER_ID]]))</f>
        <v/>
      </c>
      <c r="BP528" s="21">
        <v>60</v>
      </c>
      <c r="BQ528" s="21">
        <v>40</v>
      </c>
      <c r="BR528" s="21">
        <f>D[CLAS_AT_VLOEIGRENS_CAS]-D[CLAS_AT_UITROLGRENS]</f>
        <v>20</v>
      </c>
      <c r="BS528" s="22">
        <f>(D[[#This Row],[CLAS_AT_VLOEIGRENS_CAS]]-D[[#This Row],[CLAS_WATERGEHALTE]])/D[[#This Row],[CLAS_AT_PI]]</f>
        <v>3</v>
      </c>
    </row>
    <row r="529" spans="1:71" x14ac:dyDescent="0.2">
      <c r="A529" s="20">
        <v>520</v>
      </c>
      <c r="B529" s="21" t="str">
        <f>IF(ISBLANK(D[[#This Row],[CLAS_NEN5104]]),"ONWAAR","WAAR")</f>
        <v>ONWAAR</v>
      </c>
      <c r="C529" s="21" t="str">
        <f>IF(ISBLANK(D[[#This Row],[CLAS_VN_HOOFDNAAM]]),"ONWAAR","WAAR")</f>
        <v>ONWAAR</v>
      </c>
      <c r="D529" s="21" t="str">
        <f>IF(ISBLANK(D[[#This Row],[KV_NEN5104]]),"ONWAAR","WAAR")</f>
        <v>ONWAAR</v>
      </c>
      <c r="E529" s="21" t="str">
        <f>IF(ISBLANK(D[[#This Row],[CPT_QNET]]),"ONWAAR","WAAR")</f>
        <v>ONWAAR</v>
      </c>
      <c r="F529" s="21" t="str">
        <f>IF(ISBLANK(D[[#This Row],[CRS_NEN5104]]),"ONWAAR","WAAR")</f>
        <v>ONWAAR</v>
      </c>
      <c r="G529" s="21" t="str">
        <f>IF(ISBLANK(D[[#This Row],[SD_NEN5104]]),"ONWAAR","WAAR")</f>
        <v>ONWAAR</v>
      </c>
      <c r="H529" s="21" t="str">
        <f>IF(ISBLANK(D[[#This Row],[DSS_NEN5104]]),"ONWAAR","WAAR")</f>
        <v>ONWAAR</v>
      </c>
      <c r="I529" s="21" t="str">
        <f>IF(ISBLANK(D[[#This Row],[TXT_SS_NEN5104]]),"ONWAAR","WAAR")</f>
        <v>ONWAAR</v>
      </c>
      <c r="J529" s="19" t="str">
        <f>IF(ISBLANK(D[[#This Row],[BORING_NUMMER]]),"",CONCATENATE(D[[#This Row],[BORING_NUMMER]],"_",D[[#This Row],[MONSTER_ID]]))</f>
        <v/>
      </c>
      <c r="BP529" s="21">
        <v>60</v>
      </c>
      <c r="BQ529" s="21">
        <v>40</v>
      </c>
      <c r="BR529" s="21">
        <f>D[CLAS_AT_VLOEIGRENS_CAS]-D[CLAS_AT_UITROLGRENS]</f>
        <v>20</v>
      </c>
      <c r="BS529" s="22">
        <f>(D[[#This Row],[CLAS_AT_VLOEIGRENS_CAS]]-D[[#This Row],[CLAS_WATERGEHALTE]])/D[[#This Row],[CLAS_AT_PI]]</f>
        <v>3</v>
      </c>
    </row>
    <row r="530" spans="1:71" x14ac:dyDescent="0.2">
      <c r="A530" s="20">
        <v>521</v>
      </c>
      <c r="B530" s="21" t="str">
        <f>IF(ISBLANK(D[[#This Row],[CLAS_NEN5104]]),"ONWAAR","WAAR")</f>
        <v>ONWAAR</v>
      </c>
      <c r="C530" s="21" t="str">
        <f>IF(ISBLANK(D[[#This Row],[CLAS_VN_HOOFDNAAM]]),"ONWAAR","WAAR")</f>
        <v>ONWAAR</v>
      </c>
      <c r="D530" s="21" t="str">
        <f>IF(ISBLANK(D[[#This Row],[KV_NEN5104]]),"ONWAAR","WAAR")</f>
        <v>ONWAAR</v>
      </c>
      <c r="E530" s="21" t="str">
        <f>IF(ISBLANK(D[[#This Row],[CPT_QNET]]),"ONWAAR","WAAR")</f>
        <v>ONWAAR</v>
      </c>
      <c r="F530" s="21" t="str">
        <f>IF(ISBLANK(D[[#This Row],[CRS_NEN5104]]),"ONWAAR","WAAR")</f>
        <v>ONWAAR</v>
      </c>
      <c r="G530" s="21" t="str">
        <f>IF(ISBLANK(D[[#This Row],[SD_NEN5104]]),"ONWAAR","WAAR")</f>
        <v>ONWAAR</v>
      </c>
      <c r="H530" s="21" t="str">
        <f>IF(ISBLANK(D[[#This Row],[DSS_NEN5104]]),"ONWAAR","WAAR")</f>
        <v>ONWAAR</v>
      </c>
      <c r="I530" s="21" t="str">
        <f>IF(ISBLANK(D[[#This Row],[TXT_SS_NEN5104]]),"ONWAAR","WAAR")</f>
        <v>ONWAAR</v>
      </c>
      <c r="J530" s="19" t="str">
        <f>IF(ISBLANK(D[[#This Row],[BORING_NUMMER]]),"",CONCATENATE(D[[#This Row],[BORING_NUMMER]],"_",D[[#This Row],[MONSTER_ID]]))</f>
        <v/>
      </c>
      <c r="BP530" s="21">
        <v>60</v>
      </c>
      <c r="BQ530" s="21">
        <v>40</v>
      </c>
      <c r="BR530" s="21">
        <f>D[CLAS_AT_VLOEIGRENS_CAS]-D[CLAS_AT_UITROLGRENS]</f>
        <v>20</v>
      </c>
      <c r="BS530" s="22">
        <f>(D[[#This Row],[CLAS_AT_VLOEIGRENS_CAS]]-D[[#This Row],[CLAS_WATERGEHALTE]])/D[[#This Row],[CLAS_AT_PI]]</f>
        <v>3</v>
      </c>
    </row>
    <row r="531" spans="1:71" x14ac:dyDescent="0.2">
      <c r="A531" s="20">
        <v>522</v>
      </c>
      <c r="B531" s="21" t="str">
        <f>IF(ISBLANK(D[[#This Row],[CLAS_NEN5104]]),"ONWAAR","WAAR")</f>
        <v>ONWAAR</v>
      </c>
      <c r="C531" s="21" t="str">
        <f>IF(ISBLANK(D[[#This Row],[CLAS_VN_HOOFDNAAM]]),"ONWAAR","WAAR")</f>
        <v>ONWAAR</v>
      </c>
      <c r="D531" s="21" t="str">
        <f>IF(ISBLANK(D[[#This Row],[KV_NEN5104]]),"ONWAAR","WAAR")</f>
        <v>ONWAAR</v>
      </c>
      <c r="E531" s="21" t="str">
        <f>IF(ISBLANK(D[[#This Row],[CPT_QNET]]),"ONWAAR","WAAR")</f>
        <v>ONWAAR</v>
      </c>
      <c r="F531" s="21" t="str">
        <f>IF(ISBLANK(D[[#This Row],[CRS_NEN5104]]),"ONWAAR","WAAR")</f>
        <v>ONWAAR</v>
      </c>
      <c r="G531" s="21" t="str">
        <f>IF(ISBLANK(D[[#This Row],[SD_NEN5104]]),"ONWAAR","WAAR")</f>
        <v>ONWAAR</v>
      </c>
      <c r="H531" s="21" t="str">
        <f>IF(ISBLANK(D[[#This Row],[DSS_NEN5104]]),"ONWAAR","WAAR")</f>
        <v>ONWAAR</v>
      </c>
      <c r="I531" s="21" t="str">
        <f>IF(ISBLANK(D[[#This Row],[TXT_SS_NEN5104]]),"ONWAAR","WAAR")</f>
        <v>ONWAAR</v>
      </c>
      <c r="J531" s="19" t="str">
        <f>IF(ISBLANK(D[[#This Row],[BORING_NUMMER]]),"",CONCATENATE(D[[#This Row],[BORING_NUMMER]],"_",D[[#This Row],[MONSTER_ID]]))</f>
        <v/>
      </c>
      <c r="BP531" s="21">
        <v>60</v>
      </c>
      <c r="BQ531" s="21">
        <v>40</v>
      </c>
      <c r="BR531" s="21">
        <f>D[CLAS_AT_VLOEIGRENS_CAS]-D[CLAS_AT_UITROLGRENS]</f>
        <v>20</v>
      </c>
      <c r="BS531" s="22">
        <f>(D[[#This Row],[CLAS_AT_VLOEIGRENS_CAS]]-D[[#This Row],[CLAS_WATERGEHALTE]])/D[[#This Row],[CLAS_AT_PI]]</f>
        <v>3</v>
      </c>
    </row>
    <row r="532" spans="1:71" x14ac:dyDescent="0.2">
      <c r="A532" s="20">
        <v>523</v>
      </c>
      <c r="B532" s="21" t="str">
        <f>IF(ISBLANK(D[[#This Row],[CLAS_NEN5104]]),"ONWAAR","WAAR")</f>
        <v>ONWAAR</v>
      </c>
      <c r="C532" s="21" t="str">
        <f>IF(ISBLANK(D[[#This Row],[CLAS_VN_HOOFDNAAM]]),"ONWAAR","WAAR")</f>
        <v>ONWAAR</v>
      </c>
      <c r="D532" s="21" t="str">
        <f>IF(ISBLANK(D[[#This Row],[KV_NEN5104]]),"ONWAAR","WAAR")</f>
        <v>ONWAAR</v>
      </c>
      <c r="E532" s="21" t="str">
        <f>IF(ISBLANK(D[[#This Row],[CPT_QNET]]),"ONWAAR","WAAR")</f>
        <v>ONWAAR</v>
      </c>
      <c r="F532" s="21" t="str">
        <f>IF(ISBLANK(D[[#This Row],[CRS_NEN5104]]),"ONWAAR","WAAR")</f>
        <v>ONWAAR</v>
      </c>
      <c r="G532" s="21" t="str">
        <f>IF(ISBLANK(D[[#This Row],[SD_NEN5104]]),"ONWAAR","WAAR")</f>
        <v>ONWAAR</v>
      </c>
      <c r="H532" s="21" t="str">
        <f>IF(ISBLANK(D[[#This Row],[DSS_NEN5104]]),"ONWAAR","WAAR")</f>
        <v>ONWAAR</v>
      </c>
      <c r="I532" s="21" t="str">
        <f>IF(ISBLANK(D[[#This Row],[TXT_SS_NEN5104]]),"ONWAAR","WAAR")</f>
        <v>ONWAAR</v>
      </c>
      <c r="J532" s="19" t="str">
        <f>IF(ISBLANK(D[[#This Row],[BORING_NUMMER]]),"",CONCATENATE(D[[#This Row],[BORING_NUMMER]],"_",D[[#This Row],[MONSTER_ID]]))</f>
        <v/>
      </c>
      <c r="BP532" s="21">
        <v>60</v>
      </c>
      <c r="BQ532" s="21">
        <v>40</v>
      </c>
      <c r="BR532" s="21">
        <f>D[CLAS_AT_VLOEIGRENS_CAS]-D[CLAS_AT_UITROLGRENS]</f>
        <v>20</v>
      </c>
      <c r="BS532" s="22">
        <f>(D[[#This Row],[CLAS_AT_VLOEIGRENS_CAS]]-D[[#This Row],[CLAS_WATERGEHALTE]])/D[[#This Row],[CLAS_AT_PI]]</f>
        <v>3</v>
      </c>
    </row>
    <row r="533" spans="1:71" x14ac:dyDescent="0.2">
      <c r="A533" s="20">
        <v>524</v>
      </c>
      <c r="B533" s="21" t="str">
        <f>IF(ISBLANK(D[[#This Row],[CLAS_NEN5104]]),"ONWAAR","WAAR")</f>
        <v>ONWAAR</v>
      </c>
      <c r="C533" s="21" t="str">
        <f>IF(ISBLANK(D[[#This Row],[CLAS_VN_HOOFDNAAM]]),"ONWAAR","WAAR")</f>
        <v>ONWAAR</v>
      </c>
      <c r="D533" s="21" t="str">
        <f>IF(ISBLANK(D[[#This Row],[KV_NEN5104]]),"ONWAAR","WAAR")</f>
        <v>ONWAAR</v>
      </c>
      <c r="E533" s="21" t="str">
        <f>IF(ISBLANK(D[[#This Row],[CPT_QNET]]),"ONWAAR","WAAR")</f>
        <v>ONWAAR</v>
      </c>
      <c r="F533" s="21" t="str">
        <f>IF(ISBLANK(D[[#This Row],[CRS_NEN5104]]),"ONWAAR","WAAR")</f>
        <v>ONWAAR</v>
      </c>
      <c r="G533" s="21" t="str">
        <f>IF(ISBLANK(D[[#This Row],[SD_NEN5104]]),"ONWAAR","WAAR")</f>
        <v>ONWAAR</v>
      </c>
      <c r="H533" s="21" t="str">
        <f>IF(ISBLANK(D[[#This Row],[DSS_NEN5104]]),"ONWAAR","WAAR")</f>
        <v>ONWAAR</v>
      </c>
      <c r="I533" s="21" t="str">
        <f>IF(ISBLANK(D[[#This Row],[TXT_SS_NEN5104]]),"ONWAAR","WAAR")</f>
        <v>ONWAAR</v>
      </c>
      <c r="J533" s="19" t="str">
        <f>IF(ISBLANK(D[[#This Row],[BORING_NUMMER]]),"",CONCATENATE(D[[#This Row],[BORING_NUMMER]],"_",D[[#This Row],[MONSTER_ID]]))</f>
        <v/>
      </c>
      <c r="BP533" s="21">
        <v>60</v>
      </c>
      <c r="BQ533" s="21">
        <v>40</v>
      </c>
      <c r="BR533" s="21">
        <f>D[CLAS_AT_VLOEIGRENS_CAS]-D[CLAS_AT_UITROLGRENS]</f>
        <v>20</v>
      </c>
      <c r="BS533" s="22">
        <f>(D[[#This Row],[CLAS_AT_VLOEIGRENS_CAS]]-D[[#This Row],[CLAS_WATERGEHALTE]])/D[[#This Row],[CLAS_AT_PI]]</f>
        <v>3</v>
      </c>
    </row>
    <row r="534" spans="1:71" x14ac:dyDescent="0.2">
      <c r="A534" s="20">
        <v>525</v>
      </c>
      <c r="B534" s="21" t="str">
        <f>IF(ISBLANK(D[[#This Row],[CLAS_NEN5104]]),"ONWAAR","WAAR")</f>
        <v>ONWAAR</v>
      </c>
      <c r="C534" s="21" t="str">
        <f>IF(ISBLANK(D[[#This Row],[CLAS_VN_HOOFDNAAM]]),"ONWAAR","WAAR")</f>
        <v>ONWAAR</v>
      </c>
      <c r="D534" s="21" t="str">
        <f>IF(ISBLANK(D[[#This Row],[KV_NEN5104]]),"ONWAAR","WAAR")</f>
        <v>ONWAAR</v>
      </c>
      <c r="E534" s="21" t="str">
        <f>IF(ISBLANK(D[[#This Row],[CPT_QNET]]),"ONWAAR","WAAR")</f>
        <v>ONWAAR</v>
      </c>
      <c r="F534" s="21" t="str">
        <f>IF(ISBLANK(D[[#This Row],[CRS_NEN5104]]),"ONWAAR","WAAR")</f>
        <v>ONWAAR</v>
      </c>
      <c r="G534" s="21" t="str">
        <f>IF(ISBLANK(D[[#This Row],[SD_NEN5104]]),"ONWAAR","WAAR")</f>
        <v>ONWAAR</v>
      </c>
      <c r="H534" s="21" t="str">
        <f>IF(ISBLANK(D[[#This Row],[DSS_NEN5104]]),"ONWAAR","WAAR")</f>
        <v>ONWAAR</v>
      </c>
      <c r="I534" s="21" t="str">
        <f>IF(ISBLANK(D[[#This Row],[TXT_SS_NEN5104]]),"ONWAAR","WAAR")</f>
        <v>ONWAAR</v>
      </c>
      <c r="J534" s="19" t="str">
        <f>IF(ISBLANK(D[[#This Row],[BORING_NUMMER]]),"",CONCATENATE(D[[#This Row],[BORING_NUMMER]],"_",D[[#This Row],[MONSTER_ID]]))</f>
        <v/>
      </c>
      <c r="BP534" s="21">
        <v>60</v>
      </c>
      <c r="BQ534" s="21">
        <v>40</v>
      </c>
      <c r="BR534" s="21">
        <f>D[CLAS_AT_VLOEIGRENS_CAS]-D[CLAS_AT_UITROLGRENS]</f>
        <v>20</v>
      </c>
      <c r="BS534" s="22">
        <f>(D[[#This Row],[CLAS_AT_VLOEIGRENS_CAS]]-D[[#This Row],[CLAS_WATERGEHALTE]])/D[[#This Row],[CLAS_AT_PI]]</f>
        <v>3</v>
      </c>
    </row>
    <row r="535" spans="1:71" x14ac:dyDescent="0.2">
      <c r="A535" s="20">
        <v>526</v>
      </c>
      <c r="B535" s="21" t="str">
        <f>IF(ISBLANK(D[[#This Row],[CLAS_NEN5104]]),"ONWAAR","WAAR")</f>
        <v>ONWAAR</v>
      </c>
      <c r="C535" s="21" t="str">
        <f>IF(ISBLANK(D[[#This Row],[CLAS_VN_HOOFDNAAM]]),"ONWAAR","WAAR")</f>
        <v>ONWAAR</v>
      </c>
      <c r="D535" s="21" t="str">
        <f>IF(ISBLANK(D[[#This Row],[KV_NEN5104]]),"ONWAAR","WAAR")</f>
        <v>ONWAAR</v>
      </c>
      <c r="E535" s="21" t="str">
        <f>IF(ISBLANK(D[[#This Row],[CPT_QNET]]),"ONWAAR","WAAR")</f>
        <v>ONWAAR</v>
      </c>
      <c r="F535" s="21" t="str">
        <f>IF(ISBLANK(D[[#This Row],[CRS_NEN5104]]),"ONWAAR","WAAR")</f>
        <v>ONWAAR</v>
      </c>
      <c r="G535" s="21" t="str">
        <f>IF(ISBLANK(D[[#This Row],[SD_NEN5104]]),"ONWAAR","WAAR")</f>
        <v>ONWAAR</v>
      </c>
      <c r="H535" s="21" t="str">
        <f>IF(ISBLANK(D[[#This Row],[DSS_NEN5104]]),"ONWAAR","WAAR")</f>
        <v>ONWAAR</v>
      </c>
      <c r="I535" s="21" t="str">
        <f>IF(ISBLANK(D[[#This Row],[TXT_SS_NEN5104]]),"ONWAAR","WAAR")</f>
        <v>ONWAAR</v>
      </c>
      <c r="J535" s="19" t="str">
        <f>IF(ISBLANK(D[[#This Row],[BORING_NUMMER]]),"",CONCATENATE(D[[#This Row],[BORING_NUMMER]],"_",D[[#This Row],[MONSTER_ID]]))</f>
        <v/>
      </c>
      <c r="BP535" s="21">
        <v>60</v>
      </c>
      <c r="BQ535" s="21">
        <v>40</v>
      </c>
      <c r="BR535" s="21">
        <f>D[CLAS_AT_VLOEIGRENS_CAS]-D[CLAS_AT_UITROLGRENS]</f>
        <v>20</v>
      </c>
      <c r="BS535" s="22">
        <f>(D[[#This Row],[CLAS_AT_VLOEIGRENS_CAS]]-D[[#This Row],[CLAS_WATERGEHALTE]])/D[[#This Row],[CLAS_AT_PI]]</f>
        <v>3</v>
      </c>
    </row>
    <row r="536" spans="1:71" x14ac:dyDescent="0.2">
      <c r="A536" s="20">
        <v>527</v>
      </c>
      <c r="B536" s="21" t="str">
        <f>IF(ISBLANK(D[[#This Row],[CLAS_NEN5104]]),"ONWAAR","WAAR")</f>
        <v>ONWAAR</v>
      </c>
      <c r="C536" s="21" t="str">
        <f>IF(ISBLANK(D[[#This Row],[CLAS_VN_HOOFDNAAM]]),"ONWAAR","WAAR")</f>
        <v>ONWAAR</v>
      </c>
      <c r="D536" s="21" t="str">
        <f>IF(ISBLANK(D[[#This Row],[KV_NEN5104]]),"ONWAAR","WAAR")</f>
        <v>ONWAAR</v>
      </c>
      <c r="E536" s="21" t="str">
        <f>IF(ISBLANK(D[[#This Row],[CPT_QNET]]),"ONWAAR","WAAR")</f>
        <v>ONWAAR</v>
      </c>
      <c r="F536" s="21" t="str">
        <f>IF(ISBLANK(D[[#This Row],[CRS_NEN5104]]),"ONWAAR","WAAR")</f>
        <v>ONWAAR</v>
      </c>
      <c r="G536" s="21" t="str">
        <f>IF(ISBLANK(D[[#This Row],[SD_NEN5104]]),"ONWAAR","WAAR")</f>
        <v>ONWAAR</v>
      </c>
      <c r="H536" s="21" t="str">
        <f>IF(ISBLANK(D[[#This Row],[DSS_NEN5104]]),"ONWAAR","WAAR")</f>
        <v>ONWAAR</v>
      </c>
      <c r="I536" s="21" t="str">
        <f>IF(ISBLANK(D[[#This Row],[TXT_SS_NEN5104]]),"ONWAAR","WAAR")</f>
        <v>ONWAAR</v>
      </c>
      <c r="J536" s="19" t="str">
        <f>IF(ISBLANK(D[[#This Row],[BORING_NUMMER]]),"",CONCATENATE(D[[#This Row],[BORING_NUMMER]],"_",D[[#This Row],[MONSTER_ID]]))</f>
        <v/>
      </c>
      <c r="BP536" s="21">
        <v>60</v>
      </c>
      <c r="BQ536" s="21">
        <v>40</v>
      </c>
      <c r="BR536" s="21">
        <f>D[CLAS_AT_VLOEIGRENS_CAS]-D[CLAS_AT_UITROLGRENS]</f>
        <v>20</v>
      </c>
      <c r="BS536" s="22">
        <f>(D[[#This Row],[CLAS_AT_VLOEIGRENS_CAS]]-D[[#This Row],[CLAS_WATERGEHALTE]])/D[[#This Row],[CLAS_AT_PI]]</f>
        <v>3</v>
      </c>
    </row>
    <row r="537" spans="1:71" x14ac:dyDescent="0.2">
      <c r="A537" s="20">
        <v>528</v>
      </c>
      <c r="B537" s="21" t="str">
        <f>IF(ISBLANK(D[[#This Row],[CLAS_NEN5104]]),"ONWAAR","WAAR")</f>
        <v>ONWAAR</v>
      </c>
      <c r="C537" s="21" t="str">
        <f>IF(ISBLANK(D[[#This Row],[CLAS_VN_HOOFDNAAM]]),"ONWAAR","WAAR")</f>
        <v>ONWAAR</v>
      </c>
      <c r="D537" s="21" t="str">
        <f>IF(ISBLANK(D[[#This Row],[KV_NEN5104]]),"ONWAAR","WAAR")</f>
        <v>ONWAAR</v>
      </c>
      <c r="E537" s="21" t="str">
        <f>IF(ISBLANK(D[[#This Row],[CPT_QNET]]),"ONWAAR","WAAR")</f>
        <v>ONWAAR</v>
      </c>
      <c r="F537" s="21" t="str">
        <f>IF(ISBLANK(D[[#This Row],[CRS_NEN5104]]),"ONWAAR","WAAR")</f>
        <v>ONWAAR</v>
      </c>
      <c r="G537" s="21" t="str">
        <f>IF(ISBLANK(D[[#This Row],[SD_NEN5104]]),"ONWAAR","WAAR")</f>
        <v>ONWAAR</v>
      </c>
      <c r="H537" s="21" t="str">
        <f>IF(ISBLANK(D[[#This Row],[DSS_NEN5104]]),"ONWAAR","WAAR")</f>
        <v>ONWAAR</v>
      </c>
      <c r="I537" s="21" t="str">
        <f>IF(ISBLANK(D[[#This Row],[TXT_SS_NEN5104]]),"ONWAAR","WAAR")</f>
        <v>ONWAAR</v>
      </c>
      <c r="J537" s="19" t="str">
        <f>IF(ISBLANK(D[[#This Row],[BORING_NUMMER]]),"",CONCATENATE(D[[#This Row],[BORING_NUMMER]],"_",D[[#This Row],[MONSTER_ID]]))</f>
        <v/>
      </c>
      <c r="BP537" s="21">
        <v>60</v>
      </c>
      <c r="BQ537" s="21">
        <v>40</v>
      </c>
      <c r="BR537" s="21">
        <f>D[CLAS_AT_VLOEIGRENS_CAS]-D[CLAS_AT_UITROLGRENS]</f>
        <v>20</v>
      </c>
      <c r="BS537" s="22">
        <f>(D[[#This Row],[CLAS_AT_VLOEIGRENS_CAS]]-D[[#This Row],[CLAS_WATERGEHALTE]])/D[[#This Row],[CLAS_AT_PI]]</f>
        <v>3</v>
      </c>
    </row>
    <row r="538" spans="1:71" x14ac:dyDescent="0.2">
      <c r="A538" s="20">
        <v>529</v>
      </c>
      <c r="B538" s="21" t="str">
        <f>IF(ISBLANK(D[[#This Row],[CLAS_NEN5104]]),"ONWAAR","WAAR")</f>
        <v>ONWAAR</v>
      </c>
      <c r="C538" s="21" t="str">
        <f>IF(ISBLANK(D[[#This Row],[CLAS_VN_HOOFDNAAM]]),"ONWAAR","WAAR")</f>
        <v>ONWAAR</v>
      </c>
      <c r="D538" s="21" t="str">
        <f>IF(ISBLANK(D[[#This Row],[KV_NEN5104]]),"ONWAAR","WAAR")</f>
        <v>ONWAAR</v>
      </c>
      <c r="E538" s="21" t="str">
        <f>IF(ISBLANK(D[[#This Row],[CPT_QNET]]),"ONWAAR","WAAR")</f>
        <v>ONWAAR</v>
      </c>
      <c r="F538" s="21" t="str">
        <f>IF(ISBLANK(D[[#This Row],[CRS_NEN5104]]),"ONWAAR","WAAR")</f>
        <v>ONWAAR</v>
      </c>
      <c r="G538" s="21" t="str">
        <f>IF(ISBLANK(D[[#This Row],[SD_NEN5104]]),"ONWAAR","WAAR")</f>
        <v>ONWAAR</v>
      </c>
      <c r="H538" s="21" t="str">
        <f>IF(ISBLANK(D[[#This Row],[DSS_NEN5104]]),"ONWAAR","WAAR")</f>
        <v>ONWAAR</v>
      </c>
      <c r="I538" s="21" t="str">
        <f>IF(ISBLANK(D[[#This Row],[TXT_SS_NEN5104]]),"ONWAAR","WAAR")</f>
        <v>ONWAAR</v>
      </c>
      <c r="J538" s="19" t="str">
        <f>IF(ISBLANK(D[[#This Row],[BORING_NUMMER]]),"",CONCATENATE(D[[#This Row],[BORING_NUMMER]],"_",D[[#This Row],[MONSTER_ID]]))</f>
        <v/>
      </c>
      <c r="BP538" s="21">
        <v>60</v>
      </c>
      <c r="BQ538" s="21">
        <v>40</v>
      </c>
      <c r="BR538" s="21">
        <f>D[CLAS_AT_VLOEIGRENS_CAS]-D[CLAS_AT_UITROLGRENS]</f>
        <v>20</v>
      </c>
      <c r="BS538" s="22">
        <f>(D[[#This Row],[CLAS_AT_VLOEIGRENS_CAS]]-D[[#This Row],[CLAS_WATERGEHALTE]])/D[[#This Row],[CLAS_AT_PI]]</f>
        <v>3</v>
      </c>
    </row>
    <row r="539" spans="1:71" x14ac:dyDescent="0.2">
      <c r="A539" s="20">
        <v>530</v>
      </c>
      <c r="B539" s="21" t="str">
        <f>IF(ISBLANK(D[[#This Row],[CLAS_NEN5104]]),"ONWAAR","WAAR")</f>
        <v>ONWAAR</v>
      </c>
      <c r="C539" s="21" t="str">
        <f>IF(ISBLANK(D[[#This Row],[CLAS_VN_HOOFDNAAM]]),"ONWAAR","WAAR")</f>
        <v>ONWAAR</v>
      </c>
      <c r="D539" s="21" t="str">
        <f>IF(ISBLANK(D[[#This Row],[KV_NEN5104]]),"ONWAAR","WAAR")</f>
        <v>ONWAAR</v>
      </c>
      <c r="E539" s="21" t="str">
        <f>IF(ISBLANK(D[[#This Row],[CPT_QNET]]),"ONWAAR","WAAR")</f>
        <v>ONWAAR</v>
      </c>
      <c r="F539" s="21" t="str">
        <f>IF(ISBLANK(D[[#This Row],[CRS_NEN5104]]),"ONWAAR","WAAR")</f>
        <v>ONWAAR</v>
      </c>
      <c r="G539" s="21" t="str">
        <f>IF(ISBLANK(D[[#This Row],[SD_NEN5104]]),"ONWAAR","WAAR")</f>
        <v>ONWAAR</v>
      </c>
      <c r="H539" s="21" t="str">
        <f>IF(ISBLANK(D[[#This Row],[DSS_NEN5104]]),"ONWAAR","WAAR")</f>
        <v>ONWAAR</v>
      </c>
      <c r="I539" s="21" t="str">
        <f>IF(ISBLANK(D[[#This Row],[TXT_SS_NEN5104]]),"ONWAAR","WAAR")</f>
        <v>ONWAAR</v>
      </c>
      <c r="J539" s="19" t="str">
        <f>IF(ISBLANK(D[[#This Row],[BORING_NUMMER]]),"",CONCATENATE(D[[#This Row],[BORING_NUMMER]],"_",D[[#This Row],[MONSTER_ID]]))</f>
        <v/>
      </c>
      <c r="BP539" s="21">
        <v>60</v>
      </c>
      <c r="BQ539" s="21">
        <v>40</v>
      </c>
      <c r="BR539" s="21">
        <f>D[CLAS_AT_VLOEIGRENS_CAS]-D[CLAS_AT_UITROLGRENS]</f>
        <v>20</v>
      </c>
      <c r="BS539" s="22">
        <f>(D[[#This Row],[CLAS_AT_VLOEIGRENS_CAS]]-D[[#This Row],[CLAS_WATERGEHALTE]])/D[[#This Row],[CLAS_AT_PI]]</f>
        <v>3</v>
      </c>
    </row>
    <row r="540" spans="1:71" x14ac:dyDescent="0.2">
      <c r="A540" s="20">
        <v>531</v>
      </c>
      <c r="B540" s="21" t="str">
        <f>IF(ISBLANK(D[[#This Row],[CLAS_NEN5104]]),"ONWAAR","WAAR")</f>
        <v>ONWAAR</v>
      </c>
      <c r="C540" s="21" t="str">
        <f>IF(ISBLANK(D[[#This Row],[CLAS_VN_HOOFDNAAM]]),"ONWAAR","WAAR")</f>
        <v>ONWAAR</v>
      </c>
      <c r="D540" s="21" t="str">
        <f>IF(ISBLANK(D[[#This Row],[KV_NEN5104]]),"ONWAAR","WAAR")</f>
        <v>ONWAAR</v>
      </c>
      <c r="E540" s="21" t="str">
        <f>IF(ISBLANK(D[[#This Row],[CPT_QNET]]),"ONWAAR","WAAR")</f>
        <v>ONWAAR</v>
      </c>
      <c r="F540" s="21" t="str">
        <f>IF(ISBLANK(D[[#This Row],[CRS_NEN5104]]),"ONWAAR","WAAR")</f>
        <v>ONWAAR</v>
      </c>
      <c r="G540" s="21" t="str">
        <f>IF(ISBLANK(D[[#This Row],[SD_NEN5104]]),"ONWAAR","WAAR")</f>
        <v>ONWAAR</v>
      </c>
      <c r="H540" s="21" t="str">
        <f>IF(ISBLANK(D[[#This Row],[DSS_NEN5104]]),"ONWAAR","WAAR")</f>
        <v>ONWAAR</v>
      </c>
      <c r="I540" s="21" t="str">
        <f>IF(ISBLANK(D[[#This Row],[TXT_SS_NEN5104]]),"ONWAAR","WAAR")</f>
        <v>ONWAAR</v>
      </c>
      <c r="J540" s="19" t="str">
        <f>IF(ISBLANK(D[[#This Row],[BORING_NUMMER]]),"",CONCATENATE(D[[#This Row],[BORING_NUMMER]],"_",D[[#This Row],[MONSTER_ID]]))</f>
        <v/>
      </c>
      <c r="BP540" s="21">
        <v>60</v>
      </c>
      <c r="BQ540" s="21">
        <v>40</v>
      </c>
      <c r="BR540" s="21">
        <f>D[CLAS_AT_VLOEIGRENS_CAS]-D[CLAS_AT_UITROLGRENS]</f>
        <v>20</v>
      </c>
      <c r="BS540" s="22">
        <f>(D[[#This Row],[CLAS_AT_VLOEIGRENS_CAS]]-D[[#This Row],[CLAS_WATERGEHALTE]])/D[[#This Row],[CLAS_AT_PI]]</f>
        <v>3</v>
      </c>
    </row>
    <row r="541" spans="1:71" x14ac:dyDescent="0.2">
      <c r="A541" s="20">
        <v>532</v>
      </c>
      <c r="B541" s="21" t="str">
        <f>IF(ISBLANK(D[[#This Row],[CLAS_NEN5104]]),"ONWAAR","WAAR")</f>
        <v>ONWAAR</v>
      </c>
      <c r="C541" s="21" t="str">
        <f>IF(ISBLANK(D[[#This Row],[CLAS_VN_HOOFDNAAM]]),"ONWAAR","WAAR")</f>
        <v>ONWAAR</v>
      </c>
      <c r="D541" s="21" t="str">
        <f>IF(ISBLANK(D[[#This Row],[KV_NEN5104]]),"ONWAAR","WAAR")</f>
        <v>ONWAAR</v>
      </c>
      <c r="E541" s="21" t="str">
        <f>IF(ISBLANK(D[[#This Row],[CPT_QNET]]),"ONWAAR","WAAR")</f>
        <v>ONWAAR</v>
      </c>
      <c r="F541" s="21" t="str">
        <f>IF(ISBLANK(D[[#This Row],[CRS_NEN5104]]),"ONWAAR","WAAR")</f>
        <v>ONWAAR</v>
      </c>
      <c r="G541" s="21" t="str">
        <f>IF(ISBLANK(D[[#This Row],[SD_NEN5104]]),"ONWAAR","WAAR")</f>
        <v>ONWAAR</v>
      </c>
      <c r="H541" s="21" t="str">
        <f>IF(ISBLANK(D[[#This Row],[DSS_NEN5104]]),"ONWAAR","WAAR")</f>
        <v>ONWAAR</v>
      </c>
      <c r="I541" s="21" t="str">
        <f>IF(ISBLANK(D[[#This Row],[TXT_SS_NEN5104]]),"ONWAAR","WAAR")</f>
        <v>ONWAAR</v>
      </c>
      <c r="J541" s="19" t="str">
        <f>IF(ISBLANK(D[[#This Row],[BORING_NUMMER]]),"",CONCATENATE(D[[#This Row],[BORING_NUMMER]],"_",D[[#This Row],[MONSTER_ID]]))</f>
        <v/>
      </c>
      <c r="BP541" s="21">
        <v>60</v>
      </c>
      <c r="BQ541" s="21">
        <v>40</v>
      </c>
      <c r="BR541" s="21">
        <f>D[CLAS_AT_VLOEIGRENS_CAS]-D[CLAS_AT_UITROLGRENS]</f>
        <v>20</v>
      </c>
      <c r="BS541" s="22">
        <f>(D[[#This Row],[CLAS_AT_VLOEIGRENS_CAS]]-D[[#This Row],[CLAS_WATERGEHALTE]])/D[[#This Row],[CLAS_AT_PI]]</f>
        <v>3</v>
      </c>
    </row>
    <row r="542" spans="1:71" x14ac:dyDescent="0.2">
      <c r="A542" s="20">
        <v>533</v>
      </c>
      <c r="B542" s="21" t="str">
        <f>IF(ISBLANK(D[[#This Row],[CLAS_NEN5104]]),"ONWAAR","WAAR")</f>
        <v>ONWAAR</v>
      </c>
      <c r="C542" s="21" t="str">
        <f>IF(ISBLANK(D[[#This Row],[CLAS_VN_HOOFDNAAM]]),"ONWAAR","WAAR")</f>
        <v>ONWAAR</v>
      </c>
      <c r="D542" s="21" t="str">
        <f>IF(ISBLANK(D[[#This Row],[KV_NEN5104]]),"ONWAAR","WAAR")</f>
        <v>ONWAAR</v>
      </c>
      <c r="E542" s="21" t="str">
        <f>IF(ISBLANK(D[[#This Row],[CPT_QNET]]),"ONWAAR","WAAR")</f>
        <v>ONWAAR</v>
      </c>
      <c r="F542" s="21" t="str">
        <f>IF(ISBLANK(D[[#This Row],[CRS_NEN5104]]),"ONWAAR","WAAR")</f>
        <v>ONWAAR</v>
      </c>
      <c r="G542" s="21" t="str">
        <f>IF(ISBLANK(D[[#This Row],[SD_NEN5104]]),"ONWAAR","WAAR")</f>
        <v>ONWAAR</v>
      </c>
      <c r="H542" s="21" t="str">
        <f>IF(ISBLANK(D[[#This Row],[DSS_NEN5104]]),"ONWAAR","WAAR")</f>
        <v>ONWAAR</v>
      </c>
      <c r="I542" s="21" t="str">
        <f>IF(ISBLANK(D[[#This Row],[TXT_SS_NEN5104]]),"ONWAAR","WAAR")</f>
        <v>ONWAAR</v>
      </c>
      <c r="J542" s="19" t="str">
        <f>IF(ISBLANK(D[[#This Row],[BORING_NUMMER]]),"",CONCATENATE(D[[#This Row],[BORING_NUMMER]],"_",D[[#This Row],[MONSTER_ID]]))</f>
        <v/>
      </c>
      <c r="BP542" s="21">
        <v>60</v>
      </c>
      <c r="BQ542" s="21">
        <v>40</v>
      </c>
      <c r="BR542" s="21">
        <f>D[CLAS_AT_VLOEIGRENS_CAS]-D[CLAS_AT_UITROLGRENS]</f>
        <v>20</v>
      </c>
      <c r="BS542" s="22">
        <f>(D[[#This Row],[CLAS_AT_VLOEIGRENS_CAS]]-D[[#This Row],[CLAS_WATERGEHALTE]])/D[[#This Row],[CLAS_AT_PI]]</f>
        <v>3</v>
      </c>
    </row>
    <row r="543" spans="1:71" x14ac:dyDescent="0.2">
      <c r="A543" s="20">
        <v>534</v>
      </c>
      <c r="B543" s="21" t="str">
        <f>IF(ISBLANK(D[[#This Row],[CLAS_NEN5104]]),"ONWAAR","WAAR")</f>
        <v>ONWAAR</v>
      </c>
      <c r="C543" s="21" t="str">
        <f>IF(ISBLANK(D[[#This Row],[CLAS_VN_HOOFDNAAM]]),"ONWAAR","WAAR")</f>
        <v>ONWAAR</v>
      </c>
      <c r="D543" s="21" t="str">
        <f>IF(ISBLANK(D[[#This Row],[KV_NEN5104]]),"ONWAAR","WAAR")</f>
        <v>ONWAAR</v>
      </c>
      <c r="E543" s="21" t="str">
        <f>IF(ISBLANK(D[[#This Row],[CPT_QNET]]),"ONWAAR","WAAR")</f>
        <v>ONWAAR</v>
      </c>
      <c r="F543" s="21" t="str">
        <f>IF(ISBLANK(D[[#This Row],[CRS_NEN5104]]),"ONWAAR","WAAR")</f>
        <v>ONWAAR</v>
      </c>
      <c r="G543" s="21" t="str">
        <f>IF(ISBLANK(D[[#This Row],[SD_NEN5104]]),"ONWAAR","WAAR")</f>
        <v>ONWAAR</v>
      </c>
      <c r="H543" s="21" t="str">
        <f>IF(ISBLANK(D[[#This Row],[DSS_NEN5104]]),"ONWAAR","WAAR")</f>
        <v>ONWAAR</v>
      </c>
      <c r="I543" s="21" t="str">
        <f>IF(ISBLANK(D[[#This Row],[TXT_SS_NEN5104]]),"ONWAAR","WAAR")</f>
        <v>ONWAAR</v>
      </c>
      <c r="J543" s="19" t="str">
        <f>IF(ISBLANK(D[[#This Row],[BORING_NUMMER]]),"",CONCATENATE(D[[#This Row],[BORING_NUMMER]],"_",D[[#This Row],[MONSTER_ID]]))</f>
        <v/>
      </c>
      <c r="BP543" s="21">
        <v>60</v>
      </c>
      <c r="BQ543" s="21">
        <v>40</v>
      </c>
      <c r="BR543" s="21">
        <f>D[CLAS_AT_VLOEIGRENS_CAS]-D[CLAS_AT_UITROLGRENS]</f>
        <v>20</v>
      </c>
      <c r="BS543" s="22">
        <f>(D[[#This Row],[CLAS_AT_VLOEIGRENS_CAS]]-D[[#This Row],[CLAS_WATERGEHALTE]])/D[[#This Row],[CLAS_AT_PI]]</f>
        <v>3</v>
      </c>
    </row>
    <row r="544" spans="1:71" x14ac:dyDescent="0.2">
      <c r="A544" s="20">
        <v>535</v>
      </c>
      <c r="B544" s="21" t="str">
        <f>IF(ISBLANK(D[[#This Row],[CLAS_NEN5104]]),"ONWAAR","WAAR")</f>
        <v>ONWAAR</v>
      </c>
      <c r="C544" s="21" t="str">
        <f>IF(ISBLANK(D[[#This Row],[CLAS_VN_HOOFDNAAM]]),"ONWAAR","WAAR")</f>
        <v>ONWAAR</v>
      </c>
      <c r="D544" s="21" t="str">
        <f>IF(ISBLANK(D[[#This Row],[KV_NEN5104]]),"ONWAAR","WAAR")</f>
        <v>ONWAAR</v>
      </c>
      <c r="E544" s="21" t="str">
        <f>IF(ISBLANK(D[[#This Row],[CPT_QNET]]),"ONWAAR","WAAR")</f>
        <v>ONWAAR</v>
      </c>
      <c r="F544" s="21" t="str">
        <f>IF(ISBLANK(D[[#This Row],[CRS_NEN5104]]),"ONWAAR","WAAR")</f>
        <v>ONWAAR</v>
      </c>
      <c r="G544" s="21" t="str">
        <f>IF(ISBLANK(D[[#This Row],[SD_NEN5104]]),"ONWAAR","WAAR")</f>
        <v>ONWAAR</v>
      </c>
      <c r="H544" s="21" t="str">
        <f>IF(ISBLANK(D[[#This Row],[DSS_NEN5104]]),"ONWAAR","WAAR")</f>
        <v>ONWAAR</v>
      </c>
      <c r="I544" s="21" t="str">
        <f>IF(ISBLANK(D[[#This Row],[TXT_SS_NEN5104]]),"ONWAAR","WAAR")</f>
        <v>ONWAAR</v>
      </c>
      <c r="J544" s="19" t="str">
        <f>IF(ISBLANK(D[[#This Row],[BORING_NUMMER]]),"",CONCATENATE(D[[#This Row],[BORING_NUMMER]],"_",D[[#This Row],[MONSTER_ID]]))</f>
        <v/>
      </c>
      <c r="BP544" s="21">
        <v>60</v>
      </c>
      <c r="BQ544" s="21">
        <v>40</v>
      </c>
      <c r="BR544" s="21">
        <f>D[CLAS_AT_VLOEIGRENS_CAS]-D[CLAS_AT_UITROLGRENS]</f>
        <v>20</v>
      </c>
      <c r="BS544" s="22">
        <f>(D[[#This Row],[CLAS_AT_VLOEIGRENS_CAS]]-D[[#This Row],[CLAS_WATERGEHALTE]])/D[[#This Row],[CLAS_AT_PI]]</f>
        <v>3</v>
      </c>
    </row>
    <row r="545" spans="1:71" x14ac:dyDescent="0.2">
      <c r="A545" s="20">
        <v>536</v>
      </c>
      <c r="B545" s="21" t="str">
        <f>IF(ISBLANK(D[[#This Row],[CLAS_NEN5104]]),"ONWAAR","WAAR")</f>
        <v>ONWAAR</v>
      </c>
      <c r="C545" s="21" t="str">
        <f>IF(ISBLANK(D[[#This Row],[CLAS_VN_HOOFDNAAM]]),"ONWAAR","WAAR")</f>
        <v>ONWAAR</v>
      </c>
      <c r="D545" s="21" t="str">
        <f>IF(ISBLANK(D[[#This Row],[KV_NEN5104]]),"ONWAAR","WAAR")</f>
        <v>ONWAAR</v>
      </c>
      <c r="E545" s="21" t="str">
        <f>IF(ISBLANK(D[[#This Row],[CPT_QNET]]),"ONWAAR","WAAR")</f>
        <v>ONWAAR</v>
      </c>
      <c r="F545" s="21" t="str">
        <f>IF(ISBLANK(D[[#This Row],[CRS_NEN5104]]),"ONWAAR","WAAR")</f>
        <v>ONWAAR</v>
      </c>
      <c r="G545" s="21" t="str">
        <f>IF(ISBLANK(D[[#This Row],[SD_NEN5104]]),"ONWAAR","WAAR")</f>
        <v>ONWAAR</v>
      </c>
      <c r="H545" s="21" t="str">
        <f>IF(ISBLANK(D[[#This Row],[DSS_NEN5104]]),"ONWAAR","WAAR")</f>
        <v>ONWAAR</v>
      </c>
      <c r="I545" s="21" t="str">
        <f>IF(ISBLANK(D[[#This Row],[TXT_SS_NEN5104]]),"ONWAAR","WAAR")</f>
        <v>ONWAAR</v>
      </c>
      <c r="J545" s="19" t="str">
        <f>IF(ISBLANK(D[[#This Row],[BORING_NUMMER]]),"",CONCATENATE(D[[#This Row],[BORING_NUMMER]],"_",D[[#This Row],[MONSTER_ID]]))</f>
        <v/>
      </c>
      <c r="BP545" s="21">
        <v>60</v>
      </c>
      <c r="BQ545" s="21">
        <v>40</v>
      </c>
      <c r="BR545" s="21">
        <f>D[CLAS_AT_VLOEIGRENS_CAS]-D[CLAS_AT_UITROLGRENS]</f>
        <v>20</v>
      </c>
      <c r="BS545" s="22">
        <f>(D[[#This Row],[CLAS_AT_VLOEIGRENS_CAS]]-D[[#This Row],[CLAS_WATERGEHALTE]])/D[[#This Row],[CLAS_AT_PI]]</f>
        <v>3</v>
      </c>
    </row>
    <row r="546" spans="1:71" x14ac:dyDescent="0.2">
      <c r="A546" s="20">
        <v>537</v>
      </c>
      <c r="B546" s="21" t="str">
        <f>IF(ISBLANK(D[[#This Row],[CLAS_NEN5104]]),"ONWAAR","WAAR")</f>
        <v>ONWAAR</v>
      </c>
      <c r="C546" s="21" t="str">
        <f>IF(ISBLANK(D[[#This Row],[CLAS_VN_HOOFDNAAM]]),"ONWAAR","WAAR")</f>
        <v>ONWAAR</v>
      </c>
      <c r="D546" s="21" t="str">
        <f>IF(ISBLANK(D[[#This Row],[KV_NEN5104]]),"ONWAAR","WAAR")</f>
        <v>ONWAAR</v>
      </c>
      <c r="E546" s="21" t="str">
        <f>IF(ISBLANK(D[[#This Row],[CPT_QNET]]),"ONWAAR","WAAR")</f>
        <v>ONWAAR</v>
      </c>
      <c r="F546" s="21" t="str">
        <f>IF(ISBLANK(D[[#This Row],[CRS_NEN5104]]),"ONWAAR","WAAR")</f>
        <v>ONWAAR</v>
      </c>
      <c r="G546" s="21" t="str">
        <f>IF(ISBLANK(D[[#This Row],[SD_NEN5104]]),"ONWAAR","WAAR")</f>
        <v>ONWAAR</v>
      </c>
      <c r="H546" s="21" t="str">
        <f>IF(ISBLANK(D[[#This Row],[DSS_NEN5104]]),"ONWAAR","WAAR")</f>
        <v>ONWAAR</v>
      </c>
      <c r="I546" s="21" t="str">
        <f>IF(ISBLANK(D[[#This Row],[TXT_SS_NEN5104]]),"ONWAAR","WAAR")</f>
        <v>ONWAAR</v>
      </c>
      <c r="J546" s="19" t="str">
        <f>IF(ISBLANK(D[[#This Row],[BORING_NUMMER]]),"",CONCATENATE(D[[#This Row],[BORING_NUMMER]],"_",D[[#This Row],[MONSTER_ID]]))</f>
        <v/>
      </c>
      <c r="BP546" s="21">
        <v>60</v>
      </c>
      <c r="BQ546" s="21">
        <v>40</v>
      </c>
      <c r="BR546" s="21">
        <f>D[CLAS_AT_VLOEIGRENS_CAS]-D[CLAS_AT_UITROLGRENS]</f>
        <v>20</v>
      </c>
      <c r="BS546" s="22">
        <f>(D[[#This Row],[CLAS_AT_VLOEIGRENS_CAS]]-D[[#This Row],[CLAS_WATERGEHALTE]])/D[[#This Row],[CLAS_AT_PI]]</f>
        <v>3</v>
      </c>
    </row>
    <row r="547" spans="1:71" x14ac:dyDescent="0.2">
      <c r="A547" s="20">
        <v>538</v>
      </c>
      <c r="B547" s="21" t="str">
        <f>IF(ISBLANK(D[[#This Row],[CLAS_NEN5104]]),"ONWAAR","WAAR")</f>
        <v>ONWAAR</v>
      </c>
      <c r="C547" s="21" t="str">
        <f>IF(ISBLANK(D[[#This Row],[CLAS_VN_HOOFDNAAM]]),"ONWAAR","WAAR")</f>
        <v>ONWAAR</v>
      </c>
      <c r="D547" s="21" t="str">
        <f>IF(ISBLANK(D[[#This Row],[KV_NEN5104]]),"ONWAAR","WAAR")</f>
        <v>ONWAAR</v>
      </c>
      <c r="E547" s="21" t="str">
        <f>IF(ISBLANK(D[[#This Row],[CPT_QNET]]),"ONWAAR","WAAR")</f>
        <v>ONWAAR</v>
      </c>
      <c r="F547" s="21" t="str">
        <f>IF(ISBLANK(D[[#This Row],[CRS_NEN5104]]),"ONWAAR","WAAR")</f>
        <v>ONWAAR</v>
      </c>
      <c r="G547" s="21" t="str">
        <f>IF(ISBLANK(D[[#This Row],[SD_NEN5104]]),"ONWAAR","WAAR")</f>
        <v>ONWAAR</v>
      </c>
      <c r="H547" s="21" t="str">
        <f>IF(ISBLANK(D[[#This Row],[DSS_NEN5104]]),"ONWAAR","WAAR")</f>
        <v>ONWAAR</v>
      </c>
      <c r="I547" s="21" t="str">
        <f>IF(ISBLANK(D[[#This Row],[TXT_SS_NEN5104]]),"ONWAAR","WAAR")</f>
        <v>ONWAAR</v>
      </c>
      <c r="J547" s="19" t="str">
        <f>IF(ISBLANK(D[[#This Row],[BORING_NUMMER]]),"",CONCATENATE(D[[#This Row],[BORING_NUMMER]],"_",D[[#This Row],[MONSTER_ID]]))</f>
        <v/>
      </c>
      <c r="BP547" s="21">
        <v>60</v>
      </c>
      <c r="BQ547" s="21">
        <v>40</v>
      </c>
      <c r="BR547" s="21">
        <f>D[CLAS_AT_VLOEIGRENS_CAS]-D[CLAS_AT_UITROLGRENS]</f>
        <v>20</v>
      </c>
      <c r="BS547" s="22">
        <f>(D[[#This Row],[CLAS_AT_VLOEIGRENS_CAS]]-D[[#This Row],[CLAS_WATERGEHALTE]])/D[[#This Row],[CLAS_AT_PI]]</f>
        <v>3</v>
      </c>
    </row>
    <row r="548" spans="1:71" x14ac:dyDescent="0.2">
      <c r="A548" s="20">
        <v>539</v>
      </c>
      <c r="B548" s="21" t="str">
        <f>IF(ISBLANK(D[[#This Row],[CLAS_NEN5104]]),"ONWAAR","WAAR")</f>
        <v>ONWAAR</v>
      </c>
      <c r="C548" s="21" t="str">
        <f>IF(ISBLANK(D[[#This Row],[CLAS_VN_HOOFDNAAM]]),"ONWAAR","WAAR")</f>
        <v>ONWAAR</v>
      </c>
      <c r="D548" s="21" t="str">
        <f>IF(ISBLANK(D[[#This Row],[KV_NEN5104]]),"ONWAAR","WAAR")</f>
        <v>ONWAAR</v>
      </c>
      <c r="E548" s="21" t="str">
        <f>IF(ISBLANK(D[[#This Row],[CPT_QNET]]),"ONWAAR","WAAR")</f>
        <v>ONWAAR</v>
      </c>
      <c r="F548" s="21" t="str">
        <f>IF(ISBLANK(D[[#This Row],[CRS_NEN5104]]),"ONWAAR","WAAR")</f>
        <v>ONWAAR</v>
      </c>
      <c r="G548" s="21" t="str">
        <f>IF(ISBLANK(D[[#This Row],[SD_NEN5104]]),"ONWAAR","WAAR")</f>
        <v>ONWAAR</v>
      </c>
      <c r="H548" s="21" t="str">
        <f>IF(ISBLANK(D[[#This Row],[DSS_NEN5104]]),"ONWAAR","WAAR")</f>
        <v>ONWAAR</v>
      </c>
      <c r="I548" s="21" t="str">
        <f>IF(ISBLANK(D[[#This Row],[TXT_SS_NEN5104]]),"ONWAAR","WAAR")</f>
        <v>ONWAAR</v>
      </c>
      <c r="J548" s="19" t="str">
        <f>IF(ISBLANK(D[[#This Row],[BORING_NUMMER]]),"",CONCATENATE(D[[#This Row],[BORING_NUMMER]],"_",D[[#This Row],[MONSTER_ID]]))</f>
        <v/>
      </c>
      <c r="BP548" s="21">
        <v>60</v>
      </c>
      <c r="BQ548" s="21">
        <v>40</v>
      </c>
      <c r="BR548" s="21">
        <f>D[CLAS_AT_VLOEIGRENS_CAS]-D[CLAS_AT_UITROLGRENS]</f>
        <v>20</v>
      </c>
      <c r="BS548" s="22">
        <f>(D[[#This Row],[CLAS_AT_VLOEIGRENS_CAS]]-D[[#This Row],[CLAS_WATERGEHALTE]])/D[[#This Row],[CLAS_AT_PI]]</f>
        <v>3</v>
      </c>
    </row>
    <row r="549" spans="1:71" x14ac:dyDescent="0.2">
      <c r="A549" s="20">
        <v>540</v>
      </c>
      <c r="B549" s="21" t="str">
        <f>IF(ISBLANK(D[[#This Row],[CLAS_NEN5104]]),"ONWAAR","WAAR")</f>
        <v>ONWAAR</v>
      </c>
      <c r="C549" s="21" t="str">
        <f>IF(ISBLANK(D[[#This Row],[CLAS_VN_HOOFDNAAM]]),"ONWAAR","WAAR")</f>
        <v>ONWAAR</v>
      </c>
      <c r="D549" s="21" t="str">
        <f>IF(ISBLANK(D[[#This Row],[KV_NEN5104]]),"ONWAAR","WAAR")</f>
        <v>ONWAAR</v>
      </c>
      <c r="E549" s="21" t="str">
        <f>IF(ISBLANK(D[[#This Row],[CPT_QNET]]),"ONWAAR","WAAR")</f>
        <v>ONWAAR</v>
      </c>
      <c r="F549" s="21" t="str">
        <f>IF(ISBLANK(D[[#This Row],[CRS_NEN5104]]),"ONWAAR","WAAR")</f>
        <v>ONWAAR</v>
      </c>
      <c r="G549" s="21" t="str">
        <f>IF(ISBLANK(D[[#This Row],[SD_NEN5104]]),"ONWAAR","WAAR")</f>
        <v>ONWAAR</v>
      </c>
      <c r="H549" s="21" t="str">
        <f>IF(ISBLANK(D[[#This Row],[DSS_NEN5104]]),"ONWAAR","WAAR")</f>
        <v>ONWAAR</v>
      </c>
      <c r="I549" s="21" t="str">
        <f>IF(ISBLANK(D[[#This Row],[TXT_SS_NEN5104]]),"ONWAAR","WAAR")</f>
        <v>ONWAAR</v>
      </c>
      <c r="J549" s="19" t="str">
        <f>IF(ISBLANK(D[[#This Row],[BORING_NUMMER]]),"",CONCATENATE(D[[#This Row],[BORING_NUMMER]],"_",D[[#This Row],[MONSTER_ID]]))</f>
        <v/>
      </c>
      <c r="BP549" s="21">
        <v>60</v>
      </c>
      <c r="BQ549" s="21">
        <v>40</v>
      </c>
      <c r="BR549" s="21">
        <f>D[CLAS_AT_VLOEIGRENS_CAS]-D[CLAS_AT_UITROLGRENS]</f>
        <v>20</v>
      </c>
      <c r="BS549" s="22">
        <f>(D[[#This Row],[CLAS_AT_VLOEIGRENS_CAS]]-D[[#This Row],[CLAS_WATERGEHALTE]])/D[[#This Row],[CLAS_AT_PI]]</f>
        <v>3</v>
      </c>
    </row>
    <row r="550" spans="1:71" x14ac:dyDescent="0.2">
      <c r="A550" s="20">
        <v>541</v>
      </c>
      <c r="B550" s="21" t="str">
        <f>IF(ISBLANK(D[[#This Row],[CLAS_NEN5104]]),"ONWAAR","WAAR")</f>
        <v>ONWAAR</v>
      </c>
      <c r="C550" s="21" t="str">
        <f>IF(ISBLANK(D[[#This Row],[CLAS_VN_HOOFDNAAM]]),"ONWAAR","WAAR")</f>
        <v>ONWAAR</v>
      </c>
      <c r="D550" s="21" t="str">
        <f>IF(ISBLANK(D[[#This Row],[KV_NEN5104]]),"ONWAAR","WAAR")</f>
        <v>ONWAAR</v>
      </c>
      <c r="E550" s="21" t="str">
        <f>IF(ISBLANK(D[[#This Row],[CPT_QNET]]),"ONWAAR","WAAR")</f>
        <v>ONWAAR</v>
      </c>
      <c r="F550" s="21" t="str">
        <f>IF(ISBLANK(D[[#This Row],[CRS_NEN5104]]),"ONWAAR","WAAR")</f>
        <v>ONWAAR</v>
      </c>
      <c r="G550" s="21" t="str">
        <f>IF(ISBLANK(D[[#This Row],[SD_NEN5104]]),"ONWAAR","WAAR")</f>
        <v>ONWAAR</v>
      </c>
      <c r="H550" s="21" t="str">
        <f>IF(ISBLANK(D[[#This Row],[DSS_NEN5104]]),"ONWAAR","WAAR")</f>
        <v>ONWAAR</v>
      </c>
      <c r="I550" s="21" t="str">
        <f>IF(ISBLANK(D[[#This Row],[TXT_SS_NEN5104]]),"ONWAAR","WAAR")</f>
        <v>ONWAAR</v>
      </c>
      <c r="J550" s="19" t="str">
        <f>IF(ISBLANK(D[[#This Row],[BORING_NUMMER]]),"",CONCATENATE(D[[#This Row],[BORING_NUMMER]],"_",D[[#This Row],[MONSTER_ID]]))</f>
        <v/>
      </c>
      <c r="BP550" s="21">
        <v>60</v>
      </c>
      <c r="BQ550" s="21">
        <v>40</v>
      </c>
      <c r="BR550" s="21">
        <f>D[CLAS_AT_VLOEIGRENS_CAS]-D[CLAS_AT_UITROLGRENS]</f>
        <v>20</v>
      </c>
      <c r="BS550" s="22">
        <f>(D[[#This Row],[CLAS_AT_VLOEIGRENS_CAS]]-D[[#This Row],[CLAS_WATERGEHALTE]])/D[[#This Row],[CLAS_AT_PI]]</f>
        <v>3</v>
      </c>
    </row>
    <row r="551" spans="1:71" x14ac:dyDescent="0.2">
      <c r="A551" s="20">
        <v>542</v>
      </c>
      <c r="B551" s="21" t="str">
        <f>IF(ISBLANK(D[[#This Row],[CLAS_NEN5104]]),"ONWAAR","WAAR")</f>
        <v>ONWAAR</v>
      </c>
      <c r="C551" s="21" t="str">
        <f>IF(ISBLANK(D[[#This Row],[CLAS_VN_HOOFDNAAM]]),"ONWAAR","WAAR")</f>
        <v>ONWAAR</v>
      </c>
      <c r="D551" s="21" t="str">
        <f>IF(ISBLANK(D[[#This Row],[KV_NEN5104]]),"ONWAAR","WAAR")</f>
        <v>ONWAAR</v>
      </c>
      <c r="E551" s="21" t="str">
        <f>IF(ISBLANK(D[[#This Row],[CPT_QNET]]),"ONWAAR","WAAR")</f>
        <v>ONWAAR</v>
      </c>
      <c r="F551" s="21" t="str">
        <f>IF(ISBLANK(D[[#This Row],[CRS_NEN5104]]),"ONWAAR","WAAR")</f>
        <v>ONWAAR</v>
      </c>
      <c r="G551" s="21" t="str">
        <f>IF(ISBLANK(D[[#This Row],[SD_NEN5104]]),"ONWAAR","WAAR")</f>
        <v>ONWAAR</v>
      </c>
      <c r="H551" s="21" t="str">
        <f>IF(ISBLANK(D[[#This Row],[DSS_NEN5104]]),"ONWAAR","WAAR")</f>
        <v>ONWAAR</v>
      </c>
      <c r="I551" s="21" t="str">
        <f>IF(ISBLANK(D[[#This Row],[TXT_SS_NEN5104]]),"ONWAAR","WAAR")</f>
        <v>ONWAAR</v>
      </c>
      <c r="J551" s="19" t="str">
        <f>IF(ISBLANK(D[[#This Row],[BORING_NUMMER]]),"",CONCATENATE(D[[#This Row],[BORING_NUMMER]],"_",D[[#This Row],[MONSTER_ID]]))</f>
        <v/>
      </c>
      <c r="BP551" s="21">
        <v>60</v>
      </c>
      <c r="BQ551" s="21">
        <v>40</v>
      </c>
      <c r="BR551" s="21">
        <f>D[CLAS_AT_VLOEIGRENS_CAS]-D[CLAS_AT_UITROLGRENS]</f>
        <v>20</v>
      </c>
      <c r="BS551" s="22">
        <f>(D[[#This Row],[CLAS_AT_VLOEIGRENS_CAS]]-D[[#This Row],[CLAS_WATERGEHALTE]])/D[[#This Row],[CLAS_AT_PI]]</f>
        <v>3</v>
      </c>
    </row>
    <row r="552" spans="1:71" x14ac:dyDescent="0.2">
      <c r="A552" s="20">
        <v>543</v>
      </c>
      <c r="B552" s="21" t="str">
        <f>IF(ISBLANK(D[[#This Row],[CLAS_NEN5104]]),"ONWAAR","WAAR")</f>
        <v>ONWAAR</v>
      </c>
      <c r="C552" s="21" t="str">
        <f>IF(ISBLANK(D[[#This Row],[CLAS_VN_HOOFDNAAM]]),"ONWAAR","WAAR")</f>
        <v>ONWAAR</v>
      </c>
      <c r="D552" s="21" t="str">
        <f>IF(ISBLANK(D[[#This Row],[KV_NEN5104]]),"ONWAAR","WAAR")</f>
        <v>ONWAAR</v>
      </c>
      <c r="E552" s="21" t="str">
        <f>IF(ISBLANK(D[[#This Row],[CPT_QNET]]),"ONWAAR","WAAR")</f>
        <v>ONWAAR</v>
      </c>
      <c r="F552" s="21" t="str">
        <f>IF(ISBLANK(D[[#This Row],[CRS_NEN5104]]),"ONWAAR","WAAR")</f>
        <v>ONWAAR</v>
      </c>
      <c r="G552" s="21" t="str">
        <f>IF(ISBLANK(D[[#This Row],[SD_NEN5104]]),"ONWAAR","WAAR")</f>
        <v>ONWAAR</v>
      </c>
      <c r="H552" s="21" t="str">
        <f>IF(ISBLANK(D[[#This Row],[DSS_NEN5104]]),"ONWAAR","WAAR")</f>
        <v>ONWAAR</v>
      </c>
      <c r="I552" s="21" t="str">
        <f>IF(ISBLANK(D[[#This Row],[TXT_SS_NEN5104]]),"ONWAAR","WAAR")</f>
        <v>ONWAAR</v>
      </c>
      <c r="J552" s="19" t="str">
        <f>IF(ISBLANK(D[[#This Row],[BORING_NUMMER]]),"",CONCATENATE(D[[#This Row],[BORING_NUMMER]],"_",D[[#This Row],[MONSTER_ID]]))</f>
        <v/>
      </c>
      <c r="BP552" s="21">
        <v>60</v>
      </c>
      <c r="BQ552" s="21">
        <v>40</v>
      </c>
      <c r="BR552" s="21">
        <f>D[CLAS_AT_VLOEIGRENS_CAS]-D[CLAS_AT_UITROLGRENS]</f>
        <v>20</v>
      </c>
      <c r="BS552" s="22">
        <f>(D[[#This Row],[CLAS_AT_VLOEIGRENS_CAS]]-D[[#This Row],[CLAS_WATERGEHALTE]])/D[[#This Row],[CLAS_AT_PI]]</f>
        <v>3</v>
      </c>
    </row>
    <row r="553" spans="1:71" x14ac:dyDescent="0.2">
      <c r="A553" s="20">
        <v>544</v>
      </c>
      <c r="B553" s="21" t="str">
        <f>IF(ISBLANK(D[[#This Row],[CLAS_NEN5104]]),"ONWAAR","WAAR")</f>
        <v>ONWAAR</v>
      </c>
      <c r="C553" s="21" t="str">
        <f>IF(ISBLANK(D[[#This Row],[CLAS_VN_HOOFDNAAM]]),"ONWAAR","WAAR")</f>
        <v>ONWAAR</v>
      </c>
      <c r="D553" s="21" t="str">
        <f>IF(ISBLANK(D[[#This Row],[KV_NEN5104]]),"ONWAAR","WAAR")</f>
        <v>ONWAAR</v>
      </c>
      <c r="E553" s="21" t="str">
        <f>IF(ISBLANK(D[[#This Row],[CPT_QNET]]),"ONWAAR","WAAR")</f>
        <v>ONWAAR</v>
      </c>
      <c r="F553" s="21" t="str">
        <f>IF(ISBLANK(D[[#This Row],[CRS_NEN5104]]),"ONWAAR","WAAR")</f>
        <v>ONWAAR</v>
      </c>
      <c r="G553" s="21" t="str">
        <f>IF(ISBLANK(D[[#This Row],[SD_NEN5104]]),"ONWAAR","WAAR")</f>
        <v>ONWAAR</v>
      </c>
      <c r="H553" s="21" t="str">
        <f>IF(ISBLANK(D[[#This Row],[DSS_NEN5104]]),"ONWAAR","WAAR")</f>
        <v>ONWAAR</v>
      </c>
      <c r="I553" s="21" t="str">
        <f>IF(ISBLANK(D[[#This Row],[TXT_SS_NEN5104]]),"ONWAAR","WAAR")</f>
        <v>ONWAAR</v>
      </c>
      <c r="J553" s="19" t="str">
        <f>IF(ISBLANK(D[[#This Row],[BORING_NUMMER]]),"",CONCATENATE(D[[#This Row],[BORING_NUMMER]],"_",D[[#This Row],[MONSTER_ID]]))</f>
        <v/>
      </c>
      <c r="BP553" s="21">
        <v>60</v>
      </c>
      <c r="BQ553" s="21">
        <v>40</v>
      </c>
      <c r="BR553" s="21">
        <f>D[CLAS_AT_VLOEIGRENS_CAS]-D[CLAS_AT_UITROLGRENS]</f>
        <v>20</v>
      </c>
      <c r="BS553" s="22">
        <f>(D[[#This Row],[CLAS_AT_VLOEIGRENS_CAS]]-D[[#This Row],[CLAS_WATERGEHALTE]])/D[[#This Row],[CLAS_AT_PI]]</f>
        <v>3</v>
      </c>
    </row>
    <row r="554" spans="1:71" x14ac:dyDescent="0.2">
      <c r="A554" s="20">
        <v>545</v>
      </c>
      <c r="B554" s="21" t="str">
        <f>IF(ISBLANK(D[[#This Row],[CLAS_NEN5104]]),"ONWAAR","WAAR")</f>
        <v>ONWAAR</v>
      </c>
      <c r="C554" s="21" t="str">
        <f>IF(ISBLANK(D[[#This Row],[CLAS_VN_HOOFDNAAM]]),"ONWAAR","WAAR")</f>
        <v>ONWAAR</v>
      </c>
      <c r="D554" s="21" t="str">
        <f>IF(ISBLANK(D[[#This Row],[KV_NEN5104]]),"ONWAAR","WAAR")</f>
        <v>ONWAAR</v>
      </c>
      <c r="E554" s="21" t="str">
        <f>IF(ISBLANK(D[[#This Row],[CPT_QNET]]),"ONWAAR","WAAR")</f>
        <v>ONWAAR</v>
      </c>
      <c r="F554" s="21" t="str">
        <f>IF(ISBLANK(D[[#This Row],[CRS_NEN5104]]),"ONWAAR","WAAR")</f>
        <v>ONWAAR</v>
      </c>
      <c r="G554" s="21" t="str">
        <f>IF(ISBLANK(D[[#This Row],[SD_NEN5104]]),"ONWAAR","WAAR")</f>
        <v>ONWAAR</v>
      </c>
      <c r="H554" s="21" t="str">
        <f>IF(ISBLANK(D[[#This Row],[DSS_NEN5104]]),"ONWAAR","WAAR")</f>
        <v>ONWAAR</v>
      </c>
      <c r="I554" s="21" t="str">
        <f>IF(ISBLANK(D[[#This Row],[TXT_SS_NEN5104]]),"ONWAAR","WAAR")</f>
        <v>ONWAAR</v>
      </c>
      <c r="J554" s="19" t="str">
        <f>IF(ISBLANK(D[[#This Row],[BORING_NUMMER]]),"",CONCATENATE(D[[#This Row],[BORING_NUMMER]],"_",D[[#This Row],[MONSTER_ID]]))</f>
        <v/>
      </c>
      <c r="BP554" s="21">
        <v>60</v>
      </c>
      <c r="BQ554" s="21">
        <v>40</v>
      </c>
      <c r="BR554" s="21">
        <f>D[CLAS_AT_VLOEIGRENS_CAS]-D[CLAS_AT_UITROLGRENS]</f>
        <v>20</v>
      </c>
      <c r="BS554" s="22">
        <f>(D[[#This Row],[CLAS_AT_VLOEIGRENS_CAS]]-D[[#This Row],[CLAS_WATERGEHALTE]])/D[[#This Row],[CLAS_AT_PI]]</f>
        <v>3</v>
      </c>
    </row>
    <row r="555" spans="1:71" x14ac:dyDescent="0.2">
      <c r="A555" s="20">
        <v>546</v>
      </c>
      <c r="B555" s="21" t="str">
        <f>IF(ISBLANK(D[[#This Row],[CLAS_NEN5104]]),"ONWAAR","WAAR")</f>
        <v>ONWAAR</v>
      </c>
      <c r="C555" s="21" t="str">
        <f>IF(ISBLANK(D[[#This Row],[CLAS_VN_HOOFDNAAM]]),"ONWAAR","WAAR")</f>
        <v>ONWAAR</v>
      </c>
      <c r="D555" s="21" t="str">
        <f>IF(ISBLANK(D[[#This Row],[KV_NEN5104]]),"ONWAAR","WAAR")</f>
        <v>ONWAAR</v>
      </c>
      <c r="E555" s="21" t="str">
        <f>IF(ISBLANK(D[[#This Row],[CPT_QNET]]),"ONWAAR","WAAR")</f>
        <v>ONWAAR</v>
      </c>
      <c r="F555" s="21" t="str">
        <f>IF(ISBLANK(D[[#This Row],[CRS_NEN5104]]),"ONWAAR","WAAR")</f>
        <v>ONWAAR</v>
      </c>
      <c r="G555" s="21" t="str">
        <f>IF(ISBLANK(D[[#This Row],[SD_NEN5104]]),"ONWAAR","WAAR")</f>
        <v>ONWAAR</v>
      </c>
      <c r="H555" s="21" t="str">
        <f>IF(ISBLANK(D[[#This Row],[DSS_NEN5104]]),"ONWAAR","WAAR")</f>
        <v>ONWAAR</v>
      </c>
      <c r="I555" s="21" t="str">
        <f>IF(ISBLANK(D[[#This Row],[TXT_SS_NEN5104]]),"ONWAAR","WAAR")</f>
        <v>ONWAAR</v>
      </c>
      <c r="J555" s="19" t="str">
        <f>IF(ISBLANK(D[[#This Row],[BORING_NUMMER]]),"",CONCATENATE(D[[#This Row],[BORING_NUMMER]],"_",D[[#This Row],[MONSTER_ID]]))</f>
        <v/>
      </c>
      <c r="BP555" s="21">
        <v>60</v>
      </c>
      <c r="BQ555" s="21">
        <v>40</v>
      </c>
      <c r="BR555" s="21">
        <f>D[CLAS_AT_VLOEIGRENS_CAS]-D[CLAS_AT_UITROLGRENS]</f>
        <v>20</v>
      </c>
      <c r="BS555" s="22">
        <f>(D[[#This Row],[CLAS_AT_VLOEIGRENS_CAS]]-D[[#This Row],[CLAS_WATERGEHALTE]])/D[[#This Row],[CLAS_AT_PI]]</f>
        <v>3</v>
      </c>
    </row>
    <row r="556" spans="1:71" x14ac:dyDescent="0.2">
      <c r="A556" s="20">
        <v>547</v>
      </c>
      <c r="B556" s="21" t="str">
        <f>IF(ISBLANK(D[[#This Row],[CLAS_NEN5104]]),"ONWAAR","WAAR")</f>
        <v>ONWAAR</v>
      </c>
      <c r="C556" s="21" t="str">
        <f>IF(ISBLANK(D[[#This Row],[CLAS_VN_HOOFDNAAM]]),"ONWAAR","WAAR")</f>
        <v>ONWAAR</v>
      </c>
      <c r="D556" s="21" t="str">
        <f>IF(ISBLANK(D[[#This Row],[KV_NEN5104]]),"ONWAAR","WAAR")</f>
        <v>ONWAAR</v>
      </c>
      <c r="E556" s="21" t="str">
        <f>IF(ISBLANK(D[[#This Row],[CPT_QNET]]),"ONWAAR","WAAR")</f>
        <v>ONWAAR</v>
      </c>
      <c r="F556" s="21" t="str">
        <f>IF(ISBLANK(D[[#This Row],[CRS_NEN5104]]),"ONWAAR","WAAR")</f>
        <v>ONWAAR</v>
      </c>
      <c r="G556" s="21" t="str">
        <f>IF(ISBLANK(D[[#This Row],[SD_NEN5104]]),"ONWAAR","WAAR")</f>
        <v>ONWAAR</v>
      </c>
      <c r="H556" s="21" t="str">
        <f>IF(ISBLANK(D[[#This Row],[DSS_NEN5104]]),"ONWAAR","WAAR")</f>
        <v>ONWAAR</v>
      </c>
      <c r="I556" s="21" t="str">
        <f>IF(ISBLANK(D[[#This Row],[TXT_SS_NEN5104]]),"ONWAAR","WAAR")</f>
        <v>ONWAAR</v>
      </c>
      <c r="J556" s="19" t="str">
        <f>IF(ISBLANK(D[[#This Row],[BORING_NUMMER]]),"",CONCATENATE(D[[#This Row],[BORING_NUMMER]],"_",D[[#This Row],[MONSTER_ID]]))</f>
        <v/>
      </c>
      <c r="BP556" s="21">
        <v>60</v>
      </c>
      <c r="BQ556" s="21">
        <v>40</v>
      </c>
      <c r="BR556" s="21">
        <f>D[CLAS_AT_VLOEIGRENS_CAS]-D[CLAS_AT_UITROLGRENS]</f>
        <v>20</v>
      </c>
      <c r="BS556" s="22">
        <f>(D[[#This Row],[CLAS_AT_VLOEIGRENS_CAS]]-D[[#This Row],[CLAS_WATERGEHALTE]])/D[[#This Row],[CLAS_AT_PI]]</f>
        <v>3</v>
      </c>
    </row>
    <row r="557" spans="1:71" x14ac:dyDescent="0.2">
      <c r="A557" s="20">
        <v>548</v>
      </c>
      <c r="B557" s="21" t="str">
        <f>IF(ISBLANK(D[[#This Row],[CLAS_NEN5104]]),"ONWAAR","WAAR")</f>
        <v>ONWAAR</v>
      </c>
      <c r="C557" s="21" t="str">
        <f>IF(ISBLANK(D[[#This Row],[CLAS_VN_HOOFDNAAM]]),"ONWAAR","WAAR")</f>
        <v>ONWAAR</v>
      </c>
      <c r="D557" s="21" t="str">
        <f>IF(ISBLANK(D[[#This Row],[KV_NEN5104]]),"ONWAAR","WAAR")</f>
        <v>ONWAAR</v>
      </c>
      <c r="E557" s="21" t="str">
        <f>IF(ISBLANK(D[[#This Row],[CPT_QNET]]),"ONWAAR","WAAR")</f>
        <v>ONWAAR</v>
      </c>
      <c r="F557" s="21" t="str">
        <f>IF(ISBLANK(D[[#This Row],[CRS_NEN5104]]),"ONWAAR","WAAR")</f>
        <v>ONWAAR</v>
      </c>
      <c r="G557" s="21" t="str">
        <f>IF(ISBLANK(D[[#This Row],[SD_NEN5104]]),"ONWAAR","WAAR")</f>
        <v>ONWAAR</v>
      </c>
      <c r="H557" s="21" t="str">
        <f>IF(ISBLANK(D[[#This Row],[DSS_NEN5104]]),"ONWAAR","WAAR")</f>
        <v>ONWAAR</v>
      </c>
      <c r="I557" s="21" t="str">
        <f>IF(ISBLANK(D[[#This Row],[TXT_SS_NEN5104]]),"ONWAAR","WAAR")</f>
        <v>ONWAAR</v>
      </c>
      <c r="J557" s="19" t="str">
        <f>IF(ISBLANK(D[[#This Row],[BORING_NUMMER]]),"",CONCATENATE(D[[#This Row],[BORING_NUMMER]],"_",D[[#This Row],[MONSTER_ID]]))</f>
        <v/>
      </c>
      <c r="BP557" s="21">
        <v>60</v>
      </c>
      <c r="BQ557" s="21">
        <v>40</v>
      </c>
      <c r="BR557" s="21">
        <f>D[CLAS_AT_VLOEIGRENS_CAS]-D[CLAS_AT_UITROLGRENS]</f>
        <v>20</v>
      </c>
      <c r="BS557" s="22">
        <f>(D[[#This Row],[CLAS_AT_VLOEIGRENS_CAS]]-D[[#This Row],[CLAS_WATERGEHALTE]])/D[[#This Row],[CLAS_AT_PI]]</f>
        <v>3</v>
      </c>
    </row>
    <row r="558" spans="1:71" x14ac:dyDescent="0.2">
      <c r="A558" s="20">
        <v>549</v>
      </c>
      <c r="B558" s="21" t="str">
        <f>IF(ISBLANK(D[[#This Row],[CLAS_NEN5104]]),"ONWAAR","WAAR")</f>
        <v>ONWAAR</v>
      </c>
      <c r="C558" s="21" t="str">
        <f>IF(ISBLANK(D[[#This Row],[CLAS_VN_HOOFDNAAM]]),"ONWAAR","WAAR")</f>
        <v>ONWAAR</v>
      </c>
      <c r="D558" s="21" t="str">
        <f>IF(ISBLANK(D[[#This Row],[KV_NEN5104]]),"ONWAAR","WAAR")</f>
        <v>ONWAAR</v>
      </c>
      <c r="E558" s="21" t="str">
        <f>IF(ISBLANK(D[[#This Row],[CPT_QNET]]),"ONWAAR","WAAR")</f>
        <v>ONWAAR</v>
      </c>
      <c r="F558" s="21" t="str">
        <f>IF(ISBLANK(D[[#This Row],[CRS_NEN5104]]),"ONWAAR","WAAR")</f>
        <v>ONWAAR</v>
      </c>
      <c r="G558" s="21" t="str">
        <f>IF(ISBLANK(D[[#This Row],[SD_NEN5104]]),"ONWAAR","WAAR")</f>
        <v>ONWAAR</v>
      </c>
      <c r="H558" s="21" t="str">
        <f>IF(ISBLANK(D[[#This Row],[DSS_NEN5104]]),"ONWAAR","WAAR")</f>
        <v>ONWAAR</v>
      </c>
      <c r="I558" s="21" t="str">
        <f>IF(ISBLANK(D[[#This Row],[TXT_SS_NEN5104]]),"ONWAAR","WAAR")</f>
        <v>ONWAAR</v>
      </c>
      <c r="J558" s="19" t="str">
        <f>IF(ISBLANK(D[[#This Row],[BORING_NUMMER]]),"",CONCATENATE(D[[#This Row],[BORING_NUMMER]],"_",D[[#This Row],[MONSTER_ID]]))</f>
        <v/>
      </c>
      <c r="BP558" s="21">
        <v>60</v>
      </c>
      <c r="BQ558" s="21">
        <v>40</v>
      </c>
      <c r="BR558" s="21">
        <f>D[CLAS_AT_VLOEIGRENS_CAS]-D[CLAS_AT_UITROLGRENS]</f>
        <v>20</v>
      </c>
      <c r="BS558" s="22">
        <f>(D[[#This Row],[CLAS_AT_VLOEIGRENS_CAS]]-D[[#This Row],[CLAS_WATERGEHALTE]])/D[[#This Row],[CLAS_AT_PI]]</f>
        <v>3</v>
      </c>
    </row>
    <row r="559" spans="1:71" x14ac:dyDescent="0.2">
      <c r="A559" s="20">
        <v>550</v>
      </c>
      <c r="B559" s="21" t="str">
        <f>IF(ISBLANK(D[[#This Row],[CLAS_NEN5104]]),"ONWAAR","WAAR")</f>
        <v>ONWAAR</v>
      </c>
      <c r="C559" s="21" t="str">
        <f>IF(ISBLANK(D[[#This Row],[CLAS_VN_HOOFDNAAM]]),"ONWAAR","WAAR")</f>
        <v>ONWAAR</v>
      </c>
      <c r="D559" s="21" t="str">
        <f>IF(ISBLANK(D[[#This Row],[KV_NEN5104]]),"ONWAAR","WAAR")</f>
        <v>ONWAAR</v>
      </c>
      <c r="E559" s="21" t="str">
        <f>IF(ISBLANK(D[[#This Row],[CPT_QNET]]),"ONWAAR","WAAR")</f>
        <v>ONWAAR</v>
      </c>
      <c r="F559" s="21" t="str">
        <f>IF(ISBLANK(D[[#This Row],[CRS_NEN5104]]),"ONWAAR","WAAR")</f>
        <v>ONWAAR</v>
      </c>
      <c r="G559" s="21" t="str">
        <f>IF(ISBLANK(D[[#This Row],[SD_NEN5104]]),"ONWAAR","WAAR")</f>
        <v>ONWAAR</v>
      </c>
      <c r="H559" s="21" t="str">
        <f>IF(ISBLANK(D[[#This Row],[DSS_NEN5104]]),"ONWAAR","WAAR")</f>
        <v>ONWAAR</v>
      </c>
      <c r="I559" s="21" t="str">
        <f>IF(ISBLANK(D[[#This Row],[TXT_SS_NEN5104]]),"ONWAAR","WAAR")</f>
        <v>ONWAAR</v>
      </c>
      <c r="J559" s="19" t="str">
        <f>IF(ISBLANK(D[[#This Row],[BORING_NUMMER]]),"",CONCATENATE(D[[#This Row],[BORING_NUMMER]],"_",D[[#This Row],[MONSTER_ID]]))</f>
        <v/>
      </c>
      <c r="BP559" s="21">
        <v>60</v>
      </c>
      <c r="BQ559" s="21">
        <v>40</v>
      </c>
      <c r="BR559" s="21">
        <f>D[CLAS_AT_VLOEIGRENS_CAS]-D[CLAS_AT_UITROLGRENS]</f>
        <v>20</v>
      </c>
      <c r="BS559" s="22">
        <f>(D[[#This Row],[CLAS_AT_VLOEIGRENS_CAS]]-D[[#This Row],[CLAS_WATERGEHALTE]])/D[[#This Row],[CLAS_AT_PI]]</f>
        <v>3</v>
      </c>
    </row>
    <row r="560" spans="1:71" x14ac:dyDescent="0.2">
      <c r="A560" s="20">
        <v>551</v>
      </c>
      <c r="B560" s="21" t="str">
        <f>IF(ISBLANK(D[[#This Row],[CLAS_NEN5104]]),"ONWAAR","WAAR")</f>
        <v>ONWAAR</v>
      </c>
      <c r="C560" s="21" t="str">
        <f>IF(ISBLANK(D[[#This Row],[CLAS_VN_HOOFDNAAM]]),"ONWAAR","WAAR")</f>
        <v>ONWAAR</v>
      </c>
      <c r="D560" s="21" t="str">
        <f>IF(ISBLANK(D[[#This Row],[KV_NEN5104]]),"ONWAAR","WAAR")</f>
        <v>ONWAAR</v>
      </c>
      <c r="E560" s="21" t="str">
        <f>IF(ISBLANK(D[[#This Row],[CPT_QNET]]),"ONWAAR","WAAR")</f>
        <v>ONWAAR</v>
      </c>
      <c r="F560" s="21" t="str">
        <f>IF(ISBLANK(D[[#This Row],[CRS_NEN5104]]),"ONWAAR","WAAR")</f>
        <v>ONWAAR</v>
      </c>
      <c r="G560" s="21" t="str">
        <f>IF(ISBLANK(D[[#This Row],[SD_NEN5104]]),"ONWAAR","WAAR")</f>
        <v>ONWAAR</v>
      </c>
      <c r="H560" s="21" t="str">
        <f>IF(ISBLANK(D[[#This Row],[DSS_NEN5104]]),"ONWAAR","WAAR")</f>
        <v>ONWAAR</v>
      </c>
      <c r="I560" s="21" t="str">
        <f>IF(ISBLANK(D[[#This Row],[TXT_SS_NEN5104]]),"ONWAAR","WAAR")</f>
        <v>ONWAAR</v>
      </c>
      <c r="J560" s="19" t="str">
        <f>IF(ISBLANK(D[[#This Row],[BORING_NUMMER]]),"",CONCATENATE(D[[#This Row],[BORING_NUMMER]],"_",D[[#This Row],[MONSTER_ID]]))</f>
        <v/>
      </c>
      <c r="BP560" s="21">
        <v>60</v>
      </c>
      <c r="BQ560" s="21">
        <v>40</v>
      </c>
      <c r="BR560" s="21">
        <f>D[CLAS_AT_VLOEIGRENS_CAS]-D[CLAS_AT_UITROLGRENS]</f>
        <v>20</v>
      </c>
      <c r="BS560" s="22">
        <f>(D[[#This Row],[CLAS_AT_VLOEIGRENS_CAS]]-D[[#This Row],[CLAS_WATERGEHALTE]])/D[[#This Row],[CLAS_AT_PI]]</f>
        <v>3</v>
      </c>
    </row>
    <row r="561" spans="1:71" x14ac:dyDescent="0.2">
      <c r="A561" s="20">
        <v>552</v>
      </c>
      <c r="B561" s="21" t="str">
        <f>IF(ISBLANK(D[[#This Row],[CLAS_NEN5104]]),"ONWAAR","WAAR")</f>
        <v>ONWAAR</v>
      </c>
      <c r="C561" s="21" t="str">
        <f>IF(ISBLANK(D[[#This Row],[CLAS_VN_HOOFDNAAM]]),"ONWAAR","WAAR")</f>
        <v>ONWAAR</v>
      </c>
      <c r="D561" s="21" t="str">
        <f>IF(ISBLANK(D[[#This Row],[KV_NEN5104]]),"ONWAAR","WAAR")</f>
        <v>ONWAAR</v>
      </c>
      <c r="E561" s="21" t="str">
        <f>IF(ISBLANK(D[[#This Row],[CPT_QNET]]),"ONWAAR","WAAR")</f>
        <v>ONWAAR</v>
      </c>
      <c r="F561" s="21" t="str">
        <f>IF(ISBLANK(D[[#This Row],[CRS_NEN5104]]),"ONWAAR","WAAR")</f>
        <v>ONWAAR</v>
      </c>
      <c r="G561" s="21" t="str">
        <f>IF(ISBLANK(D[[#This Row],[SD_NEN5104]]),"ONWAAR","WAAR")</f>
        <v>ONWAAR</v>
      </c>
      <c r="H561" s="21" t="str">
        <f>IF(ISBLANK(D[[#This Row],[DSS_NEN5104]]),"ONWAAR","WAAR")</f>
        <v>ONWAAR</v>
      </c>
      <c r="I561" s="21" t="str">
        <f>IF(ISBLANK(D[[#This Row],[TXT_SS_NEN5104]]),"ONWAAR","WAAR")</f>
        <v>ONWAAR</v>
      </c>
      <c r="J561" s="19" t="str">
        <f>IF(ISBLANK(D[[#This Row],[BORING_NUMMER]]),"",CONCATENATE(D[[#This Row],[BORING_NUMMER]],"_",D[[#This Row],[MONSTER_ID]]))</f>
        <v/>
      </c>
      <c r="BP561" s="21">
        <v>60</v>
      </c>
      <c r="BQ561" s="21">
        <v>40</v>
      </c>
      <c r="BR561" s="21">
        <f>D[CLAS_AT_VLOEIGRENS_CAS]-D[CLAS_AT_UITROLGRENS]</f>
        <v>20</v>
      </c>
      <c r="BS561" s="22">
        <f>(D[[#This Row],[CLAS_AT_VLOEIGRENS_CAS]]-D[[#This Row],[CLAS_WATERGEHALTE]])/D[[#This Row],[CLAS_AT_PI]]</f>
        <v>3</v>
      </c>
    </row>
    <row r="562" spans="1:71" x14ac:dyDescent="0.2">
      <c r="A562" s="20">
        <v>553</v>
      </c>
      <c r="B562" s="21" t="str">
        <f>IF(ISBLANK(D[[#This Row],[CLAS_NEN5104]]),"ONWAAR","WAAR")</f>
        <v>ONWAAR</v>
      </c>
      <c r="C562" s="21" t="str">
        <f>IF(ISBLANK(D[[#This Row],[CLAS_VN_HOOFDNAAM]]),"ONWAAR","WAAR")</f>
        <v>ONWAAR</v>
      </c>
      <c r="D562" s="21" t="str">
        <f>IF(ISBLANK(D[[#This Row],[KV_NEN5104]]),"ONWAAR","WAAR")</f>
        <v>ONWAAR</v>
      </c>
      <c r="E562" s="21" t="str">
        <f>IF(ISBLANK(D[[#This Row],[CPT_QNET]]),"ONWAAR","WAAR")</f>
        <v>ONWAAR</v>
      </c>
      <c r="F562" s="21" t="str">
        <f>IF(ISBLANK(D[[#This Row],[CRS_NEN5104]]),"ONWAAR","WAAR")</f>
        <v>ONWAAR</v>
      </c>
      <c r="G562" s="21" t="str">
        <f>IF(ISBLANK(D[[#This Row],[SD_NEN5104]]),"ONWAAR","WAAR")</f>
        <v>ONWAAR</v>
      </c>
      <c r="H562" s="21" t="str">
        <f>IF(ISBLANK(D[[#This Row],[DSS_NEN5104]]),"ONWAAR","WAAR")</f>
        <v>ONWAAR</v>
      </c>
      <c r="I562" s="21" t="str">
        <f>IF(ISBLANK(D[[#This Row],[TXT_SS_NEN5104]]),"ONWAAR","WAAR")</f>
        <v>ONWAAR</v>
      </c>
      <c r="J562" s="19" t="str">
        <f>IF(ISBLANK(D[[#This Row],[BORING_NUMMER]]),"",CONCATENATE(D[[#This Row],[BORING_NUMMER]],"_",D[[#This Row],[MONSTER_ID]]))</f>
        <v/>
      </c>
      <c r="BP562" s="21">
        <v>60</v>
      </c>
      <c r="BQ562" s="21">
        <v>40</v>
      </c>
      <c r="BR562" s="21">
        <f>D[CLAS_AT_VLOEIGRENS_CAS]-D[CLAS_AT_UITROLGRENS]</f>
        <v>20</v>
      </c>
      <c r="BS562" s="22">
        <f>(D[[#This Row],[CLAS_AT_VLOEIGRENS_CAS]]-D[[#This Row],[CLAS_WATERGEHALTE]])/D[[#This Row],[CLAS_AT_PI]]</f>
        <v>3</v>
      </c>
    </row>
    <row r="563" spans="1:71" x14ac:dyDescent="0.2">
      <c r="A563" s="20">
        <v>554</v>
      </c>
      <c r="B563" s="21" t="str">
        <f>IF(ISBLANK(D[[#This Row],[CLAS_NEN5104]]),"ONWAAR","WAAR")</f>
        <v>ONWAAR</v>
      </c>
      <c r="C563" s="21" t="str">
        <f>IF(ISBLANK(D[[#This Row],[CLAS_VN_HOOFDNAAM]]),"ONWAAR","WAAR")</f>
        <v>ONWAAR</v>
      </c>
      <c r="D563" s="21" t="str">
        <f>IF(ISBLANK(D[[#This Row],[KV_NEN5104]]),"ONWAAR","WAAR")</f>
        <v>ONWAAR</v>
      </c>
      <c r="E563" s="21" t="str">
        <f>IF(ISBLANK(D[[#This Row],[CPT_QNET]]),"ONWAAR","WAAR")</f>
        <v>ONWAAR</v>
      </c>
      <c r="F563" s="21" t="str">
        <f>IF(ISBLANK(D[[#This Row],[CRS_NEN5104]]),"ONWAAR","WAAR")</f>
        <v>ONWAAR</v>
      </c>
      <c r="G563" s="21" t="str">
        <f>IF(ISBLANK(D[[#This Row],[SD_NEN5104]]),"ONWAAR","WAAR")</f>
        <v>ONWAAR</v>
      </c>
      <c r="H563" s="21" t="str">
        <f>IF(ISBLANK(D[[#This Row],[DSS_NEN5104]]),"ONWAAR","WAAR")</f>
        <v>ONWAAR</v>
      </c>
      <c r="I563" s="21" t="str">
        <f>IF(ISBLANK(D[[#This Row],[TXT_SS_NEN5104]]),"ONWAAR","WAAR")</f>
        <v>ONWAAR</v>
      </c>
      <c r="J563" s="19" t="str">
        <f>IF(ISBLANK(D[[#This Row],[BORING_NUMMER]]),"",CONCATENATE(D[[#This Row],[BORING_NUMMER]],"_",D[[#This Row],[MONSTER_ID]]))</f>
        <v/>
      </c>
      <c r="BP563" s="21">
        <v>60</v>
      </c>
      <c r="BQ563" s="21">
        <v>40</v>
      </c>
      <c r="BR563" s="21">
        <f>D[CLAS_AT_VLOEIGRENS_CAS]-D[CLAS_AT_UITROLGRENS]</f>
        <v>20</v>
      </c>
      <c r="BS563" s="22">
        <f>(D[[#This Row],[CLAS_AT_VLOEIGRENS_CAS]]-D[[#This Row],[CLAS_WATERGEHALTE]])/D[[#This Row],[CLAS_AT_PI]]</f>
        <v>3</v>
      </c>
    </row>
    <row r="564" spans="1:71" x14ac:dyDescent="0.2">
      <c r="A564" s="20">
        <v>555</v>
      </c>
      <c r="B564" s="21" t="str">
        <f>IF(ISBLANK(D[[#This Row],[CLAS_NEN5104]]),"ONWAAR","WAAR")</f>
        <v>ONWAAR</v>
      </c>
      <c r="C564" s="21" t="str">
        <f>IF(ISBLANK(D[[#This Row],[CLAS_VN_HOOFDNAAM]]),"ONWAAR","WAAR")</f>
        <v>ONWAAR</v>
      </c>
      <c r="D564" s="21" t="str">
        <f>IF(ISBLANK(D[[#This Row],[KV_NEN5104]]),"ONWAAR","WAAR")</f>
        <v>ONWAAR</v>
      </c>
      <c r="E564" s="21" t="str">
        <f>IF(ISBLANK(D[[#This Row],[CPT_QNET]]),"ONWAAR","WAAR")</f>
        <v>ONWAAR</v>
      </c>
      <c r="F564" s="21" t="str">
        <f>IF(ISBLANK(D[[#This Row],[CRS_NEN5104]]),"ONWAAR","WAAR")</f>
        <v>ONWAAR</v>
      </c>
      <c r="G564" s="21" t="str">
        <f>IF(ISBLANK(D[[#This Row],[SD_NEN5104]]),"ONWAAR","WAAR")</f>
        <v>ONWAAR</v>
      </c>
      <c r="H564" s="21" t="str">
        <f>IF(ISBLANK(D[[#This Row],[DSS_NEN5104]]),"ONWAAR","WAAR")</f>
        <v>ONWAAR</v>
      </c>
      <c r="I564" s="21" t="str">
        <f>IF(ISBLANK(D[[#This Row],[TXT_SS_NEN5104]]),"ONWAAR","WAAR")</f>
        <v>ONWAAR</v>
      </c>
      <c r="J564" s="19" t="str">
        <f>IF(ISBLANK(D[[#This Row],[BORING_NUMMER]]),"",CONCATENATE(D[[#This Row],[BORING_NUMMER]],"_",D[[#This Row],[MONSTER_ID]]))</f>
        <v/>
      </c>
      <c r="BP564" s="21">
        <v>60</v>
      </c>
      <c r="BQ564" s="21">
        <v>40</v>
      </c>
      <c r="BR564" s="21">
        <f>D[CLAS_AT_VLOEIGRENS_CAS]-D[CLAS_AT_UITROLGRENS]</f>
        <v>20</v>
      </c>
      <c r="BS564" s="22">
        <f>(D[[#This Row],[CLAS_AT_VLOEIGRENS_CAS]]-D[[#This Row],[CLAS_WATERGEHALTE]])/D[[#This Row],[CLAS_AT_PI]]</f>
        <v>3</v>
      </c>
    </row>
    <row r="565" spans="1:71" x14ac:dyDescent="0.2">
      <c r="A565" s="20">
        <v>556</v>
      </c>
      <c r="B565" s="21" t="str">
        <f>IF(ISBLANK(D[[#This Row],[CLAS_NEN5104]]),"ONWAAR","WAAR")</f>
        <v>ONWAAR</v>
      </c>
      <c r="C565" s="21" t="str">
        <f>IF(ISBLANK(D[[#This Row],[CLAS_VN_HOOFDNAAM]]),"ONWAAR","WAAR")</f>
        <v>ONWAAR</v>
      </c>
      <c r="D565" s="21" t="str">
        <f>IF(ISBLANK(D[[#This Row],[KV_NEN5104]]),"ONWAAR","WAAR")</f>
        <v>ONWAAR</v>
      </c>
      <c r="E565" s="21" t="str">
        <f>IF(ISBLANK(D[[#This Row],[CPT_QNET]]),"ONWAAR","WAAR")</f>
        <v>ONWAAR</v>
      </c>
      <c r="F565" s="21" t="str">
        <f>IF(ISBLANK(D[[#This Row],[CRS_NEN5104]]),"ONWAAR","WAAR")</f>
        <v>ONWAAR</v>
      </c>
      <c r="G565" s="21" t="str">
        <f>IF(ISBLANK(D[[#This Row],[SD_NEN5104]]),"ONWAAR","WAAR")</f>
        <v>ONWAAR</v>
      </c>
      <c r="H565" s="21" t="str">
        <f>IF(ISBLANK(D[[#This Row],[DSS_NEN5104]]),"ONWAAR","WAAR")</f>
        <v>ONWAAR</v>
      </c>
      <c r="I565" s="21" t="str">
        <f>IF(ISBLANK(D[[#This Row],[TXT_SS_NEN5104]]),"ONWAAR","WAAR")</f>
        <v>ONWAAR</v>
      </c>
      <c r="J565" s="19" t="str">
        <f>IF(ISBLANK(D[[#This Row],[BORING_NUMMER]]),"",CONCATENATE(D[[#This Row],[BORING_NUMMER]],"_",D[[#This Row],[MONSTER_ID]]))</f>
        <v/>
      </c>
      <c r="BP565" s="21">
        <v>60</v>
      </c>
      <c r="BQ565" s="21">
        <v>40</v>
      </c>
      <c r="BR565" s="21">
        <f>D[CLAS_AT_VLOEIGRENS_CAS]-D[CLAS_AT_UITROLGRENS]</f>
        <v>20</v>
      </c>
      <c r="BS565" s="22">
        <f>(D[[#This Row],[CLAS_AT_VLOEIGRENS_CAS]]-D[[#This Row],[CLAS_WATERGEHALTE]])/D[[#This Row],[CLAS_AT_PI]]</f>
        <v>3</v>
      </c>
    </row>
    <row r="566" spans="1:71" x14ac:dyDescent="0.2">
      <c r="A566" s="20">
        <v>557</v>
      </c>
      <c r="B566" s="21" t="str">
        <f>IF(ISBLANK(D[[#This Row],[CLAS_NEN5104]]),"ONWAAR","WAAR")</f>
        <v>ONWAAR</v>
      </c>
      <c r="C566" s="21" t="str">
        <f>IF(ISBLANK(D[[#This Row],[CLAS_VN_HOOFDNAAM]]),"ONWAAR","WAAR")</f>
        <v>ONWAAR</v>
      </c>
      <c r="D566" s="21" t="str">
        <f>IF(ISBLANK(D[[#This Row],[KV_NEN5104]]),"ONWAAR","WAAR")</f>
        <v>ONWAAR</v>
      </c>
      <c r="E566" s="21" t="str">
        <f>IF(ISBLANK(D[[#This Row],[CPT_QNET]]),"ONWAAR","WAAR")</f>
        <v>ONWAAR</v>
      </c>
      <c r="F566" s="21" t="str">
        <f>IF(ISBLANK(D[[#This Row],[CRS_NEN5104]]),"ONWAAR","WAAR")</f>
        <v>ONWAAR</v>
      </c>
      <c r="G566" s="21" t="str">
        <f>IF(ISBLANK(D[[#This Row],[SD_NEN5104]]),"ONWAAR","WAAR")</f>
        <v>ONWAAR</v>
      </c>
      <c r="H566" s="21" t="str">
        <f>IF(ISBLANK(D[[#This Row],[DSS_NEN5104]]),"ONWAAR","WAAR")</f>
        <v>ONWAAR</v>
      </c>
      <c r="I566" s="21" t="str">
        <f>IF(ISBLANK(D[[#This Row],[TXT_SS_NEN5104]]),"ONWAAR","WAAR")</f>
        <v>ONWAAR</v>
      </c>
      <c r="J566" s="19" t="str">
        <f>IF(ISBLANK(D[[#This Row],[BORING_NUMMER]]),"",CONCATENATE(D[[#This Row],[BORING_NUMMER]],"_",D[[#This Row],[MONSTER_ID]]))</f>
        <v/>
      </c>
      <c r="BP566" s="21">
        <v>60</v>
      </c>
      <c r="BQ566" s="21">
        <v>40</v>
      </c>
      <c r="BR566" s="21">
        <f>D[CLAS_AT_VLOEIGRENS_CAS]-D[CLAS_AT_UITROLGRENS]</f>
        <v>20</v>
      </c>
      <c r="BS566" s="22">
        <f>(D[[#This Row],[CLAS_AT_VLOEIGRENS_CAS]]-D[[#This Row],[CLAS_WATERGEHALTE]])/D[[#This Row],[CLAS_AT_PI]]</f>
        <v>3</v>
      </c>
    </row>
    <row r="567" spans="1:71" x14ac:dyDescent="0.2">
      <c r="A567" s="20">
        <v>558</v>
      </c>
      <c r="B567" s="21" t="str">
        <f>IF(ISBLANK(D[[#This Row],[CLAS_NEN5104]]),"ONWAAR","WAAR")</f>
        <v>ONWAAR</v>
      </c>
      <c r="C567" s="21" t="str">
        <f>IF(ISBLANK(D[[#This Row],[CLAS_VN_HOOFDNAAM]]),"ONWAAR","WAAR")</f>
        <v>ONWAAR</v>
      </c>
      <c r="D567" s="21" t="str">
        <f>IF(ISBLANK(D[[#This Row],[KV_NEN5104]]),"ONWAAR","WAAR")</f>
        <v>ONWAAR</v>
      </c>
      <c r="E567" s="21" t="str">
        <f>IF(ISBLANK(D[[#This Row],[CPT_QNET]]),"ONWAAR","WAAR")</f>
        <v>ONWAAR</v>
      </c>
      <c r="F567" s="21" t="str">
        <f>IF(ISBLANK(D[[#This Row],[CRS_NEN5104]]),"ONWAAR","WAAR")</f>
        <v>ONWAAR</v>
      </c>
      <c r="G567" s="21" t="str">
        <f>IF(ISBLANK(D[[#This Row],[SD_NEN5104]]),"ONWAAR","WAAR")</f>
        <v>ONWAAR</v>
      </c>
      <c r="H567" s="21" t="str">
        <f>IF(ISBLANK(D[[#This Row],[DSS_NEN5104]]),"ONWAAR","WAAR")</f>
        <v>ONWAAR</v>
      </c>
      <c r="I567" s="21" t="str">
        <f>IF(ISBLANK(D[[#This Row],[TXT_SS_NEN5104]]),"ONWAAR","WAAR")</f>
        <v>ONWAAR</v>
      </c>
      <c r="J567" s="19" t="str">
        <f>IF(ISBLANK(D[[#This Row],[BORING_NUMMER]]),"",CONCATENATE(D[[#This Row],[BORING_NUMMER]],"_",D[[#This Row],[MONSTER_ID]]))</f>
        <v/>
      </c>
      <c r="BP567" s="21">
        <v>60</v>
      </c>
      <c r="BQ567" s="21">
        <v>40</v>
      </c>
      <c r="BR567" s="21">
        <f>D[CLAS_AT_VLOEIGRENS_CAS]-D[CLAS_AT_UITROLGRENS]</f>
        <v>20</v>
      </c>
      <c r="BS567" s="22">
        <f>(D[[#This Row],[CLAS_AT_VLOEIGRENS_CAS]]-D[[#This Row],[CLAS_WATERGEHALTE]])/D[[#This Row],[CLAS_AT_PI]]</f>
        <v>3</v>
      </c>
    </row>
    <row r="568" spans="1:71" x14ac:dyDescent="0.2">
      <c r="A568" s="20">
        <v>559</v>
      </c>
      <c r="B568" s="21" t="str">
        <f>IF(ISBLANK(D[[#This Row],[CLAS_NEN5104]]),"ONWAAR","WAAR")</f>
        <v>ONWAAR</v>
      </c>
      <c r="C568" s="21" t="str">
        <f>IF(ISBLANK(D[[#This Row],[CLAS_VN_HOOFDNAAM]]),"ONWAAR","WAAR")</f>
        <v>ONWAAR</v>
      </c>
      <c r="D568" s="21" t="str">
        <f>IF(ISBLANK(D[[#This Row],[KV_NEN5104]]),"ONWAAR","WAAR")</f>
        <v>ONWAAR</v>
      </c>
      <c r="E568" s="21" t="str">
        <f>IF(ISBLANK(D[[#This Row],[CPT_QNET]]),"ONWAAR","WAAR")</f>
        <v>ONWAAR</v>
      </c>
      <c r="F568" s="21" t="str">
        <f>IF(ISBLANK(D[[#This Row],[CRS_NEN5104]]),"ONWAAR","WAAR")</f>
        <v>ONWAAR</v>
      </c>
      <c r="G568" s="21" t="str">
        <f>IF(ISBLANK(D[[#This Row],[SD_NEN5104]]),"ONWAAR","WAAR")</f>
        <v>ONWAAR</v>
      </c>
      <c r="H568" s="21" t="str">
        <f>IF(ISBLANK(D[[#This Row],[DSS_NEN5104]]),"ONWAAR","WAAR")</f>
        <v>ONWAAR</v>
      </c>
      <c r="I568" s="21" t="str">
        <f>IF(ISBLANK(D[[#This Row],[TXT_SS_NEN5104]]),"ONWAAR","WAAR")</f>
        <v>ONWAAR</v>
      </c>
      <c r="J568" s="19" t="str">
        <f>IF(ISBLANK(D[[#This Row],[BORING_NUMMER]]),"",CONCATENATE(D[[#This Row],[BORING_NUMMER]],"_",D[[#This Row],[MONSTER_ID]]))</f>
        <v/>
      </c>
      <c r="BP568" s="21">
        <v>60</v>
      </c>
      <c r="BQ568" s="21">
        <v>40</v>
      </c>
      <c r="BR568" s="21">
        <f>D[CLAS_AT_VLOEIGRENS_CAS]-D[CLAS_AT_UITROLGRENS]</f>
        <v>20</v>
      </c>
      <c r="BS568" s="22">
        <f>(D[[#This Row],[CLAS_AT_VLOEIGRENS_CAS]]-D[[#This Row],[CLAS_WATERGEHALTE]])/D[[#This Row],[CLAS_AT_PI]]</f>
        <v>3</v>
      </c>
    </row>
    <row r="569" spans="1:71" x14ac:dyDescent="0.2">
      <c r="A569" s="20">
        <v>560</v>
      </c>
      <c r="B569" s="21" t="str">
        <f>IF(ISBLANK(D[[#This Row],[CLAS_NEN5104]]),"ONWAAR","WAAR")</f>
        <v>ONWAAR</v>
      </c>
      <c r="C569" s="21" t="str">
        <f>IF(ISBLANK(D[[#This Row],[CLAS_VN_HOOFDNAAM]]),"ONWAAR","WAAR")</f>
        <v>ONWAAR</v>
      </c>
      <c r="D569" s="21" t="str">
        <f>IF(ISBLANK(D[[#This Row],[KV_NEN5104]]),"ONWAAR","WAAR")</f>
        <v>ONWAAR</v>
      </c>
      <c r="E569" s="21" t="str">
        <f>IF(ISBLANK(D[[#This Row],[CPT_QNET]]),"ONWAAR","WAAR")</f>
        <v>ONWAAR</v>
      </c>
      <c r="F569" s="21" t="str">
        <f>IF(ISBLANK(D[[#This Row],[CRS_NEN5104]]),"ONWAAR","WAAR")</f>
        <v>ONWAAR</v>
      </c>
      <c r="G569" s="21" t="str">
        <f>IF(ISBLANK(D[[#This Row],[SD_NEN5104]]),"ONWAAR","WAAR")</f>
        <v>ONWAAR</v>
      </c>
      <c r="H569" s="21" t="str">
        <f>IF(ISBLANK(D[[#This Row],[DSS_NEN5104]]),"ONWAAR","WAAR")</f>
        <v>ONWAAR</v>
      </c>
      <c r="I569" s="21" t="str">
        <f>IF(ISBLANK(D[[#This Row],[TXT_SS_NEN5104]]),"ONWAAR","WAAR")</f>
        <v>ONWAAR</v>
      </c>
      <c r="J569" s="19" t="str">
        <f>IF(ISBLANK(D[[#This Row],[BORING_NUMMER]]),"",CONCATENATE(D[[#This Row],[BORING_NUMMER]],"_",D[[#This Row],[MONSTER_ID]]))</f>
        <v/>
      </c>
      <c r="BP569" s="21">
        <v>60</v>
      </c>
      <c r="BQ569" s="21">
        <v>40</v>
      </c>
      <c r="BR569" s="21">
        <f>D[CLAS_AT_VLOEIGRENS_CAS]-D[CLAS_AT_UITROLGRENS]</f>
        <v>20</v>
      </c>
      <c r="BS569" s="22">
        <f>(D[[#This Row],[CLAS_AT_VLOEIGRENS_CAS]]-D[[#This Row],[CLAS_WATERGEHALTE]])/D[[#This Row],[CLAS_AT_PI]]</f>
        <v>3</v>
      </c>
    </row>
    <row r="570" spans="1:71" x14ac:dyDescent="0.2">
      <c r="A570" s="20">
        <v>561</v>
      </c>
      <c r="B570" s="21" t="str">
        <f>IF(ISBLANK(D[[#This Row],[CLAS_NEN5104]]),"ONWAAR","WAAR")</f>
        <v>ONWAAR</v>
      </c>
      <c r="C570" s="21" t="str">
        <f>IF(ISBLANK(D[[#This Row],[CLAS_VN_HOOFDNAAM]]),"ONWAAR","WAAR")</f>
        <v>ONWAAR</v>
      </c>
      <c r="D570" s="21" t="str">
        <f>IF(ISBLANK(D[[#This Row],[KV_NEN5104]]),"ONWAAR","WAAR")</f>
        <v>ONWAAR</v>
      </c>
      <c r="E570" s="21" t="str">
        <f>IF(ISBLANK(D[[#This Row],[CPT_QNET]]),"ONWAAR","WAAR")</f>
        <v>ONWAAR</v>
      </c>
      <c r="F570" s="21" t="str">
        <f>IF(ISBLANK(D[[#This Row],[CRS_NEN5104]]),"ONWAAR","WAAR")</f>
        <v>ONWAAR</v>
      </c>
      <c r="G570" s="21" t="str">
        <f>IF(ISBLANK(D[[#This Row],[SD_NEN5104]]),"ONWAAR","WAAR")</f>
        <v>ONWAAR</v>
      </c>
      <c r="H570" s="21" t="str">
        <f>IF(ISBLANK(D[[#This Row],[DSS_NEN5104]]),"ONWAAR","WAAR")</f>
        <v>ONWAAR</v>
      </c>
      <c r="I570" s="21" t="str">
        <f>IF(ISBLANK(D[[#This Row],[TXT_SS_NEN5104]]),"ONWAAR","WAAR")</f>
        <v>ONWAAR</v>
      </c>
      <c r="J570" s="19" t="str">
        <f>IF(ISBLANK(D[[#This Row],[BORING_NUMMER]]),"",CONCATENATE(D[[#This Row],[BORING_NUMMER]],"_",D[[#This Row],[MONSTER_ID]]))</f>
        <v/>
      </c>
      <c r="BP570" s="21">
        <v>60</v>
      </c>
      <c r="BQ570" s="21">
        <v>40</v>
      </c>
      <c r="BR570" s="21">
        <f>D[CLAS_AT_VLOEIGRENS_CAS]-D[CLAS_AT_UITROLGRENS]</f>
        <v>20</v>
      </c>
      <c r="BS570" s="22">
        <f>(D[[#This Row],[CLAS_AT_VLOEIGRENS_CAS]]-D[[#This Row],[CLAS_WATERGEHALTE]])/D[[#This Row],[CLAS_AT_PI]]</f>
        <v>3</v>
      </c>
    </row>
    <row r="571" spans="1:71" x14ac:dyDescent="0.2">
      <c r="A571" s="20">
        <v>562</v>
      </c>
      <c r="B571" s="21" t="str">
        <f>IF(ISBLANK(D[[#This Row],[CLAS_NEN5104]]),"ONWAAR","WAAR")</f>
        <v>ONWAAR</v>
      </c>
      <c r="C571" s="21" t="str">
        <f>IF(ISBLANK(D[[#This Row],[CLAS_VN_HOOFDNAAM]]),"ONWAAR","WAAR")</f>
        <v>ONWAAR</v>
      </c>
      <c r="D571" s="21" t="str">
        <f>IF(ISBLANK(D[[#This Row],[KV_NEN5104]]),"ONWAAR","WAAR")</f>
        <v>ONWAAR</v>
      </c>
      <c r="E571" s="21" t="str">
        <f>IF(ISBLANK(D[[#This Row],[CPT_QNET]]),"ONWAAR","WAAR")</f>
        <v>ONWAAR</v>
      </c>
      <c r="F571" s="21" t="str">
        <f>IF(ISBLANK(D[[#This Row],[CRS_NEN5104]]),"ONWAAR","WAAR")</f>
        <v>ONWAAR</v>
      </c>
      <c r="G571" s="21" t="str">
        <f>IF(ISBLANK(D[[#This Row],[SD_NEN5104]]),"ONWAAR","WAAR")</f>
        <v>ONWAAR</v>
      </c>
      <c r="H571" s="21" t="str">
        <f>IF(ISBLANK(D[[#This Row],[DSS_NEN5104]]),"ONWAAR","WAAR")</f>
        <v>ONWAAR</v>
      </c>
      <c r="I571" s="21" t="str">
        <f>IF(ISBLANK(D[[#This Row],[TXT_SS_NEN5104]]),"ONWAAR","WAAR")</f>
        <v>ONWAAR</v>
      </c>
      <c r="J571" s="19" t="str">
        <f>IF(ISBLANK(D[[#This Row],[BORING_NUMMER]]),"",CONCATENATE(D[[#This Row],[BORING_NUMMER]],"_",D[[#This Row],[MONSTER_ID]]))</f>
        <v/>
      </c>
      <c r="BP571" s="21">
        <v>60</v>
      </c>
      <c r="BQ571" s="21">
        <v>40</v>
      </c>
      <c r="BR571" s="21">
        <f>D[CLAS_AT_VLOEIGRENS_CAS]-D[CLAS_AT_UITROLGRENS]</f>
        <v>20</v>
      </c>
      <c r="BS571" s="22">
        <f>(D[[#This Row],[CLAS_AT_VLOEIGRENS_CAS]]-D[[#This Row],[CLAS_WATERGEHALTE]])/D[[#This Row],[CLAS_AT_PI]]</f>
        <v>3</v>
      </c>
    </row>
    <row r="572" spans="1:71" x14ac:dyDescent="0.2">
      <c r="A572" s="20">
        <v>563</v>
      </c>
      <c r="B572" s="21" t="str">
        <f>IF(ISBLANK(D[[#This Row],[CLAS_NEN5104]]),"ONWAAR","WAAR")</f>
        <v>ONWAAR</v>
      </c>
      <c r="C572" s="21" t="str">
        <f>IF(ISBLANK(D[[#This Row],[CLAS_VN_HOOFDNAAM]]),"ONWAAR","WAAR")</f>
        <v>ONWAAR</v>
      </c>
      <c r="D572" s="21" t="str">
        <f>IF(ISBLANK(D[[#This Row],[KV_NEN5104]]),"ONWAAR","WAAR")</f>
        <v>ONWAAR</v>
      </c>
      <c r="E572" s="21" t="str">
        <f>IF(ISBLANK(D[[#This Row],[CPT_QNET]]),"ONWAAR","WAAR")</f>
        <v>ONWAAR</v>
      </c>
      <c r="F572" s="21" t="str">
        <f>IF(ISBLANK(D[[#This Row],[CRS_NEN5104]]),"ONWAAR","WAAR")</f>
        <v>ONWAAR</v>
      </c>
      <c r="G572" s="21" t="str">
        <f>IF(ISBLANK(D[[#This Row],[SD_NEN5104]]),"ONWAAR","WAAR")</f>
        <v>ONWAAR</v>
      </c>
      <c r="H572" s="21" t="str">
        <f>IF(ISBLANK(D[[#This Row],[DSS_NEN5104]]),"ONWAAR","WAAR")</f>
        <v>ONWAAR</v>
      </c>
      <c r="I572" s="21" t="str">
        <f>IF(ISBLANK(D[[#This Row],[TXT_SS_NEN5104]]),"ONWAAR","WAAR")</f>
        <v>ONWAAR</v>
      </c>
      <c r="J572" s="19" t="str">
        <f>IF(ISBLANK(D[[#This Row],[BORING_NUMMER]]),"",CONCATENATE(D[[#This Row],[BORING_NUMMER]],"_",D[[#This Row],[MONSTER_ID]]))</f>
        <v/>
      </c>
      <c r="BP572" s="21">
        <v>60</v>
      </c>
      <c r="BQ572" s="21">
        <v>40</v>
      </c>
      <c r="BR572" s="21">
        <f>D[CLAS_AT_VLOEIGRENS_CAS]-D[CLAS_AT_UITROLGRENS]</f>
        <v>20</v>
      </c>
      <c r="BS572" s="22">
        <f>(D[[#This Row],[CLAS_AT_VLOEIGRENS_CAS]]-D[[#This Row],[CLAS_WATERGEHALTE]])/D[[#This Row],[CLAS_AT_PI]]</f>
        <v>3</v>
      </c>
    </row>
    <row r="573" spans="1:71" x14ac:dyDescent="0.2">
      <c r="A573" s="20">
        <v>564</v>
      </c>
      <c r="B573" s="21" t="str">
        <f>IF(ISBLANK(D[[#This Row],[CLAS_NEN5104]]),"ONWAAR","WAAR")</f>
        <v>ONWAAR</v>
      </c>
      <c r="C573" s="21" t="str">
        <f>IF(ISBLANK(D[[#This Row],[CLAS_VN_HOOFDNAAM]]),"ONWAAR","WAAR")</f>
        <v>ONWAAR</v>
      </c>
      <c r="D573" s="21" t="str">
        <f>IF(ISBLANK(D[[#This Row],[KV_NEN5104]]),"ONWAAR","WAAR")</f>
        <v>ONWAAR</v>
      </c>
      <c r="E573" s="21" t="str">
        <f>IF(ISBLANK(D[[#This Row],[CPT_QNET]]),"ONWAAR","WAAR")</f>
        <v>ONWAAR</v>
      </c>
      <c r="F573" s="21" t="str">
        <f>IF(ISBLANK(D[[#This Row],[CRS_NEN5104]]),"ONWAAR","WAAR")</f>
        <v>ONWAAR</v>
      </c>
      <c r="G573" s="21" t="str">
        <f>IF(ISBLANK(D[[#This Row],[SD_NEN5104]]),"ONWAAR","WAAR")</f>
        <v>ONWAAR</v>
      </c>
      <c r="H573" s="21" t="str">
        <f>IF(ISBLANK(D[[#This Row],[DSS_NEN5104]]),"ONWAAR","WAAR")</f>
        <v>ONWAAR</v>
      </c>
      <c r="I573" s="21" t="str">
        <f>IF(ISBLANK(D[[#This Row],[TXT_SS_NEN5104]]),"ONWAAR","WAAR")</f>
        <v>ONWAAR</v>
      </c>
      <c r="J573" s="19" t="str">
        <f>IF(ISBLANK(D[[#This Row],[BORING_NUMMER]]),"",CONCATENATE(D[[#This Row],[BORING_NUMMER]],"_",D[[#This Row],[MONSTER_ID]]))</f>
        <v/>
      </c>
      <c r="BP573" s="21">
        <v>60</v>
      </c>
      <c r="BQ573" s="21">
        <v>40</v>
      </c>
      <c r="BR573" s="21">
        <f>D[CLAS_AT_VLOEIGRENS_CAS]-D[CLAS_AT_UITROLGRENS]</f>
        <v>20</v>
      </c>
      <c r="BS573" s="22">
        <f>(D[[#This Row],[CLAS_AT_VLOEIGRENS_CAS]]-D[[#This Row],[CLAS_WATERGEHALTE]])/D[[#This Row],[CLAS_AT_PI]]</f>
        <v>3</v>
      </c>
    </row>
    <row r="574" spans="1:71" x14ac:dyDescent="0.2">
      <c r="A574" s="20">
        <v>565</v>
      </c>
      <c r="B574" s="21" t="str">
        <f>IF(ISBLANK(D[[#This Row],[CLAS_NEN5104]]),"ONWAAR","WAAR")</f>
        <v>ONWAAR</v>
      </c>
      <c r="C574" s="21" t="str">
        <f>IF(ISBLANK(D[[#This Row],[CLAS_VN_HOOFDNAAM]]),"ONWAAR","WAAR")</f>
        <v>ONWAAR</v>
      </c>
      <c r="D574" s="21" t="str">
        <f>IF(ISBLANK(D[[#This Row],[KV_NEN5104]]),"ONWAAR","WAAR")</f>
        <v>ONWAAR</v>
      </c>
      <c r="E574" s="21" t="str">
        <f>IF(ISBLANK(D[[#This Row],[CPT_QNET]]),"ONWAAR","WAAR")</f>
        <v>ONWAAR</v>
      </c>
      <c r="F574" s="21" t="str">
        <f>IF(ISBLANK(D[[#This Row],[CRS_NEN5104]]),"ONWAAR","WAAR")</f>
        <v>ONWAAR</v>
      </c>
      <c r="G574" s="21" t="str">
        <f>IF(ISBLANK(D[[#This Row],[SD_NEN5104]]),"ONWAAR","WAAR")</f>
        <v>ONWAAR</v>
      </c>
      <c r="H574" s="21" t="str">
        <f>IF(ISBLANK(D[[#This Row],[DSS_NEN5104]]),"ONWAAR","WAAR")</f>
        <v>ONWAAR</v>
      </c>
      <c r="I574" s="21" t="str">
        <f>IF(ISBLANK(D[[#This Row],[TXT_SS_NEN5104]]),"ONWAAR","WAAR")</f>
        <v>ONWAAR</v>
      </c>
      <c r="J574" s="19" t="str">
        <f>IF(ISBLANK(D[[#This Row],[BORING_NUMMER]]),"",CONCATENATE(D[[#This Row],[BORING_NUMMER]],"_",D[[#This Row],[MONSTER_ID]]))</f>
        <v/>
      </c>
      <c r="BP574" s="21">
        <v>60</v>
      </c>
      <c r="BQ574" s="21">
        <v>40</v>
      </c>
      <c r="BR574" s="21">
        <f>D[CLAS_AT_VLOEIGRENS_CAS]-D[CLAS_AT_UITROLGRENS]</f>
        <v>20</v>
      </c>
      <c r="BS574" s="22">
        <f>(D[[#This Row],[CLAS_AT_VLOEIGRENS_CAS]]-D[[#This Row],[CLAS_WATERGEHALTE]])/D[[#This Row],[CLAS_AT_PI]]</f>
        <v>3</v>
      </c>
    </row>
    <row r="575" spans="1:71" x14ac:dyDescent="0.2">
      <c r="A575" s="20">
        <v>566</v>
      </c>
      <c r="B575" s="21" t="str">
        <f>IF(ISBLANK(D[[#This Row],[CLAS_NEN5104]]),"ONWAAR","WAAR")</f>
        <v>ONWAAR</v>
      </c>
      <c r="C575" s="21" t="str">
        <f>IF(ISBLANK(D[[#This Row],[CLAS_VN_HOOFDNAAM]]),"ONWAAR","WAAR")</f>
        <v>ONWAAR</v>
      </c>
      <c r="D575" s="21" t="str">
        <f>IF(ISBLANK(D[[#This Row],[KV_NEN5104]]),"ONWAAR","WAAR")</f>
        <v>ONWAAR</v>
      </c>
      <c r="E575" s="21" t="str">
        <f>IF(ISBLANK(D[[#This Row],[CPT_QNET]]),"ONWAAR","WAAR")</f>
        <v>ONWAAR</v>
      </c>
      <c r="F575" s="21" t="str">
        <f>IF(ISBLANK(D[[#This Row],[CRS_NEN5104]]),"ONWAAR","WAAR")</f>
        <v>ONWAAR</v>
      </c>
      <c r="G575" s="21" t="str">
        <f>IF(ISBLANK(D[[#This Row],[SD_NEN5104]]),"ONWAAR","WAAR")</f>
        <v>ONWAAR</v>
      </c>
      <c r="H575" s="21" t="str">
        <f>IF(ISBLANK(D[[#This Row],[DSS_NEN5104]]),"ONWAAR","WAAR")</f>
        <v>ONWAAR</v>
      </c>
      <c r="I575" s="21" t="str">
        <f>IF(ISBLANK(D[[#This Row],[TXT_SS_NEN5104]]),"ONWAAR","WAAR")</f>
        <v>ONWAAR</v>
      </c>
      <c r="J575" s="19" t="str">
        <f>IF(ISBLANK(D[[#This Row],[BORING_NUMMER]]),"",CONCATENATE(D[[#This Row],[BORING_NUMMER]],"_",D[[#This Row],[MONSTER_ID]]))</f>
        <v/>
      </c>
      <c r="BP575" s="21">
        <v>60</v>
      </c>
      <c r="BQ575" s="21">
        <v>40</v>
      </c>
      <c r="BR575" s="21">
        <f>D[CLAS_AT_VLOEIGRENS_CAS]-D[CLAS_AT_UITROLGRENS]</f>
        <v>20</v>
      </c>
      <c r="BS575" s="22">
        <f>(D[[#This Row],[CLAS_AT_VLOEIGRENS_CAS]]-D[[#This Row],[CLAS_WATERGEHALTE]])/D[[#This Row],[CLAS_AT_PI]]</f>
        <v>3</v>
      </c>
    </row>
    <row r="576" spans="1:71" x14ac:dyDescent="0.2">
      <c r="A576" s="20">
        <v>567</v>
      </c>
      <c r="B576" s="21" t="str">
        <f>IF(ISBLANK(D[[#This Row],[CLAS_NEN5104]]),"ONWAAR","WAAR")</f>
        <v>ONWAAR</v>
      </c>
      <c r="C576" s="21" t="str">
        <f>IF(ISBLANK(D[[#This Row],[CLAS_VN_HOOFDNAAM]]),"ONWAAR","WAAR")</f>
        <v>ONWAAR</v>
      </c>
      <c r="D576" s="21" t="str">
        <f>IF(ISBLANK(D[[#This Row],[KV_NEN5104]]),"ONWAAR","WAAR")</f>
        <v>ONWAAR</v>
      </c>
      <c r="E576" s="21" t="str">
        <f>IF(ISBLANK(D[[#This Row],[CPT_QNET]]),"ONWAAR","WAAR")</f>
        <v>ONWAAR</v>
      </c>
      <c r="F576" s="21" t="str">
        <f>IF(ISBLANK(D[[#This Row],[CRS_NEN5104]]),"ONWAAR","WAAR")</f>
        <v>ONWAAR</v>
      </c>
      <c r="G576" s="21" t="str">
        <f>IF(ISBLANK(D[[#This Row],[SD_NEN5104]]),"ONWAAR","WAAR")</f>
        <v>ONWAAR</v>
      </c>
      <c r="H576" s="21" t="str">
        <f>IF(ISBLANK(D[[#This Row],[DSS_NEN5104]]),"ONWAAR","WAAR")</f>
        <v>ONWAAR</v>
      </c>
      <c r="I576" s="21" t="str">
        <f>IF(ISBLANK(D[[#This Row],[TXT_SS_NEN5104]]),"ONWAAR","WAAR")</f>
        <v>ONWAAR</v>
      </c>
      <c r="J576" s="19" t="str">
        <f>IF(ISBLANK(D[[#This Row],[BORING_NUMMER]]),"",CONCATENATE(D[[#This Row],[BORING_NUMMER]],"_",D[[#This Row],[MONSTER_ID]]))</f>
        <v/>
      </c>
      <c r="BP576" s="21">
        <v>60</v>
      </c>
      <c r="BQ576" s="21">
        <v>40</v>
      </c>
      <c r="BR576" s="21">
        <f>D[CLAS_AT_VLOEIGRENS_CAS]-D[CLAS_AT_UITROLGRENS]</f>
        <v>20</v>
      </c>
      <c r="BS576" s="22">
        <f>(D[[#This Row],[CLAS_AT_VLOEIGRENS_CAS]]-D[[#This Row],[CLAS_WATERGEHALTE]])/D[[#This Row],[CLAS_AT_PI]]</f>
        <v>3</v>
      </c>
    </row>
    <row r="577" spans="1:71" x14ac:dyDescent="0.2">
      <c r="A577" s="20">
        <v>568</v>
      </c>
      <c r="B577" s="21" t="str">
        <f>IF(ISBLANK(D[[#This Row],[CLAS_NEN5104]]),"ONWAAR","WAAR")</f>
        <v>ONWAAR</v>
      </c>
      <c r="C577" s="21" t="str">
        <f>IF(ISBLANK(D[[#This Row],[CLAS_VN_HOOFDNAAM]]),"ONWAAR","WAAR")</f>
        <v>ONWAAR</v>
      </c>
      <c r="D577" s="21" t="str">
        <f>IF(ISBLANK(D[[#This Row],[KV_NEN5104]]),"ONWAAR","WAAR")</f>
        <v>ONWAAR</v>
      </c>
      <c r="E577" s="21" t="str">
        <f>IF(ISBLANK(D[[#This Row],[CPT_QNET]]),"ONWAAR","WAAR")</f>
        <v>ONWAAR</v>
      </c>
      <c r="F577" s="21" t="str">
        <f>IF(ISBLANK(D[[#This Row],[CRS_NEN5104]]),"ONWAAR","WAAR")</f>
        <v>ONWAAR</v>
      </c>
      <c r="G577" s="21" t="str">
        <f>IF(ISBLANK(D[[#This Row],[SD_NEN5104]]),"ONWAAR","WAAR")</f>
        <v>ONWAAR</v>
      </c>
      <c r="H577" s="21" t="str">
        <f>IF(ISBLANK(D[[#This Row],[DSS_NEN5104]]),"ONWAAR","WAAR")</f>
        <v>ONWAAR</v>
      </c>
      <c r="I577" s="21" t="str">
        <f>IF(ISBLANK(D[[#This Row],[TXT_SS_NEN5104]]),"ONWAAR","WAAR")</f>
        <v>ONWAAR</v>
      </c>
      <c r="J577" s="19" t="str">
        <f>IF(ISBLANK(D[[#This Row],[BORING_NUMMER]]),"",CONCATENATE(D[[#This Row],[BORING_NUMMER]],"_",D[[#This Row],[MONSTER_ID]]))</f>
        <v/>
      </c>
      <c r="BP577" s="21">
        <v>60</v>
      </c>
      <c r="BQ577" s="21">
        <v>40</v>
      </c>
      <c r="BR577" s="21">
        <f>D[CLAS_AT_VLOEIGRENS_CAS]-D[CLAS_AT_UITROLGRENS]</f>
        <v>20</v>
      </c>
      <c r="BS577" s="22">
        <f>(D[[#This Row],[CLAS_AT_VLOEIGRENS_CAS]]-D[[#This Row],[CLAS_WATERGEHALTE]])/D[[#This Row],[CLAS_AT_PI]]</f>
        <v>3</v>
      </c>
    </row>
    <row r="578" spans="1:71" x14ac:dyDescent="0.2">
      <c r="A578" s="20">
        <v>569</v>
      </c>
      <c r="B578" s="21" t="str">
        <f>IF(ISBLANK(D[[#This Row],[CLAS_NEN5104]]),"ONWAAR","WAAR")</f>
        <v>ONWAAR</v>
      </c>
      <c r="C578" s="21" t="str">
        <f>IF(ISBLANK(D[[#This Row],[CLAS_VN_HOOFDNAAM]]),"ONWAAR","WAAR")</f>
        <v>ONWAAR</v>
      </c>
      <c r="D578" s="21" t="str">
        <f>IF(ISBLANK(D[[#This Row],[KV_NEN5104]]),"ONWAAR","WAAR")</f>
        <v>ONWAAR</v>
      </c>
      <c r="E578" s="21" t="str">
        <f>IF(ISBLANK(D[[#This Row],[CPT_QNET]]),"ONWAAR","WAAR")</f>
        <v>ONWAAR</v>
      </c>
      <c r="F578" s="21" t="str">
        <f>IF(ISBLANK(D[[#This Row],[CRS_NEN5104]]),"ONWAAR","WAAR")</f>
        <v>ONWAAR</v>
      </c>
      <c r="G578" s="21" t="str">
        <f>IF(ISBLANK(D[[#This Row],[SD_NEN5104]]),"ONWAAR","WAAR")</f>
        <v>ONWAAR</v>
      </c>
      <c r="H578" s="21" t="str">
        <f>IF(ISBLANK(D[[#This Row],[DSS_NEN5104]]),"ONWAAR","WAAR")</f>
        <v>ONWAAR</v>
      </c>
      <c r="I578" s="21" t="str">
        <f>IF(ISBLANK(D[[#This Row],[TXT_SS_NEN5104]]),"ONWAAR","WAAR")</f>
        <v>ONWAAR</v>
      </c>
      <c r="J578" s="19" t="str">
        <f>IF(ISBLANK(D[[#This Row],[BORING_NUMMER]]),"",CONCATENATE(D[[#This Row],[BORING_NUMMER]],"_",D[[#This Row],[MONSTER_ID]]))</f>
        <v/>
      </c>
      <c r="BP578" s="21">
        <v>60</v>
      </c>
      <c r="BQ578" s="21">
        <v>40</v>
      </c>
      <c r="BR578" s="21">
        <f>D[CLAS_AT_VLOEIGRENS_CAS]-D[CLAS_AT_UITROLGRENS]</f>
        <v>20</v>
      </c>
      <c r="BS578" s="22">
        <f>(D[[#This Row],[CLAS_AT_VLOEIGRENS_CAS]]-D[[#This Row],[CLAS_WATERGEHALTE]])/D[[#This Row],[CLAS_AT_PI]]</f>
        <v>3</v>
      </c>
    </row>
    <row r="579" spans="1:71" x14ac:dyDescent="0.2">
      <c r="A579" s="20">
        <v>570</v>
      </c>
      <c r="B579" s="21" t="str">
        <f>IF(ISBLANK(D[[#This Row],[CLAS_NEN5104]]),"ONWAAR","WAAR")</f>
        <v>ONWAAR</v>
      </c>
      <c r="C579" s="21" t="str">
        <f>IF(ISBLANK(D[[#This Row],[CLAS_VN_HOOFDNAAM]]),"ONWAAR","WAAR")</f>
        <v>ONWAAR</v>
      </c>
      <c r="D579" s="21" t="str">
        <f>IF(ISBLANK(D[[#This Row],[KV_NEN5104]]),"ONWAAR","WAAR")</f>
        <v>ONWAAR</v>
      </c>
      <c r="E579" s="21" t="str">
        <f>IF(ISBLANK(D[[#This Row],[CPT_QNET]]),"ONWAAR","WAAR")</f>
        <v>ONWAAR</v>
      </c>
      <c r="F579" s="21" t="str">
        <f>IF(ISBLANK(D[[#This Row],[CRS_NEN5104]]),"ONWAAR","WAAR")</f>
        <v>ONWAAR</v>
      </c>
      <c r="G579" s="21" t="str">
        <f>IF(ISBLANK(D[[#This Row],[SD_NEN5104]]),"ONWAAR","WAAR")</f>
        <v>ONWAAR</v>
      </c>
      <c r="H579" s="21" t="str">
        <f>IF(ISBLANK(D[[#This Row],[DSS_NEN5104]]),"ONWAAR","WAAR")</f>
        <v>ONWAAR</v>
      </c>
      <c r="I579" s="21" t="str">
        <f>IF(ISBLANK(D[[#This Row],[TXT_SS_NEN5104]]),"ONWAAR","WAAR")</f>
        <v>ONWAAR</v>
      </c>
      <c r="J579" s="19" t="str">
        <f>IF(ISBLANK(D[[#This Row],[BORING_NUMMER]]),"",CONCATENATE(D[[#This Row],[BORING_NUMMER]],"_",D[[#This Row],[MONSTER_ID]]))</f>
        <v/>
      </c>
      <c r="BP579" s="21">
        <v>60</v>
      </c>
      <c r="BQ579" s="21">
        <v>40</v>
      </c>
      <c r="BR579" s="21">
        <f>D[CLAS_AT_VLOEIGRENS_CAS]-D[CLAS_AT_UITROLGRENS]</f>
        <v>20</v>
      </c>
      <c r="BS579" s="22">
        <f>(D[[#This Row],[CLAS_AT_VLOEIGRENS_CAS]]-D[[#This Row],[CLAS_WATERGEHALTE]])/D[[#This Row],[CLAS_AT_PI]]</f>
        <v>3</v>
      </c>
    </row>
    <row r="580" spans="1:71" x14ac:dyDescent="0.2">
      <c r="A580" s="20">
        <v>571</v>
      </c>
      <c r="B580" s="21" t="str">
        <f>IF(ISBLANK(D[[#This Row],[CLAS_NEN5104]]),"ONWAAR","WAAR")</f>
        <v>ONWAAR</v>
      </c>
      <c r="C580" s="21" t="str">
        <f>IF(ISBLANK(D[[#This Row],[CLAS_VN_HOOFDNAAM]]),"ONWAAR","WAAR")</f>
        <v>ONWAAR</v>
      </c>
      <c r="D580" s="21" t="str">
        <f>IF(ISBLANK(D[[#This Row],[KV_NEN5104]]),"ONWAAR","WAAR")</f>
        <v>ONWAAR</v>
      </c>
      <c r="E580" s="21" t="str">
        <f>IF(ISBLANK(D[[#This Row],[CPT_QNET]]),"ONWAAR","WAAR")</f>
        <v>ONWAAR</v>
      </c>
      <c r="F580" s="21" t="str">
        <f>IF(ISBLANK(D[[#This Row],[CRS_NEN5104]]),"ONWAAR","WAAR")</f>
        <v>ONWAAR</v>
      </c>
      <c r="G580" s="21" t="str">
        <f>IF(ISBLANK(D[[#This Row],[SD_NEN5104]]),"ONWAAR","WAAR")</f>
        <v>ONWAAR</v>
      </c>
      <c r="H580" s="21" t="str">
        <f>IF(ISBLANK(D[[#This Row],[DSS_NEN5104]]),"ONWAAR","WAAR")</f>
        <v>ONWAAR</v>
      </c>
      <c r="I580" s="21" t="str">
        <f>IF(ISBLANK(D[[#This Row],[TXT_SS_NEN5104]]),"ONWAAR","WAAR")</f>
        <v>ONWAAR</v>
      </c>
      <c r="J580" s="19" t="str">
        <f>IF(ISBLANK(D[[#This Row],[BORING_NUMMER]]),"",CONCATENATE(D[[#This Row],[BORING_NUMMER]],"_",D[[#This Row],[MONSTER_ID]]))</f>
        <v/>
      </c>
      <c r="BP580" s="21">
        <v>60</v>
      </c>
      <c r="BQ580" s="21">
        <v>40</v>
      </c>
      <c r="BR580" s="21">
        <f>D[CLAS_AT_VLOEIGRENS_CAS]-D[CLAS_AT_UITROLGRENS]</f>
        <v>20</v>
      </c>
      <c r="BS580" s="22">
        <f>(D[[#This Row],[CLAS_AT_VLOEIGRENS_CAS]]-D[[#This Row],[CLAS_WATERGEHALTE]])/D[[#This Row],[CLAS_AT_PI]]</f>
        <v>3</v>
      </c>
    </row>
    <row r="581" spans="1:71" x14ac:dyDescent="0.2">
      <c r="A581" s="20">
        <v>572</v>
      </c>
      <c r="B581" s="21" t="str">
        <f>IF(ISBLANK(D[[#This Row],[CLAS_NEN5104]]),"ONWAAR","WAAR")</f>
        <v>ONWAAR</v>
      </c>
      <c r="C581" s="21" t="str">
        <f>IF(ISBLANK(D[[#This Row],[CLAS_VN_HOOFDNAAM]]),"ONWAAR","WAAR")</f>
        <v>ONWAAR</v>
      </c>
      <c r="D581" s="21" t="str">
        <f>IF(ISBLANK(D[[#This Row],[KV_NEN5104]]),"ONWAAR","WAAR")</f>
        <v>ONWAAR</v>
      </c>
      <c r="E581" s="21" t="str">
        <f>IF(ISBLANK(D[[#This Row],[CPT_QNET]]),"ONWAAR","WAAR")</f>
        <v>ONWAAR</v>
      </c>
      <c r="F581" s="21" t="str">
        <f>IF(ISBLANK(D[[#This Row],[CRS_NEN5104]]),"ONWAAR","WAAR")</f>
        <v>ONWAAR</v>
      </c>
      <c r="G581" s="21" t="str">
        <f>IF(ISBLANK(D[[#This Row],[SD_NEN5104]]),"ONWAAR","WAAR")</f>
        <v>ONWAAR</v>
      </c>
      <c r="H581" s="21" t="str">
        <f>IF(ISBLANK(D[[#This Row],[DSS_NEN5104]]),"ONWAAR","WAAR")</f>
        <v>ONWAAR</v>
      </c>
      <c r="I581" s="21" t="str">
        <f>IF(ISBLANK(D[[#This Row],[TXT_SS_NEN5104]]),"ONWAAR","WAAR")</f>
        <v>ONWAAR</v>
      </c>
      <c r="J581" s="19" t="str">
        <f>IF(ISBLANK(D[[#This Row],[BORING_NUMMER]]),"",CONCATENATE(D[[#This Row],[BORING_NUMMER]],"_",D[[#This Row],[MONSTER_ID]]))</f>
        <v/>
      </c>
      <c r="BP581" s="21">
        <v>60</v>
      </c>
      <c r="BQ581" s="21">
        <v>40</v>
      </c>
      <c r="BR581" s="21">
        <f>D[CLAS_AT_VLOEIGRENS_CAS]-D[CLAS_AT_UITROLGRENS]</f>
        <v>20</v>
      </c>
      <c r="BS581" s="22">
        <f>(D[[#This Row],[CLAS_AT_VLOEIGRENS_CAS]]-D[[#This Row],[CLAS_WATERGEHALTE]])/D[[#This Row],[CLAS_AT_PI]]</f>
        <v>3</v>
      </c>
    </row>
    <row r="582" spans="1:71" x14ac:dyDescent="0.2">
      <c r="A582" s="20">
        <v>573</v>
      </c>
      <c r="B582" s="21" t="str">
        <f>IF(ISBLANK(D[[#This Row],[CLAS_NEN5104]]),"ONWAAR","WAAR")</f>
        <v>ONWAAR</v>
      </c>
      <c r="C582" s="21" t="str">
        <f>IF(ISBLANK(D[[#This Row],[CLAS_VN_HOOFDNAAM]]),"ONWAAR","WAAR")</f>
        <v>ONWAAR</v>
      </c>
      <c r="D582" s="21" t="str">
        <f>IF(ISBLANK(D[[#This Row],[KV_NEN5104]]),"ONWAAR","WAAR")</f>
        <v>ONWAAR</v>
      </c>
      <c r="E582" s="21" t="str">
        <f>IF(ISBLANK(D[[#This Row],[CPT_QNET]]),"ONWAAR","WAAR")</f>
        <v>ONWAAR</v>
      </c>
      <c r="F582" s="21" t="str">
        <f>IF(ISBLANK(D[[#This Row],[CRS_NEN5104]]),"ONWAAR","WAAR")</f>
        <v>ONWAAR</v>
      </c>
      <c r="G582" s="21" t="str">
        <f>IF(ISBLANK(D[[#This Row],[SD_NEN5104]]),"ONWAAR","WAAR")</f>
        <v>ONWAAR</v>
      </c>
      <c r="H582" s="21" t="str">
        <f>IF(ISBLANK(D[[#This Row],[DSS_NEN5104]]),"ONWAAR","WAAR")</f>
        <v>ONWAAR</v>
      </c>
      <c r="I582" s="21" t="str">
        <f>IF(ISBLANK(D[[#This Row],[TXT_SS_NEN5104]]),"ONWAAR","WAAR")</f>
        <v>ONWAAR</v>
      </c>
      <c r="J582" s="19" t="str">
        <f>IF(ISBLANK(D[[#This Row],[BORING_NUMMER]]),"",CONCATENATE(D[[#This Row],[BORING_NUMMER]],"_",D[[#This Row],[MONSTER_ID]]))</f>
        <v/>
      </c>
      <c r="BP582" s="21">
        <v>60</v>
      </c>
      <c r="BQ582" s="21">
        <v>40</v>
      </c>
      <c r="BR582" s="21">
        <f>D[CLAS_AT_VLOEIGRENS_CAS]-D[CLAS_AT_UITROLGRENS]</f>
        <v>20</v>
      </c>
      <c r="BS582" s="22">
        <f>(D[[#This Row],[CLAS_AT_VLOEIGRENS_CAS]]-D[[#This Row],[CLAS_WATERGEHALTE]])/D[[#This Row],[CLAS_AT_PI]]</f>
        <v>3</v>
      </c>
    </row>
    <row r="583" spans="1:71" x14ac:dyDescent="0.2">
      <c r="A583" s="20">
        <v>574</v>
      </c>
      <c r="B583" s="21" t="str">
        <f>IF(ISBLANK(D[[#This Row],[CLAS_NEN5104]]),"ONWAAR","WAAR")</f>
        <v>ONWAAR</v>
      </c>
      <c r="C583" s="21" t="str">
        <f>IF(ISBLANK(D[[#This Row],[CLAS_VN_HOOFDNAAM]]),"ONWAAR","WAAR")</f>
        <v>ONWAAR</v>
      </c>
      <c r="D583" s="21" t="str">
        <f>IF(ISBLANK(D[[#This Row],[KV_NEN5104]]),"ONWAAR","WAAR")</f>
        <v>ONWAAR</v>
      </c>
      <c r="E583" s="21" t="str">
        <f>IF(ISBLANK(D[[#This Row],[CPT_QNET]]),"ONWAAR","WAAR")</f>
        <v>ONWAAR</v>
      </c>
      <c r="F583" s="21" t="str">
        <f>IF(ISBLANK(D[[#This Row],[CRS_NEN5104]]),"ONWAAR","WAAR")</f>
        <v>ONWAAR</v>
      </c>
      <c r="G583" s="21" t="str">
        <f>IF(ISBLANK(D[[#This Row],[SD_NEN5104]]),"ONWAAR","WAAR")</f>
        <v>ONWAAR</v>
      </c>
      <c r="H583" s="21" t="str">
        <f>IF(ISBLANK(D[[#This Row],[DSS_NEN5104]]),"ONWAAR","WAAR")</f>
        <v>ONWAAR</v>
      </c>
      <c r="I583" s="21" t="str">
        <f>IF(ISBLANK(D[[#This Row],[TXT_SS_NEN5104]]),"ONWAAR","WAAR")</f>
        <v>ONWAAR</v>
      </c>
      <c r="J583" s="19" t="str">
        <f>IF(ISBLANK(D[[#This Row],[BORING_NUMMER]]),"",CONCATENATE(D[[#This Row],[BORING_NUMMER]],"_",D[[#This Row],[MONSTER_ID]]))</f>
        <v/>
      </c>
      <c r="BP583" s="21">
        <v>60</v>
      </c>
      <c r="BQ583" s="21">
        <v>40</v>
      </c>
      <c r="BR583" s="21">
        <f>D[CLAS_AT_VLOEIGRENS_CAS]-D[CLAS_AT_UITROLGRENS]</f>
        <v>20</v>
      </c>
      <c r="BS583" s="22">
        <f>(D[[#This Row],[CLAS_AT_VLOEIGRENS_CAS]]-D[[#This Row],[CLAS_WATERGEHALTE]])/D[[#This Row],[CLAS_AT_PI]]</f>
        <v>3</v>
      </c>
    </row>
    <row r="584" spans="1:71" x14ac:dyDescent="0.2">
      <c r="A584" s="20">
        <v>575</v>
      </c>
      <c r="B584" s="21" t="str">
        <f>IF(ISBLANK(D[[#This Row],[CLAS_NEN5104]]),"ONWAAR","WAAR")</f>
        <v>ONWAAR</v>
      </c>
      <c r="C584" s="21" t="str">
        <f>IF(ISBLANK(D[[#This Row],[CLAS_VN_HOOFDNAAM]]),"ONWAAR","WAAR")</f>
        <v>ONWAAR</v>
      </c>
      <c r="D584" s="21" t="str">
        <f>IF(ISBLANK(D[[#This Row],[KV_NEN5104]]),"ONWAAR","WAAR")</f>
        <v>ONWAAR</v>
      </c>
      <c r="E584" s="21" t="str">
        <f>IF(ISBLANK(D[[#This Row],[CPT_QNET]]),"ONWAAR","WAAR")</f>
        <v>ONWAAR</v>
      </c>
      <c r="F584" s="21" t="str">
        <f>IF(ISBLANK(D[[#This Row],[CRS_NEN5104]]),"ONWAAR","WAAR")</f>
        <v>ONWAAR</v>
      </c>
      <c r="G584" s="21" t="str">
        <f>IF(ISBLANK(D[[#This Row],[SD_NEN5104]]),"ONWAAR","WAAR")</f>
        <v>ONWAAR</v>
      </c>
      <c r="H584" s="21" t="str">
        <f>IF(ISBLANK(D[[#This Row],[DSS_NEN5104]]),"ONWAAR","WAAR")</f>
        <v>ONWAAR</v>
      </c>
      <c r="I584" s="21" t="str">
        <f>IF(ISBLANK(D[[#This Row],[TXT_SS_NEN5104]]),"ONWAAR","WAAR")</f>
        <v>ONWAAR</v>
      </c>
      <c r="J584" s="19" t="str">
        <f>IF(ISBLANK(D[[#This Row],[BORING_NUMMER]]),"",CONCATENATE(D[[#This Row],[BORING_NUMMER]],"_",D[[#This Row],[MONSTER_ID]]))</f>
        <v/>
      </c>
      <c r="BP584" s="21">
        <v>60</v>
      </c>
      <c r="BQ584" s="21">
        <v>40</v>
      </c>
      <c r="BR584" s="21">
        <f>D[CLAS_AT_VLOEIGRENS_CAS]-D[CLAS_AT_UITROLGRENS]</f>
        <v>20</v>
      </c>
      <c r="BS584" s="22">
        <f>(D[[#This Row],[CLAS_AT_VLOEIGRENS_CAS]]-D[[#This Row],[CLAS_WATERGEHALTE]])/D[[#This Row],[CLAS_AT_PI]]</f>
        <v>3</v>
      </c>
    </row>
    <row r="585" spans="1:71" x14ac:dyDescent="0.2">
      <c r="A585" s="20">
        <v>576</v>
      </c>
      <c r="B585" s="21" t="str">
        <f>IF(ISBLANK(D[[#This Row],[CLAS_NEN5104]]),"ONWAAR","WAAR")</f>
        <v>ONWAAR</v>
      </c>
      <c r="C585" s="21" t="str">
        <f>IF(ISBLANK(D[[#This Row],[CLAS_VN_HOOFDNAAM]]),"ONWAAR","WAAR")</f>
        <v>ONWAAR</v>
      </c>
      <c r="D585" s="21" t="str">
        <f>IF(ISBLANK(D[[#This Row],[KV_NEN5104]]),"ONWAAR","WAAR")</f>
        <v>ONWAAR</v>
      </c>
      <c r="E585" s="21" t="str">
        <f>IF(ISBLANK(D[[#This Row],[CPT_QNET]]),"ONWAAR","WAAR")</f>
        <v>ONWAAR</v>
      </c>
      <c r="F585" s="21" t="str">
        <f>IF(ISBLANK(D[[#This Row],[CRS_NEN5104]]),"ONWAAR","WAAR")</f>
        <v>ONWAAR</v>
      </c>
      <c r="G585" s="21" t="str">
        <f>IF(ISBLANK(D[[#This Row],[SD_NEN5104]]),"ONWAAR","WAAR")</f>
        <v>ONWAAR</v>
      </c>
      <c r="H585" s="21" t="str">
        <f>IF(ISBLANK(D[[#This Row],[DSS_NEN5104]]),"ONWAAR","WAAR")</f>
        <v>ONWAAR</v>
      </c>
      <c r="I585" s="21" t="str">
        <f>IF(ISBLANK(D[[#This Row],[TXT_SS_NEN5104]]),"ONWAAR","WAAR")</f>
        <v>ONWAAR</v>
      </c>
      <c r="J585" s="19" t="str">
        <f>IF(ISBLANK(D[[#This Row],[BORING_NUMMER]]),"",CONCATENATE(D[[#This Row],[BORING_NUMMER]],"_",D[[#This Row],[MONSTER_ID]]))</f>
        <v/>
      </c>
      <c r="BP585" s="21">
        <v>60</v>
      </c>
      <c r="BQ585" s="21">
        <v>40</v>
      </c>
      <c r="BR585" s="21">
        <f>D[CLAS_AT_VLOEIGRENS_CAS]-D[CLAS_AT_UITROLGRENS]</f>
        <v>20</v>
      </c>
      <c r="BS585" s="22">
        <f>(D[[#This Row],[CLAS_AT_VLOEIGRENS_CAS]]-D[[#This Row],[CLAS_WATERGEHALTE]])/D[[#This Row],[CLAS_AT_PI]]</f>
        <v>3</v>
      </c>
    </row>
    <row r="586" spans="1:71" x14ac:dyDescent="0.2">
      <c r="A586" s="20">
        <v>577</v>
      </c>
      <c r="B586" s="21" t="str">
        <f>IF(ISBLANK(D[[#This Row],[CLAS_NEN5104]]),"ONWAAR","WAAR")</f>
        <v>ONWAAR</v>
      </c>
      <c r="C586" s="21" t="str">
        <f>IF(ISBLANK(D[[#This Row],[CLAS_VN_HOOFDNAAM]]),"ONWAAR","WAAR")</f>
        <v>ONWAAR</v>
      </c>
      <c r="D586" s="21" t="str">
        <f>IF(ISBLANK(D[[#This Row],[KV_NEN5104]]),"ONWAAR","WAAR")</f>
        <v>ONWAAR</v>
      </c>
      <c r="E586" s="21" t="str">
        <f>IF(ISBLANK(D[[#This Row],[CPT_QNET]]),"ONWAAR","WAAR")</f>
        <v>ONWAAR</v>
      </c>
      <c r="F586" s="21" t="str">
        <f>IF(ISBLANK(D[[#This Row],[CRS_NEN5104]]),"ONWAAR","WAAR")</f>
        <v>ONWAAR</v>
      </c>
      <c r="G586" s="21" t="str">
        <f>IF(ISBLANK(D[[#This Row],[SD_NEN5104]]),"ONWAAR","WAAR")</f>
        <v>ONWAAR</v>
      </c>
      <c r="H586" s="21" t="str">
        <f>IF(ISBLANK(D[[#This Row],[DSS_NEN5104]]),"ONWAAR","WAAR")</f>
        <v>ONWAAR</v>
      </c>
      <c r="I586" s="21" t="str">
        <f>IF(ISBLANK(D[[#This Row],[TXT_SS_NEN5104]]),"ONWAAR","WAAR")</f>
        <v>ONWAAR</v>
      </c>
      <c r="J586" s="19" t="str">
        <f>IF(ISBLANK(D[[#This Row],[BORING_NUMMER]]),"",CONCATENATE(D[[#This Row],[BORING_NUMMER]],"_",D[[#This Row],[MONSTER_ID]]))</f>
        <v/>
      </c>
      <c r="BP586" s="21">
        <v>60</v>
      </c>
      <c r="BQ586" s="21">
        <v>40</v>
      </c>
      <c r="BR586" s="21">
        <f>D[CLAS_AT_VLOEIGRENS_CAS]-D[CLAS_AT_UITROLGRENS]</f>
        <v>20</v>
      </c>
      <c r="BS586" s="22">
        <f>(D[[#This Row],[CLAS_AT_VLOEIGRENS_CAS]]-D[[#This Row],[CLAS_WATERGEHALTE]])/D[[#This Row],[CLAS_AT_PI]]</f>
        <v>3</v>
      </c>
    </row>
    <row r="587" spans="1:71" x14ac:dyDescent="0.2">
      <c r="A587" s="20">
        <v>578</v>
      </c>
      <c r="B587" s="21" t="str">
        <f>IF(ISBLANK(D[[#This Row],[CLAS_NEN5104]]),"ONWAAR","WAAR")</f>
        <v>ONWAAR</v>
      </c>
      <c r="C587" s="21" t="str">
        <f>IF(ISBLANK(D[[#This Row],[CLAS_VN_HOOFDNAAM]]),"ONWAAR","WAAR")</f>
        <v>ONWAAR</v>
      </c>
      <c r="D587" s="21" t="str">
        <f>IF(ISBLANK(D[[#This Row],[KV_NEN5104]]),"ONWAAR","WAAR")</f>
        <v>ONWAAR</v>
      </c>
      <c r="E587" s="21" t="str">
        <f>IF(ISBLANK(D[[#This Row],[CPT_QNET]]),"ONWAAR","WAAR")</f>
        <v>ONWAAR</v>
      </c>
      <c r="F587" s="21" t="str">
        <f>IF(ISBLANK(D[[#This Row],[CRS_NEN5104]]),"ONWAAR","WAAR")</f>
        <v>ONWAAR</v>
      </c>
      <c r="G587" s="21" t="str">
        <f>IF(ISBLANK(D[[#This Row],[SD_NEN5104]]),"ONWAAR","WAAR")</f>
        <v>ONWAAR</v>
      </c>
      <c r="H587" s="21" t="str">
        <f>IF(ISBLANK(D[[#This Row],[DSS_NEN5104]]),"ONWAAR","WAAR")</f>
        <v>ONWAAR</v>
      </c>
      <c r="I587" s="21" t="str">
        <f>IF(ISBLANK(D[[#This Row],[TXT_SS_NEN5104]]),"ONWAAR","WAAR")</f>
        <v>ONWAAR</v>
      </c>
      <c r="J587" s="19" t="str">
        <f>IF(ISBLANK(D[[#This Row],[BORING_NUMMER]]),"",CONCATENATE(D[[#This Row],[BORING_NUMMER]],"_",D[[#This Row],[MONSTER_ID]]))</f>
        <v/>
      </c>
      <c r="BP587" s="21">
        <v>60</v>
      </c>
      <c r="BQ587" s="21">
        <v>40</v>
      </c>
      <c r="BR587" s="21">
        <f>D[CLAS_AT_VLOEIGRENS_CAS]-D[CLAS_AT_UITROLGRENS]</f>
        <v>20</v>
      </c>
      <c r="BS587" s="22">
        <f>(D[[#This Row],[CLAS_AT_VLOEIGRENS_CAS]]-D[[#This Row],[CLAS_WATERGEHALTE]])/D[[#This Row],[CLAS_AT_PI]]</f>
        <v>3</v>
      </c>
    </row>
    <row r="588" spans="1:71" x14ac:dyDescent="0.2">
      <c r="A588" s="20">
        <v>579</v>
      </c>
      <c r="B588" s="21" t="str">
        <f>IF(ISBLANK(D[[#This Row],[CLAS_NEN5104]]),"ONWAAR","WAAR")</f>
        <v>ONWAAR</v>
      </c>
      <c r="C588" s="21" t="str">
        <f>IF(ISBLANK(D[[#This Row],[CLAS_VN_HOOFDNAAM]]),"ONWAAR","WAAR")</f>
        <v>ONWAAR</v>
      </c>
      <c r="D588" s="21" t="str">
        <f>IF(ISBLANK(D[[#This Row],[KV_NEN5104]]),"ONWAAR","WAAR")</f>
        <v>ONWAAR</v>
      </c>
      <c r="E588" s="21" t="str">
        <f>IF(ISBLANK(D[[#This Row],[CPT_QNET]]),"ONWAAR","WAAR")</f>
        <v>ONWAAR</v>
      </c>
      <c r="F588" s="21" t="str">
        <f>IF(ISBLANK(D[[#This Row],[CRS_NEN5104]]),"ONWAAR","WAAR")</f>
        <v>ONWAAR</v>
      </c>
      <c r="G588" s="21" t="str">
        <f>IF(ISBLANK(D[[#This Row],[SD_NEN5104]]),"ONWAAR","WAAR")</f>
        <v>ONWAAR</v>
      </c>
      <c r="H588" s="21" t="str">
        <f>IF(ISBLANK(D[[#This Row],[DSS_NEN5104]]),"ONWAAR","WAAR")</f>
        <v>ONWAAR</v>
      </c>
      <c r="I588" s="21" t="str">
        <f>IF(ISBLANK(D[[#This Row],[TXT_SS_NEN5104]]),"ONWAAR","WAAR")</f>
        <v>ONWAAR</v>
      </c>
      <c r="J588" s="19" t="str">
        <f>IF(ISBLANK(D[[#This Row],[BORING_NUMMER]]),"",CONCATENATE(D[[#This Row],[BORING_NUMMER]],"_",D[[#This Row],[MONSTER_ID]]))</f>
        <v/>
      </c>
      <c r="BP588" s="21">
        <v>60</v>
      </c>
      <c r="BQ588" s="21">
        <v>40</v>
      </c>
      <c r="BR588" s="21">
        <f>D[CLAS_AT_VLOEIGRENS_CAS]-D[CLAS_AT_UITROLGRENS]</f>
        <v>20</v>
      </c>
      <c r="BS588" s="22">
        <f>(D[[#This Row],[CLAS_AT_VLOEIGRENS_CAS]]-D[[#This Row],[CLAS_WATERGEHALTE]])/D[[#This Row],[CLAS_AT_PI]]</f>
        <v>3</v>
      </c>
    </row>
    <row r="589" spans="1:71" x14ac:dyDescent="0.2">
      <c r="A589" s="20">
        <v>580</v>
      </c>
      <c r="B589" s="21" t="str">
        <f>IF(ISBLANK(D[[#This Row],[CLAS_NEN5104]]),"ONWAAR","WAAR")</f>
        <v>ONWAAR</v>
      </c>
      <c r="C589" s="21" t="str">
        <f>IF(ISBLANK(D[[#This Row],[CLAS_VN_HOOFDNAAM]]),"ONWAAR","WAAR")</f>
        <v>ONWAAR</v>
      </c>
      <c r="D589" s="21" t="str">
        <f>IF(ISBLANK(D[[#This Row],[KV_NEN5104]]),"ONWAAR","WAAR")</f>
        <v>ONWAAR</v>
      </c>
      <c r="E589" s="21" t="str">
        <f>IF(ISBLANK(D[[#This Row],[CPT_QNET]]),"ONWAAR","WAAR")</f>
        <v>ONWAAR</v>
      </c>
      <c r="F589" s="21" t="str">
        <f>IF(ISBLANK(D[[#This Row],[CRS_NEN5104]]),"ONWAAR","WAAR")</f>
        <v>ONWAAR</v>
      </c>
      <c r="G589" s="21" t="str">
        <f>IF(ISBLANK(D[[#This Row],[SD_NEN5104]]),"ONWAAR","WAAR")</f>
        <v>ONWAAR</v>
      </c>
      <c r="H589" s="21" t="str">
        <f>IF(ISBLANK(D[[#This Row],[DSS_NEN5104]]),"ONWAAR","WAAR")</f>
        <v>ONWAAR</v>
      </c>
      <c r="I589" s="21" t="str">
        <f>IF(ISBLANK(D[[#This Row],[TXT_SS_NEN5104]]),"ONWAAR","WAAR")</f>
        <v>ONWAAR</v>
      </c>
      <c r="J589" s="19" t="str">
        <f>IF(ISBLANK(D[[#This Row],[BORING_NUMMER]]),"",CONCATENATE(D[[#This Row],[BORING_NUMMER]],"_",D[[#This Row],[MONSTER_ID]]))</f>
        <v/>
      </c>
      <c r="BP589" s="21">
        <v>60</v>
      </c>
      <c r="BQ589" s="21">
        <v>40</v>
      </c>
      <c r="BR589" s="21">
        <f>D[CLAS_AT_VLOEIGRENS_CAS]-D[CLAS_AT_UITROLGRENS]</f>
        <v>20</v>
      </c>
      <c r="BS589" s="22">
        <f>(D[[#This Row],[CLAS_AT_VLOEIGRENS_CAS]]-D[[#This Row],[CLAS_WATERGEHALTE]])/D[[#This Row],[CLAS_AT_PI]]</f>
        <v>3</v>
      </c>
    </row>
    <row r="590" spans="1:71" x14ac:dyDescent="0.2">
      <c r="A590" s="20">
        <v>581</v>
      </c>
      <c r="B590" s="21" t="str">
        <f>IF(ISBLANK(D[[#This Row],[CLAS_NEN5104]]),"ONWAAR","WAAR")</f>
        <v>ONWAAR</v>
      </c>
      <c r="C590" s="21" t="str">
        <f>IF(ISBLANK(D[[#This Row],[CLAS_VN_HOOFDNAAM]]),"ONWAAR","WAAR")</f>
        <v>ONWAAR</v>
      </c>
      <c r="D590" s="21" t="str">
        <f>IF(ISBLANK(D[[#This Row],[KV_NEN5104]]),"ONWAAR","WAAR")</f>
        <v>ONWAAR</v>
      </c>
      <c r="E590" s="21" t="str">
        <f>IF(ISBLANK(D[[#This Row],[CPT_QNET]]),"ONWAAR","WAAR")</f>
        <v>ONWAAR</v>
      </c>
      <c r="F590" s="21" t="str">
        <f>IF(ISBLANK(D[[#This Row],[CRS_NEN5104]]),"ONWAAR","WAAR")</f>
        <v>ONWAAR</v>
      </c>
      <c r="G590" s="21" t="str">
        <f>IF(ISBLANK(D[[#This Row],[SD_NEN5104]]),"ONWAAR","WAAR")</f>
        <v>ONWAAR</v>
      </c>
      <c r="H590" s="21" t="str">
        <f>IF(ISBLANK(D[[#This Row],[DSS_NEN5104]]),"ONWAAR","WAAR")</f>
        <v>ONWAAR</v>
      </c>
      <c r="I590" s="21" t="str">
        <f>IF(ISBLANK(D[[#This Row],[TXT_SS_NEN5104]]),"ONWAAR","WAAR")</f>
        <v>ONWAAR</v>
      </c>
      <c r="J590" s="19" t="str">
        <f>IF(ISBLANK(D[[#This Row],[BORING_NUMMER]]),"",CONCATENATE(D[[#This Row],[BORING_NUMMER]],"_",D[[#This Row],[MONSTER_ID]]))</f>
        <v/>
      </c>
      <c r="BP590" s="21">
        <v>60</v>
      </c>
      <c r="BQ590" s="21">
        <v>40</v>
      </c>
      <c r="BR590" s="21">
        <f>D[CLAS_AT_VLOEIGRENS_CAS]-D[CLAS_AT_UITROLGRENS]</f>
        <v>20</v>
      </c>
      <c r="BS590" s="22">
        <f>(D[[#This Row],[CLAS_AT_VLOEIGRENS_CAS]]-D[[#This Row],[CLAS_WATERGEHALTE]])/D[[#This Row],[CLAS_AT_PI]]</f>
        <v>3</v>
      </c>
    </row>
    <row r="591" spans="1:71" x14ac:dyDescent="0.2">
      <c r="A591" s="20">
        <v>582</v>
      </c>
      <c r="B591" s="21" t="str">
        <f>IF(ISBLANK(D[[#This Row],[CLAS_NEN5104]]),"ONWAAR","WAAR")</f>
        <v>ONWAAR</v>
      </c>
      <c r="C591" s="21" t="str">
        <f>IF(ISBLANK(D[[#This Row],[CLAS_VN_HOOFDNAAM]]),"ONWAAR","WAAR")</f>
        <v>ONWAAR</v>
      </c>
      <c r="D591" s="21" t="str">
        <f>IF(ISBLANK(D[[#This Row],[KV_NEN5104]]),"ONWAAR","WAAR")</f>
        <v>ONWAAR</v>
      </c>
      <c r="E591" s="21" t="str">
        <f>IF(ISBLANK(D[[#This Row],[CPT_QNET]]),"ONWAAR","WAAR")</f>
        <v>ONWAAR</v>
      </c>
      <c r="F591" s="21" t="str">
        <f>IF(ISBLANK(D[[#This Row],[CRS_NEN5104]]),"ONWAAR","WAAR")</f>
        <v>ONWAAR</v>
      </c>
      <c r="G591" s="21" t="str">
        <f>IF(ISBLANK(D[[#This Row],[SD_NEN5104]]),"ONWAAR","WAAR")</f>
        <v>ONWAAR</v>
      </c>
      <c r="H591" s="21" t="str">
        <f>IF(ISBLANK(D[[#This Row],[DSS_NEN5104]]),"ONWAAR","WAAR")</f>
        <v>ONWAAR</v>
      </c>
      <c r="I591" s="21" t="str">
        <f>IF(ISBLANK(D[[#This Row],[TXT_SS_NEN5104]]),"ONWAAR","WAAR")</f>
        <v>ONWAAR</v>
      </c>
      <c r="J591" s="19" t="str">
        <f>IF(ISBLANK(D[[#This Row],[BORING_NUMMER]]),"",CONCATENATE(D[[#This Row],[BORING_NUMMER]],"_",D[[#This Row],[MONSTER_ID]]))</f>
        <v/>
      </c>
      <c r="BP591" s="21">
        <v>60</v>
      </c>
      <c r="BQ591" s="21">
        <v>40</v>
      </c>
      <c r="BR591" s="21">
        <f>D[CLAS_AT_VLOEIGRENS_CAS]-D[CLAS_AT_UITROLGRENS]</f>
        <v>20</v>
      </c>
      <c r="BS591" s="22">
        <f>(D[[#This Row],[CLAS_AT_VLOEIGRENS_CAS]]-D[[#This Row],[CLAS_WATERGEHALTE]])/D[[#This Row],[CLAS_AT_PI]]</f>
        <v>3</v>
      </c>
    </row>
    <row r="592" spans="1:71" x14ac:dyDescent="0.2">
      <c r="A592" s="20">
        <v>583</v>
      </c>
      <c r="B592" s="21" t="str">
        <f>IF(ISBLANK(D[[#This Row],[CLAS_NEN5104]]),"ONWAAR","WAAR")</f>
        <v>ONWAAR</v>
      </c>
      <c r="C592" s="21" t="str">
        <f>IF(ISBLANK(D[[#This Row],[CLAS_VN_HOOFDNAAM]]),"ONWAAR","WAAR")</f>
        <v>ONWAAR</v>
      </c>
      <c r="D592" s="21" t="str">
        <f>IF(ISBLANK(D[[#This Row],[KV_NEN5104]]),"ONWAAR","WAAR")</f>
        <v>ONWAAR</v>
      </c>
      <c r="E592" s="21" t="str">
        <f>IF(ISBLANK(D[[#This Row],[CPT_QNET]]),"ONWAAR","WAAR")</f>
        <v>ONWAAR</v>
      </c>
      <c r="F592" s="21" t="str">
        <f>IF(ISBLANK(D[[#This Row],[CRS_NEN5104]]),"ONWAAR","WAAR")</f>
        <v>ONWAAR</v>
      </c>
      <c r="G592" s="21" t="str">
        <f>IF(ISBLANK(D[[#This Row],[SD_NEN5104]]),"ONWAAR","WAAR")</f>
        <v>ONWAAR</v>
      </c>
      <c r="H592" s="21" t="str">
        <f>IF(ISBLANK(D[[#This Row],[DSS_NEN5104]]),"ONWAAR","WAAR")</f>
        <v>ONWAAR</v>
      </c>
      <c r="I592" s="21" t="str">
        <f>IF(ISBLANK(D[[#This Row],[TXT_SS_NEN5104]]),"ONWAAR","WAAR")</f>
        <v>ONWAAR</v>
      </c>
      <c r="J592" s="19" t="str">
        <f>IF(ISBLANK(D[[#This Row],[BORING_NUMMER]]),"",CONCATENATE(D[[#This Row],[BORING_NUMMER]],"_",D[[#This Row],[MONSTER_ID]]))</f>
        <v/>
      </c>
      <c r="BP592" s="21">
        <v>60</v>
      </c>
      <c r="BQ592" s="21">
        <v>40</v>
      </c>
      <c r="BR592" s="21">
        <f>D[CLAS_AT_VLOEIGRENS_CAS]-D[CLAS_AT_UITROLGRENS]</f>
        <v>20</v>
      </c>
      <c r="BS592" s="22">
        <f>(D[[#This Row],[CLAS_AT_VLOEIGRENS_CAS]]-D[[#This Row],[CLAS_WATERGEHALTE]])/D[[#This Row],[CLAS_AT_PI]]</f>
        <v>3</v>
      </c>
    </row>
    <row r="593" spans="1:71" x14ac:dyDescent="0.2">
      <c r="A593" s="20">
        <v>584</v>
      </c>
      <c r="B593" s="21" t="str">
        <f>IF(ISBLANK(D[[#This Row],[CLAS_NEN5104]]),"ONWAAR","WAAR")</f>
        <v>ONWAAR</v>
      </c>
      <c r="C593" s="21" t="str">
        <f>IF(ISBLANK(D[[#This Row],[CLAS_VN_HOOFDNAAM]]),"ONWAAR","WAAR")</f>
        <v>ONWAAR</v>
      </c>
      <c r="D593" s="21" t="str">
        <f>IF(ISBLANK(D[[#This Row],[KV_NEN5104]]),"ONWAAR","WAAR")</f>
        <v>ONWAAR</v>
      </c>
      <c r="E593" s="21" t="str">
        <f>IF(ISBLANK(D[[#This Row],[CPT_QNET]]),"ONWAAR","WAAR")</f>
        <v>ONWAAR</v>
      </c>
      <c r="F593" s="21" t="str">
        <f>IF(ISBLANK(D[[#This Row],[CRS_NEN5104]]),"ONWAAR","WAAR")</f>
        <v>ONWAAR</v>
      </c>
      <c r="G593" s="21" t="str">
        <f>IF(ISBLANK(D[[#This Row],[SD_NEN5104]]),"ONWAAR","WAAR")</f>
        <v>ONWAAR</v>
      </c>
      <c r="H593" s="21" t="str">
        <f>IF(ISBLANK(D[[#This Row],[DSS_NEN5104]]),"ONWAAR","WAAR")</f>
        <v>ONWAAR</v>
      </c>
      <c r="I593" s="21" t="str">
        <f>IF(ISBLANK(D[[#This Row],[TXT_SS_NEN5104]]),"ONWAAR","WAAR")</f>
        <v>ONWAAR</v>
      </c>
      <c r="J593" s="19" t="str">
        <f>IF(ISBLANK(D[[#This Row],[BORING_NUMMER]]),"",CONCATENATE(D[[#This Row],[BORING_NUMMER]],"_",D[[#This Row],[MONSTER_ID]]))</f>
        <v/>
      </c>
      <c r="BP593" s="21">
        <v>60</v>
      </c>
      <c r="BQ593" s="21">
        <v>40</v>
      </c>
      <c r="BR593" s="21">
        <f>D[CLAS_AT_VLOEIGRENS_CAS]-D[CLAS_AT_UITROLGRENS]</f>
        <v>20</v>
      </c>
      <c r="BS593" s="22">
        <f>(D[[#This Row],[CLAS_AT_VLOEIGRENS_CAS]]-D[[#This Row],[CLAS_WATERGEHALTE]])/D[[#This Row],[CLAS_AT_PI]]</f>
        <v>3</v>
      </c>
    </row>
    <row r="594" spans="1:71" x14ac:dyDescent="0.2">
      <c r="A594" s="20">
        <v>585</v>
      </c>
      <c r="B594" s="21" t="str">
        <f>IF(ISBLANK(D[[#This Row],[CLAS_NEN5104]]),"ONWAAR","WAAR")</f>
        <v>ONWAAR</v>
      </c>
      <c r="C594" s="21" t="str">
        <f>IF(ISBLANK(D[[#This Row],[CLAS_VN_HOOFDNAAM]]),"ONWAAR","WAAR")</f>
        <v>ONWAAR</v>
      </c>
      <c r="D594" s="21" t="str">
        <f>IF(ISBLANK(D[[#This Row],[KV_NEN5104]]),"ONWAAR","WAAR")</f>
        <v>ONWAAR</v>
      </c>
      <c r="E594" s="21" t="str">
        <f>IF(ISBLANK(D[[#This Row],[CPT_QNET]]),"ONWAAR","WAAR")</f>
        <v>ONWAAR</v>
      </c>
      <c r="F594" s="21" t="str">
        <f>IF(ISBLANK(D[[#This Row],[CRS_NEN5104]]),"ONWAAR","WAAR")</f>
        <v>ONWAAR</v>
      </c>
      <c r="G594" s="21" t="str">
        <f>IF(ISBLANK(D[[#This Row],[SD_NEN5104]]),"ONWAAR","WAAR")</f>
        <v>ONWAAR</v>
      </c>
      <c r="H594" s="21" t="str">
        <f>IF(ISBLANK(D[[#This Row],[DSS_NEN5104]]),"ONWAAR","WAAR")</f>
        <v>ONWAAR</v>
      </c>
      <c r="I594" s="21" t="str">
        <f>IF(ISBLANK(D[[#This Row],[TXT_SS_NEN5104]]),"ONWAAR","WAAR")</f>
        <v>ONWAAR</v>
      </c>
      <c r="J594" s="19" t="str">
        <f>IF(ISBLANK(D[[#This Row],[BORING_NUMMER]]),"",CONCATENATE(D[[#This Row],[BORING_NUMMER]],"_",D[[#This Row],[MONSTER_ID]]))</f>
        <v/>
      </c>
      <c r="BP594" s="21">
        <v>60</v>
      </c>
      <c r="BQ594" s="21">
        <v>40</v>
      </c>
      <c r="BR594" s="21">
        <f>D[CLAS_AT_VLOEIGRENS_CAS]-D[CLAS_AT_UITROLGRENS]</f>
        <v>20</v>
      </c>
      <c r="BS594" s="22">
        <f>(D[[#This Row],[CLAS_AT_VLOEIGRENS_CAS]]-D[[#This Row],[CLAS_WATERGEHALTE]])/D[[#This Row],[CLAS_AT_PI]]</f>
        <v>3</v>
      </c>
    </row>
    <row r="595" spans="1:71" x14ac:dyDescent="0.2">
      <c r="A595" s="20">
        <v>586</v>
      </c>
      <c r="B595" s="21" t="str">
        <f>IF(ISBLANK(D[[#This Row],[CLAS_NEN5104]]),"ONWAAR","WAAR")</f>
        <v>ONWAAR</v>
      </c>
      <c r="C595" s="21" t="str">
        <f>IF(ISBLANK(D[[#This Row],[CLAS_VN_HOOFDNAAM]]),"ONWAAR","WAAR")</f>
        <v>ONWAAR</v>
      </c>
      <c r="D595" s="21" t="str">
        <f>IF(ISBLANK(D[[#This Row],[KV_NEN5104]]),"ONWAAR","WAAR")</f>
        <v>ONWAAR</v>
      </c>
      <c r="E595" s="21" t="str">
        <f>IF(ISBLANK(D[[#This Row],[CPT_QNET]]),"ONWAAR","WAAR")</f>
        <v>ONWAAR</v>
      </c>
      <c r="F595" s="21" t="str">
        <f>IF(ISBLANK(D[[#This Row],[CRS_NEN5104]]),"ONWAAR","WAAR")</f>
        <v>ONWAAR</v>
      </c>
      <c r="G595" s="21" t="str">
        <f>IF(ISBLANK(D[[#This Row],[SD_NEN5104]]),"ONWAAR","WAAR")</f>
        <v>ONWAAR</v>
      </c>
      <c r="H595" s="21" t="str">
        <f>IF(ISBLANK(D[[#This Row],[DSS_NEN5104]]),"ONWAAR","WAAR")</f>
        <v>ONWAAR</v>
      </c>
      <c r="I595" s="21" t="str">
        <f>IF(ISBLANK(D[[#This Row],[TXT_SS_NEN5104]]),"ONWAAR","WAAR")</f>
        <v>ONWAAR</v>
      </c>
      <c r="J595" s="19" t="str">
        <f>IF(ISBLANK(D[[#This Row],[BORING_NUMMER]]),"",CONCATENATE(D[[#This Row],[BORING_NUMMER]],"_",D[[#This Row],[MONSTER_ID]]))</f>
        <v/>
      </c>
      <c r="BP595" s="21">
        <v>60</v>
      </c>
      <c r="BQ595" s="21">
        <v>40</v>
      </c>
      <c r="BR595" s="21">
        <f>D[CLAS_AT_VLOEIGRENS_CAS]-D[CLAS_AT_UITROLGRENS]</f>
        <v>20</v>
      </c>
      <c r="BS595" s="22">
        <f>(D[[#This Row],[CLAS_AT_VLOEIGRENS_CAS]]-D[[#This Row],[CLAS_WATERGEHALTE]])/D[[#This Row],[CLAS_AT_PI]]</f>
        <v>3</v>
      </c>
    </row>
    <row r="596" spans="1:71" x14ac:dyDescent="0.2">
      <c r="A596" s="20">
        <v>587</v>
      </c>
      <c r="B596" s="21" t="str">
        <f>IF(ISBLANK(D[[#This Row],[CLAS_NEN5104]]),"ONWAAR","WAAR")</f>
        <v>ONWAAR</v>
      </c>
      <c r="C596" s="21" t="str">
        <f>IF(ISBLANK(D[[#This Row],[CLAS_VN_HOOFDNAAM]]),"ONWAAR","WAAR")</f>
        <v>ONWAAR</v>
      </c>
      <c r="D596" s="21" t="str">
        <f>IF(ISBLANK(D[[#This Row],[KV_NEN5104]]),"ONWAAR","WAAR")</f>
        <v>ONWAAR</v>
      </c>
      <c r="E596" s="21" t="str">
        <f>IF(ISBLANK(D[[#This Row],[CPT_QNET]]),"ONWAAR","WAAR")</f>
        <v>ONWAAR</v>
      </c>
      <c r="F596" s="21" t="str">
        <f>IF(ISBLANK(D[[#This Row],[CRS_NEN5104]]),"ONWAAR","WAAR")</f>
        <v>ONWAAR</v>
      </c>
      <c r="G596" s="21" t="str">
        <f>IF(ISBLANK(D[[#This Row],[SD_NEN5104]]),"ONWAAR","WAAR")</f>
        <v>ONWAAR</v>
      </c>
      <c r="H596" s="21" t="str">
        <f>IF(ISBLANK(D[[#This Row],[DSS_NEN5104]]),"ONWAAR","WAAR")</f>
        <v>ONWAAR</v>
      </c>
      <c r="I596" s="21" t="str">
        <f>IF(ISBLANK(D[[#This Row],[TXT_SS_NEN5104]]),"ONWAAR","WAAR")</f>
        <v>ONWAAR</v>
      </c>
      <c r="J596" s="19" t="str">
        <f>IF(ISBLANK(D[[#This Row],[BORING_NUMMER]]),"",CONCATENATE(D[[#This Row],[BORING_NUMMER]],"_",D[[#This Row],[MONSTER_ID]]))</f>
        <v/>
      </c>
      <c r="BP596" s="21">
        <v>60</v>
      </c>
      <c r="BQ596" s="21">
        <v>40</v>
      </c>
      <c r="BR596" s="21">
        <f>D[CLAS_AT_VLOEIGRENS_CAS]-D[CLAS_AT_UITROLGRENS]</f>
        <v>20</v>
      </c>
      <c r="BS596" s="22">
        <f>(D[[#This Row],[CLAS_AT_VLOEIGRENS_CAS]]-D[[#This Row],[CLAS_WATERGEHALTE]])/D[[#This Row],[CLAS_AT_PI]]</f>
        <v>3</v>
      </c>
    </row>
    <row r="597" spans="1:71" x14ac:dyDescent="0.2">
      <c r="A597" s="20">
        <v>588</v>
      </c>
      <c r="B597" s="21" t="str">
        <f>IF(ISBLANK(D[[#This Row],[CLAS_NEN5104]]),"ONWAAR","WAAR")</f>
        <v>ONWAAR</v>
      </c>
      <c r="C597" s="21" t="str">
        <f>IF(ISBLANK(D[[#This Row],[CLAS_VN_HOOFDNAAM]]),"ONWAAR","WAAR")</f>
        <v>ONWAAR</v>
      </c>
      <c r="D597" s="21" t="str">
        <f>IF(ISBLANK(D[[#This Row],[KV_NEN5104]]),"ONWAAR","WAAR")</f>
        <v>ONWAAR</v>
      </c>
      <c r="E597" s="21" t="str">
        <f>IF(ISBLANK(D[[#This Row],[CPT_QNET]]),"ONWAAR","WAAR")</f>
        <v>ONWAAR</v>
      </c>
      <c r="F597" s="21" t="str">
        <f>IF(ISBLANK(D[[#This Row],[CRS_NEN5104]]),"ONWAAR","WAAR")</f>
        <v>ONWAAR</v>
      </c>
      <c r="G597" s="21" t="str">
        <f>IF(ISBLANK(D[[#This Row],[SD_NEN5104]]),"ONWAAR","WAAR")</f>
        <v>ONWAAR</v>
      </c>
      <c r="H597" s="21" t="str">
        <f>IF(ISBLANK(D[[#This Row],[DSS_NEN5104]]),"ONWAAR","WAAR")</f>
        <v>ONWAAR</v>
      </c>
      <c r="I597" s="21" t="str">
        <f>IF(ISBLANK(D[[#This Row],[TXT_SS_NEN5104]]),"ONWAAR","WAAR")</f>
        <v>ONWAAR</v>
      </c>
      <c r="J597" s="19" t="str">
        <f>IF(ISBLANK(D[[#This Row],[BORING_NUMMER]]),"",CONCATENATE(D[[#This Row],[BORING_NUMMER]],"_",D[[#This Row],[MONSTER_ID]]))</f>
        <v/>
      </c>
      <c r="BP597" s="21">
        <v>60</v>
      </c>
      <c r="BQ597" s="21">
        <v>40</v>
      </c>
      <c r="BR597" s="21">
        <f>D[CLAS_AT_VLOEIGRENS_CAS]-D[CLAS_AT_UITROLGRENS]</f>
        <v>20</v>
      </c>
      <c r="BS597" s="22">
        <f>(D[[#This Row],[CLAS_AT_VLOEIGRENS_CAS]]-D[[#This Row],[CLAS_WATERGEHALTE]])/D[[#This Row],[CLAS_AT_PI]]</f>
        <v>3</v>
      </c>
    </row>
    <row r="598" spans="1:71" x14ac:dyDescent="0.2">
      <c r="A598" s="20">
        <v>589</v>
      </c>
      <c r="B598" s="21" t="str">
        <f>IF(ISBLANK(D[[#This Row],[CLAS_NEN5104]]),"ONWAAR","WAAR")</f>
        <v>ONWAAR</v>
      </c>
      <c r="C598" s="21" t="str">
        <f>IF(ISBLANK(D[[#This Row],[CLAS_VN_HOOFDNAAM]]),"ONWAAR","WAAR")</f>
        <v>ONWAAR</v>
      </c>
      <c r="D598" s="21" t="str">
        <f>IF(ISBLANK(D[[#This Row],[KV_NEN5104]]),"ONWAAR","WAAR")</f>
        <v>ONWAAR</v>
      </c>
      <c r="E598" s="21" t="str">
        <f>IF(ISBLANK(D[[#This Row],[CPT_QNET]]),"ONWAAR","WAAR")</f>
        <v>ONWAAR</v>
      </c>
      <c r="F598" s="21" t="str">
        <f>IF(ISBLANK(D[[#This Row],[CRS_NEN5104]]),"ONWAAR","WAAR")</f>
        <v>ONWAAR</v>
      </c>
      <c r="G598" s="21" t="str">
        <f>IF(ISBLANK(D[[#This Row],[SD_NEN5104]]),"ONWAAR","WAAR")</f>
        <v>ONWAAR</v>
      </c>
      <c r="H598" s="21" t="str">
        <f>IF(ISBLANK(D[[#This Row],[DSS_NEN5104]]),"ONWAAR","WAAR")</f>
        <v>ONWAAR</v>
      </c>
      <c r="I598" s="21" t="str">
        <f>IF(ISBLANK(D[[#This Row],[TXT_SS_NEN5104]]),"ONWAAR","WAAR")</f>
        <v>ONWAAR</v>
      </c>
      <c r="J598" s="19" t="str">
        <f>IF(ISBLANK(D[[#This Row],[BORING_NUMMER]]),"",CONCATENATE(D[[#This Row],[BORING_NUMMER]],"_",D[[#This Row],[MONSTER_ID]]))</f>
        <v/>
      </c>
      <c r="BP598" s="21">
        <v>60</v>
      </c>
      <c r="BQ598" s="21">
        <v>40</v>
      </c>
      <c r="BR598" s="21">
        <f>D[CLAS_AT_VLOEIGRENS_CAS]-D[CLAS_AT_UITROLGRENS]</f>
        <v>20</v>
      </c>
      <c r="BS598" s="22">
        <f>(D[[#This Row],[CLAS_AT_VLOEIGRENS_CAS]]-D[[#This Row],[CLAS_WATERGEHALTE]])/D[[#This Row],[CLAS_AT_PI]]</f>
        <v>3</v>
      </c>
    </row>
    <row r="599" spans="1:71" x14ac:dyDescent="0.2">
      <c r="A599" s="20">
        <v>590</v>
      </c>
      <c r="B599" s="21" t="str">
        <f>IF(ISBLANK(D[[#This Row],[CLAS_NEN5104]]),"ONWAAR","WAAR")</f>
        <v>ONWAAR</v>
      </c>
      <c r="C599" s="21" t="str">
        <f>IF(ISBLANK(D[[#This Row],[CLAS_VN_HOOFDNAAM]]),"ONWAAR","WAAR")</f>
        <v>ONWAAR</v>
      </c>
      <c r="D599" s="21" t="str">
        <f>IF(ISBLANK(D[[#This Row],[KV_NEN5104]]),"ONWAAR","WAAR")</f>
        <v>ONWAAR</v>
      </c>
      <c r="E599" s="21" t="str">
        <f>IF(ISBLANK(D[[#This Row],[CPT_QNET]]),"ONWAAR","WAAR")</f>
        <v>ONWAAR</v>
      </c>
      <c r="F599" s="21" t="str">
        <f>IF(ISBLANK(D[[#This Row],[CRS_NEN5104]]),"ONWAAR","WAAR")</f>
        <v>ONWAAR</v>
      </c>
      <c r="G599" s="21" t="str">
        <f>IF(ISBLANK(D[[#This Row],[SD_NEN5104]]),"ONWAAR","WAAR")</f>
        <v>ONWAAR</v>
      </c>
      <c r="H599" s="21" t="str">
        <f>IF(ISBLANK(D[[#This Row],[DSS_NEN5104]]),"ONWAAR","WAAR")</f>
        <v>ONWAAR</v>
      </c>
      <c r="I599" s="21" t="str">
        <f>IF(ISBLANK(D[[#This Row],[TXT_SS_NEN5104]]),"ONWAAR","WAAR")</f>
        <v>ONWAAR</v>
      </c>
      <c r="J599" s="19" t="str">
        <f>IF(ISBLANK(D[[#This Row],[BORING_NUMMER]]),"",CONCATENATE(D[[#This Row],[BORING_NUMMER]],"_",D[[#This Row],[MONSTER_ID]]))</f>
        <v/>
      </c>
      <c r="BP599" s="21">
        <v>60</v>
      </c>
      <c r="BQ599" s="21">
        <v>40</v>
      </c>
      <c r="BR599" s="21">
        <f>D[CLAS_AT_VLOEIGRENS_CAS]-D[CLAS_AT_UITROLGRENS]</f>
        <v>20</v>
      </c>
      <c r="BS599" s="22">
        <f>(D[[#This Row],[CLAS_AT_VLOEIGRENS_CAS]]-D[[#This Row],[CLAS_WATERGEHALTE]])/D[[#This Row],[CLAS_AT_PI]]</f>
        <v>3</v>
      </c>
    </row>
    <row r="600" spans="1:71" x14ac:dyDescent="0.2">
      <c r="A600" s="20">
        <v>591</v>
      </c>
      <c r="B600" s="21" t="str">
        <f>IF(ISBLANK(D[[#This Row],[CLAS_NEN5104]]),"ONWAAR","WAAR")</f>
        <v>ONWAAR</v>
      </c>
      <c r="C600" s="21" t="str">
        <f>IF(ISBLANK(D[[#This Row],[CLAS_VN_HOOFDNAAM]]),"ONWAAR","WAAR")</f>
        <v>ONWAAR</v>
      </c>
      <c r="D600" s="21" t="str">
        <f>IF(ISBLANK(D[[#This Row],[KV_NEN5104]]),"ONWAAR","WAAR")</f>
        <v>ONWAAR</v>
      </c>
      <c r="E600" s="21" t="str">
        <f>IF(ISBLANK(D[[#This Row],[CPT_QNET]]),"ONWAAR","WAAR")</f>
        <v>ONWAAR</v>
      </c>
      <c r="F600" s="21" t="str">
        <f>IF(ISBLANK(D[[#This Row],[CRS_NEN5104]]),"ONWAAR","WAAR")</f>
        <v>ONWAAR</v>
      </c>
      <c r="G600" s="21" t="str">
        <f>IF(ISBLANK(D[[#This Row],[SD_NEN5104]]),"ONWAAR","WAAR")</f>
        <v>ONWAAR</v>
      </c>
      <c r="H600" s="21" t="str">
        <f>IF(ISBLANK(D[[#This Row],[DSS_NEN5104]]),"ONWAAR","WAAR")</f>
        <v>ONWAAR</v>
      </c>
      <c r="I600" s="21" t="str">
        <f>IF(ISBLANK(D[[#This Row],[TXT_SS_NEN5104]]),"ONWAAR","WAAR")</f>
        <v>ONWAAR</v>
      </c>
      <c r="J600" s="19" t="str">
        <f>IF(ISBLANK(D[[#This Row],[BORING_NUMMER]]),"",CONCATENATE(D[[#This Row],[BORING_NUMMER]],"_",D[[#This Row],[MONSTER_ID]]))</f>
        <v/>
      </c>
      <c r="BP600" s="21">
        <v>60</v>
      </c>
      <c r="BQ600" s="21">
        <v>40</v>
      </c>
      <c r="BR600" s="21">
        <f>D[CLAS_AT_VLOEIGRENS_CAS]-D[CLAS_AT_UITROLGRENS]</f>
        <v>20</v>
      </c>
      <c r="BS600" s="22">
        <f>(D[[#This Row],[CLAS_AT_VLOEIGRENS_CAS]]-D[[#This Row],[CLAS_WATERGEHALTE]])/D[[#This Row],[CLAS_AT_PI]]</f>
        <v>3</v>
      </c>
    </row>
    <row r="601" spans="1:71" x14ac:dyDescent="0.2">
      <c r="A601" s="20">
        <v>592</v>
      </c>
      <c r="B601" s="21" t="str">
        <f>IF(ISBLANK(D[[#This Row],[CLAS_NEN5104]]),"ONWAAR","WAAR")</f>
        <v>ONWAAR</v>
      </c>
      <c r="C601" s="21" t="str">
        <f>IF(ISBLANK(D[[#This Row],[CLAS_VN_HOOFDNAAM]]),"ONWAAR","WAAR")</f>
        <v>ONWAAR</v>
      </c>
      <c r="D601" s="21" t="str">
        <f>IF(ISBLANK(D[[#This Row],[KV_NEN5104]]),"ONWAAR","WAAR")</f>
        <v>ONWAAR</v>
      </c>
      <c r="E601" s="21" t="str">
        <f>IF(ISBLANK(D[[#This Row],[CPT_QNET]]),"ONWAAR","WAAR")</f>
        <v>ONWAAR</v>
      </c>
      <c r="F601" s="21" t="str">
        <f>IF(ISBLANK(D[[#This Row],[CRS_NEN5104]]),"ONWAAR","WAAR")</f>
        <v>ONWAAR</v>
      </c>
      <c r="G601" s="21" t="str">
        <f>IF(ISBLANK(D[[#This Row],[SD_NEN5104]]),"ONWAAR","WAAR")</f>
        <v>ONWAAR</v>
      </c>
      <c r="H601" s="21" t="str">
        <f>IF(ISBLANK(D[[#This Row],[DSS_NEN5104]]),"ONWAAR","WAAR")</f>
        <v>ONWAAR</v>
      </c>
      <c r="I601" s="21" t="str">
        <f>IF(ISBLANK(D[[#This Row],[TXT_SS_NEN5104]]),"ONWAAR","WAAR")</f>
        <v>ONWAAR</v>
      </c>
      <c r="J601" s="19" t="str">
        <f>IF(ISBLANK(D[[#This Row],[BORING_NUMMER]]),"",CONCATENATE(D[[#This Row],[BORING_NUMMER]],"_",D[[#This Row],[MONSTER_ID]]))</f>
        <v/>
      </c>
      <c r="BP601" s="21">
        <v>60</v>
      </c>
      <c r="BQ601" s="21">
        <v>40</v>
      </c>
      <c r="BR601" s="21">
        <f>D[CLAS_AT_VLOEIGRENS_CAS]-D[CLAS_AT_UITROLGRENS]</f>
        <v>20</v>
      </c>
      <c r="BS601" s="22">
        <f>(D[[#This Row],[CLAS_AT_VLOEIGRENS_CAS]]-D[[#This Row],[CLAS_WATERGEHALTE]])/D[[#This Row],[CLAS_AT_PI]]</f>
        <v>3</v>
      </c>
    </row>
    <row r="602" spans="1:71" x14ac:dyDescent="0.2">
      <c r="A602" s="20">
        <v>593</v>
      </c>
      <c r="B602" s="21" t="str">
        <f>IF(ISBLANK(D[[#This Row],[CLAS_NEN5104]]),"ONWAAR","WAAR")</f>
        <v>ONWAAR</v>
      </c>
      <c r="C602" s="21" t="str">
        <f>IF(ISBLANK(D[[#This Row],[CLAS_VN_HOOFDNAAM]]),"ONWAAR","WAAR")</f>
        <v>ONWAAR</v>
      </c>
      <c r="D602" s="21" t="str">
        <f>IF(ISBLANK(D[[#This Row],[KV_NEN5104]]),"ONWAAR","WAAR")</f>
        <v>ONWAAR</v>
      </c>
      <c r="E602" s="21" t="str">
        <f>IF(ISBLANK(D[[#This Row],[CPT_QNET]]),"ONWAAR","WAAR")</f>
        <v>ONWAAR</v>
      </c>
      <c r="F602" s="21" t="str">
        <f>IF(ISBLANK(D[[#This Row],[CRS_NEN5104]]),"ONWAAR","WAAR")</f>
        <v>ONWAAR</v>
      </c>
      <c r="G602" s="21" t="str">
        <f>IF(ISBLANK(D[[#This Row],[SD_NEN5104]]),"ONWAAR","WAAR")</f>
        <v>ONWAAR</v>
      </c>
      <c r="H602" s="21" t="str">
        <f>IF(ISBLANK(D[[#This Row],[DSS_NEN5104]]),"ONWAAR","WAAR")</f>
        <v>ONWAAR</v>
      </c>
      <c r="I602" s="21" t="str">
        <f>IF(ISBLANK(D[[#This Row],[TXT_SS_NEN5104]]),"ONWAAR","WAAR")</f>
        <v>ONWAAR</v>
      </c>
      <c r="J602" s="19" t="str">
        <f>IF(ISBLANK(D[[#This Row],[BORING_NUMMER]]),"",CONCATENATE(D[[#This Row],[BORING_NUMMER]],"_",D[[#This Row],[MONSTER_ID]]))</f>
        <v/>
      </c>
      <c r="BP602" s="21">
        <v>60</v>
      </c>
      <c r="BQ602" s="21">
        <v>40</v>
      </c>
      <c r="BR602" s="21">
        <f>D[CLAS_AT_VLOEIGRENS_CAS]-D[CLAS_AT_UITROLGRENS]</f>
        <v>20</v>
      </c>
      <c r="BS602" s="22">
        <f>(D[[#This Row],[CLAS_AT_VLOEIGRENS_CAS]]-D[[#This Row],[CLAS_WATERGEHALTE]])/D[[#This Row],[CLAS_AT_PI]]</f>
        <v>3</v>
      </c>
    </row>
    <row r="603" spans="1:71" x14ac:dyDescent="0.2">
      <c r="A603" s="20">
        <v>594</v>
      </c>
      <c r="B603" s="21" t="str">
        <f>IF(ISBLANK(D[[#This Row],[CLAS_NEN5104]]),"ONWAAR","WAAR")</f>
        <v>ONWAAR</v>
      </c>
      <c r="C603" s="21" t="str">
        <f>IF(ISBLANK(D[[#This Row],[CLAS_VN_HOOFDNAAM]]),"ONWAAR","WAAR")</f>
        <v>ONWAAR</v>
      </c>
      <c r="D603" s="21" t="str">
        <f>IF(ISBLANK(D[[#This Row],[KV_NEN5104]]),"ONWAAR","WAAR")</f>
        <v>ONWAAR</v>
      </c>
      <c r="E603" s="21" t="str">
        <f>IF(ISBLANK(D[[#This Row],[CPT_QNET]]),"ONWAAR","WAAR")</f>
        <v>ONWAAR</v>
      </c>
      <c r="F603" s="21" t="str">
        <f>IF(ISBLANK(D[[#This Row],[CRS_NEN5104]]),"ONWAAR","WAAR")</f>
        <v>ONWAAR</v>
      </c>
      <c r="G603" s="21" t="str">
        <f>IF(ISBLANK(D[[#This Row],[SD_NEN5104]]),"ONWAAR","WAAR")</f>
        <v>ONWAAR</v>
      </c>
      <c r="H603" s="21" t="str">
        <f>IF(ISBLANK(D[[#This Row],[DSS_NEN5104]]),"ONWAAR","WAAR")</f>
        <v>ONWAAR</v>
      </c>
      <c r="I603" s="21" t="str">
        <f>IF(ISBLANK(D[[#This Row],[TXT_SS_NEN5104]]),"ONWAAR","WAAR")</f>
        <v>ONWAAR</v>
      </c>
      <c r="J603" s="19" t="str">
        <f>IF(ISBLANK(D[[#This Row],[BORING_NUMMER]]),"",CONCATENATE(D[[#This Row],[BORING_NUMMER]],"_",D[[#This Row],[MONSTER_ID]]))</f>
        <v/>
      </c>
      <c r="BP603" s="21">
        <v>60</v>
      </c>
      <c r="BQ603" s="21">
        <v>40</v>
      </c>
      <c r="BR603" s="21">
        <f>D[CLAS_AT_VLOEIGRENS_CAS]-D[CLAS_AT_UITROLGRENS]</f>
        <v>20</v>
      </c>
      <c r="BS603" s="22">
        <f>(D[[#This Row],[CLAS_AT_VLOEIGRENS_CAS]]-D[[#This Row],[CLAS_WATERGEHALTE]])/D[[#This Row],[CLAS_AT_PI]]</f>
        <v>3</v>
      </c>
    </row>
    <row r="604" spans="1:71" x14ac:dyDescent="0.2">
      <c r="A604" s="20">
        <v>595</v>
      </c>
      <c r="B604" s="21" t="str">
        <f>IF(ISBLANK(D[[#This Row],[CLAS_NEN5104]]),"ONWAAR","WAAR")</f>
        <v>ONWAAR</v>
      </c>
      <c r="C604" s="21" t="str">
        <f>IF(ISBLANK(D[[#This Row],[CLAS_VN_HOOFDNAAM]]),"ONWAAR","WAAR")</f>
        <v>ONWAAR</v>
      </c>
      <c r="D604" s="21" t="str">
        <f>IF(ISBLANK(D[[#This Row],[KV_NEN5104]]),"ONWAAR","WAAR")</f>
        <v>ONWAAR</v>
      </c>
      <c r="E604" s="21" t="str">
        <f>IF(ISBLANK(D[[#This Row],[CPT_QNET]]),"ONWAAR","WAAR")</f>
        <v>ONWAAR</v>
      </c>
      <c r="F604" s="21" t="str">
        <f>IF(ISBLANK(D[[#This Row],[CRS_NEN5104]]),"ONWAAR","WAAR")</f>
        <v>ONWAAR</v>
      </c>
      <c r="G604" s="21" t="str">
        <f>IF(ISBLANK(D[[#This Row],[SD_NEN5104]]),"ONWAAR","WAAR")</f>
        <v>ONWAAR</v>
      </c>
      <c r="H604" s="21" t="str">
        <f>IF(ISBLANK(D[[#This Row],[DSS_NEN5104]]),"ONWAAR","WAAR")</f>
        <v>ONWAAR</v>
      </c>
      <c r="I604" s="21" t="str">
        <f>IF(ISBLANK(D[[#This Row],[TXT_SS_NEN5104]]),"ONWAAR","WAAR")</f>
        <v>ONWAAR</v>
      </c>
      <c r="J604" s="19" t="str">
        <f>IF(ISBLANK(D[[#This Row],[BORING_NUMMER]]),"",CONCATENATE(D[[#This Row],[BORING_NUMMER]],"_",D[[#This Row],[MONSTER_ID]]))</f>
        <v/>
      </c>
      <c r="BP604" s="21">
        <v>60</v>
      </c>
      <c r="BQ604" s="21">
        <v>40</v>
      </c>
      <c r="BR604" s="21">
        <f>D[CLAS_AT_VLOEIGRENS_CAS]-D[CLAS_AT_UITROLGRENS]</f>
        <v>20</v>
      </c>
      <c r="BS604" s="22">
        <f>(D[[#This Row],[CLAS_AT_VLOEIGRENS_CAS]]-D[[#This Row],[CLAS_WATERGEHALTE]])/D[[#This Row],[CLAS_AT_PI]]</f>
        <v>3</v>
      </c>
    </row>
    <row r="605" spans="1:71" x14ac:dyDescent="0.2">
      <c r="A605" s="20">
        <v>596</v>
      </c>
      <c r="B605" s="21" t="str">
        <f>IF(ISBLANK(D[[#This Row],[CLAS_NEN5104]]),"ONWAAR","WAAR")</f>
        <v>ONWAAR</v>
      </c>
      <c r="C605" s="21" t="str">
        <f>IF(ISBLANK(D[[#This Row],[CLAS_VN_HOOFDNAAM]]),"ONWAAR","WAAR")</f>
        <v>ONWAAR</v>
      </c>
      <c r="D605" s="21" t="str">
        <f>IF(ISBLANK(D[[#This Row],[KV_NEN5104]]),"ONWAAR","WAAR")</f>
        <v>ONWAAR</v>
      </c>
      <c r="E605" s="21" t="str">
        <f>IF(ISBLANK(D[[#This Row],[CPT_QNET]]),"ONWAAR","WAAR")</f>
        <v>ONWAAR</v>
      </c>
      <c r="F605" s="21" t="str">
        <f>IF(ISBLANK(D[[#This Row],[CRS_NEN5104]]),"ONWAAR","WAAR")</f>
        <v>ONWAAR</v>
      </c>
      <c r="G605" s="21" t="str">
        <f>IF(ISBLANK(D[[#This Row],[SD_NEN5104]]),"ONWAAR","WAAR")</f>
        <v>ONWAAR</v>
      </c>
      <c r="H605" s="21" t="str">
        <f>IF(ISBLANK(D[[#This Row],[DSS_NEN5104]]),"ONWAAR","WAAR")</f>
        <v>ONWAAR</v>
      </c>
      <c r="I605" s="21" t="str">
        <f>IF(ISBLANK(D[[#This Row],[TXT_SS_NEN5104]]),"ONWAAR","WAAR")</f>
        <v>ONWAAR</v>
      </c>
      <c r="J605" s="19" t="str">
        <f>IF(ISBLANK(D[[#This Row],[BORING_NUMMER]]),"",CONCATENATE(D[[#This Row],[BORING_NUMMER]],"_",D[[#This Row],[MONSTER_ID]]))</f>
        <v/>
      </c>
      <c r="BP605" s="21">
        <v>60</v>
      </c>
      <c r="BQ605" s="21">
        <v>40</v>
      </c>
      <c r="BR605" s="21">
        <f>D[CLAS_AT_VLOEIGRENS_CAS]-D[CLAS_AT_UITROLGRENS]</f>
        <v>20</v>
      </c>
      <c r="BS605" s="22">
        <f>(D[[#This Row],[CLAS_AT_VLOEIGRENS_CAS]]-D[[#This Row],[CLAS_WATERGEHALTE]])/D[[#This Row],[CLAS_AT_PI]]</f>
        <v>3</v>
      </c>
    </row>
    <row r="606" spans="1:71" x14ac:dyDescent="0.2">
      <c r="A606" s="20">
        <v>597</v>
      </c>
      <c r="B606" s="21" t="str">
        <f>IF(ISBLANK(D[[#This Row],[CLAS_NEN5104]]),"ONWAAR","WAAR")</f>
        <v>ONWAAR</v>
      </c>
      <c r="C606" s="21" t="str">
        <f>IF(ISBLANK(D[[#This Row],[CLAS_VN_HOOFDNAAM]]),"ONWAAR","WAAR")</f>
        <v>ONWAAR</v>
      </c>
      <c r="D606" s="21" t="str">
        <f>IF(ISBLANK(D[[#This Row],[KV_NEN5104]]),"ONWAAR","WAAR")</f>
        <v>ONWAAR</v>
      </c>
      <c r="E606" s="21" t="str">
        <f>IF(ISBLANK(D[[#This Row],[CPT_QNET]]),"ONWAAR","WAAR")</f>
        <v>ONWAAR</v>
      </c>
      <c r="F606" s="21" t="str">
        <f>IF(ISBLANK(D[[#This Row],[CRS_NEN5104]]),"ONWAAR","WAAR")</f>
        <v>ONWAAR</v>
      </c>
      <c r="G606" s="21" t="str">
        <f>IF(ISBLANK(D[[#This Row],[SD_NEN5104]]),"ONWAAR","WAAR")</f>
        <v>ONWAAR</v>
      </c>
      <c r="H606" s="21" t="str">
        <f>IF(ISBLANK(D[[#This Row],[DSS_NEN5104]]),"ONWAAR","WAAR")</f>
        <v>ONWAAR</v>
      </c>
      <c r="I606" s="21" t="str">
        <f>IF(ISBLANK(D[[#This Row],[TXT_SS_NEN5104]]),"ONWAAR","WAAR")</f>
        <v>ONWAAR</v>
      </c>
      <c r="J606" s="19" t="str">
        <f>IF(ISBLANK(D[[#This Row],[BORING_NUMMER]]),"",CONCATENATE(D[[#This Row],[BORING_NUMMER]],"_",D[[#This Row],[MONSTER_ID]]))</f>
        <v/>
      </c>
      <c r="BP606" s="21">
        <v>60</v>
      </c>
      <c r="BQ606" s="21">
        <v>40</v>
      </c>
      <c r="BR606" s="21">
        <f>D[CLAS_AT_VLOEIGRENS_CAS]-D[CLAS_AT_UITROLGRENS]</f>
        <v>20</v>
      </c>
      <c r="BS606" s="22">
        <f>(D[[#This Row],[CLAS_AT_VLOEIGRENS_CAS]]-D[[#This Row],[CLAS_WATERGEHALTE]])/D[[#This Row],[CLAS_AT_PI]]</f>
        <v>3</v>
      </c>
    </row>
    <row r="607" spans="1:71" x14ac:dyDescent="0.2">
      <c r="A607" s="20">
        <v>598</v>
      </c>
      <c r="B607" s="21" t="str">
        <f>IF(ISBLANK(D[[#This Row],[CLAS_NEN5104]]),"ONWAAR","WAAR")</f>
        <v>ONWAAR</v>
      </c>
      <c r="C607" s="21" t="str">
        <f>IF(ISBLANK(D[[#This Row],[CLAS_VN_HOOFDNAAM]]),"ONWAAR","WAAR")</f>
        <v>ONWAAR</v>
      </c>
      <c r="D607" s="21" t="str">
        <f>IF(ISBLANK(D[[#This Row],[KV_NEN5104]]),"ONWAAR","WAAR")</f>
        <v>ONWAAR</v>
      </c>
      <c r="E607" s="21" t="str">
        <f>IF(ISBLANK(D[[#This Row],[CPT_QNET]]),"ONWAAR","WAAR")</f>
        <v>ONWAAR</v>
      </c>
      <c r="F607" s="21" t="str">
        <f>IF(ISBLANK(D[[#This Row],[CRS_NEN5104]]),"ONWAAR","WAAR")</f>
        <v>ONWAAR</v>
      </c>
      <c r="G607" s="21" t="str">
        <f>IF(ISBLANK(D[[#This Row],[SD_NEN5104]]),"ONWAAR","WAAR")</f>
        <v>ONWAAR</v>
      </c>
      <c r="H607" s="21" t="str">
        <f>IF(ISBLANK(D[[#This Row],[DSS_NEN5104]]),"ONWAAR","WAAR")</f>
        <v>ONWAAR</v>
      </c>
      <c r="I607" s="21" t="str">
        <f>IF(ISBLANK(D[[#This Row],[TXT_SS_NEN5104]]),"ONWAAR","WAAR")</f>
        <v>ONWAAR</v>
      </c>
      <c r="J607" s="19" t="str">
        <f>IF(ISBLANK(D[[#This Row],[BORING_NUMMER]]),"",CONCATENATE(D[[#This Row],[BORING_NUMMER]],"_",D[[#This Row],[MONSTER_ID]]))</f>
        <v/>
      </c>
      <c r="BP607" s="21">
        <v>60</v>
      </c>
      <c r="BQ607" s="21">
        <v>40</v>
      </c>
      <c r="BR607" s="21">
        <f>D[CLAS_AT_VLOEIGRENS_CAS]-D[CLAS_AT_UITROLGRENS]</f>
        <v>20</v>
      </c>
      <c r="BS607" s="22">
        <f>(D[[#This Row],[CLAS_AT_VLOEIGRENS_CAS]]-D[[#This Row],[CLAS_WATERGEHALTE]])/D[[#This Row],[CLAS_AT_PI]]</f>
        <v>3</v>
      </c>
    </row>
    <row r="608" spans="1:71" x14ac:dyDescent="0.2">
      <c r="A608" s="20">
        <v>599</v>
      </c>
      <c r="B608" s="21" t="str">
        <f>IF(ISBLANK(D[[#This Row],[CLAS_NEN5104]]),"ONWAAR","WAAR")</f>
        <v>ONWAAR</v>
      </c>
      <c r="C608" s="21" t="str">
        <f>IF(ISBLANK(D[[#This Row],[CLAS_VN_HOOFDNAAM]]),"ONWAAR","WAAR")</f>
        <v>ONWAAR</v>
      </c>
      <c r="D608" s="21" t="str">
        <f>IF(ISBLANK(D[[#This Row],[KV_NEN5104]]),"ONWAAR","WAAR")</f>
        <v>ONWAAR</v>
      </c>
      <c r="E608" s="21" t="str">
        <f>IF(ISBLANK(D[[#This Row],[CPT_QNET]]),"ONWAAR","WAAR")</f>
        <v>ONWAAR</v>
      </c>
      <c r="F608" s="21" t="str">
        <f>IF(ISBLANK(D[[#This Row],[CRS_NEN5104]]),"ONWAAR","WAAR")</f>
        <v>ONWAAR</v>
      </c>
      <c r="G608" s="21" t="str">
        <f>IF(ISBLANK(D[[#This Row],[SD_NEN5104]]),"ONWAAR","WAAR")</f>
        <v>ONWAAR</v>
      </c>
      <c r="H608" s="21" t="str">
        <f>IF(ISBLANK(D[[#This Row],[DSS_NEN5104]]),"ONWAAR","WAAR")</f>
        <v>ONWAAR</v>
      </c>
      <c r="I608" s="21" t="str">
        <f>IF(ISBLANK(D[[#This Row],[TXT_SS_NEN5104]]),"ONWAAR","WAAR")</f>
        <v>ONWAAR</v>
      </c>
      <c r="J608" s="19" t="str">
        <f>IF(ISBLANK(D[[#This Row],[BORING_NUMMER]]),"",CONCATENATE(D[[#This Row],[BORING_NUMMER]],"_",D[[#This Row],[MONSTER_ID]]))</f>
        <v/>
      </c>
      <c r="BP608" s="21">
        <v>60</v>
      </c>
      <c r="BQ608" s="21">
        <v>40</v>
      </c>
      <c r="BR608" s="21">
        <f>D[CLAS_AT_VLOEIGRENS_CAS]-D[CLAS_AT_UITROLGRENS]</f>
        <v>20</v>
      </c>
      <c r="BS608" s="22">
        <f>(D[[#This Row],[CLAS_AT_VLOEIGRENS_CAS]]-D[[#This Row],[CLAS_WATERGEHALTE]])/D[[#This Row],[CLAS_AT_PI]]</f>
        <v>3</v>
      </c>
    </row>
    <row r="609" spans="1:71" x14ac:dyDescent="0.2">
      <c r="A609" s="20">
        <v>600</v>
      </c>
      <c r="B609" s="21" t="str">
        <f>IF(ISBLANK(D[[#This Row],[CLAS_NEN5104]]),"ONWAAR","WAAR")</f>
        <v>ONWAAR</v>
      </c>
      <c r="C609" s="21" t="str">
        <f>IF(ISBLANK(D[[#This Row],[CLAS_VN_HOOFDNAAM]]),"ONWAAR","WAAR")</f>
        <v>ONWAAR</v>
      </c>
      <c r="D609" s="21" t="str">
        <f>IF(ISBLANK(D[[#This Row],[KV_NEN5104]]),"ONWAAR","WAAR")</f>
        <v>ONWAAR</v>
      </c>
      <c r="E609" s="21" t="str">
        <f>IF(ISBLANK(D[[#This Row],[CPT_QNET]]),"ONWAAR","WAAR")</f>
        <v>ONWAAR</v>
      </c>
      <c r="F609" s="21" t="str">
        <f>IF(ISBLANK(D[[#This Row],[CRS_NEN5104]]),"ONWAAR","WAAR")</f>
        <v>ONWAAR</v>
      </c>
      <c r="G609" s="21" t="str">
        <f>IF(ISBLANK(D[[#This Row],[SD_NEN5104]]),"ONWAAR","WAAR")</f>
        <v>ONWAAR</v>
      </c>
      <c r="H609" s="21" t="str">
        <f>IF(ISBLANK(D[[#This Row],[DSS_NEN5104]]),"ONWAAR","WAAR")</f>
        <v>ONWAAR</v>
      </c>
      <c r="I609" s="21" t="str">
        <f>IF(ISBLANK(D[[#This Row],[TXT_SS_NEN5104]]),"ONWAAR","WAAR")</f>
        <v>ONWAAR</v>
      </c>
      <c r="J609" s="19" t="str">
        <f>IF(ISBLANK(D[[#This Row],[BORING_NUMMER]]),"",CONCATENATE(D[[#This Row],[BORING_NUMMER]],"_",D[[#This Row],[MONSTER_ID]]))</f>
        <v/>
      </c>
      <c r="BP609" s="21">
        <v>60</v>
      </c>
      <c r="BQ609" s="21">
        <v>40</v>
      </c>
      <c r="BR609" s="21">
        <f>D[CLAS_AT_VLOEIGRENS_CAS]-D[CLAS_AT_UITROLGRENS]</f>
        <v>20</v>
      </c>
      <c r="BS609" s="22">
        <f>(D[[#This Row],[CLAS_AT_VLOEIGRENS_CAS]]-D[[#This Row],[CLAS_WATERGEHALTE]])/D[[#This Row],[CLAS_AT_PI]]</f>
        <v>3</v>
      </c>
    </row>
    <row r="610" spans="1:71" x14ac:dyDescent="0.2">
      <c r="A610" s="20">
        <v>601</v>
      </c>
      <c r="B610" s="21" t="str">
        <f>IF(ISBLANK(D[[#This Row],[CLAS_NEN5104]]),"ONWAAR","WAAR")</f>
        <v>ONWAAR</v>
      </c>
      <c r="C610" s="21" t="str">
        <f>IF(ISBLANK(D[[#This Row],[CLAS_VN_HOOFDNAAM]]),"ONWAAR","WAAR")</f>
        <v>ONWAAR</v>
      </c>
      <c r="D610" s="21" t="str">
        <f>IF(ISBLANK(D[[#This Row],[KV_NEN5104]]),"ONWAAR","WAAR")</f>
        <v>ONWAAR</v>
      </c>
      <c r="E610" s="21" t="str">
        <f>IF(ISBLANK(D[[#This Row],[CPT_QNET]]),"ONWAAR","WAAR")</f>
        <v>ONWAAR</v>
      </c>
      <c r="F610" s="21" t="str">
        <f>IF(ISBLANK(D[[#This Row],[CRS_NEN5104]]),"ONWAAR","WAAR")</f>
        <v>ONWAAR</v>
      </c>
      <c r="G610" s="21" t="str">
        <f>IF(ISBLANK(D[[#This Row],[SD_NEN5104]]),"ONWAAR","WAAR")</f>
        <v>ONWAAR</v>
      </c>
      <c r="H610" s="21" t="str">
        <f>IF(ISBLANK(D[[#This Row],[DSS_NEN5104]]),"ONWAAR","WAAR")</f>
        <v>ONWAAR</v>
      </c>
      <c r="I610" s="21" t="str">
        <f>IF(ISBLANK(D[[#This Row],[TXT_SS_NEN5104]]),"ONWAAR","WAAR")</f>
        <v>ONWAAR</v>
      </c>
      <c r="J610" s="19" t="str">
        <f>IF(ISBLANK(D[[#This Row],[BORING_NUMMER]]),"",CONCATENATE(D[[#This Row],[BORING_NUMMER]],"_",D[[#This Row],[MONSTER_ID]]))</f>
        <v/>
      </c>
      <c r="BP610" s="21">
        <v>60</v>
      </c>
      <c r="BQ610" s="21">
        <v>40</v>
      </c>
      <c r="BR610" s="21">
        <f>D[CLAS_AT_VLOEIGRENS_CAS]-D[CLAS_AT_UITROLGRENS]</f>
        <v>20</v>
      </c>
      <c r="BS610" s="22">
        <f>(D[[#This Row],[CLAS_AT_VLOEIGRENS_CAS]]-D[[#This Row],[CLAS_WATERGEHALTE]])/D[[#This Row],[CLAS_AT_PI]]</f>
        <v>3</v>
      </c>
    </row>
    <row r="611" spans="1:71" x14ac:dyDescent="0.2">
      <c r="A611" s="20">
        <v>602</v>
      </c>
      <c r="B611" s="21" t="str">
        <f>IF(ISBLANK(D[[#This Row],[CLAS_NEN5104]]),"ONWAAR","WAAR")</f>
        <v>ONWAAR</v>
      </c>
      <c r="C611" s="21" t="str">
        <f>IF(ISBLANK(D[[#This Row],[CLAS_VN_HOOFDNAAM]]),"ONWAAR","WAAR")</f>
        <v>ONWAAR</v>
      </c>
      <c r="D611" s="21" t="str">
        <f>IF(ISBLANK(D[[#This Row],[KV_NEN5104]]),"ONWAAR","WAAR")</f>
        <v>ONWAAR</v>
      </c>
      <c r="E611" s="21" t="str">
        <f>IF(ISBLANK(D[[#This Row],[CPT_QNET]]),"ONWAAR","WAAR")</f>
        <v>ONWAAR</v>
      </c>
      <c r="F611" s="21" t="str">
        <f>IF(ISBLANK(D[[#This Row],[CRS_NEN5104]]),"ONWAAR","WAAR")</f>
        <v>ONWAAR</v>
      </c>
      <c r="G611" s="21" t="str">
        <f>IF(ISBLANK(D[[#This Row],[SD_NEN5104]]),"ONWAAR","WAAR")</f>
        <v>ONWAAR</v>
      </c>
      <c r="H611" s="21" t="str">
        <f>IF(ISBLANK(D[[#This Row],[DSS_NEN5104]]),"ONWAAR","WAAR")</f>
        <v>ONWAAR</v>
      </c>
      <c r="I611" s="21" t="str">
        <f>IF(ISBLANK(D[[#This Row],[TXT_SS_NEN5104]]),"ONWAAR","WAAR")</f>
        <v>ONWAAR</v>
      </c>
      <c r="J611" s="19" t="str">
        <f>IF(ISBLANK(D[[#This Row],[BORING_NUMMER]]),"",CONCATENATE(D[[#This Row],[BORING_NUMMER]],"_",D[[#This Row],[MONSTER_ID]]))</f>
        <v/>
      </c>
      <c r="BP611" s="21">
        <v>60</v>
      </c>
      <c r="BQ611" s="21">
        <v>40</v>
      </c>
      <c r="BR611" s="21">
        <f>D[CLAS_AT_VLOEIGRENS_CAS]-D[CLAS_AT_UITROLGRENS]</f>
        <v>20</v>
      </c>
      <c r="BS611" s="22">
        <f>(D[[#This Row],[CLAS_AT_VLOEIGRENS_CAS]]-D[[#This Row],[CLAS_WATERGEHALTE]])/D[[#This Row],[CLAS_AT_PI]]</f>
        <v>3</v>
      </c>
    </row>
    <row r="612" spans="1:71" x14ac:dyDescent="0.2">
      <c r="A612" s="20">
        <v>603</v>
      </c>
      <c r="B612" s="21" t="str">
        <f>IF(ISBLANK(D[[#This Row],[CLAS_NEN5104]]),"ONWAAR","WAAR")</f>
        <v>ONWAAR</v>
      </c>
      <c r="C612" s="21" t="str">
        <f>IF(ISBLANK(D[[#This Row],[CLAS_VN_HOOFDNAAM]]),"ONWAAR","WAAR")</f>
        <v>ONWAAR</v>
      </c>
      <c r="D612" s="21" t="str">
        <f>IF(ISBLANK(D[[#This Row],[KV_NEN5104]]),"ONWAAR","WAAR")</f>
        <v>ONWAAR</v>
      </c>
      <c r="E612" s="21" t="str">
        <f>IF(ISBLANK(D[[#This Row],[CPT_QNET]]),"ONWAAR","WAAR")</f>
        <v>ONWAAR</v>
      </c>
      <c r="F612" s="21" t="str">
        <f>IF(ISBLANK(D[[#This Row],[CRS_NEN5104]]),"ONWAAR","WAAR")</f>
        <v>ONWAAR</v>
      </c>
      <c r="G612" s="21" t="str">
        <f>IF(ISBLANK(D[[#This Row],[SD_NEN5104]]),"ONWAAR","WAAR")</f>
        <v>ONWAAR</v>
      </c>
      <c r="H612" s="21" t="str">
        <f>IF(ISBLANK(D[[#This Row],[DSS_NEN5104]]),"ONWAAR","WAAR")</f>
        <v>ONWAAR</v>
      </c>
      <c r="I612" s="21" t="str">
        <f>IF(ISBLANK(D[[#This Row],[TXT_SS_NEN5104]]),"ONWAAR","WAAR")</f>
        <v>ONWAAR</v>
      </c>
      <c r="J612" s="19" t="str">
        <f>IF(ISBLANK(D[[#This Row],[BORING_NUMMER]]),"",CONCATENATE(D[[#This Row],[BORING_NUMMER]],"_",D[[#This Row],[MONSTER_ID]]))</f>
        <v/>
      </c>
      <c r="BP612" s="21">
        <v>60</v>
      </c>
      <c r="BQ612" s="21">
        <v>40</v>
      </c>
      <c r="BR612" s="21">
        <f>D[CLAS_AT_VLOEIGRENS_CAS]-D[CLAS_AT_UITROLGRENS]</f>
        <v>20</v>
      </c>
      <c r="BS612" s="22">
        <f>(D[[#This Row],[CLAS_AT_VLOEIGRENS_CAS]]-D[[#This Row],[CLAS_WATERGEHALTE]])/D[[#This Row],[CLAS_AT_PI]]</f>
        <v>3</v>
      </c>
    </row>
    <row r="613" spans="1:71" x14ac:dyDescent="0.2">
      <c r="A613" s="20">
        <v>604</v>
      </c>
      <c r="B613" s="21" t="str">
        <f>IF(ISBLANK(D[[#This Row],[CLAS_NEN5104]]),"ONWAAR","WAAR")</f>
        <v>ONWAAR</v>
      </c>
      <c r="C613" s="21" t="str">
        <f>IF(ISBLANK(D[[#This Row],[CLAS_VN_HOOFDNAAM]]),"ONWAAR","WAAR")</f>
        <v>ONWAAR</v>
      </c>
      <c r="D613" s="21" t="str">
        <f>IF(ISBLANK(D[[#This Row],[KV_NEN5104]]),"ONWAAR","WAAR")</f>
        <v>ONWAAR</v>
      </c>
      <c r="E613" s="21" t="str">
        <f>IF(ISBLANK(D[[#This Row],[CPT_QNET]]),"ONWAAR","WAAR")</f>
        <v>ONWAAR</v>
      </c>
      <c r="F613" s="21" t="str">
        <f>IF(ISBLANK(D[[#This Row],[CRS_NEN5104]]),"ONWAAR","WAAR")</f>
        <v>ONWAAR</v>
      </c>
      <c r="G613" s="21" t="str">
        <f>IF(ISBLANK(D[[#This Row],[SD_NEN5104]]),"ONWAAR","WAAR")</f>
        <v>ONWAAR</v>
      </c>
      <c r="H613" s="21" t="str">
        <f>IF(ISBLANK(D[[#This Row],[DSS_NEN5104]]),"ONWAAR","WAAR")</f>
        <v>ONWAAR</v>
      </c>
      <c r="I613" s="21" t="str">
        <f>IF(ISBLANK(D[[#This Row],[TXT_SS_NEN5104]]),"ONWAAR","WAAR")</f>
        <v>ONWAAR</v>
      </c>
      <c r="J613" s="19" t="str">
        <f>IF(ISBLANK(D[[#This Row],[BORING_NUMMER]]),"",CONCATENATE(D[[#This Row],[BORING_NUMMER]],"_",D[[#This Row],[MONSTER_ID]]))</f>
        <v/>
      </c>
      <c r="BP613" s="21">
        <v>60</v>
      </c>
      <c r="BQ613" s="21">
        <v>40</v>
      </c>
      <c r="BR613" s="21">
        <f>D[CLAS_AT_VLOEIGRENS_CAS]-D[CLAS_AT_UITROLGRENS]</f>
        <v>20</v>
      </c>
      <c r="BS613" s="22">
        <f>(D[[#This Row],[CLAS_AT_VLOEIGRENS_CAS]]-D[[#This Row],[CLAS_WATERGEHALTE]])/D[[#This Row],[CLAS_AT_PI]]</f>
        <v>3</v>
      </c>
    </row>
    <row r="614" spans="1:71" x14ac:dyDescent="0.2">
      <c r="A614" s="20">
        <v>605</v>
      </c>
      <c r="B614" s="21" t="str">
        <f>IF(ISBLANK(D[[#This Row],[CLAS_NEN5104]]),"ONWAAR","WAAR")</f>
        <v>ONWAAR</v>
      </c>
      <c r="C614" s="21" t="str">
        <f>IF(ISBLANK(D[[#This Row],[CLAS_VN_HOOFDNAAM]]),"ONWAAR","WAAR")</f>
        <v>ONWAAR</v>
      </c>
      <c r="D614" s="21" t="str">
        <f>IF(ISBLANK(D[[#This Row],[KV_NEN5104]]),"ONWAAR","WAAR")</f>
        <v>ONWAAR</v>
      </c>
      <c r="E614" s="21" t="str">
        <f>IF(ISBLANK(D[[#This Row],[CPT_QNET]]),"ONWAAR","WAAR")</f>
        <v>ONWAAR</v>
      </c>
      <c r="F614" s="21" t="str">
        <f>IF(ISBLANK(D[[#This Row],[CRS_NEN5104]]),"ONWAAR","WAAR")</f>
        <v>ONWAAR</v>
      </c>
      <c r="G614" s="21" t="str">
        <f>IF(ISBLANK(D[[#This Row],[SD_NEN5104]]),"ONWAAR","WAAR")</f>
        <v>ONWAAR</v>
      </c>
      <c r="H614" s="21" t="str">
        <f>IF(ISBLANK(D[[#This Row],[DSS_NEN5104]]),"ONWAAR","WAAR")</f>
        <v>ONWAAR</v>
      </c>
      <c r="I614" s="21" t="str">
        <f>IF(ISBLANK(D[[#This Row],[TXT_SS_NEN5104]]),"ONWAAR","WAAR")</f>
        <v>ONWAAR</v>
      </c>
      <c r="J614" s="19" t="str">
        <f>IF(ISBLANK(D[[#This Row],[BORING_NUMMER]]),"",CONCATENATE(D[[#This Row],[BORING_NUMMER]],"_",D[[#This Row],[MONSTER_ID]]))</f>
        <v/>
      </c>
      <c r="BP614" s="21">
        <v>60</v>
      </c>
      <c r="BQ614" s="21">
        <v>40</v>
      </c>
      <c r="BR614" s="21">
        <f>D[CLAS_AT_VLOEIGRENS_CAS]-D[CLAS_AT_UITROLGRENS]</f>
        <v>20</v>
      </c>
      <c r="BS614" s="22">
        <f>(D[[#This Row],[CLAS_AT_VLOEIGRENS_CAS]]-D[[#This Row],[CLAS_WATERGEHALTE]])/D[[#This Row],[CLAS_AT_PI]]</f>
        <v>3</v>
      </c>
    </row>
    <row r="615" spans="1:71" x14ac:dyDescent="0.2">
      <c r="A615" s="20">
        <v>606</v>
      </c>
      <c r="B615" s="21" t="str">
        <f>IF(ISBLANK(D[[#This Row],[CLAS_NEN5104]]),"ONWAAR","WAAR")</f>
        <v>ONWAAR</v>
      </c>
      <c r="C615" s="21" t="str">
        <f>IF(ISBLANK(D[[#This Row],[CLAS_VN_HOOFDNAAM]]),"ONWAAR","WAAR")</f>
        <v>ONWAAR</v>
      </c>
      <c r="D615" s="21" t="str">
        <f>IF(ISBLANK(D[[#This Row],[KV_NEN5104]]),"ONWAAR","WAAR")</f>
        <v>ONWAAR</v>
      </c>
      <c r="E615" s="21" t="str">
        <f>IF(ISBLANK(D[[#This Row],[CPT_QNET]]),"ONWAAR","WAAR")</f>
        <v>ONWAAR</v>
      </c>
      <c r="F615" s="21" t="str">
        <f>IF(ISBLANK(D[[#This Row],[CRS_NEN5104]]),"ONWAAR","WAAR")</f>
        <v>ONWAAR</v>
      </c>
      <c r="G615" s="21" t="str">
        <f>IF(ISBLANK(D[[#This Row],[SD_NEN5104]]),"ONWAAR","WAAR")</f>
        <v>ONWAAR</v>
      </c>
      <c r="H615" s="21" t="str">
        <f>IF(ISBLANK(D[[#This Row],[DSS_NEN5104]]),"ONWAAR","WAAR")</f>
        <v>ONWAAR</v>
      </c>
      <c r="I615" s="21" t="str">
        <f>IF(ISBLANK(D[[#This Row],[TXT_SS_NEN5104]]),"ONWAAR","WAAR")</f>
        <v>ONWAAR</v>
      </c>
      <c r="J615" s="19" t="str">
        <f>IF(ISBLANK(D[[#This Row],[BORING_NUMMER]]),"",CONCATENATE(D[[#This Row],[BORING_NUMMER]],"_",D[[#This Row],[MONSTER_ID]]))</f>
        <v/>
      </c>
      <c r="BP615" s="21">
        <v>60</v>
      </c>
      <c r="BQ615" s="21">
        <v>40</v>
      </c>
      <c r="BR615" s="21">
        <f>D[CLAS_AT_VLOEIGRENS_CAS]-D[CLAS_AT_UITROLGRENS]</f>
        <v>20</v>
      </c>
      <c r="BS615" s="22">
        <f>(D[[#This Row],[CLAS_AT_VLOEIGRENS_CAS]]-D[[#This Row],[CLAS_WATERGEHALTE]])/D[[#This Row],[CLAS_AT_PI]]</f>
        <v>3</v>
      </c>
    </row>
    <row r="616" spans="1:71" x14ac:dyDescent="0.2">
      <c r="A616" s="20">
        <v>607</v>
      </c>
      <c r="B616" s="21" t="str">
        <f>IF(ISBLANK(D[[#This Row],[CLAS_NEN5104]]),"ONWAAR","WAAR")</f>
        <v>ONWAAR</v>
      </c>
      <c r="C616" s="21" t="str">
        <f>IF(ISBLANK(D[[#This Row],[CLAS_VN_HOOFDNAAM]]),"ONWAAR","WAAR")</f>
        <v>ONWAAR</v>
      </c>
      <c r="D616" s="21" t="str">
        <f>IF(ISBLANK(D[[#This Row],[KV_NEN5104]]),"ONWAAR","WAAR")</f>
        <v>ONWAAR</v>
      </c>
      <c r="E616" s="21" t="str">
        <f>IF(ISBLANK(D[[#This Row],[CPT_QNET]]),"ONWAAR","WAAR")</f>
        <v>ONWAAR</v>
      </c>
      <c r="F616" s="21" t="str">
        <f>IF(ISBLANK(D[[#This Row],[CRS_NEN5104]]),"ONWAAR","WAAR")</f>
        <v>ONWAAR</v>
      </c>
      <c r="G616" s="21" t="str">
        <f>IF(ISBLANK(D[[#This Row],[SD_NEN5104]]),"ONWAAR","WAAR")</f>
        <v>ONWAAR</v>
      </c>
      <c r="H616" s="21" t="str">
        <f>IF(ISBLANK(D[[#This Row],[DSS_NEN5104]]),"ONWAAR","WAAR")</f>
        <v>ONWAAR</v>
      </c>
      <c r="I616" s="21" t="str">
        <f>IF(ISBLANK(D[[#This Row],[TXT_SS_NEN5104]]),"ONWAAR","WAAR")</f>
        <v>ONWAAR</v>
      </c>
      <c r="J616" s="19" t="str">
        <f>IF(ISBLANK(D[[#This Row],[BORING_NUMMER]]),"",CONCATENATE(D[[#This Row],[BORING_NUMMER]],"_",D[[#This Row],[MONSTER_ID]]))</f>
        <v/>
      </c>
      <c r="BP616" s="21">
        <v>60</v>
      </c>
      <c r="BQ616" s="21">
        <v>40</v>
      </c>
      <c r="BR616" s="21">
        <f>D[CLAS_AT_VLOEIGRENS_CAS]-D[CLAS_AT_UITROLGRENS]</f>
        <v>20</v>
      </c>
      <c r="BS616" s="22">
        <f>(D[[#This Row],[CLAS_AT_VLOEIGRENS_CAS]]-D[[#This Row],[CLAS_WATERGEHALTE]])/D[[#This Row],[CLAS_AT_PI]]</f>
        <v>3</v>
      </c>
    </row>
    <row r="617" spans="1:71" x14ac:dyDescent="0.2">
      <c r="A617" s="20">
        <v>608</v>
      </c>
      <c r="B617" s="21" t="str">
        <f>IF(ISBLANK(D[[#This Row],[CLAS_NEN5104]]),"ONWAAR","WAAR")</f>
        <v>ONWAAR</v>
      </c>
      <c r="C617" s="21" t="str">
        <f>IF(ISBLANK(D[[#This Row],[CLAS_VN_HOOFDNAAM]]),"ONWAAR","WAAR")</f>
        <v>ONWAAR</v>
      </c>
      <c r="D617" s="21" t="str">
        <f>IF(ISBLANK(D[[#This Row],[KV_NEN5104]]),"ONWAAR","WAAR")</f>
        <v>ONWAAR</v>
      </c>
      <c r="E617" s="21" t="str">
        <f>IF(ISBLANK(D[[#This Row],[CPT_QNET]]),"ONWAAR","WAAR")</f>
        <v>ONWAAR</v>
      </c>
      <c r="F617" s="21" t="str">
        <f>IF(ISBLANK(D[[#This Row],[CRS_NEN5104]]),"ONWAAR","WAAR")</f>
        <v>ONWAAR</v>
      </c>
      <c r="G617" s="21" t="str">
        <f>IF(ISBLANK(D[[#This Row],[SD_NEN5104]]),"ONWAAR","WAAR")</f>
        <v>ONWAAR</v>
      </c>
      <c r="H617" s="21" t="str">
        <f>IF(ISBLANK(D[[#This Row],[DSS_NEN5104]]),"ONWAAR","WAAR")</f>
        <v>ONWAAR</v>
      </c>
      <c r="I617" s="21" t="str">
        <f>IF(ISBLANK(D[[#This Row],[TXT_SS_NEN5104]]),"ONWAAR","WAAR")</f>
        <v>ONWAAR</v>
      </c>
      <c r="J617" s="19" t="str">
        <f>IF(ISBLANK(D[[#This Row],[BORING_NUMMER]]),"",CONCATENATE(D[[#This Row],[BORING_NUMMER]],"_",D[[#This Row],[MONSTER_ID]]))</f>
        <v/>
      </c>
      <c r="BP617" s="21">
        <v>60</v>
      </c>
      <c r="BQ617" s="21">
        <v>40</v>
      </c>
      <c r="BR617" s="21">
        <f>D[CLAS_AT_VLOEIGRENS_CAS]-D[CLAS_AT_UITROLGRENS]</f>
        <v>20</v>
      </c>
      <c r="BS617" s="22">
        <f>(D[[#This Row],[CLAS_AT_VLOEIGRENS_CAS]]-D[[#This Row],[CLAS_WATERGEHALTE]])/D[[#This Row],[CLAS_AT_PI]]</f>
        <v>3</v>
      </c>
    </row>
    <row r="618" spans="1:71" x14ac:dyDescent="0.2">
      <c r="A618" s="20">
        <v>609</v>
      </c>
      <c r="B618" s="21" t="str">
        <f>IF(ISBLANK(D[[#This Row],[CLAS_NEN5104]]),"ONWAAR","WAAR")</f>
        <v>ONWAAR</v>
      </c>
      <c r="C618" s="21" t="str">
        <f>IF(ISBLANK(D[[#This Row],[CLAS_VN_HOOFDNAAM]]),"ONWAAR","WAAR")</f>
        <v>ONWAAR</v>
      </c>
      <c r="D618" s="21" t="str">
        <f>IF(ISBLANK(D[[#This Row],[KV_NEN5104]]),"ONWAAR","WAAR")</f>
        <v>ONWAAR</v>
      </c>
      <c r="E618" s="21" t="str">
        <f>IF(ISBLANK(D[[#This Row],[CPT_QNET]]),"ONWAAR","WAAR")</f>
        <v>ONWAAR</v>
      </c>
      <c r="F618" s="21" t="str">
        <f>IF(ISBLANK(D[[#This Row],[CRS_NEN5104]]),"ONWAAR","WAAR")</f>
        <v>ONWAAR</v>
      </c>
      <c r="G618" s="21" t="str">
        <f>IF(ISBLANK(D[[#This Row],[SD_NEN5104]]),"ONWAAR","WAAR")</f>
        <v>ONWAAR</v>
      </c>
      <c r="H618" s="21" t="str">
        <f>IF(ISBLANK(D[[#This Row],[DSS_NEN5104]]),"ONWAAR","WAAR")</f>
        <v>ONWAAR</v>
      </c>
      <c r="I618" s="21" t="str">
        <f>IF(ISBLANK(D[[#This Row],[TXT_SS_NEN5104]]),"ONWAAR","WAAR")</f>
        <v>ONWAAR</v>
      </c>
      <c r="J618" s="19" t="str">
        <f>IF(ISBLANK(D[[#This Row],[BORING_NUMMER]]),"",CONCATENATE(D[[#This Row],[BORING_NUMMER]],"_",D[[#This Row],[MONSTER_ID]]))</f>
        <v/>
      </c>
      <c r="BP618" s="21">
        <v>60</v>
      </c>
      <c r="BQ618" s="21">
        <v>40</v>
      </c>
      <c r="BR618" s="21">
        <f>D[CLAS_AT_VLOEIGRENS_CAS]-D[CLAS_AT_UITROLGRENS]</f>
        <v>20</v>
      </c>
      <c r="BS618" s="22">
        <f>(D[[#This Row],[CLAS_AT_VLOEIGRENS_CAS]]-D[[#This Row],[CLAS_WATERGEHALTE]])/D[[#This Row],[CLAS_AT_PI]]</f>
        <v>3</v>
      </c>
    </row>
    <row r="619" spans="1:71" x14ac:dyDescent="0.2">
      <c r="A619" s="20">
        <v>610</v>
      </c>
      <c r="B619" s="21" t="str">
        <f>IF(ISBLANK(D[[#This Row],[CLAS_NEN5104]]),"ONWAAR","WAAR")</f>
        <v>ONWAAR</v>
      </c>
      <c r="C619" s="21" t="str">
        <f>IF(ISBLANK(D[[#This Row],[CLAS_VN_HOOFDNAAM]]),"ONWAAR","WAAR")</f>
        <v>ONWAAR</v>
      </c>
      <c r="D619" s="21" t="str">
        <f>IF(ISBLANK(D[[#This Row],[KV_NEN5104]]),"ONWAAR","WAAR")</f>
        <v>ONWAAR</v>
      </c>
      <c r="E619" s="21" t="str">
        <f>IF(ISBLANK(D[[#This Row],[CPT_QNET]]),"ONWAAR","WAAR")</f>
        <v>ONWAAR</v>
      </c>
      <c r="F619" s="21" t="str">
        <f>IF(ISBLANK(D[[#This Row],[CRS_NEN5104]]),"ONWAAR","WAAR")</f>
        <v>ONWAAR</v>
      </c>
      <c r="G619" s="21" t="str">
        <f>IF(ISBLANK(D[[#This Row],[SD_NEN5104]]),"ONWAAR","WAAR")</f>
        <v>ONWAAR</v>
      </c>
      <c r="H619" s="21" t="str">
        <f>IF(ISBLANK(D[[#This Row],[DSS_NEN5104]]),"ONWAAR","WAAR")</f>
        <v>ONWAAR</v>
      </c>
      <c r="I619" s="21" t="str">
        <f>IF(ISBLANK(D[[#This Row],[TXT_SS_NEN5104]]),"ONWAAR","WAAR")</f>
        <v>ONWAAR</v>
      </c>
      <c r="J619" s="19" t="str">
        <f>IF(ISBLANK(D[[#This Row],[BORING_NUMMER]]),"",CONCATENATE(D[[#This Row],[BORING_NUMMER]],"_",D[[#This Row],[MONSTER_ID]]))</f>
        <v/>
      </c>
      <c r="BP619" s="21">
        <v>60</v>
      </c>
      <c r="BQ619" s="21">
        <v>40</v>
      </c>
      <c r="BR619" s="21">
        <f>D[CLAS_AT_VLOEIGRENS_CAS]-D[CLAS_AT_UITROLGRENS]</f>
        <v>20</v>
      </c>
      <c r="BS619" s="22">
        <f>(D[[#This Row],[CLAS_AT_VLOEIGRENS_CAS]]-D[[#This Row],[CLAS_WATERGEHALTE]])/D[[#This Row],[CLAS_AT_PI]]</f>
        <v>3</v>
      </c>
    </row>
    <row r="620" spans="1:71" x14ac:dyDescent="0.2">
      <c r="A620" s="20">
        <v>611</v>
      </c>
      <c r="B620" s="21" t="str">
        <f>IF(ISBLANK(D[[#This Row],[CLAS_NEN5104]]),"ONWAAR","WAAR")</f>
        <v>ONWAAR</v>
      </c>
      <c r="C620" s="21" t="str">
        <f>IF(ISBLANK(D[[#This Row],[CLAS_VN_HOOFDNAAM]]),"ONWAAR","WAAR")</f>
        <v>ONWAAR</v>
      </c>
      <c r="D620" s="21" t="str">
        <f>IF(ISBLANK(D[[#This Row],[KV_NEN5104]]),"ONWAAR","WAAR")</f>
        <v>ONWAAR</v>
      </c>
      <c r="E620" s="21" t="str">
        <f>IF(ISBLANK(D[[#This Row],[CPT_QNET]]),"ONWAAR","WAAR")</f>
        <v>ONWAAR</v>
      </c>
      <c r="F620" s="21" t="str">
        <f>IF(ISBLANK(D[[#This Row],[CRS_NEN5104]]),"ONWAAR","WAAR")</f>
        <v>ONWAAR</v>
      </c>
      <c r="G620" s="21" t="str">
        <f>IF(ISBLANK(D[[#This Row],[SD_NEN5104]]),"ONWAAR","WAAR")</f>
        <v>ONWAAR</v>
      </c>
      <c r="H620" s="21" t="str">
        <f>IF(ISBLANK(D[[#This Row],[DSS_NEN5104]]),"ONWAAR","WAAR")</f>
        <v>ONWAAR</v>
      </c>
      <c r="I620" s="21" t="str">
        <f>IF(ISBLANK(D[[#This Row],[TXT_SS_NEN5104]]),"ONWAAR","WAAR")</f>
        <v>ONWAAR</v>
      </c>
      <c r="J620" s="19" t="str">
        <f>IF(ISBLANK(D[[#This Row],[BORING_NUMMER]]),"",CONCATENATE(D[[#This Row],[BORING_NUMMER]],"_",D[[#This Row],[MONSTER_ID]]))</f>
        <v/>
      </c>
      <c r="BP620" s="21">
        <v>60</v>
      </c>
      <c r="BQ620" s="21">
        <v>40</v>
      </c>
      <c r="BR620" s="21">
        <f>D[CLAS_AT_VLOEIGRENS_CAS]-D[CLAS_AT_UITROLGRENS]</f>
        <v>20</v>
      </c>
      <c r="BS620" s="22">
        <f>(D[[#This Row],[CLAS_AT_VLOEIGRENS_CAS]]-D[[#This Row],[CLAS_WATERGEHALTE]])/D[[#This Row],[CLAS_AT_PI]]</f>
        <v>3</v>
      </c>
    </row>
    <row r="621" spans="1:71" x14ac:dyDescent="0.2">
      <c r="A621" s="20">
        <v>612</v>
      </c>
      <c r="B621" s="21" t="str">
        <f>IF(ISBLANK(D[[#This Row],[CLAS_NEN5104]]),"ONWAAR","WAAR")</f>
        <v>ONWAAR</v>
      </c>
      <c r="C621" s="21" t="str">
        <f>IF(ISBLANK(D[[#This Row],[CLAS_VN_HOOFDNAAM]]),"ONWAAR","WAAR")</f>
        <v>ONWAAR</v>
      </c>
      <c r="D621" s="21" t="str">
        <f>IF(ISBLANK(D[[#This Row],[KV_NEN5104]]),"ONWAAR","WAAR")</f>
        <v>ONWAAR</v>
      </c>
      <c r="E621" s="21" t="str">
        <f>IF(ISBLANK(D[[#This Row],[CPT_QNET]]),"ONWAAR","WAAR")</f>
        <v>ONWAAR</v>
      </c>
      <c r="F621" s="21" t="str">
        <f>IF(ISBLANK(D[[#This Row],[CRS_NEN5104]]),"ONWAAR","WAAR")</f>
        <v>ONWAAR</v>
      </c>
      <c r="G621" s="21" t="str">
        <f>IF(ISBLANK(D[[#This Row],[SD_NEN5104]]),"ONWAAR","WAAR")</f>
        <v>ONWAAR</v>
      </c>
      <c r="H621" s="21" t="str">
        <f>IF(ISBLANK(D[[#This Row],[DSS_NEN5104]]),"ONWAAR","WAAR")</f>
        <v>ONWAAR</v>
      </c>
      <c r="I621" s="21" t="str">
        <f>IF(ISBLANK(D[[#This Row],[TXT_SS_NEN5104]]),"ONWAAR","WAAR")</f>
        <v>ONWAAR</v>
      </c>
      <c r="J621" s="19" t="str">
        <f>IF(ISBLANK(D[[#This Row],[BORING_NUMMER]]),"",CONCATENATE(D[[#This Row],[BORING_NUMMER]],"_",D[[#This Row],[MONSTER_ID]]))</f>
        <v/>
      </c>
      <c r="BP621" s="21">
        <v>60</v>
      </c>
      <c r="BQ621" s="21">
        <v>40</v>
      </c>
      <c r="BR621" s="21">
        <f>D[CLAS_AT_VLOEIGRENS_CAS]-D[CLAS_AT_UITROLGRENS]</f>
        <v>20</v>
      </c>
      <c r="BS621" s="22">
        <f>(D[[#This Row],[CLAS_AT_VLOEIGRENS_CAS]]-D[[#This Row],[CLAS_WATERGEHALTE]])/D[[#This Row],[CLAS_AT_PI]]</f>
        <v>3</v>
      </c>
    </row>
    <row r="622" spans="1:71" x14ac:dyDescent="0.2">
      <c r="A622" s="20">
        <v>613</v>
      </c>
      <c r="B622" s="21" t="str">
        <f>IF(ISBLANK(D[[#This Row],[CLAS_NEN5104]]),"ONWAAR","WAAR")</f>
        <v>ONWAAR</v>
      </c>
      <c r="C622" s="21" t="str">
        <f>IF(ISBLANK(D[[#This Row],[CLAS_VN_HOOFDNAAM]]),"ONWAAR","WAAR")</f>
        <v>ONWAAR</v>
      </c>
      <c r="D622" s="21" t="str">
        <f>IF(ISBLANK(D[[#This Row],[KV_NEN5104]]),"ONWAAR","WAAR")</f>
        <v>ONWAAR</v>
      </c>
      <c r="E622" s="21" t="str">
        <f>IF(ISBLANK(D[[#This Row],[CPT_QNET]]),"ONWAAR","WAAR")</f>
        <v>ONWAAR</v>
      </c>
      <c r="F622" s="21" t="str">
        <f>IF(ISBLANK(D[[#This Row],[CRS_NEN5104]]),"ONWAAR","WAAR")</f>
        <v>ONWAAR</v>
      </c>
      <c r="G622" s="21" t="str">
        <f>IF(ISBLANK(D[[#This Row],[SD_NEN5104]]),"ONWAAR","WAAR")</f>
        <v>ONWAAR</v>
      </c>
      <c r="H622" s="21" t="str">
        <f>IF(ISBLANK(D[[#This Row],[DSS_NEN5104]]),"ONWAAR","WAAR")</f>
        <v>ONWAAR</v>
      </c>
      <c r="I622" s="21" t="str">
        <f>IF(ISBLANK(D[[#This Row],[TXT_SS_NEN5104]]),"ONWAAR","WAAR")</f>
        <v>ONWAAR</v>
      </c>
      <c r="J622" s="19" t="str">
        <f>IF(ISBLANK(D[[#This Row],[BORING_NUMMER]]),"",CONCATENATE(D[[#This Row],[BORING_NUMMER]],"_",D[[#This Row],[MONSTER_ID]]))</f>
        <v/>
      </c>
      <c r="BP622" s="21">
        <v>60</v>
      </c>
      <c r="BQ622" s="21">
        <v>40</v>
      </c>
      <c r="BR622" s="21">
        <f>D[CLAS_AT_VLOEIGRENS_CAS]-D[CLAS_AT_UITROLGRENS]</f>
        <v>20</v>
      </c>
      <c r="BS622" s="22">
        <f>(D[[#This Row],[CLAS_AT_VLOEIGRENS_CAS]]-D[[#This Row],[CLAS_WATERGEHALTE]])/D[[#This Row],[CLAS_AT_PI]]</f>
        <v>3</v>
      </c>
    </row>
    <row r="623" spans="1:71" x14ac:dyDescent="0.2">
      <c r="A623" s="20">
        <v>614</v>
      </c>
      <c r="B623" s="21" t="str">
        <f>IF(ISBLANK(D[[#This Row],[CLAS_NEN5104]]),"ONWAAR","WAAR")</f>
        <v>ONWAAR</v>
      </c>
      <c r="C623" s="21" t="str">
        <f>IF(ISBLANK(D[[#This Row],[CLAS_VN_HOOFDNAAM]]),"ONWAAR","WAAR")</f>
        <v>ONWAAR</v>
      </c>
      <c r="D623" s="21" t="str">
        <f>IF(ISBLANK(D[[#This Row],[KV_NEN5104]]),"ONWAAR","WAAR")</f>
        <v>ONWAAR</v>
      </c>
      <c r="E623" s="21" t="str">
        <f>IF(ISBLANK(D[[#This Row],[CPT_QNET]]),"ONWAAR","WAAR")</f>
        <v>ONWAAR</v>
      </c>
      <c r="F623" s="21" t="str">
        <f>IF(ISBLANK(D[[#This Row],[CRS_NEN5104]]),"ONWAAR","WAAR")</f>
        <v>ONWAAR</v>
      </c>
      <c r="G623" s="21" t="str">
        <f>IF(ISBLANK(D[[#This Row],[SD_NEN5104]]),"ONWAAR","WAAR")</f>
        <v>ONWAAR</v>
      </c>
      <c r="H623" s="21" t="str">
        <f>IF(ISBLANK(D[[#This Row],[DSS_NEN5104]]),"ONWAAR","WAAR")</f>
        <v>ONWAAR</v>
      </c>
      <c r="I623" s="21" t="str">
        <f>IF(ISBLANK(D[[#This Row],[TXT_SS_NEN5104]]),"ONWAAR","WAAR")</f>
        <v>ONWAAR</v>
      </c>
      <c r="J623" s="19" t="str">
        <f>IF(ISBLANK(D[[#This Row],[BORING_NUMMER]]),"",CONCATENATE(D[[#This Row],[BORING_NUMMER]],"_",D[[#This Row],[MONSTER_ID]]))</f>
        <v/>
      </c>
      <c r="BP623" s="21">
        <v>60</v>
      </c>
      <c r="BQ623" s="21">
        <v>40</v>
      </c>
      <c r="BR623" s="21">
        <f>D[CLAS_AT_VLOEIGRENS_CAS]-D[CLAS_AT_UITROLGRENS]</f>
        <v>20</v>
      </c>
      <c r="BS623" s="22">
        <f>(D[[#This Row],[CLAS_AT_VLOEIGRENS_CAS]]-D[[#This Row],[CLAS_WATERGEHALTE]])/D[[#This Row],[CLAS_AT_PI]]</f>
        <v>3</v>
      </c>
    </row>
    <row r="624" spans="1:71" x14ac:dyDescent="0.2">
      <c r="A624" s="20">
        <v>615</v>
      </c>
      <c r="B624" s="21" t="str">
        <f>IF(ISBLANK(D[[#This Row],[CLAS_NEN5104]]),"ONWAAR","WAAR")</f>
        <v>ONWAAR</v>
      </c>
      <c r="C624" s="21" t="str">
        <f>IF(ISBLANK(D[[#This Row],[CLAS_VN_HOOFDNAAM]]),"ONWAAR","WAAR")</f>
        <v>ONWAAR</v>
      </c>
      <c r="D624" s="21" t="str">
        <f>IF(ISBLANK(D[[#This Row],[KV_NEN5104]]),"ONWAAR","WAAR")</f>
        <v>ONWAAR</v>
      </c>
      <c r="E624" s="21" t="str">
        <f>IF(ISBLANK(D[[#This Row],[CPT_QNET]]),"ONWAAR","WAAR")</f>
        <v>ONWAAR</v>
      </c>
      <c r="F624" s="21" t="str">
        <f>IF(ISBLANK(D[[#This Row],[CRS_NEN5104]]),"ONWAAR","WAAR")</f>
        <v>ONWAAR</v>
      </c>
      <c r="G624" s="21" t="str">
        <f>IF(ISBLANK(D[[#This Row],[SD_NEN5104]]),"ONWAAR","WAAR")</f>
        <v>ONWAAR</v>
      </c>
      <c r="H624" s="21" t="str">
        <f>IF(ISBLANK(D[[#This Row],[DSS_NEN5104]]),"ONWAAR","WAAR")</f>
        <v>ONWAAR</v>
      </c>
      <c r="I624" s="21" t="str">
        <f>IF(ISBLANK(D[[#This Row],[TXT_SS_NEN5104]]),"ONWAAR","WAAR")</f>
        <v>ONWAAR</v>
      </c>
      <c r="J624" s="19" t="str">
        <f>IF(ISBLANK(D[[#This Row],[BORING_NUMMER]]),"",CONCATENATE(D[[#This Row],[BORING_NUMMER]],"_",D[[#This Row],[MONSTER_ID]]))</f>
        <v/>
      </c>
      <c r="BP624" s="21">
        <v>60</v>
      </c>
      <c r="BQ624" s="21">
        <v>40</v>
      </c>
      <c r="BR624" s="21">
        <f>D[CLAS_AT_VLOEIGRENS_CAS]-D[CLAS_AT_UITROLGRENS]</f>
        <v>20</v>
      </c>
      <c r="BS624" s="22">
        <f>(D[[#This Row],[CLAS_AT_VLOEIGRENS_CAS]]-D[[#This Row],[CLAS_WATERGEHALTE]])/D[[#This Row],[CLAS_AT_PI]]</f>
        <v>3</v>
      </c>
    </row>
    <row r="625" spans="1:71" x14ac:dyDescent="0.2">
      <c r="A625" s="20">
        <v>616</v>
      </c>
      <c r="B625" s="21" t="str">
        <f>IF(ISBLANK(D[[#This Row],[CLAS_NEN5104]]),"ONWAAR","WAAR")</f>
        <v>ONWAAR</v>
      </c>
      <c r="C625" s="21" t="str">
        <f>IF(ISBLANK(D[[#This Row],[CLAS_VN_HOOFDNAAM]]),"ONWAAR","WAAR")</f>
        <v>ONWAAR</v>
      </c>
      <c r="D625" s="21" t="str">
        <f>IF(ISBLANK(D[[#This Row],[KV_NEN5104]]),"ONWAAR","WAAR")</f>
        <v>ONWAAR</v>
      </c>
      <c r="E625" s="21" t="str">
        <f>IF(ISBLANK(D[[#This Row],[CPT_QNET]]),"ONWAAR","WAAR")</f>
        <v>ONWAAR</v>
      </c>
      <c r="F625" s="21" t="str">
        <f>IF(ISBLANK(D[[#This Row],[CRS_NEN5104]]),"ONWAAR","WAAR")</f>
        <v>ONWAAR</v>
      </c>
      <c r="G625" s="21" t="str">
        <f>IF(ISBLANK(D[[#This Row],[SD_NEN5104]]),"ONWAAR","WAAR")</f>
        <v>ONWAAR</v>
      </c>
      <c r="H625" s="21" t="str">
        <f>IF(ISBLANK(D[[#This Row],[DSS_NEN5104]]),"ONWAAR","WAAR")</f>
        <v>ONWAAR</v>
      </c>
      <c r="I625" s="21" t="str">
        <f>IF(ISBLANK(D[[#This Row],[TXT_SS_NEN5104]]),"ONWAAR","WAAR")</f>
        <v>ONWAAR</v>
      </c>
      <c r="J625" s="19" t="str">
        <f>IF(ISBLANK(D[[#This Row],[BORING_NUMMER]]),"",CONCATENATE(D[[#This Row],[BORING_NUMMER]],"_",D[[#This Row],[MONSTER_ID]]))</f>
        <v/>
      </c>
      <c r="BP625" s="21">
        <v>60</v>
      </c>
      <c r="BQ625" s="21">
        <v>40</v>
      </c>
      <c r="BR625" s="21">
        <f>D[CLAS_AT_VLOEIGRENS_CAS]-D[CLAS_AT_UITROLGRENS]</f>
        <v>20</v>
      </c>
      <c r="BS625" s="22">
        <f>(D[[#This Row],[CLAS_AT_VLOEIGRENS_CAS]]-D[[#This Row],[CLAS_WATERGEHALTE]])/D[[#This Row],[CLAS_AT_PI]]</f>
        <v>3</v>
      </c>
    </row>
    <row r="626" spans="1:71" x14ac:dyDescent="0.2">
      <c r="A626" s="20">
        <v>617</v>
      </c>
      <c r="B626" s="21" t="str">
        <f>IF(ISBLANK(D[[#This Row],[CLAS_NEN5104]]),"ONWAAR","WAAR")</f>
        <v>ONWAAR</v>
      </c>
      <c r="C626" s="21" t="str">
        <f>IF(ISBLANK(D[[#This Row],[CLAS_VN_HOOFDNAAM]]),"ONWAAR","WAAR")</f>
        <v>ONWAAR</v>
      </c>
      <c r="D626" s="21" t="str">
        <f>IF(ISBLANK(D[[#This Row],[KV_NEN5104]]),"ONWAAR","WAAR")</f>
        <v>ONWAAR</v>
      </c>
      <c r="E626" s="21" t="str">
        <f>IF(ISBLANK(D[[#This Row],[CPT_QNET]]),"ONWAAR","WAAR")</f>
        <v>ONWAAR</v>
      </c>
      <c r="F626" s="21" t="str">
        <f>IF(ISBLANK(D[[#This Row],[CRS_NEN5104]]),"ONWAAR","WAAR")</f>
        <v>ONWAAR</v>
      </c>
      <c r="G626" s="21" t="str">
        <f>IF(ISBLANK(D[[#This Row],[SD_NEN5104]]),"ONWAAR","WAAR")</f>
        <v>ONWAAR</v>
      </c>
      <c r="H626" s="21" t="str">
        <f>IF(ISBLANK(D[[#This Row],[DSS_NEN5104]]),"ONWAAR","WAAR")</f>
        <v>ONWAAR</v>
      </c>
      <c r="I626" s="21" t="str">
        <f>IF(ISBLANK(D[[#This Row],[TXT_SS_NEN5104]]),"ONWAAR","WAAR")</f>
        <v>ONWAAR</v>
      </c>
      <c r="J626" s="19" t="str">
        <f>IF(ISBLANK(D[[#This Row],[BORING_NUMMER]]),"",CONCATENATE(D[[#This Row],[BORING_NUMMER]],"_",D[[#This Row],[MONSTER_ID]]))</f>
        <v/>
      </c>
      <c r="BP626" s="21">
        <v>60</v>
      </c>
      <c r="BQ626" s="21">
        <v>40</v>
      </c>
      <c r="BR626" s="21">
        <f>D[CLAS_AT_VLOEIGRENS_CAS]-D[CLAS_AT_UITROLGRENS]</f>
        <v>20</v>
      </c>
      <c r="BS626" s="22">
        <f>(D[[#This Row],[CLAS_AT_VLOEIGRENS_CAS]]-D[[#This Row],[CLAS_WATERGEHALTE]])/D[[#This Row],[CLAS_AT_PI]]</f>
        <v>3</v>
      </c>
    </row>
    <row r="627" spans="1:71" x14ac:dyDescent="0.2">
      <c r="A627" s="20">
        <v>618</v>
      </c>
      <c r="B627" s="21" t="str">
        <f>IF(ISBLANK(D[[#This Row],[CLAS_NEN5104]]),"ONWAAR","WAAR")</f>
        <v>ONWAAR</v>
      </c>
      <c r="C627" s="21" t="str">
        <f>IF(ISBLANK(D[[#This Row],[CLAS_VN_HOOFDNAAM]]),"ONWAAR","WAAR")</f>
        <v>ONWAAR</v>
      </c>
      <c r="D627" s="21" t="str">
        <f>IF(ISBLANK(D[[#This Row],[KV_NEN5104]]),"ONWAAR","WAAR")</f>
        <v>ONWAAR</v>
      </c>
      <c r="E627" s="21" t="str">
        <f>IF(ISBLANK(D[[#This Row],[CPT_QNET]]),"ONWAAR","WAAR")</f>
        <v>ONWAAR</v>
      </c>
      <c r="F627" s="21" t="str">
        <f>IF(ISBLANK(D[[#This Row],[CRS_NEN5104]]),"ONWAAR","WAAR")</f>
        <v>ONWAAR</v>
      </c>
      <c r="G627" s="21" t="str">
        <f>IF(ISBLANK(D[[#This Row],[SD_NEN5104]]),"ONWAAR","WAAR")</f>
        <v>ONWAAR</v>
      </c>
      <c r="H627" s="21" t="str">
        <f>IF(ISBLANK(D[[#This Row],[DSS_NEN5104]]),"ONWAAR","WAAR")</f>
        <v>ONWAAR</v>
      </c>
      <c r="I627" s="21" t="str">
        <f>IF(ISBLANK(D[[#This Row],[TXT_SS_NEN5104]]),"ONWAAR","WAAR")</f>
        <v>ONWAAR</v>
      </c>
      <c r="J627" s="19" t="str">
        <f>IF(ISBLANK(D[[#This Row],[BORING_NUMMER]]),"",CONCATENATE(D[[#This Row],[BORING_NUMMER]],"_",D[[#This Row],[MONSTER_ID]]))</f>
        <v/>
      </c>
      <c r="BP627" s="21">
        <v>60</v>
      </c>
      <c r="BQ627" s="21">
        <v>40</v>
      </c>
      <c r="BR627" s="21">
        <f>D[CLAS_AT_VLOEIGRENS_CAS]-D[CLAS_AT_UITROLGRENS]</f>
        <v>20</v>
      </c>
      <c r="BS627" s="22">
        <f>(D[[#This Row],[CLAS_AT_VLOEIGRENS_CAS]]-D[[#This Row],[CLAS_WATERGEHALTE]])/D[[#This Row],[CLAS_AT_PI]]</f>
        <v>3</v>
      </c>
    </row>
    <row r="628" spans="1:71" x14ac:dyDescent="0.2">
      <c r="A628" s="20">
        <v>619</v>
      </c>
      <c r="B628" s="21" t="str">
        <f>IF(ISBLANK(D[[#This Row],[CLAS_NEN5104]]),"ONWAAR","WAAR")</f>
        <v>ONWAAR</v>
      </c>
      <c r="C628" s="21" t="str">
        <f>IF(ISBLANK(D[[#This Row],[CLAS_VN_HOOFDNAAM]]),"ONWAAR","WAAR")</f>
        <v>ONWAAR</v>
      </c>
      <c r="D628" s="21" t="str">
        <f>IF(ISBLANK(D[[#This Row],[KV_NEN5104]]),"ONWAAR","WAAR")</f>
        <v>ONWAAR</v>
      </c>
      <c r="E628" s="21" t="str">
        <f>IF(ISBLANK(D[[#This Row],[CPT_QNET]]),"ONWAAR","WAAR")</f>
        <v>ONWAAR</v>
      </c>
      <c r="F628" s="21" t="str">
        <f>IF(ISBLANK(D[[#This Row],[CRS_NEN5104]]),"ONWAAR","WAAR")</f>
        <v>ONWAAR</v>
      </c>
      <c r="G628" s="21" t="str">
        <f>IF(ISBLANK(D[[#This Row],[SD_NEN5104]]),"ONWAAR","WAAR")</f>
        <v>ONWAAR</v>
      </c>
      <c r="H628" s="21" t="str">
        <f>IF(ISBLANK(D[[#This Row],[DSS_NEN5104]]),"ONWAAR","WAAR")</f>
        <v>ONWAAR</v>
      </c>
      <c r="I628" s="21" t="str">
        <f>IF(ISBLANK(D[[#This Row],[TXT_SS_NEN5104]]),"ONWAAR","WAAR")</f>
        <v>ONWAAR</v>
      </c>
      <c r="J628" s="19" t="str">
        <f>IF(ISBLANK(D[[#This Row],[BORING_NUMMER]]),"",CONCATENATE(D[[#This Row],[BORING_NUMMER]],"_",D[[#This Row],[MONSTER_ID]]))</f>
        <v/>
      </c>
      <c r="BP628" s="21">
        <v>60</v>
      </c>
      <c r="BQ628" s="21">
        <v>40</v>
      </c>
      <c r="BR628" s="21">
        <f>D[CLAS_AT_VLOEIGRENS_CAS]-D[CLAS_AT_UITROLGRENS]</f>
        <v>20</v>
      </c>
      <c r="BS628" s="22">
        <f>(D[[#This Row],[CLAS_AT_VLOEIGRENS_CAS]]-D[[#This Row],[CLAS_WATERGEHALTE]])/D[[#This Row],[CLAS_AT_PI]]</f>
        <v>3</v>
      </c>
    </row>
    <row r="629" spans="1:71" x14ac:dyDescent="0.2">
      <c r="A629" s="20">
        <v>620</v>
      </c>
      <c r="B629" s="21" t="str">
        <f>IF(ISBLANK(D[[#This Row],[CLAS_NEN5104]]),"ONWAAR","WAAR")</f>
        <v>ONWAAR</v>
      </c>
      <c r="C629" s="21" t="str">
        <f>IF(ISBLANK(D[[#This Row],[CLAS_VN_HOOFDNAAM]]),"ONWAAR","WAAR")</f>
        <v>ONWAAR</v>
      </c>
      <c r="D629" s="21" t="str">
        <f>IF(ISBLANK(D[[#This Row],[KV_NEN5104]]),"ONWAAR","WAAR")</f>
        <v>ONWAAR</v>
      </c>
      <c r="E629" s="21" t="str">
        <f>IF(ISBLANK(D[[#This Row],[CPT_QNET]]),"ONWAAR","WAAR")</f>
        <v>ONWAAR</v>
      </c>
      <c r="F629" s="21" t="str">
        <f>IF(ISBLANK(D[[#This Row],[CRS_NEN5104]]),"ONWAAR","WAAR")</f>
        <v>ONWAAR</v>
      </c>
      <c r="G629" s="21" t="str">
        <f>IF(ISBLANK(D[[#This Row],[SD_NEN5104]]),"ONWAAR","WAAR")</f>
        <v>ONWAAR</v>
      </c>
      <c r="H629" s="21" t="str">
        <f>IF(ISBLANK(D[[#This Row],[DSS_NEN5104]]),"ONWAAR","WAAR")</f>
        <v>ONWAAR</v>
      </c>
      <c r="I629" s="21" t="str">
        <f>IF(ISBLANK(D[[#This Row],[TXT_SS_NEN5104]]),"ONWAAR","WAAR")</f>
        <v>ONWAAR</v>
      </c>
      <c r="J629" s="19" t="str">
        <f>IF(ISBLANK(D[[#This Row],[BORING_NUMMER]]),"",CONCATENATE(D[[#This Row],[BORING_NUMMER]],"_",D[[#This Row],[MONSTER_ID]]))</f>
        <v/>
      </c>
      <c r="BP629" s="21">
        <v>60</v>
      </c>
      <c r="BQ629" s="21">
        <v>40</v>
      </c>
      <c r="BR629" s="21">
        <f>D[CLAS_AT_VLOEIGRENS_CAS]-D[CLAS_AT_UITROLGRENS]</f>
        <v>20</v>
      </c>
      <c r="BS629" s="22">
        <f>(D[[#This Row],[CLAS_AT_VLOEIGRENS_CAS]]-D[[#This Row],[CLAS_WATERGEHALTE]])/D[[#This Row],[CLAS_AT_PI]]</f>
        <v>3</v>
      </c>
    </row>
    <row r="630" spans="1:71" x14ac:dyDescent="0.2">
      <c r="A630" s="20">
        <v>621</v>
      </c>
      <c r="B630" s="21" t="str">
        <f>IF(ISBLANK(D[[#This Row],[CLAS_NEN5104]]),"ONWAAR","WAAR")</f>
        <v>ONWAAR</v>
      </c>
      <c r="C630" s="21" t="str">
        <f>IF(ISBLANK(D[[#This Row],[CLAS_VN_HOOFDNAAM]]),"ONWAAR","WAAR")</f>
        <v>ONWAAR</v>
      </c>
      <c r="D630" s="21" t="str">
        <f>IF(ISBLANK(D[[#This Row],[KV_NEN5104]]),"ONWAAR","WAAR")</f>
        <v>ONWAAR</v>
      </c>
      <c r="E630" s="21" t="str">
        <f>IF(ISBLANK(D[[#This Row],[CPT_QNET]]),"ONWAAR","WAAR")</f>
        <v>ONWAAR</v>
      </c>
      <c r="F630" s="21" t="str">
        <f>IF(ISBLANK(D[[#This Row],[CRS_NEN5104]]),"ONWAAR","WAAR")</f>
        <v>ONWAAR</v>
      </c>
      <c r="G630" s="21" t="str">
        <f>IF(ISBLANK(D[[#This Row],[SD_NEN5104]]),"ONWAAR","WAAR")</f>
        <v>ONWAAR</v>
      </c>
      <c r="H630" s="21" t="str">
        <f>IF(ISBLANK(D[[#This Row],[DSS_NEN5104]]),"ONWAAR","WAAR")</f>
        <v>ONWAAR</v>
      </c>
      <c r="I630" s="21" t="str">
        <f>IF(ISBLANK(D[[#This Row],[TXT_SS_NEN5104]]),"ONWAAR","WAAR")</f>
        <v>ONWAAR</v>
      </c>
      <c r="J630" s="19" t="str">
        <f>IF(ISBLANK(D[[#This Row],[BORING_NUMMER]]),"",CONCATENATE(D[[#This Row],[BORING_NUMMER]],"_",D[[#This Row],[MONSTER_ID]]))</f>
        <v/>
      </c>
      <c r="BP630" s="21">
        <v>60</v>
      </c>
      <c r="BQ630" s="21">
        <v>40</v>
      </c>
      <c r="BR630" s="21">
        <f>D[CLAS_AT_VLOEIGRENS_CAS]-D[CLAS_AT_UITROLGRENS]</f>
        <v>20</v>
      </c>
      <c r="BS630" s="22">
        <f>(D[[#This Row],[CLAS_AT_VLOEIGRENS_CAS]]-D[[#This Row],[CLAS_WATERGEHALTE]])/D[[#This Row],[CLAS_AT_PI]]</f>
        <v>3</v>
      </c>
    </row>
    <row r="631" spans="1:71" x14ac:dyDescent="0.2">
      <c r="A631" s="20">
        <v>622</v>
      </c>
      <c r="B631" s="21" t="str">
        <f>IF(ISBLANK(D[[#This Row],[CLAS_NEN5104]]),"ONWAAR","WAAR")</f>
        <v>ONWAAR</v>
      </c>
      <c r="C631" s="21" t="str">
        <f>IF(ISBLANK(D[[#This Row],[CLAS_VN_HOOFDNAAM]]),"ONWAAR","WAAR")</f>
        <v>ONWAAR</v>
      </c>
      <c r="D631" s="21" t="str">
        <f>IF(ISBLANK(D[[#This Row],[KV_NEN5104]]),"ONWAAR","WAAR")</f>
        <v>ONWAAR</v>
      </c>
      <c r="E631" s="21" t="str">
        <f>IF(ISBLANK(D[[#This Row],[CPT_QNET]]),"ONWAAR","WAAR")</f>
        <v>ONWAAR</v>
      </c>
      <c r="F631" s="21" t="str">
        <f>IF(ISBLANK(D[[#This Row],[CRS_NEN5104]]),"ONWAAR","WAAR")</f>
        <v>ONWAAR</v>
      </c>
      <c r="G631" s="21" t="str">
        <f>IF(ISBLANK(D[[#This Row],[SD_NEN5104]]),"ONWAAR","WAAR")</f>
        <v>ONWAAR</v>
      </c>
      <c r="H631" s="21" t="str">
        <f>IF(ISBLANK(D[[#This Row],[DSS_NEN5104]]),"ONWAAR","WAAR")</f>
        <v>ONWAAR</v>
      </c>
      <c r="I631" s="21" t="str">
        <f>IF(ISBLANK(D[[#This Row],[TXT_SS_NEN5104]]),"ONWAAR","WAAR")</f>
        <v>ONWAAR</v>
      </c>
      <c r="J631" s="19" t="str">
        <f>IF(ISBLANK(D[[#This Row],[BORING_NUMMER]]),"",CONCATENATE(D[[#This Row],[BORING_NUMMER]],"_",D[[#This Row],[MONSTER_ID]]))</f>
        <v/>
      </c>
      <c r="BP631" s="21">
        <v>60</v>
      </c>
      <c r="BQ631" s="21">
        <v>40</v>
      </c>
      <c r="BR631" s="21">
        <f>D[CLAS_AT_VLOEIGRENS_CAS]-D[CLAS_AT_UITROLGRENS]</f>
        <v>20</v>
      </c>
      <c r="BS631" s="22">
        <f>(D[[#This Row],[CLAS_AT_VLOEIGRENS_CAS]]-D[[#This Row],[CLAS_WATERGEHALTE]])/D[[#This Row],[CLAS_AT_PI]]</f>
        <v>3</v>
      </c>
    </row>
    <row r="632" spans="1:71" x14ac:dyDescent="0.2">
      <c r="A632" s="20">
        <v>623</v>
      </c>
      <c r="B632" s="21" t="str">
        <f>IF(ISBLANK(D[[#This Row],[CLAS_NEN5104]]),"ONWAAR","WAAR")</f>
        <v>ONWAAR</v>
      </c>
      <c r="C632" s="21" t="str">
        <f>IF(ISBLANK(D[[#This Row],[CLAS_VN_HOOFDNAAM]]),"ONWAAR","WAAR")</f>
        <v>ONWAAR</v>
      </c>
      <c r="D632" s="21" t="str">
        <f>IF(ISBLANK(D[[#This Row],[KV_NEN5104]]),"ONWAAR","WAAR")</f>
        <v>ONWAAR</v>
      </c>
      <c r="E632" s="21" t="str">
        <f>IF(ISBLANK(D[[#This Row],[CPT_QNET]]),"ONWAAR","WAAR")</f>
        <v>ONWAAR</v>
      </c>
      <c r="F632" s="21" t="str">
        <f>IF(ISBLANK(D[[#This Row],[CRS_NEN5104]]),"ONWAAR","WAAR")</f>
        <v>ONWAAR</v>
      </c>
      <c r="G632" s="21" t="str">
        <f>IF(ISBLANK(D[[#This Row],[SD_NEN5104]]),"ONWAAR","WAAR")</f>
        <v>ONWAAR</v>
      </c>
      <c r="H632" s="21" t="str">
        <f>IF(ISBLANK(D[[#This Row],[DSS_NEN5104]]),"ONWAAR","WAAR")</f>
        <v>ONWAAR</v>
      </c>
      <c r="I632" s="21" t="str">
        <f>IF(ISBLANK(D[[#This Row],[TXT_SS_NEN5104]]),"ONWAAR","WAAR")</f>
        <v>ONWAAR</v>
      </c>
      <c r="J632" s="19" t="str">
        <f>IF(ISBLANK(D[[#This Row],[BORING_NUMMER]]),"",CONCATENATE(D[[#This Row],[BORING_NUMMER]],"_",D[[#This Row],[MONSTER_ID]]))</f>
        <v/>
      </c>
      <c r="BP632" s="21">
        <v>60</v>
      </c>
      <c r="BQ632" s="21">
        <v>40</v>
      </c>
      <c r="BR632" s="21">
        <f>D[CLAS_AT_VLOEIGRENS_CAS]-D[CLAS_AT_UITROLGRENS]</f>
        <v>20</v>
      </c>
      <c r="BS632" s="22">
        <f>(D[[#This Row],[CLAS_AT_VLOEIGRENS_CAS]]-D[[#This Row],[CLAS_WATERGEHALTE]])/D[[#This Row],[CLAS_AT_PI]]</f>
        <v>3</v>
      </c>
    </row>
    <row r="633" spans="1:71" x14ac:dyDescent="0.2">
      <c r="A633" s="20">
        <v>624</v>
      </c>
      <c r="B633" s="21" t="str">
        <f>IF(ISBLANK(D[[#This Row],[CLAS_NEN5104]]),"ONWAAR","WAAR")</f>
        <v>ONWAAR</v>
      </c>
      <c r="C633" s="21" t="str">
        <f>IF(ISBLANK(D[[#This Row],[CLAS_VN_HOOFDNAAM]]),"ONWAAR","WAAR")</f>
        <v>ONWAAR</v>
      </c>
      <c r="D633" s="21" t="str">
        <f>IF(ISBLANK(D[[#This Row],[KV_NEN5104]]),"ONWAAR","WAAR")</f>
        <v>ONWAAR</v>
      </c>
      <c r="E633" s="21" t="str">
        <f>IF(ISBLANK(D[[#This Row],[CPT_QNET]]),"ONWAAR","WAAR")</f>
        <v>ONWAAR</v>
      </c>
      <c r="F633" s="21" t="str">
        <f>IF(ISBLANK(D[[#This Row],[CRS_NEN5104]]),"ONWAAR","WAAR")</f>
        <v>ONWAAR</v>
      </c>
      <c r="G633" s="21" t="str">
        <f>IF(ISBLANK(D[[#This Row],[SD_NEN5104]]),"ONWAAR","WAAR")</f>
        <v>ONWAAR</v>
      </c>
      <c r="H633" s="21" t="str">
        <f>IF(ISBLANK(D[[#This Row],[DSS_NEN5104]]),"ONWAAR","WAAR")</f>
        <v>ONWAAR</v>
      </c>
      <c r="I633" s="21" t="str">
        <f>IF(ISBLANK(D[[#This Row],[TXT_SS_NEN5104]]),"ONWAAR","WAAR")</f>
        <v>ONWAAR</v>
      </c>
      <c r="J633" s="19" t="str">
        <f>IF(ISBLANK(D[[#This Row],[BORING_NUMMER]]),"",CONCATENATE(D[[#This Row],[BORING_NUMMER]],"_",D[[#This Row],[MONSTER_ID]]))</f>
        <v/>
      </c>
      <c r="BP633" s="21">
        <v>60</v>
      </c>
      <c r="BQ633" s="21">
        <v>40</v>
      </c>
      <c r="BR633" s="21">
        <f>D[CLAS_AT_VLOEIGRENS_CAS]-D[CLAS_AT_UITROLGRENS]</f>
        <v>20</v>
      </c>
      <c r="BS633" s="22">
        <f>(D[[#This Row],[CLAS_AT_VLOEIGRENS_CAS]]-D[[#This Row],[CLAS_WATERGEHALTE]])/D[[#This Row],[CLAS_AT_PI]]</f>
        <v>3</v>
      </c>
    </row>
    <row r="634" spans="1:71" x14ac:dyDescent="0.2">
      <c r="A634" s="20">
        <v>625</v>
      </c>
      <c r="B634" s="21" t="str">
        <f>IF(ISBLANK(D[[#This Row],[CLAS_NEN5104]]),"ONWAAR","WAAR")</f>
        <v>ONWAAR</v>
      </c>
      <c r="C634" s="21" t="str">
        <f>IF(ISBLANK(D[[#This Row],[CLAS_VN_HOOFDNAAM]]),"ONWAAR","WAAR")</f>
        <v>ONWAAR</v>
      </c>
      <c r="D634" s="21" t="str">
        <f>IF(ISBLANK(D[[#This Row],[KV_NEN5104]]),"ONWAAR","WAAR")</f>
        <v>ONWAAR</v>
      </c>
      <c r="E634" s="21" t="str">
        <f>IF(ISBLANK(D[[#This Row],[CPT_QNET]]),"ONWAAR","WAAR")</f>
        <v>ONWAAR</v>
      </c>
      <c r="F634" s="21" t="str">
        <f>IF(ISBLANK(D[[#This Row],[CRS_NEN5104]]),"ONWAAR","WAAR")</f>
        <v>ONWAAR</v>
      </c>
      <c r="G634" s="21" t="str">
        <f>IF(ISBLANK(D[[#This Row],[SD_NEN5104]]),"ONWAAR","WAAR")</f>
        <v>ONWAAR</v>
      </c>
      <c r="H634" s="21" t="str">
        <f>IF(ISBLANK(D[[#This Row],[DSS_NEN5104]]),"ONWAAR","WAAR")</f>
        <v>ONWAAR</v>
      </c>
      <c r="I634" s="21" t="str">
        <f>IF(ISBLANK(D[[#This Row],[TXT_SS_NEN5104]]),"ONWAAR","WAAR")</f>
        <v>ONWAAR</v>
      </c>
      <c r="J634" s="19" t="str">
        <f>IF(ISBLANK(D[[#This Row],[BORING_NUMMER]]),"",CONCATENATE(D[[#This Row],[BORING_NUMMER]],"_",D[[#This Row],[MONSTER_ID]]))</f>
        <v/>
      </c>
      <c r="BP634" s="21">
        <v>60</v>
      </c>
      <c r="BQ634" s="21">
        <v>40</v>
      </c>
      <c r="BR634" s="21">
        <f>D[CLAS_AT_VLOEIGRENS_CAS]-D[CLAS_AT_UITROLGRENS]</f>
        <v>20</v>
      </c>
      <c r="BS634" s="22">
        <f>(D[[#This Row],[CLAS_AT_VLOEIGRENS_CAS]]-D[[#This Row],[CLAS_WATERGEHALTE]])/D[[#This Row],[CLAS_AT_PI]]</f>
        <v>3</v>
      </c>
    </row>
    <row r="635" spans="1:71" x14ac:dyDescent="0.2">
      <c r="A635" s="20">
        <v>626</v>
      </c>
      <c r="B635" s="21" t="str">
        <f>IF(ISBLANK(D[[#This Row],[CLAS_NEN5104]]),"ONWAAR","WAAR")</f>
        <v>ONWAAR</v>
      </c>
      <c r="C635" s="21" t="str">
        <f>IF(ISBLANK(D[[#This Row],[CLAS_VN_HOOFDNAAM]]),"ONWAAR","WAAR")</f>
        <v>ONWAAR</v>
      </c>
      <c r="D635" s="21" t="str">
        <f>IF(ISBLANK(D[[#This Row],[KV_NEN5104]]),"ONWAAR","WAAR")</f>
        <v>ONWAAR</v>
      </c>
      <c r="E635" s="21" t="str">
        <f>IF(ISBLANK(D[[#This Row],[CPT_QNET]]),"ONWAAR","WAAR")</f>
        <v>ONWAAR</v>
      </c>
      <c r="F635" s="21" t="str">
        <f>IF(ISBLANK(D[[#This Row],[CRS_NEN5104]]),"ONWAAR","WAAR")</f>
        <v>ONWAAR</v>
      </c>
      <c r="G635" s="21" t="str">
        <f>IF(ISBLANK(D[[#This Row],[SD_NEN5104]]),"ONWAAR","WAAR")</f>
        <v>ONWAAR</v>
      </c>
      <c r="H635" s="21" t="str">
        <f>IF(ISBLANK(D[[#This Row],[DSS_NEN5104]]),"ONWAAR","WAAR")</f>
        <v>ONWAAR</v>
      </c>
      <c r="I635" s="21" t="str">
        <f>IF(ISBLANK(D[[#This Row],[TXT_SS_NEN5104]]),"ONWAAR","WAAR")</f>
        <v>ONWAAR</v>
      </c>
      <c r="J635" s="19" t="str">
        <f>IF(ISBLANK(D[[#This Row],[BORING_NUMMER]]),"",CONCATENATE(D[[#This Row],[BORING_NUMMER]],"_",D[[#This Row],[MONSTER_ID]]))</f>
        <v/>
      </c>
      <c r="BP635" s="21">
        <v>60</v>
      </c>
      <c r="BQ635" s="21">
        <v>40</v>
      </c>
      <c r="BR635" s="21">
        <f>D[CLAS_AT_VLOEIGRENS_CAS]-D[CLAS_AT_UITROLGRENS]</f>
        <v>20</v>
      </c>
      <c r="BS635" s="22">
        <f>(D[[#This Row],[CLAS_AT_VLOEIGRENS_CAS]]-D[[#This Row],[CLAS_WATERGEHALTE]])/D[[#This Row],[CLAS_AT_PI]]</f>
        <v>3</v>
      </c>
    </row>
    <row r="636" spans="1:71" x14ac:dyDescent="0.2">
      <c r="A636" s="20">
        <v>627</v>
      </c>
      <c r="B636" s="21" t="str">
        <f>IF(ISBLANK(D[[#This Row],[CLAS_NEN5104]]),"ONWAAR","WAAR")</f>
        <v>ONWAAR</v>
      </c>
      <c r="C636" s="21" t="str">
        <f>IF(ISBLANK(D[[#This Row],[CLAS_VN_HOOFDNAAM]]),"ONWAAR","WAAR")</f>
        <v>ONWAAR</v>
      </c>
      <c r="D636" s="21" t="str">
        <f>IF(ISBLANK(D[[#This Row],[KV_NEN5104]]),"ONWAAR","WAAR")</f>
        <v>ONWAAR</v>
      </c>
      <c r="E636" s="21" t="str">
        <f>IF(ISBLANK(D[[#This Row],[CPT_QNET]]),"ONWAAR","WAAR")</f>
        <v>ONWAAR</v>
      </c>
      <c r="F636" s="21" t="str">
        <f>IF(ISBLANK(D[[#This Row],[CRS_NEN5104]]),"ONWAAR","WAAR")</f>
        <v>ONWAAR</v>
      </c>
      <c r="G636" s="21" t="str">
        <f>IF(ISBLANK(D[[#This Row],[SD_NEN5104]]),"ONWAAR","WAAR")</f>
        <v>ONWAAR</v>
      </c>
      <c r="H636" s="21" t="str">
        <f>IF(ISBLANK(D[[#This Row],[DSS_NEN5104]]),"ONWAAR","WAAR")</f>
        <v>ONWAAR</v>
      </c>
      <c r="I636" s="21" t="str">
        <f>IF(ISBLANK(D[[#This Row],[TXT_SS_NEN5104]]),"ONWAAR","WAAR")</f>
        <v>ONWAAR</v>
      </c>
      <c r="J636" s="19" t="str">
        <f>IF(ISBLANK(D[[#This Row],[BORING_NUMMER]]),"",CONCATENATE(D[[#This Row],[BORING_NUMMER]],"_",D[[#This Row],[MONSTER_ID]]))</f>
        <v/>
      </c>
      <c r="BP636" s="21">
        <v>60</v>
      </c>
      <c r="BQ636" s="21">
        <v>40</v>
      </c>
      <c r="BR636" s="21">
        <f>D[CLAS_AT_VLOEIGRENS_CAS]-D[CLAS_AT_UITROLGRENS]</f>
        <v>20</v>
      </c>
      <c r="BS636" s="22">
        <f>(D[[#This Row],[CLAS_AT_VLOEIGRENS_CAS]]-D[[#This Row],[CLAS_WATERGEHALTE]])/D[[#This Row],[CLAS_AT_PI]]</f>
        <v>3</v>
      </c>
    </row>
    <row r="637" spans="1:71" x14ac:dyDescent="0.2">
      <c r="A637" s="20">
        <v>628</v>
      </c>
      <c r="B637" s="21" t="str">
        <f>IF(ISBLANK(D[[#This Row],[CLAS_NEN5104]]),"ONWAAR","WAAR")</f>
        <v>ONWAAR</v>
      </c>
      <c r="C637" s="21" t="str">
        <f>IF(ISBLANK(D[[#This Row],[CLAS_VN_HOOFDNAAM]]),"ONWAAR","WAAR")</f>
        <v>ONWAAR</v>
      </c>
      <c r="D637" s="21" t="str">
        <f>IF(ISBLANK(D[[#This Row],[KV_NEN5104]]),"ONWAAR","WAAR")</f>
        <v>ONWAAR</v>
      </c>
      <c r="E637" s="21" t="str">
        <f>IF(ISBLANK(D[[#This Row],[CPT_QNET]]),"ONWAAR","WAAR")</f>
        <v>ONWAAR</v>
      </c>
      <c r="F637" s="21" t="str">
        <f>IF(ISBLANK(D[[#This Row],[CRS_NEN5104]]),"ONWAAR","WAAR")</f>
        <v>ONWAAR</v>
      </c>
      <c r="G637" s="21" t="str">
        <f>IF(ISBLANK(D[[#This Row],[SD_NEN5104]]),"ONWAAR","WAAR")</f>
        <v>ONWAAR</v>
      </c>
      <c r="H637" s="21" t="str">
        <f>IF(ISBLANK(D[[#This Row],[DSS_NEN5104]]),"ONWAAR","WAAR")</f>
        <v>ONWAAR</v>
      </c>
      <c r="I637" s="21" t="str">
        <f>IF(ISBLANK(D[[#This Row],[TXT_SS_NEN5104]]),"ONWAAR","WAAR")</f>
        <v>ONWAAR</v>
      </c>
      <c r="J637" s="19" t="str">
        <f>IF(ISBLANK(D[[#This Row],[BORING_NUMMER]]),"",CONCATENATE(D[[#This Row],[BORING_NUMMER]],"_",D[[#This Row],[MONSTER_ID]]))</f>
        <v/>
      </c>
      <c r="BP637" s="21">
        <v>60</v>
      </c>
      <c r="BQ637" s="21">
        <v>40</v>
      </c>
      <c r="BR637" s="21">
        <f>D[CLAS_AT_VLOEIGRENS_CAS]-D[CLAS_AT_UITROLGRENS]</f>
        <v>20</v>
      </c>
      <c r="BS637" s="22">
        <f>(D[[#This Row],[CLAS_AT_VLOEIGRENS_CAS]]-D[[#This Row],[CLAS_WATERGEHALTE]])/D[[#This Row],[CLAS_AT_PI]]</f>
        <v>3</v>
      </c>
    </row>
    <row r="638" spans="1:71" x14ac:dyDescent="0.2">
      <c r="A638" s="20">
        <v>629</v>
      </c>
      <c r="B638" s="21" t="str">
        <f>IF(ISBLANK(D[[#This Row],[CLAS_NEN5104]]),"ONWAAR","WAAR")</f>
        <v>ONWAAR</v>
      </c>
      <c r="C638" s="21" t="str">
        <f>IF(ISBLANK(D[[#This Row],[CLAS_VN_HOOFDNAAM]]),"ONWAAR","WAAR")</f>
        <v>ONWAAR</v>
      </c>
      <c r="D638" s="21" t="str">
        <f>IF(ISBLANK(D[[#This Row],[KV_NEN5104]]),"ONWAAR","WAAR")</f>
        <v>ONWAAR</v>
      </c>
      <c r="E638" s="21" t="str">
        <f>IF(ISBLANK(D[[#This Row],[CPT_QNET]]),"ONWAAR","WAAR")</f>
        <v>ONWAAR</v>
      </c>
      <c r="F638" s="21" t="str">
        <f>IF(ISBLANK(D[[#This Row],[CRS_NEN5104]]),"ONWAAR","WAAR")</f>
        <v>ONWAAR</v>
      </c>
      <c r="G638" s="21" t="str">
        <f>IF(ISBLANK(D[[#This Row],[SD_NEN5104]]),"ONWAAR","WAAR")</f>
        <v>ONWAAR</v>
      </c>
      <c r="H638" s="21" t="str">
        <f>IF(ISBLANK(D[[#This Row],[DSS_NEN5104]]),"ONWAAR","WAAR")</f>
        <v>ONWAAR</v>
      </c>
      <c r="I638" s="21" t="str">
        <f>IF(ISBLANK(D[[#This Row],[TXT_SS_NEN5104]]),"ONWAAR","WAAR")</f>
        <v>ONWAAR</v>
      </c>
      <c r="J638" s="19" t="str">
        <f>IF(ISBLANK(D[[#This Row],[BORING_NUMMER]]),"",CONCATENATE(D[[#This Row],[BORING_NUMMER]],"_",D[[#This Row],[MONSTER_ID]]))</f>
        <v/>
      </c>
      <c r="BP638" s="21">
        <v>60</v>
      </c>
      <c r="BQ638" s="21">
        <v>40</v>
      </c>
      <c r="BR638" s="21">
        <f>D[CLAS_AT_VLOEIGRENS_CAS]-D[CLAS_AT_UITROLGRENS]</f>
        <v>20</v>
      </c>
      <c r="BS638" s="22">
        <f>(D[[#This Row],[CLAS_AT_VLOEIGRENS_CAS]]-D[[#This Row],[CLAS_WATERGEHALTE]])/D[[#This Row],[CLAS_AT_PI]]</f>
        <v>3</v>
      </c>
    </row>
    <row r="639" spans="1:71" x14ac:dyDescent="0.2">
      <c r="A639" s="20">
        <v>630</v>
      </c>
      <c r="B639" s="21" t="str">
        <f>IF(ISBLANK(D[[#This Row],[CLAS_NEN5104]]),"ONWAAR","WAAR")</f>
        <v>ONWAAR</v>
      </c>
      <c r="C639" s="21" t="str">
        <f>IF(ISBLANK(D[[#This Row],[CLAS_VN_HOOFDNAAM]]),"ONWAAR","WAAR")</f>
        <v>ONWAAR</v>
      </c>
      <c r="D639" s="21" t="str">
        <f>IF(ISBLANK(D[[#This Row],[KV_NEN5104]]),"ONWAAR","WAAR")</f>
        <v>ONWAAR</v>
      </c>
      <c r="E639" s="21" t="str">
        <f>IF(ISBLANK(D[[#This Row],[CPT_QNET]]),"ONWAAR","WAAR")</f>
        <v>ONWAAR</v>
      </c>
      <c r="F639" s="21" t="str">
        <f>IF(ISBLANK(D[[#This Row],[CRS_NEN5104]]),"ONWAAR","WAAR")</f>
        <v>ONWAAR</v>
      </c>
      <c r="G639" s="21" t="str">
        <f>IF(ISBLANK(D[[#This Row],[SD_NEN5104]]),"ONWAAR","WAAR")</f>
        <v>ONWAAR</v>
      </c>
      <c r="H639" s="21" t="str">
        <f>IF(ISBLANK(D[[#This Row],[DSS_NEN5104]]),"ONWAAR","WAAR")</f>
        <v>ONWAAR</v>
      </c>
      <c r="I639" s="21" t="str">
        <f>IF(ISBLANK(D[[#This Row],[TXT_SS_NEN5104]]),"ONWAAR","WAAR")</f>
        <v>ONWAAR</v>
      </c>
      <c r="J639" s="19" t="str">
        <f>IF(ISBLANK(D[[#This Row],[BORING_NUMMER]]),"",CONCATENATE(D[[#This Row],[BORING_NUMMER]],"_",D[[#This Row],[MONSTER_ID]]))</f>
        <v/>
      </c>
      <c r="BP639" s="21">
        <v>60</v>
      </c>
      <c r="BQ639" s="21">
        <v>40</v>
      </c>
      <c r="BR639" s="21">
        <f>D[CLAS_AT_VLOEIGRENS_CAS]-D[CLAS_AT_UITROLGRENS]</f>
        <v>20</v>
      </c>
      <c r="BS639" s="22">
        <f>(D[[#This Row],[CLAS_AT_VLOEIGRENS_CAS]]-D[[#This Row],[CLAS_WATERGEHALTE]])/D[[#This Row],[CLAS_AT_PI]]</f>
        <v>3</v>
      </c>
    </row>
    <row r="640" spans="1:71" x14ac:dyDescent="0.2">
      <c r="A640" s="20">
        <v>631</v>
      </c>
      <c r="B640" s="21" t="str">
        <f>IF(ISBLANK(D[[#This Row],[CLAS_NEN5104]]),"ONWAAR","WAAR")</f>
        <v>ONWAAR</v>
      </c>
      <c r="C640" s="21" t="str">
        <f>IF(ISBLANK(D[[#This Row],[CLAS_VN_HOOFDNAAM]]),"ONWAAR","WAAR")</f>
        <v>ONWAAR</v>
      </c>
      <c r="D640" s="21" t="str">
        <f>IF(ISBLANK(D[[#This Row],[KV_NEN5104]]),"ONWAAR","WAAR")</f>
        <v>ONWAAR</v>
      </c>
      <c r="E640" s="21" t="str">
        <f>IF(ISBLANK(D[[#This Row],[CPT_QNET]]),"ONWAAR","WAAR")</f>
        <v>ONWAAR</v>
      </c>
      <c r="F640" s="21" t="str">
        <f>IF(ISBLANK(D[[#This Row],[CRS_NEN5104]]),"ONWAAR","WAAR")</f>
        <v>ONWAAR</v>
      </c>
      <c r="G640" s="21" t="str">
        <f>IF(ISBLANK(D[[#This Row],[SD_NEN5104]]),"ONWAAR","WAAR")</f>
        <v>ONWAAR</v>
      </c>
      <c r="H640" s="21" t="str">
        <f>IF(ISBLANK(D[[#This Row],[DSS_NEN5104]]),"ONWAAR","WAAR")</f>
        <v>ONWAAR</v>
      </c>
      <c r="I640" s="21" t="str">
        <f>IF(ISBLANK(D[[#This Row],[TXT_SS_NEN5104]]),"ONWAAR","WAAR")</f>
        <v>ONWAAR</v>
      </c>
      <c r="J640" s="19" t="str">
        <f>IF(ISBLANK(D[[#This Row],[BORING_NUMMER]]),"",CONCATENATE(D[[#This Row],[BORING_NUMMER]],"_",D[[#This Row],[MONSTER_ID]]))</f>
        <v/>
      </c>
      <c r="BP640" s="21">
        <v>60</v>
      </c>
      <c r="BQ640" s="21">
        <v>40</v>
      </c>
      <c r="BR640" s="21">
        <f>D[CLAS_AT_VLOEIGRENS_CAS]-D[CLAS_AT_UITROLGRENS]</f>
        <v>20</v>
      </c>
      <c r="BS640" s="22">
        <f>(D[[#This Row],[CLAS_AT_VLOEIGRENS_CAS]]-D[[#This Row],[CLAS_WATERGEHALTE]])/D[[#This Row],[CLAS_AT_PI]]</f>
        <v>3</v>
      </c>
    </row>
    <row r="641" spans="1:71" x14ac:dyDescent="0.2">
      <c r="A641" s="20">
        <v>632</v>
      </c>
      <c r="B641" s="21" t="str">
        <f>IF(ISBLANK(D[[#This Row],[CLAS_NEN5104]]),"ONWAAR","WAAR")</f>
        <v>ONWAAR</v>
      </c>
      <c r="C641" s="21" t="str">
        <f>IF(ISBLANK(D[[#This Row],[CLAS_VN_HOOFDNAAM]]),"ONWAAR","WAAR")</f>
        <v>ONWAAR</v>
      </c>
      <c r="D641" s="21" t="str">
        <f>IF(ISBLANK(D[[#This Row],[KV_NEN5104]]),"ONWAAR","WAAR")</f>
        <v>ONWAAR</v>
      </c>
      <c r="E641" s="21" t="str">
        <f>IF(ISBLANK(D[[#This Row],[CPT_QNET]]),"ONWAAR","WAAR")</f>
        <v>ONWAAR</v>
      </c>
      <c r="F641" s="21" t="str">
        <f>IF(ISBLANK(D[[#This Row],[CRS_NEN5104]]),"ONWAAR","WAAR")</f>
        <v>ONWAAR</v>
      </c>
      <c r="G641" s="21" t="str">
        <f>IF(ISBLANK(D[[#This Row],[SD_NEN5104]]),"ONWAAR","WAAR")</f>
        <v>ONWAAR</v>
      </c>
      <c r="H641" s="21" t="str">
        <f>IF(ISBLANK(D[[#This Row],[DSS_NEN5104]]),"ONWAAR","WAAR")</f>
        <v>ONWAAR</v>
      </c>
      <c r="I641" s="21" t="str">
        <f>IF(ISBLANK(D[[#This Row],[TXT_SS_NEN5104]]),"ONWAAR","WAAR")</f>
        <v>ONWAAR</v>
      </c>
      <c r="J641" s="19" t="str">
        <f>IF(ISBLANK(D[[#This Row],[BORING_NUMMER]]),"",CONCATENATE(D[[#This Row],[BORING_NUMMER]],"_",D[[#This Row],[MONSTER_ID]]))</f>
        <v/>
      </c>
      <c r="BP641" s="21">
        <v>60</v>
      </c>
      <c r="BQ641" s="21">
        <v>40</v>
      </c>
      <c r="BR641" s="21">
        <f>D[CLAS_AT_VLOEIGRENS_CAS]-D[CLAS_AT_UITROLGRENS]</f>
        <v>20</v>
      </c>
      <c r="BS641" s="22">
        <f>(D[[#This Row],[CLAS_AT_VLOEIGRENS_CAS]]-D[[#This Row],[CLAS_WATERGEHALTE]])/D[[#This Row],[CLAS_AT_PI]]</f>
        <v>3</v>
      </c>
    </row>
    <row r="642" spans="1:71" x14ac:dyDescent="0.2">
      <c r="A642" s="20">
        <v>633</v>
      </c>
      <c r="B642" s="21" t="str">
        <f>IF(ISBLANK(D[[#This Row],[CLAS_NEN5104]]),"ONWAAR","WAAR")</f>
        <v>ONWAAR</v>
      </c>
      <c r="C642" s="21" t="str">
        <f>IF(ISBLANK(D[[#This Row],[CLAS_VN_HOOFDNAAM]]),"ONWAAR","WAAR")</f>
        <v>ONWAAR</v>
      </c>
      <c r="D642" s="21" t="str">
        <f>IF(ISBLANK(D[[#This Row],[KV_NEN5104]]),"ONWAAR","WAAR")</f>
        <v>ONWAAR</v>
      </c>
      <c r="E642" s="21" t="str">
        <f>IF(ISBLANK(D[[#This Row],[CPT_QNET]]),"ONWAAR","WAAR")</f>
        <v>ONWAAR</v>
      </c>
      <c r="F642" s="21" t="str">
        <f>IF(ISBLANK(D[[#This Row],[CRS_NEN5104]]),"ONWAAR","WAAR")</f>
        <v>ONWAAR</v>
      </c>
      <c r="G642" s="21" t="str">
        <f>IF(ISBLANK(D[[#This Row],[SD_NEN5104]]),"ONWAAR","WAAR")</f>
        <v>ONWAAR</v>
      </c>
      <c r="H642" s="21" t="str">
        <f>IF(ISBLANK(D[[#This Row],[DSS_NEN5104]]),"ONWAAR","WAAR")</f>
        <v>ONWAAR</v>
      </c>
      <c r="I642" s="21" t="str">
        <f>IF(ISBLANK(D[[#This Row],[TXT_SS_NEN5104]]),"ONWAAR","WAAR")</f>
        <v>ONWAAR</v>
      </c>
      <c r="J642" s="19" t="str">
        <f>IF(ISBLANK(D[[#This Row],[BORING_NUMMER]]),"",CONCATENATE(D[[#This Row],[BORING_NUMMER]],"_",D[[#This Row],[MONSTER_ID]]))</f>
        <v/>
      </c>
      <c r="BP642" s="21">
        <v>60</v>
      </c>
      <c r="BQ642" s="21">
        <v>40</v>
      </c>
      <c r="BR642" s="21">
        <f>D[CLAS_AT_VLOEIGRENS_CAS]-D[CLAS_AT_UITROLGRENS]</f>
        <v>20</v>
      </c>
      <c r="BS642" s="22">
        <f>(D[[#This Row],[CLAS_AT_VLOEIGRENS_CAS]]-D[[#This Row],[CLAS_WATERGEHALTE]])/D[[#This Row],[CLAS_AT_PI]]</f>
        <v>3</v>
      </c>
    </row>
    <row r="643" spans="1:71" x14ac:dyDescent="0.2">
      <c r="A643" s="20">
        <v>634</v>
      </c>
      <c r="B643" s="21" t="str">
        <f>IF(ISBLANK(D[[#This Row],[CLAS_NEN5104]]),"ONWAAR","WAAR")</f>
        <v>ONWAAR</v>
      </c>
      <c r="C643" s="21" t="str">
        <f>IF(ISBLANK(D[[#This Row],[CLAS_VN_HOOFDNAAM]]),"ONWAAR","WAAR")</f>
        <v>ONWAAR</v>
      </c>
      <c r="D643" s="21" t="str">
        <f>IF(ISBLANK(D[[#This Row],[KV_NEN5104]]),"ONWAAR","WAAR")</f>
        <v>ONWAAR</v>
      </c>
      <c r="E643" s="21" t="str">
        <f>IF(ISBLANK(D[[#This Row],[CPT_QNET]]),"ONWAAR","WAAR")</f>
        <v>ONWAAR</v>
      </c>
      <c r="F643" s="21" t="str">
        <f>IF(ISBLANK(D[[#This Row],[CRS_NEN5104]]),"ONWAAR","WAAR")</f>
        <v>ONWAAR</v>
      </c>
      <c r="G643" s="21" t="str">
        <f>IF(ISBLANK(D[[#This Row],[SD_NEN5104]]),"ONWAAR","WAAR")</f>
        <v>ONWAAR</v>
      </c>
      <c r="H643" s="21" t="str">
        <f>IF(ISBLANK(D[[#This Row],[DSS_NEN5104]]),"ONWAAR","WAAR")</f>
        <v>ONWAAR</v>
      </c>
      <c r="I643" s="21" t="str">
        <f>IF(ISBLANK(D[[#This Row],[TXT_SS_NEN5104]]),"ONWAAR","WAAR")</f>
        <v>ONWAAR</v>
      </c>
      <c r="J643" s="19" t="str">
        <f>IF(ISBLANK(D[[#This Row],[BORING_NUMMER]]),"",CONCATENATE(D[[#This Row],[BORING_NUMMER]],"_",D[[#This Row],[MONSTER_ID]]))</f>
        <v/>
      </c>
      <c r="BP643" s="21">
        <v>60</v>
      </c>
      <c r="BQ643" s="21">
        <v>40</v>
      </c>
      <c r="BR643" s="21">
        <f>D[CLAS_AT_VLOEIGRENS_CAS]-D[CLAS_AT_UITROLGRENS]</f>
        <v>20</v>
      </c>
      <c r="BS643" s="22">
        <f>(D[[#This Row],[CLAS_AT_VLOEIGRENS_CAS]]-D[[#This Row],[CLAS_WATERGEHALTE]])/D[[#This Row],[CLAS_AT_PI]]</f>
        <v>3</v>
      </c>
    </row>
    <row r="644" spans="1:71" x14ac:dyDescent="0.2">
      <c r="A644" s="20">
        <v>635</v>
      </c>
      <c r="B644" s="21" t="str">
        <f>IF(ISBLANK(D[[#This Row],[CLAS_NEN5104]]),"ONWAAR","WAAR")</f>
        <v>ONWAAR</v>
      </c>
      <c r="C644" s="21" t="str">
        <f>IF(ISBLANK(D[[#This Row],[CLAS_VN_HOOFDNAAM]]),"ONWAAR","WAAR")</f>
        <v>ONWAAR</v>
      </c>
      <c r="D644" s="21" t="str">
        <f>IF(ISBLANK(D[[#This Row],[KV_NEN5104]]),"ONWAAR","WAAR")</f>
        <v>ONWAAR</v>
      </c>
      <c r="E644" s="21" t="str">
        <f>IF(ISBLANK(D[[#This Row],[CPT_QNET]]),"ONWAAR","WAAR")</f>
        <v>ONWAAR</v>
      </c>
      <c r="F644" s="21" t="str">
        <f>IF(ISBLANK(D[[#This Row],[CRS_NEN5104]]),"ONWAAR","WAAR")</f>
        <v>ONWAAR</v>
      </c>
      <c r="G644" s="21" t="str">
        <f>IF(ISBLANK(D[[#This Row],[SD_NEN5104]]),"ONWAAR","WAAR")</f>
        <v>ONWAAR</v>
      </c>
      <c r="H644" s="21" t="str">
        <f>IF(ISBLANK(D[[#This Row],[DSS_NEN5104]]),"ONWAAR","WAAR")</f>
        <v>ONWAAR</v>
      </c>
      <c r="I644" s="21" t="str">
        <f>IF(ISBLANK(D[[#This Row],[TXT_SS_NEN5104]]),"ONWAAR","WAAR")</f>
        <v>ONWAAR</v>
      </c>
      <c r="J644" s="19" t="str">
        <f>IF(ISBLANK(D[[#This Row],[BORING_NUMMER]]),"",CONCATENATE(D[[#This Row],[BORING_NUMMER]],"_",D[[#This Row],[MONSTER_ID]]))</f>
        <v/>
      </c>
      <c r="BP644" s="21">
        <v>60</v>
      </c>
      <c r="BQ644" s="21">
        <v>40</v>
      </c>
      <c r="BR644" s="21">
        <f>D[CLAS_AT_VLOEIGRENS_CAS]-D[CLAS_AT_UITROLGRENS]</f>
        <v>20</v>
      </c>
      <c r="BS644" s="22">
        <f>(D[[#This Row],[CLAS_AT_VLOEIGRENS_CAS]]-D[[#This Row],[CLAS_WATERGEHALTE]])/D[[#This Row],[CLAS_AT_PI]]</f>
        <v>3</v>
      </c>
    </row>
    <row r="645" spans="1:71" x14ac:dyDescent="0.2">
      <c r="A645" s="20">
        <v>636</v>
      </c>
      <c r="B645" s="21" t="str">
        <f>IF(ISBLANK(D[[#This Row],[CLAS_NEN5104]]),"ONWAAR","WAAR")</f>
        <v>ONWAAR</v>
      </c>
      <c r="C645" s="21" t="str">
        <f>IF(ISBLANK(D[[#This Row],[CLAS_VN_HOOFDNAAM]]),"ONWAAR","WAAR")</f>
        <v>ONWAAR</v>
      </c>
      <c r="D645" s="21" t="str">
        <f>IF(ISBLANK(D[[#This Row],[KV_NEN5104]]),"ONWAAR","WAAR")</f>
        <v>ONWAAR</v>
      </c>
      <c r="E645" s="21" t="str">
        <f>IF(ISBLANK(D[[#This Row],[CPT_QNET]]),"ONWAAR","WAAR")</f>
        <v>ONWAAR</v>
      </c>
      <c r="F645" s="21" t="str">
        <f>IF(ISBLANK(D[[#This Row],[CRS_NEN5104]]),"ONWAAR","WAAR")</f>
        <v>ONWAAR</v>
      </c>
      <c r="G645" s="21" t="str">
        <f>IF(ISBLANK(D[[#This Row],[SD_NEN5104]]),"ONWAAR","WAAR")</f>
        <v>ONWAAR</v>
      </c>
      <c r="H645" s="21" t="str">
        <f>IF(ISBLANK(D[[#This Row],[DSS_NEN5104]]),"ONWAAR","WAAR")</f>
        <v>ONWAAR</v>
      </c>
      <c r="I645" s="21" t="str">
        <f>IF(ISBLANK(D[[#This Row],[TXT_SS_NEN5104]]),"ONWAAR","WAAR")</f>
        <v>ONWAAR</v>
      </c>
      <c r="J645" s="19" t="str">
        <f>IF(ISBLANK(D[[#This Row],[BORING_NUMMER]]),"",CONCATENATE(D[[#This Row],[BORING_NUMMER]],"_",D[[#This Row],[MONSTER_ID]]))</f>
        <v/>
      </c>
      <c r="BP645" s="21">
        <v>60</v>
      </c>
      <c r="BQ645" s="21">
        <v>40</v>
      </c>
      <c r="BR645" s="21">
        <f>D[CLAS_AT_VLOEIGRENS_CAS]-D[CLAS_AT_UITROLGRENS]</f>
        <v>20</v>
      </c>
      <c r="BS645" s="22">
        <f>(D[[#This Row],[CLAS_AT_VLOEIGRENS_CAS]]-D[[#This Row],[CLAS_WATERGEHALTE]])/D[[#This Row],[CLAS_AT_PI]]</f>
        <v>3</v>
      </c>
    </row>
    <row r="646" spans="1:71" x14ac:dyDescent="0.2">
      <c r="A646" s="20">
        <v>637</v>
      </c>
      <c r="B646" s="21" t="str">
        <f>IF(ISBLANK(D[[#This Row],[CLAS_NEN5104]]),"ONWAAR","WAAR")</f>
        <v>ONWAAR</v>
      </c>
      <c r="C646" s="21" t="str">
        <f>IF(ISBLANK(D[[#This Row],[CLAS_VN_HOOFDNAAM]]),"ONWAAR","WAAR")</f>
        <v>ONWAAR</v>
      </c>
      <c r="D646" s="21" t="str">
        <f>IF(ISBLANK(D[[#This Row],[KV_NEN5104]]),"ONWAAR","WAAR")</f>
        <v>ONWAAR</v>
      </c>
      <c r="E646" s="21" t="str">
        <f>IF(ISBLANK(D[[#This Row],[CPT_QNET]]),"ONWAAR","WAAR")</f>
        <v>ONWAAR</v>
      </c>
      <c r="F646" s="21" t="str">
        <f>IF(ISBLANK(D[[#This Row],[CRS_NEN5104]]),"ONWAAR","WAAR")</f>
        <v>ONWAAR</v>
      </c>
      <c r="G646" s="21" t="str">
        <f>IF(ISBLANK(D[[#This Row],[SD_NEN5104]]),"ONWAAR","WAAR")</f>
        <v>ONWAAR</v>
      </c>
      <c r="H646" s="21" t="str">
        <f>IF(ISBLANK(D[[#This Row],[DSS_NEN5104]]),"ONWAAR","WAAR")</f>
        <v>ONWAAR</v>
      </c>
      <c r="I646" s="21" t="str">
        <f>IF(ISBLANK(D[[#This Row],[TXT_SS_NEN5104]]),"ONWAAR","WAAR")</f>
        <v>ONWAAR</v>
      </c>
      <c r="J646" s="19" t="str">
        <f>IF(ISBLANK(D[[#This Row],[BORING_NUMMER]]),"",CONCATENATE(D[[#This Row],[BORING_NUMMER]],"_",D[[#This Row],[MONSTER_ID]]))</f>
        <v/>
      </c>
      <c r="BP646" s="21">
        <v>60</v>
      </c>
      <c r="BQ646" s="21">
        <v>40</v>
      </c>
      <c r="BR646" s="21">
        <f>D[CLAS_AT_VLOEIGRENS_CAS]-D[CLAS_AT_UITROLGRENS]</f>
        <v>20</v>
      </c>
      <c r="BS646" s="22">
        <f>(D[[#This Row],[CLAS_AT_VLOEIGRENS_CAS]]-D[[#This Row],[CLAS_WATERGEHALTE]])/D[[#This Row],[CLAS_AT_PI]]</f>
        <v>3</v>
      </c>
    </row>
    <row r="647" spans="1:71" x14ac:dyDescent="0.2">
      <c r="A647" s="20">
        <v>638</v>
      </c>
      <c r="B647" s="21" t="str">
        <f>IF(ISBLANK(D[[#This Row],[CLAS_NEN5104]]),"ONWAAR","WAAR")</f>
        <v>ONWAAR</v>
      </c>
      <c r="C647" s="21" t="str">
        <f>IF(ISBLANK(D[[#This Row],[CLAS_VN_HOOFDNAAM]]),"ONWAAR","WAAR")</f>
        <v>ONWAAR</v>
      </c>
      <c r="D647" s="21" t="str">
        <f>IF(ISBLANK(D[[#This Row],[KV_NEN5104]]),"ONWAAR","WAAR")</f>
        <v>ONWAAR</v>
      </c>
      <c r="E647" s="21" t="str">
        <f>IF(ISBLANK(D[[#This Row],[CPT_QNET]]),"ONWAAR","WAAR")</f>
        <v>ONWAAR</v>
      </c>
      <c r="F647" s="21" t="str">
        <f>IF(ISBLANK(D[[#This Row],[CRS_NEN5104]]),"ONWAAR","WAAR")</f>
        <v>ONWAAR</v>
      </c>
      <c r="G647" s="21" t="str">
        <f>IF(ISBLANK(D[[#This Row],[SD_NEN5104]]),"ONWAAR","WAAR")</f>
        <v>ONWAAR</v>
      </c>
      <c r="H647" s="21" t="str">
        <f>IF(ISBLANK(D[[#This Row],[DSS_NEN5104]]),"ONWAAR","WAAR")</f>
        <v>ONWAAR</v>
      </c>
      <c r="I647" s="21" t="str">
        <f>IF(ISBLANK(D[[#This Row],[TXT_SS_NEN5104]]),"ONWAAR","WAAR")</f>
        <v>ONWAAR</v>
      </c>
      <c r="J647" s="19" t="str">
        <f>IF(ISBLANK(D[[#This Row],[BORING_NUMMER]]),"",CONCATENATE(D[[#This Row],[BORING_NUMMER]],"_",D[[#This Row],[MONSTER_ID]]))</f>
        <v/>
      </c>
      <c r="BP647" s="21">
        <v>60</v>
      </c>
      <c r="BQ647" s="21">
        <v>40</v>
      </c>
      <c r="BR647" s="21">
        <f>D[CLAS_AT_VLOEIGRENS_CAS]-D[CLAS_AT_UITROLGRENS]</f>
        <v>20</v>
      </c>
      <c r="BS647" s="22">
        <f>(D[[#This Row],[CLAS_AT_VLOEIGRENS_CAS]]-D[[#This Row],[CLAS_WATERGEHALTE]])/D[[#This Row],[CLAS_AT_PI]]</f>
        <v>3</v>
      </c>
    </row>
    <row r="648" spans="1:71" x14ac:dyDescent="0.2">
      <c r="A648" s="20">
        <v>639</v>
      </c>
      <c r="B648" s="21" t="str">
        <f>IF(ISBLANK(D[[#This Row],[CLAS_NEN5104]]),"ONWAAR","WAAR")</f>
        <v>ONWAAR</v>
      </c>
      <c r="C648" s="21" t="str">
        <f>IF(ISBLANK(D[[#This Row],[CLAS_VN_HOOFDNAAM]]),"ONWAAR","WAAR")</f>
        <v>ONWAAR</v>
      </c>
      <c r="D648" s="21" t="str">
        <f>IF(ISBLANK(D[[#This Row],[KV_NEN5104]]),"ONWAAR","WAAR")</f>
        <v>ONWAAR</v>
      </c>
      <c r="E648" s="21" t="str">
        <f>IF(ISBLANK(D[[#This Row],[CPT_QNET]]),"ONWAAR","WAAR")</f>
        <v>ONWAAR</v>
      </c>
      <c r="F648" s="21" t="str">
        <f>IF(ISBLANK(D[[#This Row],[CRS_NEN5104]]),"ONWAAR","WAAR")</f>
        <v>ONWAAR</v>
      </c>
      <c r="G648" s="21" t="str">
        <f>IF(ISBLANK(D[[#This Row],[SD_NEN5104]]),"ONWAAR","WAAR")</f>
        <v>ONWAAR</v>
      </c>
      <c r="H648" s="21" t="str">
        <f>IF(ISBLANK(D[[#This Row],[DSS_NEN5104]]),"ONWAAR","WAAR")</f>
        <v>ONWAAR</v>
      </c>
      <c r="I648" s="21" t="str">
        <f>IF(ISBLANK(D[[#This Row],[TXT_SS_NEN5104]]),"ONWAAR","WAAR")</f>
        <v>ONWAAR</v>
      </c>
      <c r="J648" s="19" t="str">
        <f>IF(ISBLANK(D[[#This Row],[BORING_NUMMER]]),"",CONCATENATE(D[[#This Row],[BORING_NUMMER]],"_",D[[#This Row],[MONSTER_ID]]))</f>
        <v/>
      </c>
      <c r="BP648" s="21">
        <v>60</v>
      </c>
      <c r="BQ648" s="21">
        <v>40</v>
      </c>
      <c r="BR648" s="21">
        <f>D[CLAS_AT_VLOEIGRENS_CAS]-D[CLAS_AT_UITROLGRENS]</f>
        <v>20</v>
      </c>
      <c r="BS648" s="22">
        <f>(D[[#This Row],[CLAS_AT_VLOEIGRENS_CAS]]-D[[#This Row],[CLAS_WATERGEHALTE]])/D[[#This Row],[CLAS_AT_PI]]</f>
        <v>3</v>
      </c>
    </row>
    <row r="649" spans="1:71" x14ac:dyDescent="0.2">
      <c r="A649" s="20">
        <v>640</v>
      </c>
      <c r="B649" s="21" t="str">
        <f>IF(ISBLANK(D[[#This Row],[CLAS_NEN5104]]),"ONWAAR","WAAR")</f>
        <v>ONWAAR</v>
      </c>
      <c r="C649" s="21" t="str">
        <f>IF(ISBLANK(D[[#This Row],[CLAS_VN_HOOFDNAAM]]),"ONWAAR","WAAR")</f>
        <v>ONWAAR</v>
      </c>
      <c r="D649" s="21" t="str">
        <f>IF(ISBLANK(D[[#This Row],[KV_NEN5104]]),"ONWAAR","WAAR")</f>
        <v>ONWAAR</v>
      </c>
      <c r="E649" s="21" t="str">
        <f>IF(ISBLANK(D[[#This Row],[CPT_QNET]]),"ONWAAR","WAAR")</f>
        <v>ONWAAR</v>
      </c>
      <c r="F649" s="21" t="str">
        <f>IF(ISBLANK(D[[#This Row],[CRS_NEN5104]]),"ONWAAR","WAAR")</f>
        <v>ONWAAR</v>
      </c>
      <c r="G649" s="21" t="str">
        <f>IF(ISBLANK(D[[#This Row],[SD_NEN5104]]),"ONWAAR","WAAR")</f>
        <v>ONWAAR</v>
      </c>
      <c r="H649" s="21" t="str">
        <f>IF(ISBLANK(D[[#This Row],[DSS_NEN5104]]),"ONWAAR","WAAR")</f>
        <v>ONWAAR</v>
      </c>
      <c r="I649" s="21" t="str">
        <f>IF(ISBLANK(D[[#This Row],[TXT_SS_NEN5104]]),"ONWAAR","WAAR")</f>
        <v>ONWAAR</v>
      </c>
      <c r="J649" s="19" t="str">
        <f>IF(ISBLANK(D[[#This Row],[BORING_NUMMER]]),"",CONCATENATE(D[[#This Row],[BORING_NUMMER]],"_",D[[#This Row],[MONSTER_ID]]))</f>
        <v/>
      </c>
      <c r="BP649" s="21">
        <v>60</v>
      </c>
      <c r="BQ649" s="21">
        <v>40</v>
      </c>
      <c r="BR649" s="21">
        <f>D[CLAS_AT_VLOEIGRENS_CAS]-D[CLAS_AT_UITROLGRENS]</f>
        <v>20</v>
      </c>
      <c r="BS649" s="22">
        <f>(D[[#This Row],[CLAS_AT_VLOEIGRENS_CAS]]-D[[#This Row],[CLAS_WATERGEHALTE]])/D[[#This Row],[CLAS_AT_PI]]</f>
        <v>3</v>
      </c>
    </row>
    <row r="650" spans="1:71" x14ac:dyDescent="0.2">
      <c r="A650" s="20">
        <v>641</v>
      </c>
      <c r="B650" s="21" t="str">
        <f>IF(ISBLANK(D[[#This Row],[CLAS_NEN5104]]),"ONWAAR","WAAR")</f>
        <v>ONWAAR</v>
      </c>
      <c r="C650" s="21" t="str">
        <f>IF(ISBLANK(D[[#This Row],[CLAS_VN_HOOFDNAAM]]),"ONWAAR","WAAR")</f>
        <v>ONWAAR</v>
      </c>
      <c r="D650" s="21" t="str">
        <f>IF(ISBLANK(D[[#This Row],[KV_NEN5104]]),"ONWAAR","WAAR")</f>
        <v>ONWAAR</v>
      </c>
      <c r="E650" s="21" t="str">
        <f>IF(ISBLANK(D[[#This Row],[CPT_QNET]]),"ONWAAR","WAAR")</f>
        <v>ONWAAR</v>
      </c>
      <c r="F650" s="21" t="str">
        <f>IF(ISBLANK(D[[#This Row],[CRS_NEN5104]]),"ONWAAR","WAAR")</f>
        <v>ONWAAR</v>
      </c>
      <c r="G650" s="21" t="str">
        <f>IF(ISBLANK(D[[#This Row],[SD_NEN5104]]),"ONWAAR","WAAR")</f>
        <v>ONWAAR</v>
      </c>
      <c r="H650" s="21" t="str">
        <f>IF(ISBLANK(D[[#This Row],[DSS_NEN5104]]),"ONWAAR","WAAR")</f>
        <v>ONWAAR</v>
      </c>
      <c r="I650" s="21" t="str">
        <f>IF(ISBLANK(D[[#This Row],[TXT_SS_NEN5104]]),"ONWAAR","WAAR")</f>
        <v>ONWAAR</v>
      </c>
      <c r="J650" s="19" t="str">
        <f>IF(ISBLANK(D[[#This Row],[BORING_NUMMER]]),"",CONCATENATE(D[[#This Row],[BORING_NUMMER]],"_",D[[#This Row],[MONSTER_ID]]))</f>
        <v/>
      </c>
      <c r="BP650" s="21">
        <v>60</v>
      </c>
      <c r="BQ650" s="21">
        <v>40</v>
      </c>
      <c r="BR650" s="21">
        <f>D[CLAS_AT_VLOEIGRENS_CAS]-D[CLAS_AT_UITROLGRENS]</f>
        <v>20</v>
      </c>
      <c r="BS650" s="22">
        <f>(D[[#This Row],[CLAS_AT_VLOEIGRENS_CAS]]-D[[#This Row],[CLAS_WATERGEHALTE]])/D[[#This Row],[CLAS_AT_PI]]</f>
        <v>3</v>
      </c>
    </row>
    <row r="651" spans="1:71" x14ac:dyDescent="0.2">
      <c r="A651" s="20">
        <v>642</v>
      </c>
      <c r="B651" s="21" t="str">
        <f>IF(ISBLANK(D[[#This Row],[CLAS_NEN5104]]),"ONWAAR","WAAR")</f>
        <v>ONWAAR</v>
      </c>
      <c r="C651" s="21" t="str">
        <f>IF(ISBLANK(D[[#This Row],[CLAS_VN_HOOFDNAAM]]),"ONWAAR","WAAR")</f>
        <v>ONWAAR</v>
      </c>
      <c r="D651" s="21" t="str">
        <f>IF(ISBLANK(D[[#This Row],[KV_NEN5104]]),"ONWAAR","WAAR")</f>
        <v>ONWAAR</v>
      </c>
      <c r="E651" s="21" t="str">
        <f>IF(ISBLANK(D[[#This Row],[CPT_QNET]]),"ONWAAR","WAAR")</f>
        <v>ONWAAR</v>
      </c>
      <c r="F651" s="21" t="str">
        <f>IF(ISBLANK(D[[#This Row],[CRS_NEN5104]]),"ONWAAR","WAAR")</f>
        <v>ONWAAR</v>
      </c>
      <c r="G651" s="21" t="str">
        <f>IF(ISBLANK(D[[#This Row],[SD_NEN5104]]),"ONWAAR","WAAR")</f>
        <v>ONWAAR</v>
      </c>
      <c r="H651" s="21" t="str">
        <f>IF(ISBLANK(D[[#This Row],[DSS_NEN5104]]),"ONWAAR","WAAR")</f>
        <v>ONWAAR</v>
      </c>
      <c r="I651" s="21" t="str">
        <f>IF(ISBLANK(D[[#This Row],[TXT_SS_NEN5104]]),"ONWAAR","WAAR")</f>
        <v>ONWAAR</v>
      </c>
      <c r="J651" s="19" t="str">
        <f>IF(ISBLANK(D[[#This Row],[BORING_NUMMER]]),"",CONCATENATE(D[[#This Row],[BORING_NUMMER]],"_",D[[#This Row],[MONSTER_ID]]))</f>
        <v/>
      </c>
      <c r="BP651" s="21">
        <v>60</v>
      </c>
      <c r="BQ651" s="21">
        <v>40</v>
      </c>
      <c r="BR651" s="21">
        <f>D[CLAS_AT_VLOEIGRENS_CAS]-D[CLAS_AT_UITROLGRENS]</f>
        <v>20</v>
      </c>
      <c r="BS651" s="22">
        <f>(D[[#This Row],[CLAS_AT_VLOEIGRENS_CAS]]-D[[#This Row],[CLAS_WATERGEHALTE]])/D[[#This Row],[CLAS_AT_PI]]</f>
        <v>3</v>
      </c>
    </row>
    <row r="652" spans="1:71" x14ac:dyDescent="0.2">
      <c r="A652" s="20">
        <v>643</v>
      </c>
      <c r="B652" s="21" t="str">
        <f>IF(ISBLANK(D[[#This Row],[CLAS_NEN5104]]),"ONWAAR","WAAR")</f>
        <v>ONWAAR</v>
      </c>
      <c r="C652" s="21" t="str">
        <f>IF(ISBLANK(D[[#This Row],[CLAS_VN_HOOFDNAAM]]),"ONWAAR","WAAR")</f>
        <v>ONWAAR</v>
      </c>
      <c r="D652" s="21" t="str">
        <f>IF(ISBLANK(D[[#This Row],[KV_NEN5104]]),"ONWAAR","WAAR")</f>
        <v>ONWAAR</v>
      </c>
      <c r="E652" s="21" t="str">
        <f>IF(ISBLANK(D[[#This Row],[CPT_QNET]]),"ONWAAR","WAAR")</f>
        <v>ONWAAR</v>
      </c>
      <c r="F652" s="21" t="str">
        <f>IF(ISBLANK(D[[#This Row],[CRS_NEN5104]]),"ONWAAR","WAAR")</f>
        <v>ONWAAR</v>
      </c>
      <c r="G652" s="21" t="str">
        <f>IF(ISBLANK(D[[#This Row],[SD_NEN5104]]),"ONWAAR","WAAR")</f>
        <v>ONWAAR</v>
      </c>
      <c r="H652" s="21" t="str">
        <f>IF(ISBLANK(D[[#This Row],[DSS_NEN5104]]),"ONWAAR","WAAR")</f>
        <v>ONWAAR</v>
      </c>
      <c r="I652" s="21" t="str">
        <f>IF(ISBLANK(D[[#This Row],[TXT_SS_NEN5104]]),"ONWAAR","WAAR")</f>
        <v>ONWAAR</v>
      </c>
      <c r="J652" s="19" t="str">
        <f>IF(ISBLANK(D[[#This Row],[BORING_NUMMER]]),"",CONCATENATE(D[[#This Row],[BORING_NUMMER]],"_",D[[#This Row],[MONSTER_ID]]))</f>
        <v/>
      </c>
      <c r="BP652" s="21">
        <v>60</v>
      </c>
      <c r="BQ652" s="21">
        <v>40</v>
      </c>
      <c r="BR652" s="21">
        <f>D[CLAS_AT_VLOEIGRENS_CAS]-D[CLAS_AT_UITROLGRENS]</f>
        <v>20</v>
      </c>
      <c r="BS652" s="22">
        <f>(D[[#This Row],[CLAS_AT_VLOEIGRENS_CAS]]-D[[#This Row],[CLAS_WATERGEHALTE]])/D[[#This Row],[CLAS_AT_PI]]</f>
        <v>3</v>
      </c>
    </row>
    <row r="653" spans="1:71" x14ac:dyDescent="0.2">
      <c r="A653" s="20">
        <v>644</v>
      </c>
      <c r="B653" s="21" t="str">
        <f>IF(ISBLANK(D[[#This Row],[CLAS_NEN5104]]),"ONWAAR","WAAR")</f>
        <v>ONWAAR</v>
      </c>
      <c r="C653" s="21" t="str">
        <f>IF(ISBLANK(D[[#This Row],[CLAS_VN_HOOFDNAAM]]),"ONWAAR","WAAR")</f>
        <v>ONWAAR</v>
      </c>
      <c r="D653" s="21" t="str">
        <f>IF(ISBLANK(D[[#This Row],[KV_NEN5104]]),"ONWAAR","WAAR")</f>
        <v>ONWAAR</v>
      </c>
      <c r="E653" s="21" t="str">
        <f>IF(ISBLANK(D[[#This Row],[CPT_QNET]]),"ONWAAR","WAAR")</f>
        <v>ONWAAR</v>
      </c>
      <c r="F653" s="21" t="str">
        <f>IF(ISBLANK(D[[#This Row],[CRS_NEN5104]]),"ONWAAR","WAAR")</f>
        <v>ONWAAR</v>
      </c>
      <c r="G653" s="21" t="str">
        <f>IF(ISBLANK(D[[#This Row],[SD_NEN5104]]),"ONWAAR","WAAR")</f>
        <v>ONWAAR</v>
      </c>
      <c r="H653" s="21" t="str">
        <f>IF(ISBLANK(D[[#This Row],[DSS_NEN5104]]),"ONWAAR","WAAR")</f>
        <v>ONWAAR</v>
      </c>
      <c r="I653" s="21" t="str">
        <f>IF(ISBLANK(D[[#This Row],[TXT_SS_NEN5104]]),"ONWAAR","WAAR")</f>
        <v>ONWAAR</v>
      </c>
      <c r="J653" s="19" t="str">
        <f>IF(ISBLANK(D[[#This Row],[BORING_NUMMER]]),"",CONCATENATE(D[[#This Row],[BORING_NUMMER]],"_",D[[#This Row],[MONSTER_ID]]))</f>
        <v/>
      </c>
      <c r="BP653" s="21">
        <v>60</v>
      </c>
      <c r="BQ653" s="21">
        <v>40</v>
      </c>
      <c r="BR653" s="21">
        <f>D[CLAS_AT_VLOEIGRENS_CAS]-D[CLAS_AT_UITROLGRENS]</f>
        <v>20</v>
      </c>
      <c r="BS653" s="22">
        <f>(D[[#This Row],[CLAS_AT_VLOEIGRENS_CAS]]-D[[#This Row],[CLAS_WATERGEHALTE]])/D[[#This Row],[CLAS_AT_PI]]</f>
        <v>3</v>
      </c>
    </row>
    <row r="654" spans="1:71" x14ac:dyDescent="0.2">
      <c r="A654" s="20">
        <v>645</v>
      </c>
      <c r="B654" s="21" t="str">
        <f>IF(ISBLANK(D[[#This Row],[CLAS_NEN5104]]),"ONWAAR","WAAR")</f>
        <v>ONWAAR</v>
      </c>
      <c r="C654" s="21" t="str">
        <f>IF(ISBLANK(D[[#This Row],[CLAS_VN_HOOFDNAAM]]),"ONWAAR","WAAR")</f>
        <v>ONWAAR</v>
      </c>
      <c r="D654" s="21" t="str">
        <f>IF(ISBLANK(D[[#This Row],[KV_NEN5104]]),"ONWAAR","WAAR")</f>
        <v>ONWAAR</v>
      </c>
      <c r="E654" s="21" t="str">
        <f>IF(ISBLANK(D[[#This Row],[CPT_QNET]]),"ONWAAR","WAAR")</f>
        <v>ONWAAR</v>
      </c>
      <c r="F654" s="21" t="str">
        <f>IF(ISBLANK(D[[#This Row],[CRS_NEN5104]]),"ONWAAR","WAAR")</f>
        <v>ONWAAR</v>
      </c>
      <c r="G654" s="21" t="str">
        <f>IF(ISBLANK(D[[#This Row],[SD_NEN5104]]),"ONWAAR","WAAR")</f>
        <v>ONWAAR</v>
      </c>
      <c r="H654" s="21" t="str">
        <f>IF(ISBLANK(D[[#This Row],[DSS_NEN5104]]),"ONWAAR","WAAR")</f>
        <v>ONWAAR</v>
      </c>
      <c r="I654" s="21" t="str">
        <f>IF(ISBLANK(D[[#This Row],[TXT_SS_NEN5104]]),"ONWAAR","WAAR")</f>
        <v>ONWAAR</v>
      </c>
      <c r="J654" s="19" t="str">
        <f>IF(ISBLANK(D[[#This Row],[BORING_NUMMER]]),"",CONCATENATE(D[[#This Row],[BORING_NUMMER]],"_",D[[#This Row],[MONSTER_ID]]))</f>
        <v/>
      </c>
      <c r="BP654" s="21">
        <v>60</v>
      </c>
      <c r="BQ654" s="21">
        <v>40</v>
      </c>
      <c r="BR654" s="21">
        <f>D[CLAS_AT_VLOEIGRENS_CAS]-D[CLAS_AT_UITROLGRENS]</f>
        <v>20</v>
      </c>
      <c r="BS654" s="22">
        <f>(D[[#This Row],[CLAS_AT_VLOEIGRENS_CAS]]-D[[#This Row],[CLAS_WATERGEHALTE]])/D[[#This Row],[CLAS_AT_PI]]</f>
        <v>3</v>
      </c>
    </row>
    <row r="655" spans="1:71" x14ac:dyDescent="0.2">
      <c r="A655" s="20">
        <v>646</v>
      </c>
      <c r="B655" s="21" t="str">
        <f>IF(ISBLANK(D[[#This Row],[CLAS_NEN5104]]),"ONWAAR","WAAR")</f>
        <v>ONWAAR</v>
      </c>
      <c r="C655" s="21" t="str">
        <f>IF(ISBLANK(D[[#This Row],[CLAS_VN_HOOFDNAAM]]),"ONWAAR","WAAR")</f>
        <v>ONWAAR</v>
      </c>
      <c r="D655" s="21" t="str">
        <f>IF(ISBLANK(D[[#This Row],[KV_NEN5104]]),"ONWAAR","WAAR")</f>
        <v>ONWAAR</v>
      </c>
      <c r="E655" s="21" t="str">
        <f>IF(ISBLANK(D[[#This Row],[CPT_QNET]]),"ONWAAR","WAAR")</f>
        <v>ONWAAR</v>
      </c>
      <c r="F655" s="21" t="str">
        <f>IF(ISBLANK(D[[#This Row],[CRS_NEN5104]]),"ONWAAR","WAAR")</f>
        <v>ONWAAR</v>
      </c>
      <c r="G655" s="21" t="str">
        <f>IF(ISBLANK(D[[#This Row],[SD_NEN5104]]),"ONWAAR","WAAR")</f>
        <v>ONWAAR</v>
      </c>
      <c r="H655" s="21" t="str">
        <f>IF(ISBLANK(D[[#This Row],[DSS_NEN5104]]),"ONWAAR","WAAR")</f>
        <v>ONWAAR</v>
      </c>
      <c r="I655" s="21" t="str">
        <f>IF(ISBLANK(D[[#This Row],[TXT_SS_NEN5104]]),"ONWAAR","WAAR")</f>
        <v>ONWAAR</v>
      </c>
      <c r="J655" s="19" t="str">
        <f>IF(ISBLANK(D[[#This Row],[BORING_NUMMER]]),"",CONCATENATE(D[[#This Row],[BORING_NUMMER]],"_",D[[#This Row],[MONSTER_ID]]))</f>
        <v/>
      </c>
      <c r="BP655" s="21">
        <v>60</v>
      </c>
      <c r="BQ655" s="21">
        <v>40</v>
      </c>
      <c r="BR655" s="21">
        <f>D[CLAS_AT_VLOEIGRENS_CAS]-D[CLAS_AT_UITROLGRENS]</f>
        <v>20</v>
      </c>
      <c r="BS655" s="22">
        <f>(D[[#This Row],[CLAS_AT_VLOEIGRENS_CAS]]-D[[#This Row],[CLAS_WATERGEHALTE]])/D[[#This Row],[CLAS_AT_PI]]</f>
        <v>3</v>
      </c>
    </row>
    <row r="656" spans="1:71" x14ac:dyDescent="0.2">
      <c r="A656" s="20">
        <v>647</v>
      </c>
      <c r="B656" s="21" t="str">
        <f>IF(ISBLANK(D[[#This Row],[CLAS_NEN5104]]),"ONWAAR","WAAR")</f>
        <v>ONWAAR</v>
      </c>
      <c r="C656" s="21" t="str">
        <f>IF(ISBLANK(D[[#This Row],[CLAS_VN_HOOFDNAAM]]),"ONWAAR","WAAR")</f>
        <v>ONWAAR</v>
      </c>
      <c r="D656" s="21" t="str">
        <f>IF(ISBLANK(D[[#This Row],[KV_NEN5104]]),"ONWAAR","WAAR")</f>
        <v>ONWAAR</v>
      </c>
      <c r="E656" s="21" t="str">
        <f>IF(ISBLANK(D[[#This Row],[CPT_QNET]]),"ONWAAR","WAAR")</f>
        <v>ONWAAR</v>
      </c>
      <c r="F656" s="21" t="str">
        <f>IF(ISBLANK(D[[#This Row],[CRS_NEN5104]]),"ONWAAR","WAAR")</f>
        <v>ONWAAR</v>
      </c>
      <c r="G656" s="21" t="str">
        <f>IF(ISBLANK(D[[#This Row],[SD_NEN5104]]),"ONWAAR","WAAR")</f>
        <v>ONWAAR</v>
      </c>
      <c r="H656" s="21" t="str">
        <f>IF(ISBLANK(D[[#This Row],[DSS_NEN5104]]),"ONWAAR","WAAR")</f>
        <v>ONWAAR</v>
      </c>
      <c r="I656" s="21" t="str">
        <f>IF(ISBLANK(D[[#This Row],[TXT_SS_NEN5104]]),"ONWAAR","WAAR")</f>
        <v>ONWAAR</v>
      </c>
      <c r="J656" s="19" t="str">
        <f>IF(ISBLANK(D[[#This Row],[BORING_NUMMER]]),"",CONCATENATE(D[[#This Row],[BORING_NUMMER]],"_",D[[#This Row],[MONSTER_ID]]))</f>
        <v/>
      </c>
      <c r="BP656" s="21">
        <v>60</v>
      </c>
      <c r="BQ656" s="21">
        <v>40</v>
      </c>
      <c r="BR656" s="21">
        <f>D[CLAS_AT_VLOEIGRENS_CAS]-D[CLAS_AT_UITROLGRENS]</f>
        <v>20</v>
      </c>
      <c r="BS656" s="22">
        <f>(D[[#This Row],[CLAS_AT_VLOEIGRENS_CAS]]-D[[#This Row],[CLAS_WATERGEHALTE]])/D[[#This Row],[CLAS_AT_PI]]</f>
        <v>3</v>
      </c>
    </row>
    <row r="657" spans="1:71" x14ac:dyDescent="0.2">
      <c r="A657" s="20">
        <v>648</v>
      </c>
      <c r="B657" s="21" t="str">
        <f>IF(ISBLANK(D[[#This Row],[CLAS_NEN5104]]),"ONWAAR","WAAR")</f>
        <v>ONWAAR</v>
      </c>
      <c r="C657" s="21" t="str">
        <f>IF(ISBLANK(D[[#This Row],[CLAS_VN_HOOFDNAAM]]),"ONWAAR","WAAR")</f>
        <v>ONWAAR</v>
      </c>
      <c r="D657" s="21" t="str">
        <f>IF(ISBLANK(D[[#This Row],[KV_NEN5104]]),"ONWAAR","WAAR")</f>
        <v>ONWAAR</v>
      </c>
      <c r="E657" s="21" t="str">
        <f>IF(ISBLANK(D[[#This Row],[CPT_QNET]]),"ONWAAR","WAAR")</f>
        <v>ONWAAR</v>
      </c>
      <c r="F657" s="21" t="str">
        <f>IF(ISBLANK(D[[#This Row],[CRS_NEN5104]]),"ONWAAR","WAAR")</f>
        <v>ONWAAR</v>
      </c>
      <c r="G657" s="21" t="str">
        <f>IF(ISBLANK(D[[#This Row],[SD_NEN5104]]),"ONWAAR","WAAR")</f>
        <v>ONWAAR</v>
      </c>
      <c r="H657" s="21" t="str">
        <f>IF(ISBLANK(D[[#This Row],[DSS_NEN5104]]),"ONWAAR","WAAR")</f>
        <v>ONWAAR</v>
      </c>
      <c r="I657" s="21" t="str">
        <f>IF(ISBLANK(D[[#This Row],[TXT_SS_NEN5104]]),"ONWAAR","WAAR")</f>
        <v>ONWAAR</v>
      </c>
      <c r="J657" s="19" t="str">
        <f>IF(ISBLANK(D[[#This Row],[BORING_NUMMER]]),"",CONCATENATE(D[[#This Row],[BORING_NUMMER]],"_",D[[#This Row],[MONSTER_ID]]))</f>
        <v/>
      </c>
      <c r="BP657" s="21">
        <v>60</v>
      </c>
      <c r="BQ657" s="21">
        <v>40</v>
      </c>
      <c r="BR657" s="21">
        <f>D[CLAS_AT_VLOEIGRENS_CAS]-D[CLAS_AT_UITROLGRENS]</f>
        <v>20</v>
      </c>
      <c r="BS657" s="22">
        <f>(D[[#This Row],[CLAS_AT_VLOEIGRENS_CAS]]-D[[#This Row],[CLAS_WATERGEHALTE]])/D[[#This Row],[CLAS_AT_PI]]</f>
        <v>3</v>
      </c>
    </row>
    <row r="658" spans="1:71" x14ac:dyDescent="0.2">
      <c r="A658" s="20">
        <v>649</v>
      </c>
      <c r="B658" s="21" t="str">
        <f>IF(ISBLANK(D[[#This Row],[CLAS_NEN5104]]),"ONWAAR","WAAR")</f>
        <v>ONWAAR</v>
      </c>
      <c r="C658" s="21" t="str">
        <f>IF(ISBLANK(D[[#This Row],[CLAS_VN_HOOFDNAAM]]),"ONWAAR","WAAR")</f>
        <v>ONWAAR</v>
      </c>
      <c r="D658" s="21" t="str">
        <f>IF(ISBLANK(D[[#This Row],[KV_NEN5104]]),"ONWAAR","WAAR")</f>
        <v>ONWAAR</v>
      </c>
      <c r="E658" s="21" t="str">
        <f>IF(ISBLANK(D[[#This Row],[CPT_QNET]]),"ONWAAR","WAAR")</f>
        <v>ONWAAR</v>
      </c>
      <c r="F658" s="21" t="str">
        <f>IF(ISBLANK(D[[#This Row],[CRS_NEN5104]]),"ONWAAR","WAAR")</f>
        <v>ONWAAR</v>
      </c>
      <c r="G658" s="21" t="str">
        <f>IF(ISBLANK(D[[#This Row],[SD_NEN5104]]),"ONWAAR","WAAR")</f>
        <v>ONWAAR</v>
      </c>
      <c r="H658" s="21" t="str">
        <f>IF(ISBLANK(D[[#This Row],[DSS_NEN5104]]),"ONWAAR","WAAR")</f>
        <v>ONWAAR</v>
      </c>
      <c r="I658" s="21" t="str">
        <f>IF(ISBLANK(D[[#This Row],[TXT_SS_NEN5104]]),"ONWAAR","WAAR")</f>
        <v>ONWAAR</v>
      </c>
      <c r="J658" s="19" t="str">
        <f>IF(ISBLANK(D[[#This Row],[BORING_NUMMER]]),"",CONCATENATE(D[[#This Row],[BORING_NUMMER]],"_",D[[#This Row],[MONSTER_ID]]))</f>
        <v/>
      </c>
      <c r="BP658" s="21">
        <v>60</v>
      </c>
      <c r="BQ658" s="21">
        <v>40</v>
      </c>
      <c r="BR658" s="21">
        <f>D[CLAS_AT_VLOEIGRENS_CAS]-D[CLAS_AT_UITROLGRENS]</f>
        <v>20</v>
      </c>
      <c r="BS658" s="22">
        <f>(D[[#This Row],[CLAS_AT_VLOEIGRENS_CAS]]-D[[#This Row],[CLAS_WATERGEHALTE]])/D[[#This Row],[CLAS_AT_PI]]</f>
        <v>3</v>
      </c>
    </row>
    <row r="659" spans="1:71" x14ac:dyDescent="0.2">
      <c r="A659" s="20">
        <v>650</v>
      </c>
      <c r="B659" s="21" t="str">
        <f>IF(ISBLANK(D[[#This Row],[CLAS_NEN5104]]),"ONWAAR","WAAR")</f>
        <v>ONWAAR</v>
      </c>
      <c r="C659" s="21" t="str">
        <f>IF(ISBLANK(D[[#This Row],[CLAS_VN_HOOFDNAAM]]),"ONWAAR","WAAR")</f>
        <v>ONWAAR</v>
      </c>
      <c r="D659" s="21" t="str">
        <f>IF(ISBLANK(D[[#This Row],[KV_NEN5104]]),"ONWAAR","WAAR")</f>
        <v>ONWAAR</v>
      </c>
      <c r="E659" s="21" t="str">
        <f>IF(ISBLANK(D[[#This Row],[CPT_QNET]]),"ONWAAR","WAAR")</f>
        <v>ONWAAR</v>
      </c>
      <c r="F659" s="21" t="str">
        <f>IF(ISBLANK(D[[#This Row],[CRS_NEN5104]]),"ONWAAR","WAAR")</f>
        <v>ONWAAR</v>
      </c>
      <c r="G659" s="21" t="str">
        <f>IF(ISBLANK(D[[#This Row],[SD_NEN5104]]),"ONWAAR","WAAR")</f>
        <v>ONWAAR</v>
      </c>
      <c r="H659" s="21" t="str">
        <f>IF(ISBLANK(D[[#This Row],[DSS_NEN5104]]),"ONWAAR","WAAR")</f>
        <v>ONWAAR</v>
      </c>
      <c r="I659" s="21" t="str">
        <f>IF(ISBLANK(D[[#This Row],[TXT_SS_NEN5104]]),"ONWAAR","WAAR")</f>
        <v>ONWAAR</v>
      </c>
      <c r="J659" s="19" t="str">
        <f>IF(ISBLANK(D[[#This Row],[BORING_NUMMER]]),"",CONCATENATE(D[[#This Row],[BORING_NUMMER]],"_",D[[#This Row],[MONSTER_ID]]))</f>
        <v/>
      </c>
      <c r="BP659" s="21">
        <v>60</v>
      </c>
      <c r="BQ659" s="21">
        <v>40</v>
      </c>
      <c r="BR659" s="21">
        <f>D[CLAS_AT_VLOEIGRENS_CAS]-D[CLAS_AT_UITROLGRENS]</f>
        <v>20</v>
      </c>
      <c r="BS659" s="22">
        <f>(D[[#This Row],[CLAS_AT_VLOEIGRENS_CAS]]-D[[#This Row],[CLAS_WATERGEHALTE]])/D[[#This Row],[CLAS_AT_PI]]</f>
        <v>3</v>
      </c>
    </row>
    <row r="660" spans="1:71" x14ac:dyDescent="0.2">
      <c r="A660" s="20">
        <v>651</v>
      </c>
      <c r="B660" s="21" t="str">
        <f>IF(ISBLANK(D[[#This Row],[CLAS_NEN5104]]),"ONWAAR","WAAR")</f>
        <v>ONWAAR</v>
      </c>
      <c r="C660" s="21" t="str">
        <f>IF(ISBLANK(D[[#This Row],[CLAS_VN_HOOFDNAAM]]),"ONWAAR","WAAR")</f>
        <v>ONWAAR</v>
      </c>
      <c r="D660" s="21" t="str">
        <f>IF(ISBLANK(D[[#This Row],[KV_NEN5104]]),"ONWAAR","WAAR")</f>
        <v>ONWAAR</v>
      </c>
      <c r="E660" s="21" t="str">
        <f>IF(ISBLANK(D[[#This Row],[CPT_QNET]]),"ONWAAR","WAAR")</f>
        <v>ONWAAR</v>
      </c>
      <c r="F660" s="21" t="str">
        <f>IF(ISBLANK(D[[#This Row],[CRS_NEN5104]]),"ONWAAR","WAAR")</f>
        <v>ONWAAR</v>
      </c>
      <c r="G660" s="21" t="str">
        <f>IF(ISBLANK(D[[#This Row],[SD_NEN5104]]),"ONWAAR","WAAR")</f>
        <v>ONWAAR</v>
      </c>
      <c r="H660" s="21" t="str">
        <f>IF(ISBLANK(D[[#This Row],[DSS_NEN5104]]),"ONWAAR","WAAR")</f>
        <v>ONWAAR</v>
      </c>
      <c r="I660" s="21" t="str">
        <f>IF(ISBLANK(D[[#This Row],[TXT_SS_NEN5104]]),"ONWAAR","WAAR")</f>
        <v>ONWAAR</v>
      </c>
      <c r="J660" s="19" t="str">
        <f>IF(ISBLANK(D[[#This Row],[BORING_NUMMER]]),"",CONCATENATE(D[[#This Row],[BORING_NUMMER]],"_",D[[#This Row],[MONSTER_ID]]))</f>
        <v/>
      </c>
      <c r="BP660" s="21">
        <v>60</v>
      </c>
      <c r="BQ660" s="21">
        <v>40</v>
      </c>
      <c r="BR660" s="21">
        <f>D[CLAS_AT_VLOEIGRENS_CAS]-D[CLAS_AT_UITROLGRENS]</f>
        <v>20</v>
      </c>
      <c r="BS660" s="22">
        <f>(D[[#This Row],[CLAS_AT_VLOEIGRENS_CAS]]-D[[#This Row],[CLAS_WATERGEHALTE]])/D[[#This Row],[CLAS_AT_PI]]</f>
        <v>3</v>
      </c>
    </row>
    <row r="661" spans="1:71" x14ac:dyDescent="0.2">
      <c r="A661" s="20">
        <v>652</v>
      </c>
      <c r="B661" s="21" t="str">
        <f>IF(ISBLANK(D[[#This Row],[CLAS_NEN5104]]),"ONWAAR","WAAR")</f>
        <v>ONWAAR</v>
      </c>
      <c r="C661" s="21" t="str">
        <f>IF(ISBLANK(D[[#This Row],[CLAS_VN_HOOFDNAAM]]),"ONWAAR","WAAR")</f>
        <v>ONWAAR</v>
      </c>
      <c r="D661" s="21" t="str">
        <f>IF(ISBLANK(D[[#This Row],[KV_NEN5104]]),"ONWAAR","WAAR")</f>
        <v>ONWAAR</v>
      </c>
      <c r="E661" s="21" t="str">
        <f>IF(ISBLANK(D[[#This Row],[CPT_QNET]]),"ONWAAR","WAAR")</f>
        <v>ONWAAR</v>
      </c>
      <c r="F661" s="21" t="str">
        <f>IF(ISBLANK(D[[#This Row],[CRS_NEN5104]]),"ONWAAR","WAAR")</f>
        <v>ONWAAR</v>
      </c>
      <c r="G661" s="21" t="str">
        <f>IF(ISBLANK(D[[#This Row],[SD_NEN5104]]),"ONWAAR","WAAR")</f>
        <v>ONWAAR</v>
      </c>
      <c r="H661" s="21" t="str">
        <f>IF(ISBLANK(D[[#This Row],[DSS_NEN5104]]),"ONWAAR","WAAR")</f>
        <v>ONWAAR</v>
      </c>
      <c r="I661" s="21" t="str">
        <f>IF(ISBLANK(D[[#This Row],[TXT_SS_NEN5104]]),"ONWAAR","WAAR")</f>
        <v>ONWAAR</v>
      </c>
      <c r="J661" s="19" t="str">
        <f>IF(ISBLANK(D[[#This Row],[BORING_NUMMER]]),"",CONCATENATE(D[[#This Row],[BORING_NUMMER]],"_",D[[#This Row],[MONSTER_ID]]))</f>
        <v/>
      </c>
      <c r="BP661" s="21">
        <v>60</v>
      </c>
      <c r="BQ661" s="21">
        <v>40</v>
      </c>
      <c r="BR661" s="21">
        <f>D[CLAS_AT_VLOEIGRENS_CAS]-D[CLAS_AT_UITROLGRENS]</f>
        <v>20</v>
      </c>
      <c r="BS661" s="22">
        <f>(D[[#This Row],[CLAS_AT_VLOEIGRENS_CAS]]-D[[#This Row],[CLAS_WATERGEHALTE]])/D[[#This Row],[CLAS_AT_PI]]</f>
        <v>3</v>
      </c>
    </row>
    <row r="662" spans="1:71" x14ac:dyDescent="0.2">
      <c r="A662" s="20">
        <v>653</v>
      </c>
      <c r="B662" s="21" t="str">
        <f>IF(ISBLANK(D[[#This Row],[CLAS_NEN5104]]),"ONWAAR","WAAR")</f>
        <v>ONWAAR</v>
      </c>
      <c r="C662" s="21" t="str">
        <f>IF(ISBLANK(D[[#This Row],[CLAS_VN_HOOFDNAAM]]),"ONWAAR","WAAR")</f>
        <v>ONWAAR</v>
      </c>
      <c r="D662" s="21" t="str">
        <f>IF(ISBLANK(D[[#This Row],[KV_NEN5104]]),"ONWAAR","WAAR")</f>
        <v>ONWAAR</v>
      </c>
      <c r="E662" s="21" t="str">
        <f>IF(ISBLANK(D[[#This Row],[CPT_QNET]]),"ONWAAR","WAAR")</f>
        <v>ONWAAR</v>
      </c>
      <c r="F662" s="21" t="str">
        <f>IF(ISBLANK(D[[#This Row],[CRS_NEN5104]]),"ONWAAR","WAAR")</f>
        <v>ONWAAR</v>
      </c>
      <c r="G662" s="21" t="str">
        <f>IF(ISBLANK(D[[#This Row],[SD_NEN5104]]),"ONWAAR","WAAR")</f>
        <v>ONWAAR</v>
      </c>
      <c r="H662" s="21" t="str">
        <f>IF(ISBLANK(D[[#This Row],[DSS_NEN5104]]),"ONWAAR","WAAR")</f>
        <v>ONWAAR</v>
      </c>
      <c r="I662" s="21" t="str">
        <f>IF(ISBLANK(D[[#This Row],[TXT_SS_NEN5104]]),"ONWAAR","WAAR")</f>
        <v>ONWAAR</v>
      </c>
      <c r="J662" s="19" t="str">
        <f>IF(ISBLANK(D[[#This Row],[BORING_NUMMER]]),"",CONCATENATE(D[[#This Row],[BORING_NUMMER]],"_",D[[#This Row],[MONSTER_ID]]))</f>
        <v/>
      </c>
      <c r="BP662" s="21">
        <v>60</v>
      </c>
      <c r="BQ662" s="21">
        <v>40</v>
      </c>
      <c r="BR662" s="21">
        <f>D[CLAS_AT_VLOEIGRENS_CAS]-D[CLAS_AT_UITROLGRENS]</f>
        <v>20</v>
      </c>
      <c r="BS662" s="22">
        <f>(D[[#This Row],[CLAS_AT_VLOEIGRENS_CAS]]-D[[#This Row],[CLAS_WATERGEHALTE]])/D[[#This Row],[CLAS_AT_PI]]</f>
        <v>3</v>
      </c>
    </row>
    <row r="663" spans="1:71" x14ac:dyDescent="0.2">
      <c r="A663" s="20">
        <v>654</v>
      </c>
      <c r="B663" s="21" t="str">
        <f>IF(ISBLANK(D[[#This Row],[CLAS_NEN5104]]),"ONWAAR","WAAR")</f>
        <v>ONWAAR</v>
      </c>
      <c r="C663" s="21" t="str">
        <f>IF(ISBLANK(D[[#This Row],[CLAS_VN_HOOFDNAAM]]),"ONWAAR","WAAR")</f>
        <v>ONWAAR</v>
      </c>
      <c r="D663" s="21" t="str">
        <f>IF(ISBLANK(D[[#This Row],[KV_NEN5104]]),"ONWAAR","WAAR")</f>
        <v>ONWAAR</v>
      </c>
      <c r="E663" s="21" t="str">
        <f>IF(ISBLANK(D[[#This Row],[CPT_QNET]]),"ONWAAR","WAAR")</f>
        <v>ONWAAR</v>
      </c>
      <c r="F663" s="21" t="str">
        <f>IF(ISBLANK(D[[#This Row],[CRS_NEN5104]]),"ONWAAR","WAAR")</f>
        <v>ONWAAR</v>
      </c>
      <c r="G663" s="21" t="str">
        <f>IF(ISBLANK(D[[#This Row],[SD_NEN5104]]),"ONWAAR","WAAR")</f>
        <v>ONWAAR</v>
      </c>
      <c r="H663" s="21" t="str">
        <f>IF(ISBLANK(D[[#This Row],[DSS_NEN5104]]),"ONWAAR","WAAR")</f>
        <v>ONWAAR</v>
      </c>
      <c r="I663" s="21" t="str">
        <f>IF(ISBLANK(D[[#This Row],[TXT_SS_NEN5104]]),"ONWAAR","WAAR")</f>
        <v>ONWAAR</v>
      </c>
      <c r="J663" s="19" t="str">
        <f>IF(ISBLANK(D[[#This Row],[BORING_NUMMER]]),"",CONCATENATE(D[[#This Row],[BORING_NUMMER]],"_",D[[#This Row],[MONSTER_ID]]))</f>
        <v/>
      </c>
      <c r="BP663" s="21">
        <v>60</v>
      </c>
      <c r="BQ663" s="21">
        <v>40</v>
      </c>
      <c r="BR663" s="21">
        <f>D[CLAS_AT_VLOEIGRENS_CAS]-D[CLAS_AT_UITROLGRENS]</f>
        <v>20</v>
      </c>
      <c r="BS663" s="22">
        <f>(D[[#This Row],[CLAS_AT_VLOEIGRENS_CAS]]-D[[#This Row],[CLAS_WATERGEHALTE]])/D[[#This Row],[CLAS_AT_PI]]</f>
        <v>3</v>
      </c>
    </row>
    <row r="664" spans="1:71" x14ac:dyDescent="0.2">
      <c r="A664" s="20">
        <v>655</v>
      </c>
      <c r="B664" s="21" t="str">
        <f>IF(ISBLANK(D[[#This Row],[CLAS_NEN5104]]),"ONWAAR","WAAR")</f>
        <v>ONWAAR</v>
      </c>
      <c r="C664" s="21" t="str">
        <f>IF(ISBLANK(D[[#This Row],[CLAS_VN_HOOFDNAAM]]),"ONWAAR","WAAR")</f>
        <v>ONWAAR</v>
      </c>
      <c r="D664" s="21" t="str">
        <f>IF(ISBLANK(D[[#This Row],[KV_NEN5104]]),"ONWAAR","WAAR")</f>
        <v>ONWAAR</v>
      </c>
      <c r="E664" s="21" t="str">
        <f>IF(ISBLANK(D[[#This Row],[CPT_QNET]]),"ONWAAR","WAAR")</f>
        <v>ONWAAR</v>
      </c>
      <c r="F664" s="21" t="str">
        <f>IF(ISBLANK(D[[#This Row],[CRS_NEN5104]]),"ONWAAR","WAAR")</f>
        <v>ONWAAR</v>
      </c>
      <c r="G664" s="21" t="str">
        <f>IF(ISBLANK(D[[#This Row],[SD_NEN5104]]),"ONWAAR","WAAR")</f>
        <v>ONWAAR</v>
      </c>
      <c r="H664" s="21" t="str">
        <f>IF(ISBLANK(D[[#This Row],[DSS_NEN5104]]),"ONWAAR","WAAR")</f>
        <v>ONWAAR</v>
      </c>
      <c r="I664" s="21" t="str">
        <f>IF(ISBLANK(D[[#This Row],[TXT_SS_NEN5104]]),"ONWAAR","WAAR")</f>
        <v>ONWAAR</v>
      </c>
      <c r="J664" s="19" t="str">
        <f>IF(ISBLANK(D[[#This Row],[BORING_NUMMER]]),"",CONCATENATE(D[[#This Row],[BORING_NUMMER]],"_",D[[#This Row],[MONSTER_ID]]))</f>
        <v/>
      </c>
      <c r="BP664" s="21">
        <v>60</v>
      </c>
      <c r="BQ664" s="21">
        <v>40</v>
      </c>
      <c r="BR664" s="21">
        <f>D[CLAS_AT_VLOEIGRENS_CAS]-D[CLAS_AT_UITROLGRENS]</f>
        <v>20</v>
      </c>
      <c r="BS664" s="22">
        <f>(D[[#This Row],[CLAS_AT_VLOEIGRENS_CAS]]-D[[#This Row],[CLAS_WATERGEHALTE]])/D[[#This Row],[CLAS_AT_PI]]</f>
        <v>3</v>
      </c>
    </row>
    <row r="665" spans="1:71" x14ac:dyDescent="0.2">
      <c r="A665" s="20">
        <v>656</v>
      </c>
      <c r="B665" s="21" t="str">
        <f>IF(ISBLANK(D[[#This Row],[CLAS_NEN5104]]),"ONWAAR","WAAR")</f>
        <v>ONWAAR</v>
      </c>
      <c r="C665" s="21" t="str">
        <f>IF(ISBLANK(D[[#This Row],[CLAS_VN_HOOFDNAAM]]),"ONWAAR","WAAR")</f>
        <v>ONWAAR</v>
      </c>
      <c r="D665" s="21" t="str">
        <f>IF(ISBLANK(D[[#This Row],[KV_NEN5104]]),"ONWAAR","WAAR")</f>
        <v>ONWAAR</v>
      </c>
      <c r="E665" s="21" t="str">
        <f>IF(ISBLANK(D[[#This Row],[CPT_QNET]]),"ONWAAR","WAAR")</f>
        <v>ONWAAR</v>
      </c>
      <c r="F665" s="21" t="str">
        <f>IF(ISBLANK(D[[#This Row],[CRS_NEN5104]]),"ONWAAR","WAAR")</f>
        <v>ONWAAR</v>
      </c>
      <c r="G665" s="21" t="str">
        <f>IF(ISBLANK(D[[#This Row],[SD_NEN5104]]),"ONWAAR","WAAR")</f>
        <v>ONWAAR</v>
      </c>
      <c r="H665" s="21" t="str">
        <f>IF(ISBLANK(D[[#This Row],[DSS_NEN5104]]),"ONWAAR","WAAR")</f>
        <v>ONWAAR</v>
      </c>
      <c r="I665" s="21" t="str">
        <f>IF(ISBLANK(D[[#This Row],[TXT_SS_NEN5104]]),"ONWAAR","WAAR")</f>
        <v>ONWAAR</v>
      </c>
      <c r="J665" s="19" t="str">
        <f>IF(ISBLANK(D[[#This Row],[BORING_NUMMER]]),"",CONCATENATE(D[[#This Row],[BORING_NUMMER]],"_",D[[#This Row],[MONSTER_ID]]))</f>
        <v/>
      </c>
      <c r="BP665" s="21">
        <v>60</v>
      </c>
      <c r="BQ665" s="21">
        <v>40</v>
      </c>
      <c r="BR665" s="21">
        <f>D[CLAS_AT_VLOEIGRENS_CAS]-D[CLAS_AT_UITROLGRENS]</f>
        <v>20</v>
      </c>
      <c r="BS665" s="22">
        <f>(D[[#This Row],[CLAS_AT_VLOEIGRENS_CAS]]-D[[#This Row],[CLAS_WATERGEHALTE]])/D[[#This Row],[CLAS_AT_PI]]</f>
        <v>3</v>
      </c>
    </row>
    <row r="666" spans="1:71" x14ac:dyDescent="0.2">
      <c r="A666" s="20">
        <v>657</v>
      </c>
      <c r="B666" s="21" t="str">
        <f>IF(ISBLANK(D[[#This Row],[CLAS_NEN5104]]),"ONWAAR","WAAR")</f>
        <v>ONWAAR</v>
      </c>
      <c r="C666" s="21" t="str">
        <f>IF(ISBLANK(D[[#This Row],[CLAS_VN_HOOFDNAAM]]),"ONWAAR","WAAR")</f>
        <v>ONWAAR</v>
      </c>
      <c r="D666" s="21" t="str">
        <f>IF(ISBLANK(D[[#This Row],[KV_NEN5104]]),"ONWAAR","WAAR")</f>
        <v>ONWAAR</v>
      </c>
      <c r="E666" s="21" t="str">
        <f>IF(ISBLANK(D[[#This Row],[CPT_QNET]]),"ONWAAR","WAAR")</f>
        <v>ONWAAR</v>
      </c>
      <c r="F666" s="21" t="str">
        <f>IF(ISBLANK(D[[#This Row],[CRS_NEN5104]]),"ONWAAR","WAAR")</f>
        <v>ONWAAR</v>
      </c>
      <c r="G666" s="21" t="str">
        <f>IF(ISBLANK(D[[#This Row],[SD_NEN5104]]),"ONWAAR","WAAR")</f>
        <v>ONWAAR</v>
      </c>
      <c r="H666" s="21" t="str">
        <f>IF(ISBLANK(D[[#This Row],[DSS_NEN5104]]),"ONWAAR","WAAR")</f>
        <v>ONWAAR</v>
      </c>
      <c r="I666" s="21" t="str">
        <f>IF(ISBLANK(D[[#This Row],[TXT_SS_NEN5104]]),"ONWAAR","WAAR")</f>
        <v>ONWAAR</v>
      </c>
      <c r="J666" s="19" t="str">
        <f>IF(ISBLANK(D[[#This Row],[BORING_NUMMER]]),"",CONCATENATE(D[[#This Row],[BORING_NUMMER]],"_",D[[#This Row],[MONSTER_ID]]))</f>
        <v/>
      </c>
      <c r="BP666" s="21">
        <v>60</v>
      </c>
      <c r="BQ666" s="21">
        <v>40</v>
      </c>
      <c r="BR666" s="21">
        <f>D[CLAS_AT_VLOEIGRENS_CAS]-D[CLAS_AT_UITROLGRENS]</f>
        <v>20</v>
      </c>
      <c r="BS666" s="22">
        <f>(D[[#This Row],[CLAS_AT_VLOEIGRENS_CAS]]-D[[#This Row],[CLAS_WATERGEHALTE]])/D[[#This Row],[CLAS_AT_PI]]</f>
        <v>3</v>
      </c>
    </row>
    <row r="667" spans="1:71" x14ac:dyDescent="0.2">
      <c r="A667" s="20">
        <v>658</v>
      </c>
      <c r="B667" s="21" t="str">
        <f>IF(ISBLANK(D[[#This Row],[CLAS_NEN5104]]),"ONWAAR","WAAR")</f>
        <v>ONWAAR</v>
      </c>
      <c r="C667" s="21" t="str">
        <f>IF(ISBLANK(D[[#This Row],[CLAS_VN_HOOFDNAAM]]),"ONWAAR","WAAR")</f>
        <v>ONWAAR</v>
      </c>
      <c r="D667" s="21" t="str">
        <f>IF(ISBLANK(D[[#This Row],[KV_NEN5104]]),"ONWAAR","WAAR")</f>
        <v>ONWAAR</v>
      </c>
      <c r="E667" s="21" t="str">
        <f>IF(ISBLANK(D[[#This Row],[CPT_QNET]]),"ONWAAR","WAAR")</f>
        <v>ONWAAR</v>
      </c>
      <c r="F667" s="21" t="str">
        <f>IF(ISBLANK(D[[#This Row],[CRS_NEN5104]]),"ONWAAR","WAAR")</f>
        <v>ONWAAR</v>
      </c>
      <c r="G667" s="21" t="str">
        <f>IF(ISBLANK(D[[#This Row],[SD_NEN5104]]),"ONWAAR","WAAR")</f>
        <v>ONWAAR</v>
      </c>
      <c r="H667" s="21" t="str">
        <f>IF(ISBLANK(D[[#This Row],[DSS_NEN5104]]),"ONWAAR","WAAR")</f>
        <v>ONWAAR</v>
      </c>
      <c r="I667" s="21" t="str">
        <f>IF(ISBLANK(D[[#This Row],[TXT_SS_NEN5104]]),"ONWAAR","WAAR")</f>
        <v>ONWAAR</v>
      </c>
      <c r="J667" s="19" t="str">
        <f>IF(ISBLANK(D[[#This Row],[BORING_NUMMER]]),"",CONCATENATE(D[[#This Row],[BORING_NUMMER]],"_",D[[#This Row],[MONSTER_ID]]))</f>
        <v/>
      </c>
      <c r="BP667" s="21">
        <v>60</v>
      </c>
      <c r="BQ667" s="21">
        <v>40</v>
      </c>
      <c r="BR667" s="21">
        <f>D[CLAS_AT_VLOEIGRENS_CAS]-D[CLAS_AT_UITROLGRENS]</f>
        <v>20</v>
      </c>
      <c r="BS667" s="22">
        <f>(D[[#This Row],[CLAS_AT_VLOEIGRENS_CAS]]-D[[#This Row],[CLAS_WATERGEHALTE]])/D[[#This Row],[CLAS_AT_PI]]</f>
        <v>3</v>
      </c>
    </row>
    <row r="668" spans="1:71" x14ac:dyDescent="0.2">
      <c r="A668" s="20">
        <v>659</v>
      </c>
      <c r="B668" s="21" t="str">
        <f>IF(ISBLANK(D[[#This Row],[CLAS_NEN5104]]),"ONWAAR","WAAR")</f>
        <v>ONWAAR</v>
      </c>
      <c r="C668" s="21" t="str">
        <f>IF(ISBLANK(D[[#This Row],[CLAS_VN_HOOFDNAAM]]),"ONWAAR","WAAR")</f>
        <v>ONWAAR</v>
      </c>
      <c r="D668" s="21" t="str">
        <f>IF(ISBLANK(D[[#This Row],[KV_NEN5104]]),"ONWAAR","WAAR")</f>
        <v>ONWAAR</v>
      </c>
      <c r="E668" s="21" t="str">
        <f>IF(ISBLANK(D[[#This Row],[CPT_QNET]]),"ONWAAR","WAAR")</f>
        <v>ONWAAR</v>
      </c>
      <c r="F668" s="21" t="str">
        <f>IF(ISBLANK(D[[#This Row],[CRS_NEN5104]]),"ONWAAR","WAAR")</f>
        <v>ONWAAR</v>
      </c>
      <c r="G668" s="21" t="str">
        <f>IF(ISBLANK(D[[#This Row],[SD_NEN5104]]),"ONWAAR","WAAR")</f>
        <v>ONWAAR</v>
      </c>
      <c r="H668" s="21" t="str">
        <f>IF(ISBLANK(D[[#This Row],[DSS_NEN5104]]),"ONWAAR","WAAR")</f>
        <v>ONWAAR</v>
      </c>
      <c r="I668" s="21" t="str">
        <f>IF(ISBLANK(D[[#This Row],[TXT_SS_NEN5104]]),"ONWAAR","WAAR")</f>
        <v>ONWAAR</v>
      </c>
      <c r="J668" s="19" t="str">
        <f>IF(ISBLANK(D[[#This Row],[BORING_NUMMER]]),"",CONCATENATE(D[[#This Row],[BORING_NUMMER]],"_",D[[#This Row],[MONSTER_ID]]))</f>
        <v/>
      </c>
      <c r="BP668" s="21">
        <v>60</v>
      </c>
      <c r="BQ668" s="21">
        <v>40</v>
      </c>
      <c r="BR668" s="21">
        <f>D[CLAS_AT_VLOEIGRENS_CAS]-D[CLAS_AT_UITROLGRENS]</f>
        <v>20</v>
      </c>
      <c r="BS668" s="22">
        <f>(D[[#This Row],[CLAS_AT_VLOEIGRENS_CAS]]-D[[#This Row],[CLAS_WATERGEHALTE]])/D[[#This Row],[CLAS_AT_PI]]</f>
        <v>3</v>
      </c>
    </row>
    <row r="669" spans="1:71" x14ac:dyDescent="0.2">
      <c r="A669" s="20">
        <v>660</v>
      </c>
      <c r="B669" s="21" t="str">
        <f>IF(ISBLANK(D[[#This Row],[CLAS_NEN5104]]),"ONWAAR","WAAR")</f>
        <v>ONWAAR</v>
      </c>
      <c r="C669" s="21" t="str">
        <f>IF(ISBLANK(D[[#This Row],[CLAS_VN_HOOFDNAAM]]),"ONWAAR","WAAR")</f>
        <v>ONWAAR</v>
      </c>
      <c r="D669" s="21" t="str">
        <f>IF(ISBLANK(D[[#This Row],[KV_NEN5104]]),"ONWAAR","WAAR")</f>
        <v>ONWAAR</v>
      </c>
      <c r="E669" s="21" t="str">
        <f>IF(ISBLANK(D[[#This Row],[CPT_QNET]]),"ONWAAR","WAAR")</f>
        <v>ONWAAR</v>
      </c>
      <c r="F669" s="21" t="str">
        <f>IF(ISBLANK(D[[#This Row],[CRS_NEN5104]]),"ONWAAR","WAAR")</f>
        <v>ONWAAR</v>
      </c>
      <c r="G669" s="21" t="str">
        <f>IF(ISBLANK(D[[#This Row],[SD_NEN5104]]),"ONWAAR","WAAR")</f>
        <v>ONWAAR</v>
      </c>
      <c r="H669" s="21" t="str">
        <f>IF(ISBLANK(D[[#This Row],[DSS_NEN5104]]),"ONWAAR","WAAR")</f>
        <v>ONWAAR</v>
      </c>
      <c r="I669" s="21" t="str">
        <f>IF(ISBLANK(D[[#This Row],[TXT_SS_NEN5104]]),"ONWAAR","WAAR")</f>
        <v>ONWAAR</v>
      </c>
      <c r="J669" s="19" t="str">
        <f>IF(ISBLANK(D[[#This Row],[BORING_NUMMER]]),"",CONCATENATE(D[[#This Row],[BORING_NUMMER]],"_",D[[#This Row],[MONSTER_ID]]))</f>
        <v/>
      </c>
      <c r="BP669" s="21">
        <v>60</v>
      </c>
      <c r="BQ669" s="21">
        <v>40</v>
      </c>
      <c r="BR669" s="21">
        <f>D[CLAS_AT_VLOEIGRENS_CAS]-D[CLAS_AT_UITROLGRENS]</f>
        <v>20</v>
      </c>
      <c r="BS669" s="22">
        <f>(D[[#This Row],[CLAS_AT_VLOEIGRENS_CAS]]-D[[#This Row],[CLAS_WATERGEHALTE]])/D[[#This Row],[CLAS_AT_PI]]</f>
        <v>3</v>
      </c>
    </row>
    <row r="670" spans="1:71" x14ac:dyDescent="0.2">
      <c r="A670" s="20">
        <v>661</v>
      </c>
      <c r="B670" s="21" t="str">
        <f>IF(ISBLANK(D[[#This Row],[CLAS_NEN5104]]),"ONWAAR","WAAR")</f>
        <v>ONWAAR</v>
      </c>
      <c r="C670" s="21" t="str">
        <f>IF(ISBLANK(D[[#This Row],[CLAS_VN_HOOFDNAAM]]),"ONWAAR","WAAR")</f>
        <v>ONWAAR</v>
      </c>
      <c r="D670" s="21" t="str">
        <f>IF(ISBLANK(D[[#This Row],[KV_NEN5104]]),"ONWAAR","WAAR")</f>
        <v>ONWAAR</v>
      </c>
      <c r="E670" s="21" t="str">
        <f>IF(ISBLANK(D[[#This Row],[CPT_QNET]]),"ONWAAR","WAAR")</f>
        <v>ONWAAR</v>
      </c>
      <c r="F670" s="21" t="str">
        <f>IF(ISBLANK(D[[#This Row],[CRS_NEN5104]]),"ONWAAR","WAAR")</f>
        <v>ONWAAR</v>
      </c>
      <c r="G670" s="21" t="str">
        <f>IF(ISBLANK(D[[#This Row],[SD_NEN5104]]),"ONWAAR","WAAR")</f>
        <v>ONWAAR</v>
      </c>
      <c r="H670" s="21" t="str">
        <f>IF(ISBLANK(D[[#This Row],[DSS_NEN5104]]),"ONWAAR","WAAR")</f>
        <v>ONWAAR</v>
      </c>
      <c r="I670" s="21" t="str">
        <f>IF(ISBLANK(D[[#This Row],[TXT_SS_NEN5104]]),"ONWAAR","WAAR")</f>
        <v>ONWAAR</v>
      </c>
      <c r="J670" s="19" t="str">
        <f>IF(ISBLANK(D[[#This Row],[BORING_NUMMER]]),"",CONCATENATE(D[[#This Row],[BORING_NUMMER]],"_",D[[#This Row],[MONSTER_ID]]))</f>
        <v/>
      </c>
      <c r="BP670" s="21">
        <v>60</v>
      </c>
      <c r="BQ670" s="21">
        <v>40</v>
      </c>
      <c r="BR670" s="21">
        <f>D[CLAS_AT_VLOEIGRENS_CAS]-D[CLAS_AT_UITROLGRENS]</f>
        <v>20</v>
      </c>
      <c r="BS670" s="22">
        <f>(D[[#This Row],[CLAS_AT_VLOEIGRENS_CAS]]-D[[#This Row],[CLAS_WATERGEHALTE]])/D[[#This Row],[CLAS_AT_PI]]</f>
        <v>3</v>
      </c>
    </row>
    <row r="671" spans="1:71" x14ac:dyDescent="0.2">
      <c r="A671" s="20">
        <v>662</v>
      </c>
      <c r="B671" s="21" t="str">
        <f>IF(ISBLANK(D[[#This Row],[CLAS_NEN5104]]),"ONWAAR","WAAR")</f>
        <v>ONWAAR</v>
      </c>
      <c r="C671" s="21" t="str">
        <f>IF(ISBLANK(D[[#This Row],[CLAS_VN_HOOFDNAAM]]),"ONWAAR","WAAR")</f>
        <v>ONWAAR</v>
      </c>
      <c r="D671" s="21" t="str">
        <f>IF(ISBLANK(D[[#This Row],[KV_NEN5104]]),"ONWAAR","WAAR")</f>
        <v>ONWAAR</v>
      </c>
      <c r="E671" s="21" t="str">
        <f>IF(ISBLANK(D[[#This Row],[CPT_QNET]]),"ONWAAR","WAAR")</f>
        <v>ONWAAR</v>
      </c>
      <c r="F671" s="21" t="str">
        <f>IF(ISBLANK(D[[#This Row],[CRS_NEN5104]]),"ONWAAR","WAAR")</f>
        <v>ONWAAR</v>
      </c>
      <c r="G671" s="21" t="str">
        <f>IF(ISBLANK(D[[#This Row],[SD_NEN5104]]),"ONWAAR","WAAR")</f>
        <v>ONWAAR</v>
      </c>
      <c r="H671" s="21" t="str">
        <f>IF(ISBLANK(D[[#This Row],[DSS_NEN5104]]),"ONWAAR","WAAR")</f>
        <v>ONWAAR</v>
      </c>
      <c r="I671" s="21" t="str">
        <f>IF(ISBLANK(D[[#This Row],[TXT_SS_NEN5104]]),"ONWAAR","WAAR")</f>
        <v>ONWAAR</v>
      </c>
      <c r="J671" s="19" t="str">
        <f>IF(ISBLANK(D[[#This Row],[BORING_NUMMER]]),"",CONCATENATE(D[[#This Row],[BORING_NUMMER]],"_",D[[#This Row],[MONSTER_ID]]))</f>
        <v/>
      </c>
      <c r="BP671" s="21">
        <v>60</v>
      </c>
      <c r="BQ671" s="21">
        <v>40</v>
      </c>
      <c r="BR671" s="21">
        <f>D[CLAS_AT_VLOEIGRENS_CAS]-D[CLAS_AT_UITROLGRENS]</f>
        <v>20</v>
      </c>
      <c r="BS671" s="22">
        <f>(D[[#This Row],[CLAS_AT_VLOEIGRENS_CAS]]-D[[#This Row],[CLAS_WATERGEHALTE]])/D[[#This Row],[CLAS_AT_PI]]</f>
        <v>3</v>
      </c>
    </row>
    <row r="672" spans="1:71" x14ac:dyDescent="0.2">
      <c r="A672" s="20">
        <v>663</v>
      </c>
      <c r="B672" s="21" t="str">
        <f>IF(ISBLANK(D[[#This Row],[CLAS_NEN5104]]),"ONWAAR","WAAR")</f>
        <v>ONWAAR</v>
      </c>
      <c r="C672" s="21" t="str">
        <f>IF(ISBLANK(D[[#This Row],[CLAS_VN_HOOFDNAAM]]),"ONWAAR","WAAR")</f>
        <v>ONWAAR</v>
      </c>
      <c r="D672" s="21" t="str">
        <f>IF(ISBLANK(D[[#This Row],[KV_NEN5104]]),"ONWAAR","WAAR")</f>
        <v>ONWAAR</v>
      </c>
      <c r="E672" s="21" t="str">
        <f>IF(ISBLANK(D[[#This Row],[CPT_QNET]]),"ONWAAR","WAAR")</f>
        <v>ONWAAR</v>
      </c>
      <c r="F672" s="21" t="str">
        <f>IF(ISBLANK(D[[#This Row],[CRS_NEN5104]]),"ONWAAR","WAAR")</f>
        <v>ONWAAR</v>
      </c>
      <c r="G672" s="21" t="str">
        <f>IF(ISBLANK(D[[#This Row],[SD_NEN5104]]),"ONWAAR","WAAR")</f>
        <v>ONWAAR</v>
      </c>
      <c r="H672" s="21" t="str">
        <f>IF(ISBLANK(D[[#This Row],[DSS_NEN5104]]),"ONWAAR","WAAR")</f>
        <v>ONWAAR</v>
      </c>
      <c r="I672" s="21" t="str">
        <f>IF(ISBLANK(D[[#This Row],[TXT_SS_NEN5104]]),"ONWAAR","WAAR")</f>
        <v>ONWAAR</v>
      </c>
      <c r="J672" s="19" t="str">
        <f>IF(ISBLANK(D[[#This Row],[BORING_NUMMER]]),"",CONCATENATE(D[[#This Row],[BORING_NUMMER]],"_",D[[#This Row],[MONSTER_ID]]))</f>
        <v/>
      </c>
      <c r="BP672" s="21">
        <v>60</v>
      </c>
      <c r="BQ672" s="21">
        <v>40</v>
      </c>
      <c r="BR672" s="21">
        <f>D[CLAS_AT_VLOEIGRENS_CAS]-D[CLAS_AT_UITROLGRENS]</f>
        <v>20</v>
      </c>
      <c r="BS672" s="22">
        <f>(D[[#This Row],[CLAS_AT_VLOEIGRENS_CAS]]-D[[#This Row],[CLAS_WATERGEHALTE]])/D[[#This Row],[CLAS_AT_PI]]</f>
        <v>3</v>
      </c>
    </row>
    <row r="673" spans="1:71" x14ac:dyDescent="0.2">
      <c r="A673" s="20">
        <v>664</v>
      </c>
      <c r="B673" s="21" t="str">
        <f>IF(ISBLANK(D[[#This Row],[CLAS_NEN5104]]),"ONWAAR","WAAR")</f>
        <v>ONWAAR</v>
      </c>
      <c r="C673" s="21" t="str">
        <f>IF(ISBLANK(D[[#This Row],[CLAS_VN_HOOFDNAAM]]),"ONWAAR","WAAR")</f>
        <v>ONWAAR</v>
      </c>
      <c r="D673" s="21" t="str">
        <f>IF(ISBLANK(D[[#This Row],[KV_NEN5104]]),"ONWAAR","WAAR")</f>
        <v>ONWAAR</v>
      </c>
      <c r="E673" s="21" t="str">
        <f>IF(ISBLANK(D[[#This Row],[CPT_QNET]]),"ONWAAR","WAAR")</f>
        <v>ONWAAR</v>
      </c>
      <c r="F673" s="21" t="str">
        <f>IF(ISBLANK(D[[#This Row],[CRS_NEN5104]]),"ONWAAR","WAAR")</f>
        <v>ONWAAR</v>
      </c>
      <c r="G673" s="21" t="str">
        <f>IF(ISBLANK(D[[#This Row],[SD_NEN5104]]),"ONWAAR","WAAR")</f>
        <v>ONWAAR</v>
      </c>
      <c r="H673" s="21" t="str">
        <f>IF(ISBLANK(D[[#This Row],[DSS_NEN5104]]),"ONWAAR","WAAR")</f>
        <v>ONWAAR</v>
      </c>
      <c r="I673" s="21" t="str">
        <f>IF(ISBLANK(D[[#This Row],[TXT_SS_NEN5104]]),"ONWAAR","WAAR")</f>
        <v>ONWAAR</v>
      </c>
      <c r="J673" s="19" t="str">
        <f>IF(ISBLANK(D[[#This Row],[BORING_NUMMER]]),"",CONCATENATE(D[[#This Row],[BORING_NUMMER]],"_",D[[#This Row],[MONSTER_ID]]))</f>
        <v/>
      </c>
      <c r="BP673" s="21">
        <v>60</v>
      </c>
      <c r="BQ673" s="21">
        <v>40</v>
      </c>
      <c r="BR673" s="21">
        <f>D[CLAS_AT_VLOEIGRENS_CAS]-D[CLAS_AT_UITROLGRENS]</f>
        <v>20</v>
      </c>
      <c r="BS673" s="22">
        <f>(D[[#This Row],[CLAS_AT_VLOEIGRENS_CAS]]-D[[#This Row],[CLAS_WATERGEHALTE]])/D[[#This Row],[CLAS_AT_PI]]</f>
        <v>3</v>
      </c>
    </row>
    <row r="674" spans="1:71" x14ac:dyDescent="0.2">
      <c r="A674" s="20">
        <v>665</v>
      </c>
      <c r="B674" s="21" t="str">
        <f>IF(ISBLANK(D[[#This Row],[CLAS_NEN5104]]),"ONWAAR","WAAR")</f>
        <v>ONWAAR</v>
      </c>
      <c r="C674" s="21" t="str">
        <f>IF(ISBLANK(D[[#This Row],[CLAS_VN_HOOFDNAAM]]),"ONWAAR","WAAR")</f>
        <v>ONWAAR</v>
      </c>
      <c r="D674" s="21" t="str">
        <f>IF(ISBLANK(D[[#This Row],[KV_NEN5104]]),"ONWAAR","WAAR")</f>
        <v>ONWAAR</v>
      </c>
      <c r="E674" s="21" t="str">
        <f>IF(ISBLANK(D[[#This Row],[CPT_QNET]]),"ONWAAR","WAAR")</f>
        <v>ONWAAR</v>
      </c>
      <c r="F674" s="21" t="str">
        <f>IF(ISBLANK(D[[#This Row],[CRS_NEN5104]]),"ONWAAR","WAAR")</f>
        <v>ONWAAR</v>
      </c>
      <c r="G674" s="21" t="str">
        <f>IF(ISBLANK(D[[#This Row],[SD_NEN5104]]),"ONWAAR","WAAR")</f>
        <v>ONWAAR</v>
      </c>
      <c r="H674" s="21" t="str">
        <f>IF(ISBLANK(D[[#This Row],[DSS_NEN5104]]),"ONWAAR","WAAR")</f>
        <v>ONWAAR</v>
      </c>
      <c r="I674" s="21" t="str">
        <f>IF(ISBLANK(D[[#This Row],[TXT_SS_NEN5104]]),"ONWAAR","WAAR")</f>
        <v>ONWAAR</v>
      </c>
      <c r="J674" s="19" t="str">
        <f>IF(ISBLANK(D[[#This Row],[BORING_NUMMER]]),"",CONCATENATE(D[[#This Row],[BORING_NUMMER]],"_",D[[#This Row],[MONSTER_ID]]))</f>
        <v/>
      </c>
      <c r="BP674" s="21">
        <v>60</v>
      </c>
      <c r="BQ674" s="21">
        <v>40</v>
      </c>
      <c r="BR674" s="21">
        <f>D[CLAS_AT_VLOEIGRENS_CAS]-D[CLAS_AT_UITROLGRENS]</f>
        <v>20</v>
      </c>
      <c r="BS674" s="22">
        <f>(D[[#This Row],[CLAS_AT_VLOEIGRENS_CAS]]-D[[#This Row],[CLAS_WATERGEHALTE]])/D[[#This Row],[CLAS_AT_PI]]</f>
        <v>3</v>
      </c>
    </row>
    <row r="675" spans="1:71" x14ac:dyDescent="0.2">
      <c r="A675" s="20">
        <v>666</v>
      </c>
      <c r="B675" s="21" t="str">
        <f>IF(ISBLANK(D[[#This Row],[CLAS_NEN5104]]),"ONWAAR","WAAR")</f>
        <v>ONWAAR</v>
      </c>
      <c r="C675" s="21" t="str">
        <f>IF(ISBLANK(D[[#This Row],[CLAS_VN_HOOFDNAAM]]),"ONWAAR","WAAR")</f>
        <v>ONWAAR</v>
      </c>
      <c r="D675" s="21" t="str">
        <f>IF(ISBLANK(D[[#This Row],[KV_NEN5104]]),"ONWAAR","WAAR")</f>
        <v>ONWAAR</v>
      </c>
      <c r="E675" s="21" t="str">
        <f>IF(ISBLANK(D[[#This Row],[CPT_QNET]]),"ONWAAR","WAAR")</f>
        <v>ONWAAR</v>
      </c>
      <c r="F675" s="21" t="str">
        <f>IF(ISBLANK(D[[#This Row],[CRS_NEN5104]]),"ONWAAR","WAAR")</f>
        <v>ONWAAR</v>
      </c>
      <c r="G675" s="21" t="str">
        <f>IF(ISBLANK(D[[#This Row],[SD_NEN5104]]),"ONWAAR","WAAR")</f>
        <v>ONWAAR</v>
      </c>
      <c r="H675" s="21" t="str">
        <f>IF(ISBLANK(D[[#This Row],[DSS_NEN5104]]),"ONWAAR","WAAR")</f>
        <v>ONWAAR</v>
      </c>
      <c r="I675" s="21" t="str">
        <f>IF(ISBLANK(D[[#This Row],[TXT_SS_NEN5104]]),"ONWAAR","WAAR")</f>
        <v>ONWAAR</v>
      </c>
      <c r="J675" s="19" t="str">
        <f>IF(ISBLANK(D[[#This Row],[BORING_NUMMER]]),"",CONCATENATE(D[[#This Row],[BORING_NUMMER]],"_",D[[#This Row],[MONSTER_ID]]))</f>
        <v/>
      </c>
      <c r="BP675" s="21">
        <v>60</v>
      </c>
      <c r="BQ675" s="21">
        <v>40</v>
      </c>
      <c r="BR675" s="21">
        <f>D[CLAS_AT_VLOEIGRENS_CAS]-D[CLAS_AT_UITROLGRENS]</f>
        <v>20</v>
      </c>
      <c r="BS675" s="22">
        <f>(D[[#This Row],[CLAS_AT_VLOEIGRENS_CAS]]-D[[#This Row],[CLAS_WATERGEHALTE]])/D[[#This Row],[CLAS_AT_PI]]</f>
        <v>3</v>
      </c>
    </row>
    <row r="676" spans="1:71" x14ac:dyDescent="0.2">
      <c r="A676" s="20">
        <v>667</v>
      </c>
      <c r="B676" s="21" t="str">
        <f>IF(ISBLANK(D[[#This Row],[CLAS_NEN5104]]),"ONWAAR","WAAR")</f>
        <v>ONWAAR</v>
      </c>
      <c r="C676" s="21" t="str">
        <f>IF(ISBLANK(D[[#This Row],[CLAS_VN_HOOFDNAAM]]),"ONWAAR","WAAR")</f>
        <v>ONWAAR</v>
      </c>
      <c r="D676" s="21" t="str">
        <f>IF(ISBLANK(D[[#This Row],[KV_NEN5104]]),"ONWAAR","WAAR")</f>
        <v>ONWAAR</v>
      </c>
      <c r="E676" s="21" t="str">
        <f>IF(ISBLANK(D[[#This Row],[CPT_QNET]]),"ONWAAR","WAAR")</f>
        <v>ONWAAR</v>
      </c>
      <c r="F676" s="21" t="str">
        <f>IF(ISBLANK(D[[#This Row],[CRS_NEN5104]]),"ONWAAR","WAAR")</f>
        <v>ONWAAR</v>
      </c>
      <c r="G676" s="21" t="str">
        <f>IF(ISBLANK(D[[#This Row],[SD_NEN5104]]),"ONWAAR","WAAR")</f>
        <v>ONWAAR</v>
      </c>
      <c r="H676" s="21" t="str">
        <f>IF(ISBLANK(D[[#This Row],[DSS_NEN5104]]),"ONWAAR","WAAR")</f>
        <v>ONWAAR</v>
      </c>
      <c r="I676" s="21" t="str">
        <f>IF(ISBLANK(D[[#This Row],[TXT_SS_NEN5104]]),"ONWAAR","WAAR")</f>
        <v>ONWAAR</v>
      </c>
      <c r="J676" s="19" t="str">
        <f>IF(ISBLANK(D[[#This Row],[BORING_NUMMER]]),"",CONCATENATE(D[[#This Row],[BORING_NUMMER]],"_",D[[#This Row],[MONSTER_ID]]))</f>
        <v/>
      </c>
      <c r="BP676" s="21">
        <v>60</v>
      </c>
      <c r="BQ676" s="21">
        <v>40</v>
      </c>
      <c r="BR676" s="21">
        <f>D[CLAS_AT_VLOEIGRENS_CAS]-D[CLAS_AT_UITROLGRENS]</f>
        <v>20</v>
      </c>
      <c r="BS676" s="22">
        <f>(D[[#This Row],[CLAS_AT_VLOEIGRENS_CAS]]-D[[#This Row],[CLAS_WATERGEHALTE]])/D[[#This Row],[CLAS_AT_PI]]</f>
        <v>3</v>
      </c>
    </row>
    <row r="677" spans="1:71" x14ac:dyDescent="0.2">
      <c r="A677" s="20">
        <v>668</v>
      </c>
      <c r="B677" s="21" t="str">
        <f>IF(ISBLANK(D[[#This Row],[CLAS_NEN5104]]),"ONWAAR","WAAR")</f>
        <v>ONWAAR</v>
      </c>
      <c r="C677" s="21" t="str">
        <f>IF(ISBLANK(D[[#This Row],[CLAS_VN_HOOFDNAAM]]),"ONWAAR","WAAR")</f>
        <v>ONWAAR</v>
      </c>
      <c r="D677" s="21" t="str">
        <f>IF(ISBLANK(D[[#This Row],[KV_NEN5104]]),"ONWAAR","WAAR")</f>
        <v>ONWAAR</v>
      </c>
      <c r="E677" s="21" t="str">
        <f>IF(ISBLANK(D[[#This Row],[CPT_QNET]]),"ONWAAR","WAAR")</f>
        <v>ONWAAR</v>
      </c>
      <c r="F677" s="21" t="str">
        <f>IF(ISBLANK(D[[#This Row],[CRS_NEN5104]]),"ONWAAR","WAAR")</f>
        <v>ONWAAR</v>
      </c>
      <c r="G677" s="21" t="str">
        <f>IF(ISBLANK(D[[#This Row],[SD_NEN5104]]),"ONWAAR","WAAR")</f>
        <v>ONWAAR</v>
      </c>
      <c r="H677" s="21" t="str">
        <f>IF(ISBLANK(D[[#This Row],[DSS_NEN5104]]),"ONWAAR","WAAR")</f>
        <v>ONWAAR</v>
      </c>
      <c r="I677" s="21" t="str">
        <f>IF(ISBLANK(D[[#This Row],[TXT_SS_NEN5104]]),"ONWAAR","WAAR")</f>
        <v>ONWAAR</v>
      </c>
      <c r="J677" s="19" t="str">
        <f>IF(ISBLANK(D[[#This Row],[BORING_NUMMER]]),"",CONCATENATE(D[[#This Row],[BORING_NUMMER]],"_",D[[#This Row],[MONSTER_ID]]))</f>
        <v/>
      </c>
      <c r="BP677" s="21">
        <v>60</v>
      </c>
      <c r="BQ677" s="21">
        <v>40</v>
      </c>
      <c r="BR677" s="21">
        <f>D[CLAS_AT_VLOEIGRENS_CAS]-D[CLAS_AT_UITROLGRENS]</f>
        <v>20</v>
      </c>
      <c r="BS677" s="22">
        <f>(D[[#This Row],[CLAS_AT_VLOEIGRENS_CAS]]-D[[#This Row],[CLAS_WATERGEHALTE]])/D[[#This Row],[CLAS_AT_PI]]</f>
        <v>3</v>
      </c>
    </row>
    <row r="678" spans="1:71" x14ac:dyDescent="0.2">
      <c r="A678" s="20">
        <v>669</v>
      </c>
      <c r="B678" s="21" t="str">
        <f>IF(ISBLANK(D[[#This Row],[CLAS_NEN5104]]),"ONWAAR","WAAR")</f>
        <v>ONWAAR</v>
      </c>
      <c r="C678" s="21" t="str">
        <f>IF(ISBLANK(D[[#This Row],[CLAS_VN_HOOFDNAAM]]),"ONWAAR","WAAR")</f>
        <v>ONWAAR</v>
      </c>
      <c r="D678" s="21" t="str">
        <f>IF(ISBLANK(D[[#This Row],[KV_NEN5104]]),"ONWAAR","WAAR")</f>
        <v>ONWAAR</v>
      </c>
      <c r="E678" s="21" t="str">
        <f>IF(ISBLANK(D[[#This Row],[CPT_QNET]]),"ONWAAR","WAAR")</f>
        <v>ONWAAR</v>
      </c>
      <c r="F678" s="21" t="str">
        <f>IF(ISBLANK(D[[#This Row],[CRS_NEN5104]]),"ONWAAR","WAAR")</f>
        <v>ONWAAR</v>
      </c>
      <c r="G678" s="21" t="str">
        <f>IF(ISBLANK(D[[#This Row],[SD_NEN5104]]),"ONWAAR","WAAR")</f>
        <v>ONWAAR</v>
      </c>
      <c r="H678" s="21" t="str">
        <f>IF(ISBLANK(D[[#This Row],[DSS_NEN5104]]),"ONWAAR","WAAR")</f>
        <v>ONWAAR</v>
      </c>
      <c r="I678" s="21" t="str">
        <f>IF(ISBLANK(D[[#This Row],[TXT_SS_NEN5104]]),"ONWAAR","WAAR")</f>
        <v>ONWAAR</v>
      </c>
      <c r="J678" s="19" t="str">
        <f>IF(ISBLANK(D[[#This Row],[BORING_NUMMER]]),"",CONCATENATE(D[[#This Row],[BORING_NUMMER]],"_",D[[#This Row],[MONSTER_ID]]))</f>
        <v/>
      </c>
      <c r="BP678" s="21">
        <v>60</v>
      </c>
      <c r="BQ678" s="21">
        <v>40</v>
      </c>
      <c r="BR678" s="21">
        <f>D[CLAS_AT_VLOEIGRENS_CAS]-D[CLAS_AT_UITROLGRENS]</f>
        <v>20</v>
      </c>
      <c r="BS678" s="22">
        <f>(D[[#This Row],[CLAS_AT_VLOEIGRENS_CAS]]-D[[#This Row],[CLAS_WATERGEHALTE]])/D[[#This Row],[CLAS_AT_PI]]</f>
        <v>3</v>
      </c>
    </row>
    <row r="679" spans="1:71" x14ac:dyDescent="0.2">
      <c r="A679" s="20">
        <v>670</v>
      </c>
      <c r="B679" s="21" t="str">
        <f>IF(ISBLANK(D[[#This Row],[CLAS_NEN5104]]),"ONWAAR","WAAR")</f>
        <v>ONWAAR</v>
      </c>
      <c r="C679" s="21" t="str">
        <f>IF(ISBLANK(D[[#This Row],[CLAS_VN_HOOFDNAAM]]),"ONWAAR","WAAR")</f>
        <v>ONWAAR</v>
      </c>
      <c r="D679" s="21" t="str">
        <f>IF(ISBLANK(D[[#This Row],[KV_NEN5104]]),"ONWAAR","WAAR")</f>
        <v>ONWAAR</v>
      </c>
      <c r="E679" s="21" t="str">
        <f>IF(ISBLANK(D[[#This Row],[CPT_QNET]]),"ONWAAR","WAAR")</f>
        <v>ONWAAR</v>
      </c>
      <c r="F679" s="21" t="str">
        <f>IF(ISBLANK(D[[#This Row],[CRS_NEN5104]]),"ONWAAR","WAAR")</f>
        <v>ONWAAR</v>
      </c>
      <c r="G679" s="21" t="str">
        <f>IF(ISBLANK(D[[#This Row],[SD_NEN5104]]),"ONWAAR","WAAR")</f>
        <v>ONWAAR</v>
      </c>
      <c r="H679" s="21" t="str">
        <f>IF(ISBLANK(D[[#This Row],[DSS_NEN5104]]),"ONWAAR","WAAR")</f>
        <v>ONWAAR</v>
      </c>
      <c r="I679" s="21" t="str">
        <f>IF(ISBLANK(D[[#This Row],[TXT_SS_NEN5104]]),"ONWAAR","WAAR")</f>
        <v>ONWAAR</v>
      </c>
      <c r="J679" s="19" t="str">
        <f>IF(ISBLANK(D[[#This Row],[BORING_NUMMER]]),"",CONCATENATE(D[[#This Row],[BORING_NUMMER]],"_",D[[#This Row],[MONSTER_ID]]))</f>
        <v/>
      </c>
      <c r="BP679" s="21">
        <v>60</v>
      </c>
      <c r="BQ679" s="21">
        <v>40</v>
      </c>
      <c r="BR679" s="21">
        <f>D[CLAS_AT_VLOEIGRENS_CAS]-D[CLAS_AT_UITROLGRENS]</f>
        <v>20</v>
      </c>
      <c r="BS679" s="22">
        <f>(D[[#This Row],[CLAS_AT_VLOEIGRENS_CAS]]-D[[#This Row],[CLAS_WATERGEHALTE]])/D[[#This Row],[CLAS_AT_PI]]</f>
        <v>3</v>
      </c>
    </row>
    <row r="680" spans="1:71" x14ac:dyDescent="0.2">
      <c r="A680" s="20">
        <v>671</v>
      </c>
      <c r="B680" s="21" t="str">
        <f>IF(ISBLANK(D[[#This Row],[CLAS_NEN5104]]),"ONWAAR","WAAR")</f>
        <v>ONWAAR</v>
      </c>
      <c r="C680" s="21" t="str">
        <f>IF(ISBLANK(D[[#This Row],[CLAS_VN_HOOFDNAAM]]),"ONWAAR","WAAR")</f>
        <v>ONWAAR</v>
      </c>
      <c r="D680" s="21" t="str">
        <f>IF(ISBLANK(D[[#This Row],[KV_NEN5104]]),"ONWAAR","WAAR")</f>
        <v>ONWAAR</v>
      </c>
      <c r="E680" s="21" t="str">
        <f>IF(ISBLANK(D[[#This Row],[CPT_QNET]]),"ONWAAR","WAAR")</f>
        <v>ONWAAR</v>
      </c>
      <c r="F680" s="21" t="str">
        <f>IF(ISBLANK(D[[#This Row],[CRS_NEN5104]]),"ONWAAR","WAAR")</f>
        <v>ONWAAR</v>
      </c>
      <c r="G680" s="21" t="str">
        <f>IF(ISBLANK(D[[#This Row],[SD_NEN5104]]),"ONWAAR","WAAR")</f>
        <v>ONWAAR</v>
      </c>
      <c r="H680" s="21" t="str">
        <f>IF(ISBLANK(D[[#This Row],[DSS_NEN5104]]),"ONWAAR","WAAR")</f>
        <v>ONWAAR</v>
      </c>
      <c r="I680" s="21" t="str">
        <f>IF(ISBLANK(D[[#This Row],[TXT_SS_NEN5104]]),"ONWAAR","WAAR")</f>
        <v>ONWAAR</v>
      </c>
      <c r="J680" s="19" t="str">
        <f>IF(ISBLANK(D[[#This Row],[BORING_NUMMER]]),"",CONCATENATE(D[[#This Row],[BORING_NUMMER]],"_",D[[#This Row],[MONSTER_ID]]))</f>
        <v/>
      </c>
      <c r="BP680" s="21">
        <v>60</v>
      </c>
      <c r="BQ680" s="21">
        <v>40</v>
      </c>
      <c r="BR680" s="21">
        <f>D[CLAS_AT_VLOEIGRENS_CAS]-D[CLAS_AT_UITROLGRENS]</f>
        <v>20</v>
      </c>
      <c r="BS680" s="22">
        <f>(D[[#This Row],[CLAS_AT_VLOEIGRENS_CAS]]-D[[#This Row],[CLAS_WATERGEHALTE]])/D[[#This Row],[CLAS_AT_PI]]</f>
        <v>3</v>
      </c>
    </row>
    <row r="681" spans="1:71" x14ac:dyDescent="0.2">
      <c r="A681" s="20">
        <v>672</v>
      </c>
      <c r="B681" s="21" t="str">
        <f>IF(ISBLANK(D[[#This Row],[CLAS_NEN5104]]),"ONWAAR","WAAR")</f>
        <v>ONWAAR</v>
      </c>
      <c r="C681" s="21" t="str">
        <f>IF(ISBLANK(D[[#This Row],[CLAS_VN_HOOFDNAAM]]),"ONWAAR","WAAR")</f>
        <v>ONWAAR</v>
      </c>
      <c r="D681" s="21" t="str">
        <f>IF(ISBLANK(D[[#This Row],[KV_NEN5104]]),"ONWAAR","WAAR")</f>
        <v>ONWAAR</v>
      </c>
      <c r="E681" s="21" t="str">
        <f>IF(ISBLANK(D[[#This Row],[CPT_QNET]]),"ONWAAR","WAAR")</f>
        <v>ONWAAR</v>
      </c>
      <c r="F681" s="21" t="str">
        <f>IF(ISBLANK(D[[#This Row],[CRS_NEN5104]]),"ONWAAR","WAAR")</f>
        <v>ONWAAR</v>
      </c>
      <c r="G681" s="21" t="str">
        <f>IF(ISBLANK(D[[#This Row],[SD_NEN5104]]),"ONWAAR","WAAR")</f>
        <v>ONWAAR</v>
      </c>
      <c r="H681" s="21" t="str">
        <f>IF(ISBLANK(D[[#This Row],[DSS_NEN5104]]),"ONWAAR","WAAR")</f>
        <v>ONWAAR</v>
      </c>
      <c r="I681" s="21" t="str">
        <f>IF(ISBLANK(D[[#This Row],[TXT_SS_NEN5104]]),"ONWAAR","WAAR")</f>
        <v>ONWAAR</v>
      </c>
      <c r="J681" s="19" t="str">
        <f>IF(ISBLANK(D[[#This Row],[BORING_NUMMER]]),"",CONCATENATE(D[[#This Row],[BORING_NUMMER]],"_",D[[#This Row],[MONSTER_ID]]))</f>
        <v/>
      </c>
      <c r="BP681" s="21">
        <v>60</v>
      </c>
      <c r="BQ681" s="21">
        <v>40</v>
      </c>
      <c r="BR681" s="21">
        <f>D[CLAS_AT_VLOEIGRENS_CAS]-D[CLAS_AT_UITROLGRENS]</f>
        <v>20</v>
      </c>
      <c r="BS681" s="22">
        <f>(D[[#This Row],[CLAS_AT_VLOEIGRENS_CAS]]-D[[#This Row],[CLAS_WATERGEHALTE]])/D[[#This Row],[CLAS_AT_PI]]</f>
        <v>3</v>
      </c>
    </row>
    <row r="682" spans="1:71" x14ac:dyDescent="0.2">
      <c r="A682" s="20">
        <v>673</v>
      </c>
      <c r="B682" s="21" t="str">
        <f>IF(ISBLANK(D[[#This Row],[CLAS_NEN5104]]),"ONWAAR","WAAR")</f>
        <v>ONWAAR</v>
      </c>
      <c r="C682" s="21" t="str">
        <f>IF(ISBLANK(D[[#This Row],[CLAS_VN_HOOFDNAAM]]),"ONWAAR","WAAR")</f>
        <v>ONWAAR</v>
      </c>
      <c r="D682" s="21" t="str">
        <f>IF(ISBLANK(D[[#This Row],[KV_NEN5104]]),"ONWAAR","WAAR")</f>
        <v>ONWAAR</v>
      </c>
      <c r="E682" s="21" t="str">
        <f>IF(ISBLANK(D[[#This Row],[CPT_QNET]]),"ONWAAR","WAAR")</f>
        <v>ONWAAR</v>
      </c>
      <c r="F682" s="21" t="str">
        <f>IF(ISBLANK(D[[#This Row],[CRS_NEN5104]]),"ONWAAR","WAAR")</f>
        <v>ONWAAR</v>
      </c>
      <c r="G682" s="21" t="str">
        <f>IF(ISBLANK(D[[#This Row],[SD_NEN5104]]),"ONWAAR","WAAR")</f>
        <v>ONWAAR</v>
      </c>
      <c r="H682" s="21" t="str">
        <f>IF(ISBLANK(D[[#This Row],[DSS_NEN5104]]),"ONWAAR","WAAR")</f>
        <v>ONWAAR</v>
      </c>
      <c r="I682" s="21" t="str">
        <f>IF(ISBLANK(D[[#This Row],[TXT_SS_NEN5104]]),"ONWAAR","WAAR")</f>
        <v>ONWAAR</v>
      </c>
      <c r="J682" s="19" t="str">
        <f>IF(ISBLANK(D[[#This Row],[BORING_NUMMER]]),"",CONCATENATE(D[[#This Row],[BORING_NUMMER]],"_",D[[#This Row],[MONSTER_ID]]))</f>
        <v/>
      </c>
      <c r="BP682" s="21">
        <v>60</v>
      </c>
      <c r="BQ682" s="21">
        <v>40</v>
      </c>
      <c r="BR682" s="21">
        <f>D[CLAS_AT_VLOEIGRENS_CAS]-D[CLAS_AT_UITROLGRENS]</f>
        <v>20</v>
      </c>
      <c r="BS682" s="22">
        <f>(D[[#This Row],[CLAS_AT_VLOEIGRENS_CAS]]-D[[#This Row],[CLAS_WATERGEHALTE]])/D[[#This Row],[CLAS_AT_PI]]</f>
        <v>3</v>
      </c>
    </row>
    <row r="683" spans="1:71" x14ac:dyDescent="0.2">
      <c r="A683" s="20">
        <v>674</v>
      </c>
      <c r="B683" s="21" t="str">
        <f>IF(ISBLANK(D[[#This Row],[CLAS_NEN5104]]),"ONWAAR","WAAR")</f>
        <v>ONWAAR</v>
      </c>
      <c r="C683" s="21" t="str">
        <f>IF(ISBLANK(D[[#This Row],[CLAS_VN_HOOFDNAAM]]),"ONWAAR","WAAR")</f>
        <v>ONWAAR</v>
      </c>
      <c r="D683" s="21" t="str">
        <f>IF(ISBLANK(D[[#This Row],[KV_NEN5104]]),"ONWAAR","WAAR")</f>
        <v>ONWAAR</v>
      </c>
      <c r="E683" s="21" t="str">
        <f>IF(ISBLANK(D[[#This Row],[CPT_QNET]]),"ONWAAR","WAAR")</f>
        <v>ONWAAR</v>
      </c>
      <c r="F683" s="21" t="str">
        <f>IF(ISBLANK(D[[#This Row],[CRS_NEN5104]]),"ONWAAR","WAAR")</f>
        <v>ONWAAR</v>
      </c>
      <c r="G683" s="21" t="str">
        <f>IF(ISBLANK(D[[#This Row],[SD_NEN5104]]),"ONWAAR","WAAR")</f>
        <v>ONWAAR</v>
      </c>
      <c r="H683" s="21" t="str">
        <f>IF(ISBLANK(D[[#This Row],[DSS_NEN5104]]),"ONWAAR","WAAR")</f>
        <v>ONWAAR</v>
      </c>
      <c r="I683" s="21" t="str">
        <f>IF(ISBLANK(D[[#This Row],[TXT_SS_NEN5104]]),"ONWAAR","WAAR")</f>
        <v>ONWAAR</v>
      </c>
      <c r="J683" s="19" t="str">
        <f>IF(ISBLANK(D[[#This Row],[BORING_NUMMER]]),"",CONCATENATE(D[[#This Row],[BORING_NUMMER]],"_",D[[#This Row],[MONSTER_ID]]))</f>
        <v/>
      </c>
      <c r="BP683" s="21">
        <v>60</v>
      </c>
      <c r="BQ683" s="21">
        <v>40</v>
      </c>
      <c r="BR683" s="21">
        <f>D[CLAS_AT_VLOEIGRENS_CAS]-D[CLAS_AT_UITROLGRENS]</f>
        <v>20</v>
      </c>
      <c r="BS683" s="22">
        <f>(D[[#This Row],[CLAS_AT_VLOEIGRENS_CAS]]-D[[#This Row],[CLAS_WATERGEHALTE]])/D[[#This Row],[CLAS_AT_PI]]</f>
        <v>3</v>
      </c>
    </row>
    <row r="684" spans="1:71" x14ac:dyDescent="0.2">
      <c r="A684" s="20">
        <v>675</v>
      </c>
      <c r="B684" s="21" t="str">
        <f>IF(ISBLANK(D[[#This Row],[CLAS_NEN5104]]),"ONWAAR","WAAR")</f>
        <v>ONWAAR</v>
      </c>
      <c r="C684" s="21" t="str">
        <f>IF(ISBLANK(D[[#This Row],[CLAS_VN_HOOFDNAAM]]),"ONWAAR","WAAR")</f>
        <v>ONWAAR</v>
      </c>
      <c r="D684" s="21" t="str">
        <f>IF(ISBLANK(D[[#This Row],[KV_NEN5104]]),"ONWAAR","WAAR")</f>
        <v>ONWAAR</v>
      </c>
      <c r="E684" s="21" t="str">
        <f>IF(ISBLANK(D[[#This Row],[CPT_QNET]]),"ONWAAR","WAAR")</f>
        <v>ONWAAR</v>
      </c>
      <c r="F684" s="21" t="str">
        <f>IF(ISBLANK(D[[#This Row],[CRS_NEN5104]]),"ONWAAR","WAAR")</f>
        <v>ONWAAR</v>
      </c>
      <c r="G684" s="21" t="str">
        <f>IF(ISBLANK(D[[#This Row],[SD_NEN5104]]),"ONWAAR","WAAR")</f>
        <v>ONWAAR</v>
      </c>
      <c r="H684" s="21" t="str">
        <f>IF(ISBLANK(D[[#This Row],[DSS_NEN5104]]),"ONWAAR","WAAR")</f>
        <v>ONWAAR</v>
      </c>
      <c r="I684" s="21" t="str">
        <f>IF(ISBLANK(D[[#This Row],[TXT_SS_NEN5104]]),"ONWAAR","WAAR")</f>
        <v>ONWAAR</v>
      </c>
      <c r="J684" s="19" t="str">
        <f>IF(ISBLANK(D[[#This Row],[BORING_NUMMER]]),"",CONCATENATE(D[[#This Row],[BORING_NUMMER]],"_",D[[#This Row],[MONSTER_ID]]))</f>
        <v/>
      </c>
      <c r="BP684" s="21">
        <v>60</v>
      </c>
      <c r="BQ684" s="21">
        <v>40</v>
      </c>
      <c r="BR684" s="21">
        <f>D[CLAS_AT_VLOEIGRENS_CAS]-D[CLAS_AT_UITROLGRENS]</f>
        <v>20</v>
      </c>
      <c r="BS684" s="22">
        <f>(D[[#This Row],[CLAS_AT_VLOEIGRENS_CAS]]-D[[#This Row],[CLAS_WATERGEHALTE]])/D[[#This Row],[CLAS_AT_PI]]</f>
        <v>3</v>
      </c>
    </row>
    <row r="685" spans="1:71" x14ac:dyDescent="0.2">
      <c r="A685" s="20">
        <v>676</v>
      </c>
      <c r="B685" s="21" t="str">
        <f>IF(ISBLANK(D[[#This Row],[CLAS_NEN5104]]),"ONWAAR","WAAR")</f>
        <v>ONWAAR</v>
      </c>
      <c r="C685" s="21" t="str">
        <f>IF(ISBLANK(D[[#This Row],[CLAS_VN_HOOFDNAAM]]),"ONWAAR","WAAR")</f>
        <v>ONWAAR</v>
      </c>
      <c r="D685" s="21" t="str">
        <f>IF(ISBLANK(D[[#This Row],[KV_NEN5104]]),"ONWAAR","WAAR")</f>
        <v>ONWAAR</v>
      </c>
      <c r="E685" s="21" t="str">
        <f>IF(ISBLANK(D[[#This Row],[CPT_QNET]]),"ONWAAR","WAAR")</f>
        <v>ONWAAR</v>
      </c>
      <c r="F685" s="21" t="str">
        <f>IF(ISBLANK(D[[#This Row],[CRS_NEN5104]]),"ONWAAR","WAAR")</f>
        <v>ONWAAR</v>
      </c>
      <c r="G685" s="21" t="str">
        <f>IF(ISBLANK(D[[#This Row],[SD_NEN5104]]),"ONWAAR","WAAR")</f>
        <v>ONWAAR</v>
      </c>
      <c r="H685" s="21" t="str">
        <f>IF(ISBLANK(D[[#This Row],[DSS_NEN5104]]),"ONWAAR","WAAR")</f>
        <v>ONWAAR</v>
      </c>
      <c r="I685" s="21" t="str">
        <f>IF(ISBLANK(D[[#This Row],[TXT_SS_NEN5104]]),"ONWAAR","WAAR")</f>
        <v>ONWAAR</v>
      </c>
      <c r="J685" s="19" t="str">
        <f>IF(ISBLANK(D[[#This Row],[BORING_NUMMER]]),"",CONCATENATE(D[[#This Row],[BORING_NUMMER]],"_",D[[#This Row],[MONSTER_ID]]))</f>
        <v/>
      </c>
      <c r="BP685" s="21">
        <v>60</v>
      </c>
      <c r="BQ685" s="21">
        <v>40</v>
      </c>
      <c r="BR685" s="21">
        <f>D[CLAS_AT_VLOEIGRENS_CAS]-D[CLAS_AT_UITROLGRENS]</f>
        <v>20</v>
      </c>
      <c r="BS685" s="22">
        <f>(D[[#This Row],[CLAS_AT_VLOEIGRENS_CAS]]-D[[#This Row],[CLAS_WATERGEHALTE]])/D[[#This Row],[CLAS_AT_PI]]</f>
        <v>3</v>
      </c>
    </row>
    <row r="686" spans="1:71" x14ac:dyDescent="0.2">
      <c r="A686" s="20">
        <v>677</v>
      </c>
      <c r="B686" s="21" t="str">
        <f>IF(ISBLANK(D[[#This Row],[CLAS_NEN5104]]),"ONWAAR","WAAR")</f>
        <v>ONWAAR</v>
      </c>
      <c r="C686" s="21" t="str">
        <f>IF(ISBLANK(D[[#This Row],[CLAS_VN_HOOFDNAAM]]),"ONWAAR","WAAR")</f>
        <v>ONWAAR</v>
      </c>
      <c r="D686" s="21" t="str">
        <f>IF(ISBLANK(D[[#This Row],[KV_NEN5104]]),"ONWAAR","WAAR")</f>
        <v>ONWAAR</v>
      </c>
      <c r="E686" s="21" t="str">
        <f>IF(ISBLANK(D[[#This Row],[CPT_QNET]]),"ONWAAR","WAAR")</f>
        <v>ONWAAR</v>
      </c>
      <c r="F686" s="21" t="str">
        <f>IF(ISBLANK(D[[#This Row],[CRS_NEN5104]]),"ONWAAR","WAAR")</f>
        <v>ONWAAR</v>
      </c>
      <c r="G686" s="21" t="str">
        <f>IF(ISBLANK(D[[#This Row],[SD_NEN5104]]),"ONWAAR","WAAR")</f>
        <v>ONWAAR</v>
      </c>
      <c r="H686" s="21" t="str">
        <f>IF(ISBLANK(D[[#This Row],[DSS_NEN5104]]),"ONWAAR","WAAR")</f>
        <v>ONWAAR</v>
      </c>
      <c r="I686" s="21" t="str">
        <f>IF(ISBLANK(D[[#This Row],[TXT_SS_NEN5104]]),"ONWAAR","WAAR")</f>
        <v>ONWAAR</v>
      </c>
      <c r="J686" s="19" t="str">
        <f>IF(ISBLANK(D[[#This Row],[BORING_NUMMER]]),"",CONCATENATE(D[[#This Row],[BORING_NUMMER]],"_",D[[#This Row],[MONSTER_ID]]))</f>
        <v/>
      </c>
      <c r="BP686" s="21">
        <v>60</v>
      </c>
      <c r="BQ686" s="21">
        <v>40</v>
      </c>
      <c r="BR686" s="21">
        <f>D[CLAS_AT_VLOEIGRENS_CAS]-D[CLAS_AT_UITROLGRENS]</f>
        <v>20</v>
      </c>
      <c r="BS686" s="22">
        <f>(D[[#This Row],[CLAS_AT_VLOEIGRENS_CAS]]-D[[#This Row],[CLAS_WATERGEHALTE]])/D[[#This Row],[CLAS_AT_PI]]</f>
        <v>3</v>
      </c>
    </row>
    <row r="687" spans="1:71" x14ac:dyDescent="0.2">
      <c r="A687" s="20">
        <v>678</v>
      </c>
      <c r="B687" s="21" t="str">
        <f>IF(ISBLANK(D[[#This Row],[CLAS_NEN5104]]),"ONWAAR","WAAR")</f>
        <v>ONWAAR</v>
      </c>
      <c r="C687" s="21" t="str">
        <f>IF(ISBLANK(D[[#This Row],[CLAS_VN_HOOFDNAAM]]),"ONWAAR","WAAR")</f>
        <v>ONWAAR</v>
      </c>
      <c r="D687" s="21" t="str">
        <f>IF(ISBLANK(D[[#This Row],[KV_NEN5104]]),"ONWAAR","WAAR")</f>
        <v>ONWAAR</v>
      </c>
      <c r="E687" s="21" t="str">
        <f>IF(ISBLANK(D[[#This Row],[CPT_QNET]]),"ONWAAR","WAAR")</f>
        <v>ONWAAR</v>
      </c>
      <c r="F687" s="21" t="str">
        <f>IF(ISBLANK(D[[#This Row],[CRS_NEN5104]]),"ONWAAR","WAAR")</f>
        <v>ONWAAR</v>
      </c>
      <c r="G687" s="21" t="str">
        <f>IF(ISBLANK(D[[#This Row],[SD_NEN5104]]),"ONWAAR","WAAR")</f>
        <v>ONWAAR</v>
      </c>
      <c r="H687" s="21" t="str">
        <f>IF(ISBLANK(D[[#This Row],[DSS_NEN5104]]),"ONWAAR","WAAR")</f>
        <v>ONWAAR</v>
      </c>
      <c r="I687" s="21" t="str">
        <f>IF(ISBLANK(D[[#This Row],[TXT_SS_NEN5104]]),"ONWAAR","WAAR")</f>
        <v>ONWAAR</v>
      </c>
      <c r="J687" s="19" t="str">
        <f>IF(ISBLANK(D[[#This Row],[BORING_NUMMER]]),"",CONCATENATE(D[[#This Row],[BORING_NUMMER]],"_",D[[#This Row],[MONSTER_ID]]))</f>
        <v/>
      </c>
      <c r="BP687" s="21">
        <v>60</v>
      </c>
      <c r="BQ687" s="21">
        <v>40</v>
      </c>
      <c r="BR687" s="21">
        <f>D[CLAS_AT_VLOEIGRENS_CAS]-D[CLAS_AT_UITROLGRENS]</f>
        <v>20</v>
      </c>
      <c r="BS687" s="22">
        <f>(D[[#This Row],[CLAS_AT_VLOEIGRENS_CAS]]-D[[#This Row],[CLAS_WATERGEHALTE]])/D[[#This Row],[CLAS_AT_PI]]</f>
        <v>3</v>
      </c>
    </row>
    <row r="688" spans="1:71" x14ac:dyDescent="0.2">
      <c r="A688" s="20">
        <v>679</v>
      </c>
      <c r="B688" s="21" t="str">
        <f>IF(ISBLANK(D[[#This Row],[CLAS_NEN5104]]),"ONWAAR","WAAR")</f>
        <v>ONWAAR</v>
      </c>
      <c r="C688" s="21" t="str">
        <f>IF(ISBLANK(D[[#This Row],[CLAS_VN_HOOFDNAAM]]),"ONWAAR","WAAR")</f>
        <v>ONWAAR</v>
      </c>
      <c r="D688" s="21" t="str">
        <f>IF(ISBLANK(D[[#This Row],[KV_NEN5104]]),"ONWAAR","WAAR")</f>
        <v>ONWAAR</v>
      </c>
      <c r="E688" s="21" t="str">
        <f>IF(ISBLANK(D[[#This Row],[CPT_QNET]]),"ONWAAR","WAAR")</f>
        <v>ONWAAR</v>
      </c>
      <c r="F688" s="21" t="str">
        <f>IF(ISBLANK(D[[#This Row],[CRS_NEN5104]]),"ONWAAR","WAAR")</f>
        <v>ONWAAR</v>
      </c>
      <c r="G688" s="21" t="str">
        <f>IF(ISBLANK(D[[#This Row],[SD_NEN5104]]),"ONWAAR","WAAR")</f>
        <v>ONWAAR</v>
      </c>
      <c r="H688" s="21" t="str">
        <f>IF(ISBLANK(D[[#This Row],[DSS_NEN5104]]),"ONWAAR","WAAR")</f>
        <v>ONWAAR</v>
      </c>
      <c r="I688" s="21" t="str">
        <f>IF(ISBLANK(D[[#This Row],[TXT_SS_NEN5104]]),"ONWAAR","WAAR")</f>
        <v>ONWAAR</v>
      </c>
      <c r="J688" s="19" t="str">
        <f>IF(ISBLANK(D[[#This Row],[BORING_NUMMER]]),"",CONCATENATE(D[[#This Row],[BORING_NUMMER]],"_",D[[#This Row],[MONSTER_ID]]))</f>
        <v/>
      </c>
      <c r="BP688" s="21">
        <v>60</v>
      </c>
      <c r="BQ688" s="21">
        <v>40</v>
      </c>
      <c r="BR688" s="21">
        <f>D[CLAS_AT_VLOEIGRENS_CAS]-D[CLAS_AT_UITROLGRENS]</f>
        <v>20</v>
      </c>
      <c r="BS688" s="22">
        <f>(D[[#This Row],[CLAS_AT_VLOEIGRENS_CAS]]-D[[#This Row],[CLAS_WATERGEHALTE]])/D[[#This Row],[CLAS_AT_PI]]</f>
        <v>3</v>
      </c>
    </row>
    <row r="689" spans="1:71" x14ac:dyDescent="0.2">
      <c r="A689" s="20">
        <v>680</v>
      </c>
      <c r="B689" s="21" t="str">
        <f>IF(ISBLANK(D[[#This Row],[CLAS_NEN5104]]),"ONWAAR","WAAR")</f>
        <v>ONWAAR</v>
      </c>
      <c r="C689" s="21" t="str">
        <f>IF(ISBLANK(D[[#This Row],[CLAS_VN_HOOFDNAAM]]),"ONWAAR","WAAR")</f>
        <v>ONWAAR</v>
      </c>
      <c r="D689" s="21" t="str">
        <f>IF(ISBLANK(D[[#This Row],[KV_NEN5104]]),"ONWAAR","WAAR")</f>
        <v>ONWAAR</v>
      </c>
      <c r="E689" s="21" t="str">
        <f>IF(ISBLANK(D[[#This Row],[CPT_QNET]]),"ONWAAR","WAAR")</f>
        <v>ONWAAR</v>
      </c>
      <c r="F689" s="21" t="str">
        <f>IF(ISBLANK(D[[#This Row],[CRS_NEN5104]]),"ONWAAR","WAAR")</f>
        <v>ONWAAR</v>
      </c>
      <c r="G689" s="21" t="str">
        <f>IF(ISBLANK(D[[#This Row],[SD_NEN5104]]),"ONWAAR","WAAR")</f>
        <v>ONWAAR</v>
      </c>
      <c r="H689" s="21" t="str">
        <f>IF(ISBLANK(D[[#This Row],[DSS_NEN5104]]),"ONWAAR","WAAR")</f>
        <v>ONWAAR</v>
      </c>
      <c r="I689" s="21" t="str">
        <f>IF(ISBLANK(D[[#This Row],[TXT_SS_NEN5104]]),"ONWAAR","WAAR")</f>
        <v>ONWAAR</v>
      </c>
      <c r="J689" s="19" t="str">
        <f>IF(ISBLANK(D[[#This Row],[BORING_NUMMER]]),"",CONCATENATE(D[[#This Row],[BORING_NUMMER]],"_",D[[#This Row],[MONSTER_ID]]))</f>
        <v/>
      </c>
      <c r="BP689" s="21">
        <v>60</v>
      </c>
      <c r="BQ689" s="21">
        <v>40</v>
      </c>
      <c r="BR689" s="21">
        <f>D[CLAS_AT_VLOEIGRENS_CAS]-D[CLAS_AT_UITROLGRENS]</f>
        <v>20</v>
      </c>
      <c r="BS689" s="22">
        <f>(D[[#This Row],[CLAS_AT_VLOEIGRENS_CAS]]-D[[#This Row],[CLAS_WATERGEHALTE]])/D[[#This Row],[CLAS_AT_PI]]</f>
        <v>3</v>
      </c>
    </row>
    <row r="690" spans="1:71" x14ac:dyDescent="0.2">
      <c r="A690" s="20">
        <v>681</v>
      </c>
      <c r="B690" s="21" t="str">
        <f>IF(ISBLANK(D[[#This Row],[CLAS_NEN5104]]),"ONWAAR","WAAR")</f>
        <v>ONWAAR</v>
      </c>
      <c r="C690" s="21" t="str">
        <f>IF(ISBLANK(D[[#This Row],[CLAS_VN_HOOFDNAAM]]),"ONWAAR","WAAR")</f>
        <v>ONWAAR</v>
      </c>
      <c r="D690" s="21" t="str">
        <f>IF(ISBLANK(D[[#This Row],[KV_NEN5104]]),"ONWAAR","WAAR")</f>
        <v>ONWAAR</v>
      </c>
      <c r="E690" s="21" t="str">
        <f>IF(ISBLANK(D[[#This Row],[CPT_QNET]]),"ONWAAR","WAAR")</f>
        <v>ONWAAR</v>
      </c>
      <c r="F690" s="21" t="str">
        <f>IF(ISBLANK(D[[#This Row],[CRS_NEN5104]]),"ONWAAR","WAAR")</f>
        <v>ONWAAR</v>
      </c>
      <c r="G690" s="21" t="str">
        <f>IF(ISBLANK(D[[#This Row],[SD_NEN5104]]),"ONWAAR","WAAR")</f>
        <v>ONWAAR</v>
      </c>
      <c r="H690" s="21" t="str">
        <f>IF(ISBLANK(D[[#This Row],[DSS_NEN5104]]),"ONWAAR","WAAR")</f>
        <v>ONWAAR</v>
      </c>
      <c r="I690" s="21" t="str">
        <f>IF(ISBLANK(D[[#This Row],[TXT_SS_NEN5104]]),"ONWAAR","WAAR")</f>
        <v>ONWAAR</v>
      </c>
      <c r="J690" s="19" t="str">
        <f>IF(ISBLANK(D[[#This Row],[BORING_NUMMER]]),"",CONCATENATE(D[[#This Row],[BORING_NUMMER]],"_",D[[#This Row],[MONSTER_ID]]))</f>
        <v/>
      </c>
      <c r="BP690" s="21">
        <v>60</v>
      </c>
      <c r="BQ690" s="21">
        <v>40</v>
      </c>
      <c r="BR690" s="21">
        <f>D[CLAS_AT_VLOEIGRENS_CAS]-D[CLAS_AT_UITROLGRENS]</f>
        <v>20</v>
      </c>
      <c r="BS690" s="22">
        <f>(D[[#This Row],[CLAS_AT_VLOEIGRENS_CAS]]-D[[#This Row],[CLAS_WATERGEHALTE]])/D[[#This Row],[CLAS_AT_PI]]</f>
        <v>3</v>
      </c>
    </row>
    <row r="691" spans="1:71" x14ac:dyDescent="0.2">
      <c r="A691" s="20">
        <v>682</v>
      </c>
      <c r="B691" s="21" t="str">
        <f>IF(ISBLANK(D[[#This Row],[CLAS_NEN5104]]),"ONWAAR","WAAR")</f>
        <v>ONWAAR</v>
      </c>
      <c r="C691" s="21" t="str">
        <f>IF(ISBLANK(D[[#This Row],[CLAS_VN_HOOFDNAAM]]),"ONWAAR","WAAR")</f>
        <v>ONWAAR</v>
      </c>
      <c r="D691" s="21" t="str">
        <f>IF(ISBLANK(D[[#This Row],[KV_NEN5104]]),"ONWAAR","WAAR")</f>
        <v>ONWAAR</v>
      </c>
      <c r="E691" s="21" t="str">
        <f>IF(ISBLANK(D[[#This Row],[CPT_QNET]]),"ONWAAR","WAAR")</f>
        <v>ONWAAR</v>
      </c>
      <c r="F691" s="21" t="str">
        <f>IF(ISBLANK(D[[#This Row],[CRS_NEN5104]]),"ONWAAR","WAAR")</f>
        <v>ONWAAR</v>
      </c>
      <c r="G691" s="21" t="str">
        <f>IF(ISBLANK(D[[#This Row],[SD_NEN5104]]),"ONWAAR","WAAR")</f>
        <v>ONWAAR</v>
      </c>
      <c r="H691" s="21" t="str">
        <f>IF(ISBLANK(D[[#This Row],[DSS_NEN5104]]),"ONWAAR","WAAR")</f>
        <v>ONWAAR</v>
      </c>
      <c r="I691" s="21" t="str">
        <f>IF(ISBLANK(D[[#This Row],[TXT_SS_NEN5104]]),"ONWAAR","WAAR")</f>
        <v>ONWAAR</v>
      </c>
      <c r="J691" s="19" t="str">
        <f>IF(ISBLANK(D[[#This Row],[BORING_NUMMER]]),"",CONCATENATE(D[[#This Row],[BORING_NUMMER]],"_",D[[#This Row],[MONSTER_ID]]))</f>
        <v/>
      </c>
      <c r="BP691" s="21">
        <v>60</v>
      </c>
      <c r="BQ691" s="21">
        <v>40</v>
      </c>
      <c r="BR691" s="21">
        <f>D[CLAS_AT_VLOEIGRENS_CAS]-D[CLAS_AT_UITROLGRENS]</f>
        <v>20</v>
      </c>
      <c r="BS691" s="22">
        <f>(D[[#This Row],[CLAS_AT_VLOEIGRENS_CAS]]-D[[#This Row],[CLAS_WATERGEHALTE]])/D[[#This Row],[CLAS_AT_PI]]</f>
        <v>3</v>
      </c>
    </row>
    <row r="692" spans="1:71" x14ac:dyDescent="0.2">
      <c r="A692" s="20">
        <v>683</v>
      </c>
      <c r="B692" s="21" t="str">
        <f>IF(ISBLANK(D[[#This Row],[CLAS_NEN5104]]),"ONWAAR","WAAR")</f>
        <v>ONWAAR</v>
      </c>
      <c r="C692" s="21" t="str">
        <f>IF(ISBLANK(D[[#This Row],[CLAS_VN_HOOFDNAAM]]),"ONWAAR","WAAR")</f>
        <v>ONWAAR</v>
      </c>
      <c r="D692" s="21" t="str">
        <f>IF(ISBLANK(D[[#This Row],[KV_NEN5104]]),"ONWAAR","WAAR")</f>
        <v>ONWAAR</v>
      </c>
      <c r="E692" s="21" t="str">
        <f>IF(ISBLANK(D[[#This Row],[CPT_QNET]]),"ONWAAR","WAAR")</f>
        <v>ONWAAR</v>
      </c>
      <c r="F692" s="21" t="str">
        <f>IF(ISBLANK(D[[#This Row],[CRS_NEN5104]]),"ONWAAR","WAAR")</f>
        <v>ONWAAR</v>
      </c>
      <c r="G692" s="21" t="str">
        <f>IF(ISBLANK(D[[#This Row],[SD_NEN5104]]),"ONWAAR","WAAR")</f>
        <v>ONWAAR</v>
      </c>
      <c r="H692" s="21" t="str">
        <f>IF(ISBLANK(D[[#This Row],[DSS_NEN5104]]),"ONWAAR","WAAR")</f>
        <v>ONWAAR</v>
      </c>
      <c r="I692" s="21" t="str">
        <f>IF(ISBLANK(D[[#This Row],[TXT_SS_NEN5104]]),"ONWAAR","WAAR")</f>
        <v>ONWAAR</v>
      </c>
      <c r="J692" s="19" t="str">
        <f>IF(ISBLANK(D[[#This Row],[BORING_NUMMER]]),"",CONCATENATE(D[[#This Row],[BORING_NUMMER]],"_",D[[#This Row],[MONSTER_ID]]))</f>
        <v/>
      </c>
      <c r="BP692" s="21">
        <v>60</v>
      </c>
      <c r="BQ692" s="21">
        <v>40</v>
      </c>
      <c r="BR692" s="21">
        <f>D[CLAS_AT_VLOEIGRENS_CAS]-D[CLAS_AT_UITROLGRENS]</f>
        <v>20</v>
      </c>
      <c r="BS692" s="22">
        <f>(D[[#This Row],[CLAS_AT_VLOEIGRENS_CAS]]-D[[#This Row],[CLAS_WATERGEHALTE]])/D[[#This Row],[CLAS_AT_PI]]</f>
        <v>3</v>
      </c>
    </row>
    <row r="693" spans="1:71" x14ac:dyDescent="0.2">
      <c r="A693" s="20">
        <v>684</v>
      </c>
      <c r="B693" s="21" t="str">
        <f>IF(ISBLANK(D[[#This Row],[CLAS_NEN5104]]),"ONWAAR","WAAR")</f>
        <v>ONWAAR</v>
      </c>
      <c r="C693" s="21" t="str">
        <f>IF(ISBLANK(D[[#This Row],[CLAS_VN_HOOFDNAAM]]),"ONWAAR","WAAR")</f>
        <v>ONWAAR</v>
      </c>
      <c r="D693" s="21" t="str">
        <f>IF(ISBLANK(D[[#This Row],[KV_NEN5104]]),"ONWAAR","WAAR")</f>
        <v>ONWAAR</v>
      </c>
      <c r="E693" s="21" t="str">
        <f>IF(ISBLANK(D[[#This Row],[CPT_QNET]]),"ONWAAR","WAAR")</f>
        <v>ONWAAR</v>
      </c>
      <c r="F693" s="21" t="str">
        <f>IF(ISBLANK(D[[#This Row],[CRS_NEN5104]]),"ONWAAR","WAAR")</f>
        <v>ONWAAR</v>
      </c>
      <c r="G693" s="21" t="str">
        <f>IF(ISBLANK(D[[#This Row],[SD_NEN5104]]),"ONWAAR","WAAR")</f>
        <v>ONWAAR</v>
      </c>
      <c r="H693" s="21" t="str">
        <f>IF(ISBLANK(D[[#This Row],[DSS_NEN5104]]),"ONWAAR","WAAR")</f>
        <v>ONWAAR</v>
      </c>
      <c r="I693" s="21" t="str">
        <f>IF(ISBLANK(D[[#This Row],[TXT_SS_NEN5104]]),"ONWAAR","WAAR")</f>
        <v>ONWAAR</v>
      </c>
      <c r="J693" s="19" t="str">
        <f>IF(ISBLANK(D[[#This Row],[BORING_NUMMER]]),"",CONCATENATE(D[[#This Row],[BORING_NUMMER]],"_",D[[#This Row],[MONSTER_ID]]))</f>
        <v/>
      </c>
      <c r="BP693" s="21">
        <v>60</v>
      </c>
      <c r="BQ693" s="21">
        <v>40</v>
      </c>
      <c r="BR693" s="21">
        <f>D[CLAS_AT_VLOEIGRENS_CAS]-D[CLAS_AT_UITROLGRENS]</f>
        <v>20</v>
      </c>
      <c r="BS693" s="22">
        <f>(D[[#This Row],[CLAS_AT_VLOEIGRENS_CAS]]-D[[#This Row],[CLAS_WATERGEHALTE]])/D[[#This Row],[CLAS_AT_PI]]</f>
        <v>3</v>
      </c>
    </row>
    <row r="694" spans="1:71" x14ac:dyDescent="0.2">
      <c r="A694" s="20">
        <v>685</v>
      </c>
      <c r="B694" s="21" t="str">
        <f>IF(ISBLANK(D[[#This Row],[CLAS_NEN5104]]),"ONWAAR","WAAR")</f>
        <v>ONWAAR</v>
      </c>
      <c r="C694" s="21" t="str">
        <f>IF(ISBLANK(D[[#This Row],[CLAS_VN_HOOFDNAAM]]),"ONWAAR","WAAR")</f>
        <v>ONWAAR</v>
      </c>
      <c r="D694" s="21" t="str">
        <f>IF(ISBLANK(D[[#This Row],[KV_NEN5104]]),"ONWAAR","WAAR")</f>
        <v>ONWAAR</v>
      </c>
      <c r="E694" s="21" t="str">
        <f>IF(ISBLANK(D[[#This Row],[CPT_QNET]]),"ONWAAR","WAAR")</f>
        <v>ONWAAR</v>
      </c>
      <c r="F694" s="21" t="str">
        <f>IF(ISBLANK(D[[#This Row],[CRS_NEN5104]]),"ONWAAR","WAAR")</f>
        <v>ONWAAR</v>
      </c>
      <c r="G694" s="21" t="str">
        <f>IF(ISBLANK(D[[#This Row],[SD_NEN5104]]),"ONWAAR","WAAR")</f>
        <v>ONWAAR</v>
      </c>
      <c r="H694" s="21" t="str">
        <f>IF(ISBLANK(D[[#This Row],[DSS_NEN5104]]),"ONWAAR","WAAR")</f>
        <v>ONWAAR</v>
      </c>
      <c r="I694" s="21" t="str">
        <f>IF(ISBLANK(D[[#This Row],[TXT_SS_NEN5104]]),"ONWAAR","WAAR")</f>
        <v>ONWAAR</v>
      </c>
      <c r="J694" s="19" t="str">
        <f>IF(ISBLANK(D[[#This Row],[BORING_NUMMER]]),"",CONCATENATE(D[[#This Row],[BORING_NUMMER]],"_",D[[#This Row],[MONSTER_ID]]))</f>
        <v/>
      </c>
      <c r="BP694" s="21">
        <v>60</v>
      </c>
      <c r="BQ694" s="21">
        <v>40</v>
      </c>
      <c r="BR694" s="21">
        <f>D[CLAS_AT_VLOEIGRENS_CAS]-D[CLAS_AT_UITROLGRENS]</f>
        <v>20</v>
      </c>
      <c r="BS694" s="22">
        <f>(D[[#This Row],[CLAS_AT_VLOEIGRENS_CAS]]-D[[#This Row],[CLAS_WATERGEHALTE]])/D[[#This Row],[CLAS_AT_PI]]</f>
        <v>3</v>
      </c>
    </row>
    <row r="695" spans="1:71" x14ac:dyDescent="0.2">
      <c r="A695" s="20">
        <v>686</v>
      </c>
      <c r="B695" s="21" t="str">
        <f>IF(ISBLANK(D[[#This Row],[CLAS_NEN5104]]),"ONWAAR","WAAR")</f>
        <v>ONWAAR</v>
      </c>
      <c r="C695" s="21" t="str">
        <f>IF(ISBLANK(D[[#This Row],[CLAS_VN_HOOFDNAAM]]),"ONWAAR","WAAR")</f>
        <v>ONWAAR</v>
      </c>
      <c r="D695" s="21" t="str">
        <f>IF(ISBLANK(D[[#This Row],[KV_NEN5104]]),"ONWAAR","WAAR")</f>
        <v>ONWAAR</v>
      </c>
      <c r="E695" s="21" t="str">
        <f>IF(ISBLANK(D[[#This Row],[CPT_QNET]]),"ONWAAR","WAAR")</f>
        <v>ONWAAR</v>
      </c>
      <c r="F695" s="21" t="str">
        <f>IF(ISBLANK(D[[#This Row],[CRS_NEN5104]]),"ONWAAR","WAAR")</f>
        <v>ONWAAR</v>
      </c>
      <c r="G695" s="21" t="str">
        <f>IF(ISBLANK(D[[#This Row],[SD_NEN5104]]),"ONWAAR","WAAR")</f>
        <v>ONWAAR</v>
      </c>
      <c r="H695" s="21" t="str">
        <f>IF(ISBLANK(D[[#This Row],[DSS_NEN5104]]),"ONWAAR","WAAR")</f>
        <v>ONWAAR</v>
      </c>
      <c r="I695" s="21" t="str">
        <f>IF(ISBLANK(D[[#This Row],[TXT_SS_NEN5104]]),"ONWAAR","WAAR")</f>
        <v>ONWAAR</v>
      </c>
      <c r="J695" s="19" t="str">
        <f>IF(ISBLANK(D[[#This Row],[BORING_NUMMER]]),"",CONCATENATE(D[[#This Row],[BORING_NUMMER]],"_",D[[#This Row],[MONSTER_ID]]))</f>
        <v/>
      </c>
      <c r="BP695" s="21">
        <v>60</v>
      </c>
      <c r="BQ695" s="21">
        <v>40</v>
      </c>
      <c r="BR695" s="21">
        <f>D[CLAS_AT_VLOEIGRENS_CAS]-D[CLAS_AT_UITROLGRENS]</f>
        <v>20</v>
      </c>
      <c r="BS695" s="22">
        <f>(D[[#This Row],[CLAS_AT_VLOEIGRENS_CAS]]-D[[#This Row],[CLAS_WATERGEHALTE]])/D[[#This Row],[CLAS_AT_PI]]</f>
        <v>3</v>
      </c>
    </row>
    <row r="696" spans="1:71" x14ac:dyDescent="0.2">
      <c r="A696" s="20">
        <v>687</v>
      </c>
      <c r="B696" s="21" t="str">
        <f>IF(ISBLANK(D[[#This Row],[CLAS_NEN5104]]),"ONWAAR","WAAR")</f>
        <v>ONWAAR</v>
      </c>
      <c r="C696" s="21" t="str">
        <f>IF(ISBLANK(D[[#This Row],[CLAS_VN_HOOFDNAAM]]),"ONWAAR","WAAR")</f>
        <v>ONWAAR</v>
      </c>
      <c r="D696" s="21" t="str">
        <f>IF(ISBLANK(D[[#This Row],[KV_NEN5104]]),"ONWAAR","WAAR")</f>
        <v>ONWAAR</v>
      </c>
      <c r="E696" s="21" t="str">
        <f>IF(ISBLANK(D[[#This Row],[CPT_QNET]]),"ONWAAR","WAAR")</f>
        <v>ONWAAR</v>
      </c>
      <c r="F696" s="21" t="str">
        <f>IF(ISBLANK(D[[#This Row],[CRS_NEN5104]]),"ONWAAR","WAAR")</f>
        <v>ONWAAR</v>
      </c>
      <c r="G696" s="21" t="str">
        <f>IF(ISBLANK(D[[#This Row],[SD_NEN5104]]),"ONWAAR","WAAR")</f>
        <v>ONWAAR</v>
      </c>
      <c r="H696" s="21" t="str">
        <f>IF(ISBLANK(D[[#This Row],[DSS_NEN5104]]),"ONWAAR","WAAR")</f>
        <v>ONWAAR</v>
      </c>
      <c r="I696" s="21" t="str">
        <f>IF(ISBLANK(D[[#This Row],[TXT_SS_NEN5104]]),"ONWAAR","WAAR")</f>
        <v>ONWAAR</v>
      </c>
      <c r="J696" s="19" t="str">
        <f>IF(ISBLANK(D[[#This Row],[BORING_NUMMER]]),"",CONCATENATE(D[[#This Row],[BORING_NUMMER]],"_",D[[#This Row],[MONSTER_ID]]))</f>
        <v/>
      </c>
      <c r="BP696" s="21">
        <v>60</v>
      </c>
      <c r="BQ696" s="21">
        <v>40</v>
      </c>
      <c r="BR696" s="21">
        <f>D[CLAS_AT_VLOEIGRENS_CAS]-D[CLAS_AT_UITROLGRENS]</f>
        <v>20</v>
      </c>
      <c r="BS696" s="22">
        <f>(D[[#This Row],[CLAS_AT_VLOEIGRENS_CAS]]-D[[#This Row],[CLAS_WATERGEHALTE]])/D[[#This Row],[CLAS_AT_PI]]</f>
        <v>3</v>
      </c>
    </row>
    <row r="697" spans="1:71" x14ac:dyDescent="0.2">
      <c r="A697" s="20">
        <v>688</v>
      </c>
      <c r="B697" s="21" t="str">
        <f>IF(ISBLANK(D[[#This Row],[CLAS_NEN5104]]),"ONWAAR","WAAR")</f>
        <v>ONWAAR</v>
      </c>
      <c r="C697" s="21" t="str">
        <f>IF(ISBLANK(D[[#This Row],[CLAS_VN_HOOFDNAAM]]),"ONWAAR","WAAR")</f>
        <v>ONWAAR</v>
      </c>
      <c r="D697" s="21" t="str">
        <f>IF(ISBLANK(D[[#This Row],[KV_NEN5104]]),"ONWAAR","WAAR")</f>
        <v>ONWAAR</v>
      </c>
      <c r="E697" s="21" t="str">
        <f>IF(ISBLANK(D[[#This Row],[CPT_QNET]]),"ONWAAR","WAAR")</f>
        <v>ONWAAR</v>
      </c>
      <c r="F697" s="21" t="str">
        <f>IF(ISBLANK(D[[#This Row],[CRS_NEN5104]]),"ONWAAR","WAAR")</f>
        <v>ONWAAR</v>
      </c>
      <c r="G697" s="21" t="str">
        <f>IF(ISBLANK(D[[#This Row],[SD_NEN5104]]),"ONWAAR","WAAR")</f>
        <v>ONWAAR</v>
      </c>
      <c r="H697" s="21" t="str">
        <f>IF(ISBLANK(D[[#This Row],[DSS_NEN5104]]),"ONWAAR","WAAR")</f>
        <v>ONWAAR</v>
      </c>
      <c r="I697" s="21" t="str">
        <f>IF(ISBLANK(D[[#This Row],[TXT_SS_NEN5104]]),"ONWAAR","WAAR")</f>
        <v>ONWAAR</v>
      </c>
      <c r="J697" s="19" t="str">
        <f>IF(ISBLANK(D[[#This Row],[BORING_NUMMER]]),"",CONCATENATE(D[[#This Row],[BORING_NUMMER]],"_",D[[#This Row],[MONSTER_ID]]))</f>
        <v/>
      </c>
      <c r="BP697" s="21">
        <v>60</v>
      </c>
      <c r="BQ697" s="21">
        <v>40</v>
      </c>
      <c r="BR697" s="21">
        <f>D[CLAS_AT_VLOEIGRENS_CAS]-D[CLAS_AT_UITROLGRENS]</f>
        <v>20</v>
      </c>
      <c r="BS697" s="22">
        <f>(D[[#This Row],[CLAS_AT_VLOEIGRENS_CAS]]-D[[#This Row],[CLAS_WATERGEHALTE]])/D[[#This Row],[CLAS_AT_PI]]</f>
        <v>3</v>
      </c>
    </row>
    <row r="698" spans="1:71" x14ac:dyDescent="0.2">
      <c r="A698" s="20">
        <v>689</v>
      </c>
      <c r="B698" s="21" t="str">
        <f>IF(ISBLANK(D[[#This Row],[CLAS_NEN5104]]),"ONWAAR","WAAR")</f>
        <v>ONWAAR</v>
      </c>
      <c r="C698" s="21" t="str">
        <f>IF(ISBLANK(D[[#This Row],[CLAS_VN_HOOFDNAAM]]),"ONWAAR","WAAR")</f>
        <v>ONWAAR</v>
      </c>
      <c r="D698" s="21" t="str">
        <f>IF(ISBLANK(D[[#This Row],[KV_NEN5104]]),"ONWAAR","WAAR")</f>
        <v>ONWAAR</v>
      </c>
      <c r="E698" s="21" t="str">
        <f>IF(ISBLANK(D[[#This Row],[CPT_QNET]]),"ONWAAR","WAAR")</f>
        <v>ONWAAR</v>
      </c>
      <c r="F698" s="21" t="str">
        <f>IF(ISBLANK(D[[#This Row],[CRS_NEN5104]]),"ONWAAR","WAAR")</f>
        <v>ONWAAR</v>
      </c>
      <c r="G698" s="21" t="str">
        <f>IF(ISBLANK(D[[#This Row],[SD_NEN5104]]),"ONWAAR","WAAR")</f>
        <v>ONWAAR</v>
      </c>
      <c r="H698" s="21" t="str">
        <f>IF(ISBLANK(D[[#This Row],[DSS_NEN5104]]),"ONWAAR","WAAR")</f>
        <v>ONWAAR</v>
      </c>
      <c r="I698" s="21" t="str">
        <f>IF(ISBLANK(D[[#This Row],[TXT_SS_NEN5104]]),"ONWAAR","WAAR")</f>
        <v>ONWAAR</v>
      </c>
      <c r="J698" s="19" t="str">
        <f>IF(ISBLANK(D[[#This Row],[BORING_NUMMER]]),"",CONCATENATE(D[[#This Row],[BORING_NUMMER]],"_",D[[#This Row],[MONSTER_ID]]))</f>
        <v/>
      </c>
      <c r="BP698" s="21">
        <v>60</v>
      </c>
      <c r="BQ698" s="21">
        <v>40</v>
      </c>
      <c r="BR698" s="21">
        <f>D[CLAS_AT_VLOEIGRENS_CAS]-D[CLAS_AT_UITROLGRENS]</f>
        <v>20</v>
      </c>
      <c r="BS698" s="22">
        <f>(D[[#This Row],[CLAS_AT_VLOEIGRENS_CAS]]-D[[#This Row],[CLAS_WATERGEHALTE]])/D[[#This Row],[CLAS_AT_PI]]</f>
        <v>3</v>
      </c>
    </row>
    <row r="699" spans="1:71" x14ac:dyDescent="0.2">
      <c r="A699" s="20">
        <v>690</v>
      </c>
      <c r="B699" s="21" t="str">
        <f>IF(ISBLANK(D[[#This Row],[CLAS_NEN5104]]),"ONWAAR","WAAR")</f>
        <v>ONWAAR</v>
      </c>
      <c r="C699" s="21" t="str">
        <f>IF(ISBLANK(D[[#This Row],[CLAS_VN_HOOFDNAAM]]),"ONWAAR","WAAR")</f>
        <v>ONWAAR</v>
      </c>
      <c r="D699" s="21" t="str">
        <f>IF(ISBLANK(D[[#This Row],[KV_NEN5104]]),"ONWAAR","WAAR")</f>
        <v>ONWAAR</v>
      </c>
      <c r="E699" s="21" t="str">
        <f>IF(ISBLANK(D[[#This Row],[CPT_QNET]]),"ONWAAR","WAAR")</f>
        <v>ONWAAR</v>
      </c>
      <c r="F699" s="21" t="str">
        <f>IF(ISBLANK(D[[#This Row],[CRS_NEN5104]]),"ONWAAR","WAAR")</f>
        <v>ONWAAR</v>
      </c>
      <c r="G699" s="21" t="str">
        <f>IF(ISBLANK(D[[#This Row],[SD_NEN5104]]),"ONWAAR","WAAR")</f>
        <v>ONWAAR</v>
      </c>
      <c r="H699" s="21" t="str">
        <f>IF(ISBLANK(D[[#This Row],[DSS_NEN5104]]),"ONWAAR","WAAR")</f>
        <v>ONWAAR</v>
      </c>
      <c r="I699" s="21" t="str">
        <f>IF(ISBLANK(D[[#This Row],[TXT_SS_NEN5104]]),"ONWAAR","WAAR")</f>
        <v>ONWAAR</v>
      </c>
      <c r="J699" s="19" t="str">
        <f>IF(ISBLANK(D[[#This Row],[BORING_NUMMER]]),"",CONCATENATE(D[[#This Row],[BORING_NUMMER]],"_",D[[#This Row],[MONSTER_ID]]))</f>
        <v/>
      </c>
      <c r="BP699" s="21">
        <v>60</v>
      </c>
      <c r="BQ699" s="21">
        <v>40</v>
      </c>
      <c r="BR699" s="21">
        <f>D[CLAS_AT_VLOEIGRENS_CAS]-D[CLAS_AT_UITROLGRENS]</f>
        <v>20</v>
      </c>
      <c r="BS699" s="22">
        <f>(D[[#This Row],[CLAS_AT_VLOEIGRENS_CAS]]-D[[#This Row],[CLAS_WATERGEHALTE]])/D[[#This Row],[CLAS_AT_PI]]</f>
        <v>3</v>
      </c>
    </row>
    <row r="700" spans="1:71" x14ac:dyDescent="0.2">
      <c r="A700" s="20">
        <v>691</v>
      </c>
      <c r="B700" s="21" t="str">
        <f>IF(ISBLANK(D[[#This Row],[CLAS_NEN5104]]),"ONWAAR","WAAR")</f>
        <v>ONWAAR</v>
      </c>
      <c r="C700" s="21" t="str">
        <f>IF(ISBLANK(D[[#This Row],[CLAS_VN_HOOFDNAAM]]),"ONWAAR","WAAR")</f>
        <v>ONWAAR</v>
      </c>
      <c r="D700" s="21" t="str">
        <f>IF(ISBLANK(D[[#This Row],[KV_NEN5104]]),"ONWAAR","WAAR")</f>
        <v>ONWAAR</v>
      </c>
      <c r="E700" s="21" t="str">
        <f>IF(ISBLANK(D[[#This Row],[CPT_QNET]]),"ONWAAR","WAAR")</f>
        <v>ONWAAR</v>
      </c>
      <c r="F700" s="21" t="str">
        <f>IF(ISBLANK(D[[#This Row],[CRS_NEN5104]]),"ONWAAR","WAAR")</f>
        <v>ONWAAR</v>
      </c>
      <c r="G700" s="21" t="str">
        <f>IF(ISBLANK(D[[#This Row],[SD_NEN5104]]),"ONWAAR","WAAR")</f>
        <v>ONWAAR</v>
      </c>
      <c r="H700" s="21" t="str">
        <f>IF(ISBLANK(D[[#This Row],[DSS_NEN5104]]),"ONWAAR","WAAR")</f>
        <v>ONWAAR</v>
      </c>
      <c r="I700" s="21" t="str">
        <f>IF(ISBLANK(D[[#This Row],[TXT_SS_NEN5104]]),"ONWAAR","WAAR")</f>
        <v>ONWAAR</v>
      </c>
      <c r="J700" s="19" t="str">
        <f>IF(ISBLANK(D[[#This Row],[BORING_NUMMER]]),"",CONCATENATE(D[[#This Row],[BORING_NUMMER]],"_",D[[#This Row],[MONSTER_ID]]))</f>
        <v/>
      </c>
      <c r="BP700" s="21">
        <v>60</v>
      </c>
      <c r="BQ700" s="21">
        <v>40</v>
      </c>
      <c r="BR700" s="21">
        <f>D[CLAS_AT_VLOEIGRENS_CAS]-D[CLAS_AT_UITROLGRENS]</f>
        <v>20</v>
      </c>
      <c r="BS700" s="22">
        <f>(D[[#This Row],[CLAS_AT_VLOEIGRENS_CAS]]-D[[#This Row],[CLAS_WATERGEHALTE]])/D[[#This Row],[CLAS_AT_PI]]</f>
        <v>3</v>
      </c>
    </row>
    <row r="701" spans="1:71" x14ac:dyDescent="0.2">
      <c r="A701" s="20">
        <v>692</v>
      </c>
      <c r="B701" s="21" t="str">
        <f>IF(ISBLANK(D[[#This Row],[CLAS_NEN5104]]),"ONWAAR","WAAR")</f>
        <v>ONWAAR</v>
      </c>
      <c r="C701" s="21" t="str">
        <f>IF(ISBLANK(D[[#This Row],[CLAS_VN_HOOFDNAAM]]),"ONWAAR","WAAR")</f>
        <v>ONWAAR</v>
      </c>
      <c r="D701" s="21" t="str">
        <f>IF(ISBLANK(D[[#This Row],[KV_NEN5104]]),"ONWAAR","WAAR")</f>
        <v>ONWAAR</v>
      </c>
      <c r="E701" s="21" t="str">
        <f>IF(ISBLANK(D[[#This Row],[CPT_QNET]]),"ONWAAR","WAAR")</f>
        <v>ONWAAR</v>
      </c>
      <c r="F701" s="21" t="str">
        <f>IF(ISBLANK(D[[#This Row],[CRS_NEN5104]]),"ONWAAR","WAAR")</f>
        <v>ONWAAR</v>
      </c>
      <c r="G701" s="21" t="str">
        <f>IF(ISBLANK(D[[#This Row],[SD_NEN5104]]),"ONWAAR","WAAR")</f>
        <v>ONWAAR</v>
      </c>
      <c r="H701" s="21" t="str">
        <f>IF(ISBLANK(D[[#This Row],[DSS_NEN5104]]),"ONWAAR","WAAR")</f>
        <v>ONWAAR</v>
      </c>
      <c r="I701" s="21" t="str">
        <f>IF(ISBLANK(D[[#This Row],[TXT_SS_NEN5104]]),"ONWAAR","WAAR")</f>
        <v>ONWAAR</v>
      </c>
      <c r="J701" s="19" t="str">
        <f>IF(ISBLANK(D[[#This Row],[BORING_NUMMER]]),"",CONCATENATE(D[[#This Row],[BORING_NUMMER]],"_",D[[#This Row],[MONSTER_ID]]))</f>
        <v/>
      </c>
      <c r="BP701" s="21">
        <v>60</v>
      </c>
      <c r="BQ701" s="21">
        <v>40</v>
      </c>
      <c r="BR701" s="21">
        <f>D[CLAS_AT_VLOEIGRENS_CAS]-D[CLAS_AT_UITROLGRENS]</f>
        <v>20</v>
      </c>
      <c r="BS701" s="22">
        <f>(D[[#This Row],[CLAS_AT_VLOEIGRENS_CAS]]-D[[#This Row],[CLAS_WATERGEHALTE]])/D[[#This Row],[CLAS_AT_PI]]</f>
        <v>3</v>
      </c>
    </row>
    <row r="702" spans="1:71" x14ac:dyDescent="0.2">
      <c r="A702" s="20">
        <v>693</v>
      </c>
      <c r="B702" s="21" t="str">
        <f>IF(ISBLANK(D[[#This Row],[CLAS_NEN5104]]),"ONWAAR","WAAR")</f>
        <v>ONWAAR</v>
      </c>
      <c r="C702" s="21" t="str">
        <f>IF(ISBLANK(D[[#This Row],[CLAS_VN_HOOFDNAAM]]),"ONWAAR","WAAR")</f>
        <v>ONWAAR</v>
      </c>
      <c r="D702" s="21" t="str">
        <f>IF(ISBLANK(D[[#This Row],[KV_NEN5104]]),"ONWAAR","WAAR")</f>
        <v>ONWAAR</v>
      </c>
      <c r="E702" s="21" t="str">
        <f>IF(ISBLANK(D[[#This Row],[CPT_QNET]]),"ONWAAR","WAAR")</f>
        <v>ONWAAR</v>
      </c>
      <c r="F702" s="21" t="str">
        <f>IF(ISBLANK(D[[#This Row],[CRS_NEN5104]]),"ONWAAR","WAAR")</f>
        <v>ONWAAR</v>
      </c>
      <c r="G702" s="21" t="str">
        <f>IF(ISBLANK(D[[#This Row],[SD_NEN5104]]),"ONWAAR","WAAR")</f>
        <v>ONWAAR</v>
      </c>
      <c r="H702" s="21" t="str">
        <f>IF(ISBLANK(D[[#This Row],[DSS_NEN5104]]),"ONWAAR","WAAR")</f>
        <v>ONWAAR</v>
      </c>
      <c r="I702" s="21" t="str">
        <f>IF(ISBLANK(D[[#This Row],[TXT_SS_NEN5104]]),"ONWAAR","WAAR")</f>
        <v>ONWAAR</v>
      </c>
      <c r="J702" s="19" t="str">
        <f>IF(ISBLANK(D[[#This Row],[BORING_NUMMER]]),"",CONCATENATE(D[[#This Row],[BORING_NUMMER]],"_",D[[#This Row],[MONSTER_ID]]))</f>
        <v/>
      </c>
      <c r="BP702" s="21">
        <v>60</v>
      </c>
      <c r="BQ702" s="21">
        <v>40</v>
      </c>
      <c r="BR702" s="21">
        <f>D[CLAS_AT_VLOEIGRENS_CAS]-D[CLAS_AT_UITROLGRENS]</f>
        <v>20</v>
      </c>
      <c r="BS702" s="22">
        <f>(D[[#This Row],[CLAS_AT_VLOEIGRENS_CAS]]-D[[#This Row],[CLAS_WATERGEHALTE]])/D[[#This Row],[CLAS_AT_PI]]</f>
        <v>3</v>
      </c>
    </row>
    <row r="703" spans="1:71" x14ac:dyDescent="0.2">
      <c r="A703" s="20">
        <v>694</v>
      </c>
      <c r="B703" s="21" t="str">
        <f>IF(ISBLANK(D[[#This Row],[CLAS_NEN5104]]),"ONWAAR","WAAR")</f>
        <v>ONWAAR</v>
      </c>
      <c r="C703" s="21" t="str">
        <f>IF(ISBLANK(D[[#This Row],[CLAS_VN_HOOFDNAAM]]),"ONWAAR","WAAR")</f>
        <v>ONWAAR</v>
      </c>
      <c r="D703" s="21" t="str">
        <f>IF(ISBLANK(D[[#This Row],[KV_NEN5104]]),"ONWAAR","WAAR")</f>
        <v>ONWAAR</v>
      </c>
      <c r="E703" s="21" t="str">
        <f>IF(ISBLANK(D[[#This Row],[CPT_QNET]]),"ONWAAR","WAAR")</f>
        <v>ONWAAR</v>
      </c>
      <c r="F703" s="21" t="str">
        <f>IF(ISBLANK(D[[#This Row],[CRS_NEN5104]]),"ONWAAR","WAAR")</f>
        <v>ONWAAR</v>
      </c>
      <c r="G703" s="21" t="str">
        <f>IF(ISBLANK(D[[#This Row],[SD_NEN5104]]),"ONWAAR","WAAR")</f>
        <v>ONWAAR</v>
      </c>
      <c r="H703" s="21" t="str">
        <f>IF(ISBLANK(D[[#This Row],[DSS_NEN5104]]),"ONWAAR","WAAR")</f>
        <v>ONWAAR</v>
      </c>
      <c r="I703" s="21" t="str">
        <f>IF(ISBLANK(D[[#This Row],[TXT_SS_NEN5104]]),"ONWAAR","WAAR")</f>
        <v>ONWAAR</v>
      </c>
      <c r="J703" s="19" t="str">
        <f>IF(ISBLANK(D[[#This Row],[BORING_NUMMER]]),"",CONCATENATE(D[[#This Row],[BORING_NUMMER]],"_",D[[#This Row],[MONSTER_ID]]))</f>
        <v/>
      </c>
      <c r="BP703" s="21">
        <v>60</v>
      </c>
      <c r="BQ703" s="21">
        <v>40</v>
      </c>
      <c r="BR703" s="21">
        <f>D[CLAS_AT_VLOEIGRENS_CAS]-D[CLAS_AT_UITROLGRENS]</f>
        <v>20</v>
      </c>
      <c r="BS703" s="22">
        <f>(D[[#This Row],[CLAS_AT_VLOEIGRENS_CAS]]-D[[#This Row],[CLAS_WATERGEHALTE]])/D[[#This Row],[CLAS_AT_PI]]</f>
        <v>3</v>
      </c>
    </row>
    <row r="704" spans="1:71" x14ac:dyDescent="0.2">
      <c r="A704" s="20">
        <v>695</v>
      </c>
      <c r="B704" s="21" t="str">
        <f>IF(ISBLANK(D[[#This Row],[CLAS_NEN5104]]),"ONWAAR","WAAR")</f>
        <v>ONWAAR</v>
      </c>
      <c r="C704" s="21" t="str">
        <f>IF(ISBLANK(D[[#This Row],[CLAS_VN_HOOFDNAAM]]),"ONWAAR","WAAR")</f>
        <v>ONWAAR</v>
      </c>
      <c r="D704" s="21" t="str">
        <f>IF(ISBLANK(D[[#This Row],[KV_NEN5104]]),"ONWAAR","WAAR")</f>
        <v>ONWAAR</v>
      </c>
      <c r="E704" s="21" t="str">
        <f>IF(ISBLANK(D[[#This Row],[CPT_QNET]]),"ONWAAR","WAAR")</f>
        <v>ONWAAR</v>
      </c>
      <c r="F704" s="21" t="str">
        <f>IF(ISBLANK(D[[#This Row],[CRS_NEN5104]]),"ONWAAR","WAAR")</f>
        <v>ONWAAR</v>
      </c>
      <c r="G704" s="21" t="str">
        <f>IF(ISBLANK(D[[#This Row],[SD_NEN5104]]),"ONWAAR","WAAR")</f>
        <v>ONWAAR</v>
      </c>
      <c r="H704" s="21" t="str">
        <f>IF(ISBLANK(D[[#This Row],[DSS_NEN5104]]),"ONWAAR","WAAR")</f>
        <v>ONWAAR</v>
      </c>
      <c r="I704" s="21" t="str">
        <f>IF(ISBLANK(D[[#This Row],[TXT_SS_NEN5104]]),"ONWAAR","WAAR")</f>
        <v>ONWAAR</v>
      </c>
      <c r="J704" s="19" t="str">
        <f>IF(ISBLANK(D[[#This Row],[BORING_NUMMER]]),"",CONCATENATE(D[[#This Row],[BORING_NUMMER]],"_",D[[#This Row],[MONSTER_ID]]))</f>
        <v/>
      </c>
      <c r="BP704" s="21">
        <v>60</v>
      </c>
      <c r="BQ704" s="21">
        <v>40</v>
      </c>
      <c r="BR704" s="21">
        <f>D[CLAS_AT_VLOEIGRENS_CAS]-D[CLAS_AT_UITROLGRENS]</f>
        <v>20</v>
      </c>
      <c r="BS704" s="22">
        <f>(D[[#This Row],[CLAS_AT_VLOEIGRENS_CAS]]-D[[#This Row],[CLAS_WATERGEHALTE]])/D[[#This Row],[CLAS_AT_PI]]</f>
        <v>3</v>
      </c>
    </row>
    <row r="705" spans="1:71" x14ac:dyDescent="0.2">
      <c r="A705" s="20">
        <v>696</v>
      </c>
      <c r="B705" s="21" t="str">
        <f>IF(ISBLANK(D[[#This Row],[CLAS_NEN5104]]),"ONWAAR","WAAR")</f>
        <v>ONWAAR</v>
      </c>
      <c r="C705" s="21" t="str">
        <f>IF(ISBLANK(D[[#This Row],[CLAS_VN_HOOFDNAAM]]),"ONWAAR","WAAR")</f>
        <v>ONWAAR</v>
      </c>
      <c r="D705" s="21" t="str">
        <f>IF(ISBLANK(D[[#This Row],[KV_NEN5104]]),"ONWAAR","WAAR")</f>
        <v>ONWAAR</v>
      </c>
      <c r="E705" s="21" t="str">
        <f>IF(ISBLANK(D[[#This Row],[CPT_QNET]]),"ONWAAR","WAAR")</f>
        <v>ONWAAR</v>
      </c>
      <c r="F705" s="21" t="str">
        <f>IF(ISBLANK(D[[#This Row],[CRS_NEN5104]]),"ONWAAR","WAAR")</f>
        <v>ONWAAR</v>
      </c>
      <c r="G705" s="21" t="str">
        <f>IF(ISBLANK(D[[#This Row],[SD_NEN5104]]),"ONWAAR","WAAR")</f>
        <v>ONWAAR</v>
      </c>
      <c r="H705" s="21" t="str">
        <f>IF(ISBLANK(D[[#This Row],[DSS_NEN5104]]),"ONWAAR","WAAR")</f>
        <v>ONWAAR</v>
      </c>
      <c r="I705" s="21" t="str">
        <f>IF(ISBLANK(D[[#This Row],[TXT_SS_NEN5104]]),"ONWAAR","WAAR")</f>
        <v>ONWAAR</v>
      </c>
      <c r="J705" s="19" t="str">
        <f>IF(ISBLANK(D[[#This Row],[BORING_NUMMER]]),"",CONCATENATE(D[[#This Row],[BORING_NUMMER]],"_",D[[#This Row],[MONSTER_ID]]))</f>
        <v/>
      </c>
      <c r="BP705" s="21">
        <v>60</v>
      </c>
      <c r="BQ705" s="21">
        <v>40</v>
      </c>
      <c r="BR705" s="21">
        <f>D[CLAS_AT_VLOEIGRENS_CAS]-D[CLAS_AT_UITROLGRENS]</f>
        <v>20</v>
      </c>
      <c r="BS705" s="22">
        <f>(D[[#This Row],[CLAS_AT_VLOEIGRENS_CAS]]-D[[#This Row],[CLAS_WATERGEHALTE]])/D[[#This Row],[CLAS_AT_PI]]</f>
        <v>3</v>
      </c>
    </row>
    <row r="706" spans="1:71" x14ac:dyDescent="0.2">
      <c r="A706" s="20">
        <v>697</v>
      </c>
      <c r="B706" s="21" t="str">
        <f>IF(ISBLANK(D[[#This Row],[CLAS_NEN5104]]),"ONWAAR","WAAR")</f>
        <v>ONWAAR</v>
      </c>
      <c r="C706" s="21" t="str">
        <f>IF(ISBLANK(D[[#This Row],[CLAS_VN_HOOFDNAAM]]),"ONWAAR","WAAR")</f>
        <v>ONWAAR</v>
      </c>
      <c r="D706" s="21" t="str">
        <f>IF(ISBLANK(D[[#This Row],[KV_NEN5104]]),"ONWAAR","WAAR")</f>
        <v>ONWAAR</v>
      </c>
      <c r="E706" s="21" t="str">
        <f>IF(ISBLANK(D[[#This Row],[CPT_QNET]]),"ONWAAR","WAAR")</f>
        <v>ONWAAR</v>
      </c>
      <c r="F706" s="21" t="str">
        <f>IF(ISBLANK(D[[#This Row],[CRS_NEN5104]]),"ONWAAR","WAAR")</f>
        <v>ONWAAR</v>
      </c>
      <c r="G706" s="21" t="str">
        <f>IF(ISBLANK(D[[#This Row],[SD_NEN5104]]),"ONWAAR","WAAR")</f>
        <v>ONWAAR</v>
      </c>
      <c r="H706" s="21" t="str">
        <f>IF(ISBLANK(D[[#This Row],[DSS_NEN5104]]),"ONWAAR","WAAR")</f>
        <v>ONWAAR</v>
      </c>
      <c r="I706" s="21" t="str">
        <f>IF(ISBLANK(D[[#This Row],[TXT_SS_NEN5104]]),"ONWAAR","WAAR")</f>
        <v>ONWAAR</v>
      </c>
      <c r="J706" s="19" t="str">
        <f>IF(ISBLANK(D[[#This Row],[BORING_NUMMER]]),"",CONCATENATE(D[[#This Row],[BORING_NUMMER]],"_",D[[#This Row],[MONSTER_ID]]))</f>
        <v/>
      </c>
      <c r="BP706" s="21">
        <v>60</v>
      </c>
      <c r="BQ706" s="21">
        <v>40</v>
      </c>
      <c r="BR706" s="21">
        <f>D[CLAS_AT_VLOEIGRENS_CAS]-D[CLAS_AT_UITROLGRENS]</f>
        <v>20</v>
      </c>
      <c r="BS706" s="22">
        <f>(D[[#This Row],[CLAS_AT_VLOEIGRENS_CAS]]-D[[#This Row],[CLAS_WATERGEHALTE]])/D[[#This Row],[CLAS_AT_PI]]</f>
        <v>3</v>
      </c>
    </row>
    <row r="707" spans="1:71" x14ac:dyDescent="0.2">
      <c r="A707" s="20">
        <v>698</v>
      </c>
      <c r="B707" s="21" t="str">
        <f>IF(ISBLANK(D[[#This Row],[CLAS_NEN5104]]),"ONWAAR","WAAR")</f>
        <v>ONWAAR</v>
      </c>
      <c r="C707" s="21" t="str">
        <f>IF(ISBLANK(D[[#This Row],[CLAS_VN_HOOFDNAAM]]),"ONWAAR","WAAR")</f>
        <v>ONWAAR</v>
      </c>
      <c r="D707" s="21" t="str">
        <f>IF(ISBLANK(D[[#This Row],[KV_NEN5104]]),"ONWAAR","WAAR")</f>
        <v>ONWAAR</v>
      </c>
      <c r="E707" s="21" t="str">
        <f>IF(ISBLANK(D[[#This Row],[CPT_QNET]]),"ONWAAR","WAAR")</f>
        <v>ONWAAR</v>
      </c>
      <c r="F707" s="21" t="str">
        <f>IF(ISBLANK(D[[#This Row],[CRS_NEN5104]]),"ONWAAR","WAAR")</f>
        <v>ONWAAR</v>
      </c>
      <c r="G707" s="21" t="str">
        <f>IF(ISBLANK(D[[#This Row],[SD_NEN5104]]),"ONWAAR","WAAR")</f>
        <v>ONWAAR</v>
      </c>
      <c r="H707" s="21" t="str">
        <f>IF(ISBLANK(D[[#This Row],[DSS_NEN5104]]),"ONWAAR","WAAR")</f>
        <v>ONWAAR</v>
      </c>
      <c r="I707" s="21" t="str">
        <f>IF(ISBLANK(D[[#This Row],[TXT_SS_NEN5104]]),"ONWAAR","WAAR")</f>
        <v>ONWAAR</v>
      </c>
      <c r="J707" s="19" t="str">
        <f>IF(ISBLANK(D[[#This Row],[BORING_NUMMER]]),"",CONCATENATE(D[[#This Row],[BORING_NUMMER]],"_",D[[#This Row],[MONSTER_ID]]))</f>
        <v/>
      </c>
      <c r="BP707" s="21">
        <v>60</v>
      </c>
      <c r="BQ707" s="21">
        <v>40</v>
      </c>
      <c r="BR707" s="21">
        <f>D[CLAS_AT_VLOEIGRENS_CAS]-D[CLAS_AT_UITROLGRENS]</f>
        <v>20</v>
      </c>
      <c r="BS707" s="22">
        <f>(D[[#This Row],[CLAS_AT_VLOEIGRENS_CAS]]-D[[#This Row],[CLAS_WATERGEHALTE]])/D[[#This Row],[CLAS_AT_PI]]</f>
        <v>3</v>
      </c>
    </row>
    <row r="708" spans="1:71" x14ac:dyDescent="0.2">
      <c r="A708" s="20">
        <v>699</v>
      </c>
      <c r="B708" s="21" t="str">
        <f>IF(ISBLANK(D[[#This Row],[CLAS_NEN5104]]),"ONWAAR","WAAR")</f>
        <v>ONWAAR</v>
      </c>
      <c r="C708" s="21" t="str">
        <f>IF(ISBLANK(D[[#This Row],[CLAS_VN_HOOFDNAAM]]),"ONWAAR","WAAR")</f>
        <v>ONWAAR</v>
      </c>
      <c r="D708" s="21" t="str">
        <f>IF(ISBLANK(D[[#This Row],[KV_NEN5104]]),"ONWAAR","WAAR")</f>
        <v>ONWAAR</v>
      </c>
      <c r="E708" s="21" t="str">
        <f>IF(ISBLANK(D[[#This Row],[CPT_QNET]]),"ONWAAR","WAAR")</f>
        <v>ONWAAR</v>
      </c>
      <c r="F708" s="21" t="str">
        <f>IF(ISBLANK(D[[#This Row],[CRS_NEN5104]]),"ONWAAR","WAAR")</f>
        <v>ONWAAR</v>
      </c>
      <c r="G708" s="21" t="str">
        <f>IF(ISBLANK(D[[#This Row],[SD_NEN5104]]),"ONWAAR","WAAR")</f>
        <v>ONWAAR</v>
      </c>
      <c r="H708" s="21" t="str">
        <f>IF(ISBLANK(D[[#This Row],[DSS_NEN5104]]),"ONWAAR","WAAR")</f>
        <v>ONWAAR</v>
      </c>
      <c r="I708" s="21" t="str">
        <f>IF(ISBLANK(D[[#This Row],[TXT_SS_NEN5104]]),"ONWAAR","WAAR")</f>
        <v>ONWAAR</v>
      </c>
      <c r="J708" s="19" t="str">
        <f>IF(ISBLANK(D[[#This Row],[BORING_NUMMER]]),"",CONCATENATE(D[[#This Row],[BORING_NUMMER]],"_",D[[#This Row],[MONSTER_ID]]))</f>
        <v/>
      </c>
      <c r="BP708" s="21">
        <v>60</v>
      </c>
      <c r="BQ708" s="21">
        <v>40</v>
      </c>
      <c r="BR708" s="21">
        <f>D[CLAS_AT_VLOEIGRENS_CAS]-D[CLAS_AT_UITROLGRENS]</f>
        <v>20</v>
      </c>
      <c r="BS708" s="22">
        <f>(D[[#This Row],[CLAS_AT_VLOEIGRENS_CAS]]-D[[#This Row],[CLAS_WATERGEHALTE]])/D[[#This Row],[CLAS_AT_PI]]</f>
        <v>3</v>
      </c>
    </row>
    <row r="709" spans="1:71" x14ac:dyDescent="0.2">
      <c r="A709" s="20">
        <v>700</v>
      </c>
      <c r="B709" s="21" t="str">
        <f>IF(ISBLANK(D[[#This Row],[CLAS_NEN5104]]),"ONWAAR","WAAR")</f>
        <v>ONWAAR</v>
      </c>
      <c r="C709" s="21" t="str">
        <f>IF(ISBLANK(D[[#This Row],[CLAS_VN_HOOFDNAAM]]),"ONWAAR","WAAR")</f>
        <v>ONWAAR</v>
      </c>
      <c r="D709" s="21" t="str">
        <f>IF(ISBLANK(D[[#This Row],[KV_NEN5104]]),"ONWAAR","WAAR")</f>
        <v>ONWAAR</v>
      </c>
      <c r="E709" s="21" t="str">
        <f>IF(ISBLANK(D[[#This Row],[CPT_QNET]]),"ONWAAR","WAAR")</f>
        <v>ONWAAR</v>
      </c>
      <c r="F709" s="21" t="str">
        <f>IF(ISBLANK(D[[#This Row],[CRS_NEN5104]]),"ONWAAR","WAAR")</f>
        <v>ONWAAR</v>
      </c>
      <c r="G709" s="21" t="str">
        <f>IF(ISBLANK(D[[#This Row],[SD_NEN5104]]),"ONWAAR","WAAR")</f>
        <v>ONWAAR</v>
      </c>
      <c r="H709" s="21" t="str">
        <f>IF(ISBLANK(D[[#This Row],[DSS_NEN5104]]),"ONWAAR","WAAR")</f>
        <v>ONWAAR</v>
      </c>
      <c r="I709" s="21" t="str">
        <f>IF(ISBLANK(D[[#This Row],[TXT_SS_NEN5104]]),"ONWAAR","WAAR")</f>
        <v>ONWAAR</v>
      </c>
      <c r="J709" s="19" t="str">
        <f>IF(ISBLANK(D[[#This Row],[BORING_NUMMER]]),"",CONCATENATE(D[[#This Row],[BORING_NUMMER]],"_",D[[#This Row],[MONSTER_ID]]))</f>
        <v/>
      </c>
      <c r="BP709" s="21">
        <v>60</v>
      </c>
      <c r="BQ709" s="21">
        <v>40</v>
      </c>
      <c r="BR709" s="21">
        <f>D[CLAS_AT_VLOEIGRENS_CAS]-D[CLAS_AT_UITROLGRENS]</f>
        <v>20</v>
      </c>
      <c r="BS709" s="22">
        <f>(D[[#This Row],[CLAS_AT_VLOEIGRENS_CAS]]-D[[#This Row],[CLAS_WATERGEHALTE]])/D[[#This Row],[CLAS_AT_PI]]</f>
        <v>3</v>
      </c>
    </row>
    <row r="710" spans="1:71" x14ac:dyDescent="0.2">
      <c r="A710" s="20">
        <v>701</v>
      </c>
      <c r="B710" s="21" t="str">
        <f>IF(ISBLANK(D[[#This Row],[CLAS_NEN5104]]),"ONWAAR","WAAR")</f>
        <v>ONWAAR</v>
      </c>
      <c r="C710" s="21" t="str">
        <f>IF(ISBLANK(D[[#This Row],[CLAS_VN_HOOFDNAAM]]),"ONWAAR","WAAR")</f>
        <v>ONWAAR</v>
      </c>
      <c r="D710" s="21" t="str">
        <f>IF(ISBLANK(D[[#This Row],[KV_NEN5104]]),"ONWAAR","WAAR")</f>
        <v>ONWAAR</v>
      </c>
      <c r="E710" s="21" t="str">
        <f>IF(ISBLANK(D[[#This Row],[CPT_QNET]]),"ONWAAR","WAAR")</f>
        <v>ONWAAR</v>
      </c>
      <c r="F710" s="21" t="str">
        <f>IF(ISBLANK(D[[#This Row],[CRS_NEN5104]]),"ONWAAR","WAAR")</f>
        <v>ONWAAR</v>
      </c>
      <c r="G710" s="21" t="str">
        <f>IF(ISBLANK(D[[#This Row],[SD_NEN5104]]),"ONWAAR","WAAR")</f>
        <v>ONWAAR</v>
      </c>
      <c r="H710" s="21" t="str">
        <f>IF(ISBLANK(D[[#This Row],[DSS_NEN5104]]),"ONWAAR","WAAR")</f>
        <v>ONWAAR</v>
      </c>
      <c r="I710" s="21" t="str">
        <f>IF(ISBLANK(D[[#This Row],[TXT_SS_NEN5104]]),"ONWAAR","WAAR")</f>
        <v>ONWAAR</v>
      </c>
      <c r="J710" s="19" t="str">
        <f>IF(ISBLANK(D[[#This Row],[BORING_NUMMER]]),"",CONCATENATE(D[[#This Row],[BORING_NUMMER]],"_",D[[#This Row],[MONSTER_ID]]))</f>
        <v/>
      </c>
      <c r="BP710" s="21">
        <v>60</v>
      </c>
      <c r="BQ710" s="21">
        <v>40</v>
      </c>
      <c r="BR710" s="21">
        <f>D[CLAS_AT_VLOEIGRENS_CAS]-D[CLAS_AT_UITROLGRENS]</f>
        <v>20</v>
      </c>
      <c r="BS710" s="22">
        <f>(D[[#This Row],[CLAS_AT_VLOEIGRENS_CAS]]-D[[#This Row],[CLAS_WATERGEHALTE]])/D[[#This Row],[CLAS_AT_PI]]</f>
        <v>3</v>
      </c>
    </row>
    <row r="711" spans="1:71" x14ac:dyDescent="0.2">
      <c r="A711" s="20">
        <v>702</v>
      </c>
      <c r="B711" s="21" t="str">
        <f>IF(ISBLANK(D[[#This Row],[CLAS_NEN5104]]),"ONWAAR","WAAR")</f>
        <v>ONWAAR</v>
      </c>
      <c r="C711" s="21" t="str">
        <f>IF(ISBLANK(D[[#This Row],[CLAS_VN_HOOFDNAAM]]),"ONWAAR","WAAR")</f>
        <v>ONWAAR</v>
      </c>
      <c r="D711" s="21" t="str">
        <f>IF(ISBLANK(D[[#This Row],[KV_NEN5104]]),"ONWAAR","WAAR")</f>
        <v>ONWAAR</v>
      </c>
      <c r="E711" s="21" t="str">
        <f>IF(ISBLANK(D[[#This Row],[CPT_QNET]]),"ONWAAR","WAAR")</f>
        <v>ONWAAR</v>
      </c>
      <c r="F711" s="21" t="str">
        <f>IF(ISBLANK(D[[#This Row],[CRS_NEN5104]]),"ONWAAR","WAAR")</f>
        <v>ONWAAR</v>
      </c>
      <c r="G711" s="21" t="str">
        <f>IF(ISBLANK(D[[#This Row],[SD_NEN5104]]),"ONWAAR","WAAR")</f>
        <v>ONWAAR</v>
      </c>
      <c r="H711" s="21" t="str">
        <f>IF(ISBLANK(D[[#This Row],[DSS_NEN5104]]),"ONWAAR","WAAR")</f>
        <v>ONWAAR</v>
      </c>
      <c r="I711" s="21" t="str">
        <f>IF(ISBLANK(D[[#This Row],[TXT_SS_NEN5104]]),"ONWAAR","WAAR")</f>
        <v>ONWAAR</v>
      </c>
      <c r="J711" s="19" t="str">
        <f>IF(ISBLANK(D[[#This Row],[BORING_NUMMER]]),"",CONCATENATE(D[[#This Row],[BORING_NUMMER]],"_",D[[#This Row],[MONSTER_ID]]))</f>
        <v/>
      </c>
      <c r="BP711" s="21">
        <v>60</v>
      </c>
      <c r="BQ711" s="21">
        <v>40</v>
      </c>
      <c r="BR711" s="21">
        <f>D[CLAS_AT_VLOEIGRENS_CAS]-D[CLAS_AT_UITROLGRENS]</f>
        <v>20</v>
      </c>
      <c r="BS711" s="22">
        <f>(D[[#This Row],[CLAS_AT_VLOEIGRENS_CAS]]-D[[#This Row],[CLAS_WATERGEHALTE]])/D[[#This Row],[CLAS_AT_PI]]</f>
        <v>3</v>
      </c>
    </row>
    <row r="712" spans="1:71" x14ac:dyDescent="0.2">
      <c r="A712" s="20">
        <v>703</v>
      </c>
      <c r="B712" s="21" t="str">
        <f>IF(ISBLANK(D[[#This Row],[CLAS_NEN5104]]),"ONWAAR","WAAR")</f>
        <v>ONWAAR</v>
      </c>
      <c r="C712" s="21" t="str">
        <f>IF(ISBLANK(D[[#This Row],[CLAS_VN_HOOFDNAAM]]),"ONWAAR","WAAR")</f>
        <v>ONWAAR</v>
      </c>
      <c r="D712" s="21" t="str">
        <f>IF(ISBLANK(D[[#This Row],[KV_NEN5104]]),"ONWAAR","WAAR")</f>
        <v>ONWAAR</v>
      </c>
      <c r="E712" s="21" t="str">
        <f>IF(ISBLANK(D[[#This Row],[CPT_QNET]]),"ONWAAR","WAAR")</f>
        <v>ONWAAR</v>
      </c>
      <c r="F712" s="21" t="str">
        <f>IF(ISBLANK(D[[#This Row],[CRS_NEN5104]]),"ONWAAR","WAAR")</f>
        <v>ONWAAR</v>
      </c>
      <c r="G712" s="21" t="str">
        <f>IF(ISBLANK(D[[#This Row],[SD_NEN5104]]),"ONWAAR","WAAR")</f>
        <v>ONWAAR</v>
      </c>
      <c r="H712" s="21" t="str">
        <f>IF(ISBLANK(D[[#This Row],[DSS_NEN5104]]),"ONWAAR","WAAR")</f>
        <v>ONWAAR</v>
      </c>
      <c r="I712" s="21" t="str">
        <f>IF(ISBLANK(D[[#This Row],[TXT_SS_NEN5104]]),"ONWAAR","WAAR")</f>
        <v>ONWAAR</v>
      </c>
      <c r="J712" s="19" t="str">
        <f>IF(ISBLANK(D[[#This Row],[BORING_NUMMER]]),"",CONCATENATE(D[[#This Row],[BORING_NUMMER]],"_",D[[#This Row],[MONSTER_ID]]))</f>
        <v/>
      </c>
      <c r="BP712" s="21">
        <v>60</v>
      </c>
      <c r="BQ712" s="21">
        <v>40</v>
      </c>
      <c r="BR712" s="21">
        <f>D[CLAS_AT_VLOEIGRENS_CAS]-D[CLAS_AT_UITROLGRENS]</f>
        <v>20</v>
      </c>
      <c r="BS712" s="22">
        <f>(D[[#This Row],[CLAS_AT_VLOEIGRENS_CAS]]-D[[#This Row],[CLAS_WATERGEHALTE]])/D[[#This Row],[CLAS_AT_PI]]</f>
        <v>3</v>
      </c>
    </row>
    <row r="713" spans="1:71" x14ac:dyDescent="0.2">
      <c r="A713" s="20">
        <v>704</v>
      </c>
      <c r="B713" s="21" t="str">
        <f>IF(ISBLANK(D[[#This Row],[CLAS_NEN5104]]),"ONWAAR","WAAR")</f>
        <v>ONWAAR</v>
      </c>
      <c r="C713" s="21" t="str">
        <f>IF(ISBLANK(D[[#This Row],[CLAS_VN_HOOFDNAAM]]),"ONWAAR","WAAR")</f>
        <v>ONWAAR</v>
      </c>
      <c r="D713" s="21" t="str">
        <f>IF(ISBLANK(D[[#This Row],[KV_NEN5104]]),"ONWAAR","WAAR")</f>
        <v>ONWAAR</v>
      </c>
      <c r="E713" s="21" t="str">
        <f>IF(ISBLANK(D[[#This Row],[CPT_QNET]]),"ONWAAR","WAAR")</f>
        <v>ONWAAR</v>
      </c>
      <c r="F713" s="21" t="str">
        <f>IF(ISBLANK(D[[#This Row],[CRS_NEN5104]]),"ONWAAR","WAAR")</f>
        <v>ONWAAR</v>
      </c>
      <c r="G713" s="21" t="str">
        <f>IF(ISBLANK(D[[#This Row],[SD_NEN5104]]),"ONWAAR","WAAR")</f>
        <v>ONWAAR</v>
      </c>
      <c r="H713" s="21" t="str">
        <f>IF(ISBLANK(D[[#This Row],[DSS_NEN5104]]),"ONWAAR","WAAR")</f>
        <v>ONWAAR</v>
      </c>
      <c r="I713" s="21" t="str">
        <f>IF(ISBLANK(D[[#This Row],[TXT_SS_NEN5104]]),"ONWAAR","WAAR")</f>
        <v>ONWAAR</v>
      </c>
      <c r="J713" s="19" t="str">
        <f>IF(ISBLANK(D[[#This Row],[BORING_NUMMER]]),"",CONCATENATE(D[[#This Row],[BORING_NUMMER]],"_",D[[#This Row],[MONSTER_ID]]))</f>
        <v/>
      </c>
      <c r="BP713" s="21">
        <v>60</v>
      </c>
      <c r="BQ713" s="21">
        <v>40</v>
      </c>
      <c r="BR713" s="21">
        <f>D[CLAS_AT_VLOEIGRENS_CAS]-D[CLAS_AT_UITROLGRENS]</f>
        <v>20</v>
      </c>
      <c r="BS713" s="22">
        <f>(D[[#This Row],[CLAS_AT_VLOEIGRENS_CAS]]-D[[#This Row],[CLAS_WATERGEHALTE]])/D[[#This Row],[CLAS_AT_PI]]</f>
        <v>3</v>
      </c>
    </row>
    <row r="714" spans="1:71" x14ac:dyDescent="0.2">
      <c r="A714" s="20">
        <v>705</v>
      </c>
      <c r="B714" s="21" t="str">
        <f>IF(ISBLANK(D[[#This Row],[CLAS_NEN5104]]),"ONWAAR","WAAR")</f>
        <v>ONWAAR</v>
      </c>
      <c r="C714" s="21" t="str">
        <f>IF(ISBLANK(D[[#This Row],[CLAS_VN_HOOFDNAAM]]),"ONWAAR","WAAR")</f>
        <v>ONWAAR</v>
      </c>
      <c r="D714" s="21" t="str">
        <f>IF(ISBLANK(D[[#This Row],[KV_NEN5104]]),"ONWAAR","WAAR")</f>
        <v>ONWAAR</v>
      </c>
      <c r="E714" s="21" t="str">
        <f>IF(ISBLANK(D[[#This Row],[CPT_QNET]]),"ONWAAR","WAAR")</f>
        <v>ONWAAR</v>
      </c>
      <c r="F714" s="21" t="str">
        <f>IF(ISBLANK(D[[#This Row],[CRS_NEN5104]]),"ONWAAR","WAAR")</f>
        <v>ONWAAR</v>
      </c>
      <c r="G714" s="21" t="str">
        <f>IF(ISBLANK(D[[#This Row],[SD_NEN5104]]),"ONWAAR","WAAR")</f>
        <v>ONWAAR</v>
      </c>
      <c r="H714" s="21" t="str">
        <f>IF(ISBLANK(D[[#This Row],[DSS_NEN5104]]),"ONWAAR","WAAR")</f>
        <v>ONWAAR</v>
      </c>
      <c r="I714" s="21" t="str">
        <f>IF(ISBLANK(D[[#This Row],[TXT_SS_NEN5104]]),"ONWAAR","WAAR")</f>
        <v>ONWAAR</v>
      </c>
      <c r="J714" s="19" t="str">
        <f>IF(ISBLANK(D[[#This Row],[BORING_NUMMER]]),"",CONCATENATE(D[[#This Row],[BORING_NUMMER]],"_",D[[#This Row],[MONSTER_ID]]))</f>
        <v/>
      </c>
      <c r="BP714" s="21">
        <v>60</v>
      </c>
      <c r="BQ714" s="21">
        <v>40</v>
      </c>
      <c r="BR714" s="21">
        <f>D[CLAS_AT_VLOEIGRENS_CAS]-D[CLAS_AT_UITROLGRENS]</f>
        <v>20</v>
      </c>
      <c r="BS714" s="22">
        <f>(D[[#This Row],[CLAS_AT_VLOEIGRENS_CAS]]-D[[#This Row],[CLAS_WATERGEHALTE]])/D[[#This Row],[CLAS_AT_PI]]</f>
        <v>3</v>
      </c>
    </row>
    <row r="715" spans="1:71" x14ac:dyDescent="0.2">
      <c r="A715" s="20">
        <v>706</v>
      </c>
      <c r="B715" s="21" t="str">
        <f>IF(ISBLANK(D[[#This Row],[CLAS_NEN5104]]),"ONWAAR","WAAR")</f>
        <v>ONWAAR</v>
      </c>
      <c r="C715" s="21" t="str">
        <f>IF(ISBLANK(D[[#This Row],[CLAS_VN_HOOFDNAAM]]),"ONWAAR","WAAR")</f>
        <v>ONWAAR</v>
      </c>
      <c r="D715" s="21" t="str">
        <f>IF(ISBLANK(D[[#This Row],[KV_NEN5104]]),"ONWAAR","WAAR")</f>
        <v>ONWAAR</v>
      </c>
      <c r="E715" s="21" t="str">
        <f>IF(ISBLANK(D[[#This Row],[CPT_QNET]]),"ONWAAR","WAAR")</f>
        <v>ONWAAR</v>
      </c>
      <c r="F715" s="21" t="str">
        <f>IF(ISBLANK(D[[#This Row],[CRS_NEN5104]]),"ONWAAR","WAAR")</f>
        <v>ONWAAR</v>
      </c>
      <c r="G715" s="21" t="str">
        <f>IF(ISBLANK(D[[#This Row],[SD_NEN5104]]),"ONWAAR","WAAR")</f>
        <v>ONWAAR</v>
      </c>
      <c r="H715" s="21" t="str">
        <f>IF(ISBLANK(D[[#This Row],[DSS_NEN5104]]),"ONWAAR","WAAR")</f>
        <v>ONWAAR</v>
      </c>
      <c r="I715" s="21" t="str">
        <f>IF(ISBLANK(D[[#This Row],[TXT_SS_NEN5104]]),"ONWAAR","WAAR")</f>
        <v>ONWAAR</v>
      </c>
      <c r="J715" s="19" t="str">
        <f>IF(ISBLANK(D[[#This Row],[BORING_NUMMER]]),"",CONCATENATE(D[[#This Row],[BORING_NUMMER]],"_",D[[#This Row],[MONSTER_ID]]))</f>
        <v/>
      </c>
      <c r="BP715" s="21">
        <v>60</v>
      </c>
      <c r="BQ715" s="21">
        <v>40</v>
      </c>
      <c r="BR715" s="21">
        <f>D[CLAS_AT_VLOEIGRENS_CAS]-D[CLAS_AT_UITROLGRENS]</f>
        <v>20</v>
      </c>
      <c r="BS715" s="22">
        <f>(D[[#This Row],[CLAS_AT_VLOEIGRENS_CAS]]-D[[#This Row],[CLAS_WATERGEHALTE]])/D[[#This Row],[CLAS_AT_PI]]</f>
        <v>3</v>
      </c>
    </row>
    <row r="716" spans="1:71" x14ac:dyDescent="0.2">
      <c r="A716" s="20">
        <v>707</v>
      </c>
      <c r="B716" s="21" t="str">
        <f>IF(ISBLANK(D[[#This Row],[CLAS_NEN5104]]),"ONWAAR","WAAR")</f>
        <v>ONWAAR</v>
      </c>
      <c r="C716" s="21" t="str">
        <f>IF(ISBLANK(D[[#This Row],[CLAS_VN_HOOFDNAAM]]),"ONWAAR","WAAR")</f>
        <v>ONWAAR</v>
      </c>
      <c r="D716" s="21" t="str">
        <f>IF(ISBLANK(D[[#This Row],[KV_NEN5104]]),"ONWAAR","WAAR")</f>
        <v>ONWAAR</v>
      </c>
      <c r="E716" s="21" t="str">
        <f>IF(ISBLANK(D[[#This Row],[CPT_QNET]]),"ONWAAR","WAAR")</f>
        <v>ONWAAR</v>
      </c>
      <c r="F716" s="21" t="str">
        <f>IF(ISBLANK(D[[#This Row],[CRS_NEN5104]]),"ONWAAR","WAAR")</f>
        <v>ONWAAR</v>
      </c>
      <c r="G716" s="21" t="str">
        <f>IF(ISBLANK(D[[#This Row],[SD_NEN5104]]),"ONWAAR","WAAR")</f>
        <v>ONWAAR</v>
      </c>
      <c r="H716" s="21" t="str">
        <f>IF(ISBLANK(D[[#This Row],[DSS_NEN5104]]),"ONWAAR","WAAR")</f>
        <v>ONWAAR</v>
      </c>
      <c r="I716" s="21" t="str">
        <f>IF(ISBLANK(D[[#This Row],[TXT_SS_NEN5104]]),"ONWAAR","WAAR")</f>
        <v>ONWAAR</v>
      </c>
      <c r="J716" s="19" t="str">
        <f>IF(ISBLANK(D[[#This Row],[BORING_NUMMER]]),"",CONCATENATE(D[[#This Row],[BORING_NUMMER]],"_",D[[#This Row],[MONSTER_ID]]))</f>
        <v/>
      </c>
      <c r="BP716" s="21">
        <v>60</v>
      </c>
      <c r="BQ716" s="21">
        <v>40</v>
      </c>
      <c r="BR716" s="21">
        <f>D[CLAS_AT_VLOEIGRENS_CAS]-D[CLAS_AT_UITROLGRENS]</f>
        <v>20</v>
      </c>
      <c r="BS716" s="22">
        <f>(D[[#This Row],[CLAS_AT_VLOEIGRENS_CAS]]-D[[#This Row],[CLAS_WATERGEHALTE]])/D[[#This Row],[CLAS_AT_PI]]</f>
        <v>3</v>
      </c>
    </row>
    <row r="717" spans="1:71" x14ac:dyDescent="0.2">
      <c r="A717" s="20">
        <v>708</v>
      </c>
      <c r="B717" s="21" t="str">
        <f>IF(ISBLANK(D[[#This Row],[CLAS_NEN5104]]),"ONWAAR","WAAR")</f>
        <v>ONWAAR</v>
      </c>
      <c r="C717" s="21" t="str">
        <f>IF(ISBLANK(D[[#This Row],[CLAS_VN_HOOFDNAAM]]),"ONWAAR","WAAR")</f>
        <v>ONWAAR</v>
      </c>
      <c r="D717" s="21" t="str">
        <f>IF(ISBLANK(D[[#This Row],[KV_NEN5104]]),"ONWAAR","WAAR")</f>
        <v>ONWAAR</v>
      </c>
      <c r="E717" s="21" t="str">
        <f>IF(ISBLANK(D[[#This Row],[CPT_QNET]]),"ONWAAR","WAAR")</f>
        <v>ONWAAR</v>
      </c>
      <c r="F717" s="21" t="str">
        <f>IF(ISBLANK(D[[#This Row],[CRS_NEN5104]]),"ONWAAR","WAAR")</f>
        <v>ONWAAR</v>
      </c>
      <c r="G717" s="21" t="str">
        <f>IF(ISBLANK(D[[#This Row],[SD_NEN5104]]),"ONWAAR","WAAR")</f>
        <v>ONWAAR</v>
      </c>
      <c r="H717" s="21" t="str">
        <f>IF(ISBLANK(D[[#This Row],[DSS_NEN5104]]),"ONWAAR","WAAR")</f>
        <v>ONWAAR</v>
      </c>
      <c r="I717" s="21" t="str">
        <f>IF(ISBLANK(D[[#This Row],[TXT_SS_NEN5104]]),"ONWAAR","WAAR")</f>
        <v>ONWAAR</v>
      </c>
      <c r="J717" s="19" t="str">
        <f>IF(ISBLANK(D[[#This Row],[BORING_NUMMER]]),"",CONCATENATE(D[[#This Row],[BORING_NUMMER]],"_",D[[#This Row],[MONSTER_ID]]))</f>
        <v/>
      </c>
      <c r="BP717" s="21">
        <v>60</v>
      </c>
      <c r="BQ717" s="21">
        <v>40</v>
      </c>
      <c r="BR717" s="21">
        <f>D[CLAS_AT_VLOEIGRENS_CAS]-D[CLAS_AT_UITROLGRENS]</f>
        <v>20</v>
      </c>
      <c r="BS717" s="22">
        <f>(D[[#This Row],[CLAS_AT_VLOEIGRENS_CAS]]-D[[#This Row],[CLAS_WATERGEHALTE]])/D[[#This Row],[CLAS_AT_PI]]</f>
        <v>3</v>
      </c>
    </row>
    <row r="718" spans="1:71" x14ac:dyDescent="0.2">
      <c r="A718" s="20">
        <v>709</v>
      </c>
      <c r="B718" s="21" t="str">
        <f>IF(ISBLANK(D[[#This Row],[CLAS_NEN5104]]),"ONWAAR","WAAR")</f>
        <v>ONWAAR</v>
      </c>
      <c r="C718" s="21" t="str">
        <f>IF(ISBLANK(D[[#This Row],[CLAS_VN_HOOFDNAAM]]),"ONWAAR","WAAR")</f>
        <v>ONWAAR</v>
      </c>
      <c r="D718" s="21" t="str">
        <f>IF(ISBLANK(D[[#This Row],[KV_NEN5104]]),"ONWAAR","WAAR")</f>
        <v>ONWAAR</v>
      </c>
      <c r="E718" s="21" t="str">
        <f>IF(ISBLANK(D[[#This Row],[CPT_QNET]]),"ONWAAR","WAAR")</f>
        <v>ONWAAR</v>
      </c>
      <c r="F718" s="21" t="str">
        <f>IF(ISBLANK(D[[#This Row],[CRS_NEN5104]]),"ONWAAR","WAAR")</f>
        <v>ONWAAR</v>
      </c>
      <c r="G718" s="21" t="str">
        <f>IF(ISBLANK(D[[#This Row],[SD_NEN5104]]),"ONWAAR","WAAR")</f>
        <v>ONWAAR</v>
      </c>
      <c r="H718" s="21" t="str">
        <f>IF(ISBLANK(D[[#This Row],[DSS_NEN5104]]),"ONWAAR","WAAR")</f>
        <v>ONWAAR</v>
      </c>
      <c r="I718" s="21" t="str">
        <f>IF(ISBLANK(D[[#This Row],[TXT_SS_NEN5104]]),"ONWAAR","WAAR")</f>
        <v>ONWAAR</v>
      </c>
      <c r="J718" s="19" t="str">
        <f>IF(ISBLANK(D[[#This Row],[BORING_NUMMER]]),"",CONCATENATE(D[[#This Row],[BORING_NUMMER]],"_",D[[#This Row],[MONSTER_ID]]))</f>
        <v/>
      </c>
      <c r="BP718" s="21">
        <v>60</v>
      </c>
      <c r="BQ718" s="21">
        <v>40</v>
      </c>
      <c r="BR718" s="21">
        <f>D[CLAS_AT_VLOEIGRENS_CAS]-D[CLAS_AT_UITROLGRENS]</f>
        <v>20</v>
      </c>
      <c r="BS718" s="22">
        <f>(D[[#This Row],[CLAS_AT_VLOEIGRENS_CAS]]-D[[#This Row],[CLAS_WATERGEHALTE]])/D[[#This Row],[CLAS_AT_PI]]</f>
        <v>3</v>
      </c>
    </row>
    <row r="719" spans="1:71" x14ac:dyDescent="0.2">
      <c r="A719" s="20">
        <v>710</v>
      </c>
      <c r="B719" s="21" t="str">
        <f>IF(ISBLANK(D[[#This Row],[CLAS_NEN5104]]),"ONWAAR","WAAR")</f>
        <v>ONWAAR</v>
      </c>
      <c r="C719" s="21" t="str">
        <f>IF(ISBLANK(D[[#This Row],[CLAS_VN_HOOFDNAAM]]),"ONWAAR","WAAR")</f>
        <v>ONWAAR</v>
      </c>
      <c r="D719" s="21" t="str">
        <f>IF(ISBLANK(D[[#This Row],[KV_NEN5104]]),"ONWAAR","WAAR")</f>
        <v>ONWAAR</v>
      </c>
      <c r="E719" s="21" t="str">
        <f>IF(ISBLANK(D[[#This Row],[CPT_QNET]]),"ONWAAR","WAAR")</f>
        <v>ONWAAR</v>
      </c>
      <c r="F719" s="21" t="str">
        <f>IF(ISBLANK(D[[#This Row],[CRS_NEN5104]]),"ONWAAR","WAAR")</f>
        <v>ONWAAR</v>
      </c>
      <c r="G719" s="21" t="str">
        <f>IF(ISBLANK(D[[#This Row],[SD_NEN5104]]),"ONWAAR","WAAR")</f>
        <v>ONWAAR</v>
      </c>
      <c r="H719" s="21" t="str">
        <f>IF(ISBLANK(D[[#This Row],[DSS_NEN5104]]),"ONWAAR","WAAR")</f>
        <v>ONWAAR</v>
      </c>
      <c r="I719" s="21" t="str">
        <f>IF(ISBLANK(D[[#This Row],[TXT_SS_NEN5104]]),"ONWAAR","WAAR")</f>
        <v>ONWAAR</v>
      </c>
      <c r="J719" s="19" t="str">
        <f>IF(ISBLANK(D[[#This Row],[BORING_NUMMER]]),"",CONCATENATE(D[[#This Row],[BORING_NUMMER]],"_",D[[#This Row],[MONSTER_ID]]))</f>
        <v/>
      </c>
      <c r="BP719" s="21">
        <v>60</v>
      </c>
      <c r="BQ719" s="21">
        <v>40</v>
      </c>
      <c r="BR719" s="21">
        <f>D[CLAS_AT_VLOEIGRENS_CAS]-D[CLAS_AT_UITROLGRENS]</f>
        <v>20</v>
      </c>
      <c r="BS719" s="22">
        <f>(D[[#This Row],[CLAS_AT_VLOEIGRENS_CAS]]-D[[#This Row],[CLAS_WATERGEHALTE]])/D[[#This Row],[CLAS_AT_PI]]</f>
        <v>3</v>
      </c>
    </row>
    <row r="720" spans="1:71" x14ac:dyDescent="0.2">
      <c r="A720" s="20">
        <v>711</v>
      </c>
      <c r="B720" s="21" t="str">
        <f>IF(ISBLANK(D[[#This Row],[CLAS_NEN5104]]),"ONWAAR","WAAR")</f>
        <v>ONWAAR</v>
      </c>
      <c r="C720" s="21" t="str">
        <f>IF(ISBLANK(D[[#This Row],[CLAS_VN_HOOFDNAAM]]),"ONWAAR","WAAR")</f>
        <v>ONWAAR</v>
      </c>
      <c r="D720" s="21" t="str">
        <f>IF(ISBLANK(D[[#This Row],[KV_NEN5104]]),"ONWAAR","WAAR")</f>
        <v>ONWAAR</v>
      </c>
      <c r="E720" s="21" t="str">
        <f>IF(ISBLANK(D[[#This Row],[CPT_QNET]]),"ONWAAR","WAAR")</f>
        <v>ONWAAR</v>
      </c>
      <c r="F720" s="21" t="str">
        <f>IF(ISBLANK(D[[#This Row],[CRS_NEN5104]]),"ONWAAR","WAAR")</f>
        <v>ONWAAR</v>
      </c>
      <c r="G720" s="21" t="str">
        <f>IF(ISBLANK(D[[#This Row],[SD_NEN5104]]),"ONWAAR","WAAR")</f>
        <v>ONWAAR</v>
      </c>
      <c r="H720" s="21" t="str">
        <f>IF(ISBLANK(D[[#This Row],[DSS_NEN5104]]),"ONWAAR","WAAR")</f>
        <v>ONWAAR</v>
      </c>
      <c r="I720" s="21" t="str">
        <f>IF(ISBLANK(D[[#This Row],[TXT_SS_NEN5104]]),"ONWAAR","WAAR")</f>
        <v>ONWAAR</v>
      </c>
      <c r="J720" s="19" t="str">
        <f>IF(ISBLANK(D[[#This Row],[BORING_NUMMER]]),"",CONCATENATE(D[[#This Row],[BORING_NUMMER]],"_",D[[#This Row],[MONSTER_ID]]))</f>
        <v/>
      </c>
      <c r="BP720" s="21">
        <v>60</v>
      </c>
      <c r="BQ720" s="21">
        <v>40</v>
      </c>
      <c r="BR720" s="21">
        <f>D[CLAS_AT_VLOEIGRENS_CAS]-D[CLAS_AT_UITROLGRENS]</f>
        <v>20</v>
      </c>
      <c r="BS720" s="22">
        <f>(D[[#This Row],[CLAS_AT_VLOEIGRENS_CAS]]-D[[#This Row],[CLAS_WATERGEHALTE]])/D[[#This Row],[CLAS_AT_PI]]</f>
        <v>3</v>
      </c>
    </row>
    <row r="721" spans="1:71" x14ac:dyDescent="0.2">
      <c r="A721" s="20">
        <v>712</v>
      </c>
      <c r="B721" s="21" t="str">
        <f>IF(ISBLANK(D[[#This Row],[CLAS_NEN5104]]),"ONWAAR","WAAR")</f>
        <v>ONWAAR</v>
      </c>
      <c r="C721" s="21" t="str">
        <f>IF(ISBLANK(D[[#This Row],[CLAS_VN_HOOFDNAAM]]),"ONWAAR","WAAR")</f>
        <v>ONWAAR</v>
      </c>
      <c r="D721" s="21" t="str">
        <f>IF(ISBLANK(D[[#This Row],[KV_NEN5104]]),"ONWAAR","WAAR")</f>
        <v>ONWAAR</v>
      </c>
      <c r="E721" s="21" t="str">
        <f>IF(ISBLANK(D[[#This Row],[CPT_QNET]]),"ONWAAR","WAAR")</f>
        <v>ONWAAR</v>
      </c>
      <c r="F721" s="21" t="str">
        <f>IF(ISBLANK(D[[#This Row],[CRS_NEN5104]]),"ONWAAR","WAAR")</f>
        <v>ONWAAR</v>
      </c>
      <c r="G721" s="21" t="str">
        <f>IF(ISBLANK(D[[#This Row],[SD_NEN5104]]),"ONWAAR","WAAR")</f>
        <v>ONWAAR</v>
      </c>
      <c r="H721" s="21" t="str">
        <f>IF(ISBLANK(D[[#This Row],[DSS_NEN5104]]),"ONWAAR","WAAR")</f>
        <v>ONWAAR</v>
      </c>
      <c r="I721" s="21" t="str">
        <f>IF(ISBLANK(D[[#This Row],[TXT_SS_NEN5104]]),"ONWAAR","WAAR")</f>
        <v>ONWAAR</v>
      </c>
      <c r="J721" s="19" t="str">
        <f>IF(ISBLANK(D[[#This Row],[BORING_NUMMER]]),"",CONCATENATE(D[[#This Row],[BORING_NUMMER]],"_",D[[#This Row],[MONSTER_ID]]))</f>
        <v/>
      </c>
      <c r="BP721" s="21">
        <v>60</v>
      </c>
      <c r="BQ721" s="21">
        <v>40</v>
      </c>
      <c r="BR721" s="21">
        <f>D[CLAS_AT_VLOEIGRENS_CAS]-D[CLAS_AT_UITROLGRENS]</f>
        <v>20</v>
      </c>
      <c r="BS721" s="22">
        <f>(D[[#This Row],[CLAS_AT_VLOEIGRENS_CAS]]-D[[#This Row],[CLAS_WATERGEHALTE]])/D[[#This Row],[CLAS_AT_PI]]</f>
        <v>3</v>
      </c>
    </row>
    <row r="722" spans="1:71" x14ac:dyDescent="0.2">
      <c r="A722" s="20">
        <v>713</v>
      </c>
      <c r="B722" s="21" t="str">
        <f>IF(ISBLANK(D[[#This Row],[CLAS_NEN5104]]),"ONWAAR","WAAR")</f>
        <v>ONWAAR</v>
      </c>
      <c r="C722" s="21" t="str">
        <f>IF(ISBLANK(D[[#This Row],[CLAS_VN_HOOFDNAAM]]),"ONWAAR","WAAR")</f>
        <v>ONWAAR</v>
      </c>
      <c r="D722" s="21" t="str">
        <f>IF(ISBLANK(D[[#This Row],[KV_NEN5104]]),"ONWAAR","WAAR")</f>
        <v>ONWAAR</v>
      </c>
      <c r="E722" s="21" t="str">
        <f>IF(ISBLANK(D[[#This Row],[CPT_QNET]]),"ONWAAR","WAAR")</f>
        <v>ONWAAR</v>
      </c>
      <c r="F722" s="21" t="str">
        <f>IF(ISBLANK(D[[#This Row],[CRS_NEN5104]]),"ONWAAR","WAAR")</f>
        <v>ONWAAR</v>
      </c>
      <c r="G722" s="21" t="str">
        <f>IF(ISBLANK(D[[#This Row],[SD_NEN5104]]),"ONWAAR","WAAR")</f>
        <v>ONWAAR</v>
      </c>
      <c r="H722" s="21" t="str">
        <f>IF(ISBLANK(D[[#This Row],[DSS_NEN5104]]),"ONWAAR","WAAR")</f>
        <v>ONWAAR</v>
      </c>
      <c r="I722" s="21" t="str">
        <f>IF(ISBLANK(D[[#This Row],[TXT_SS_NEN5104]]),"ONWAAR","WAAR")</f>
        <v>ONWAAR</v>
      </c>
      <c r="J722" s="19" t="str">
        <f>IF(ISBLANK(D[[#This Row],[BORING_NUMMER]]),"",CONCATENATE(D[[#This Row],[BORING_NUMMER]],"_",D[[#This Row],[MONSTER_ID]]))</f>
        <v/>
      </c>
      <c r="BP722" s="21">
        <v>60</v>
      </c>
      <c r="BQ722" s="21">
        <v>40</v>
      </c>
      <c r="BR722" s="21">
        <f>D[CLAS_AT_VLOEIGRENS_CAS]-D[CLAS_AT_UITROLGRENS]</f>
        <v>20</v>
      </c>
      <c r="BS722" s="22">
        <f>(D[[#This Row],[CLAS_AT_VLOEIGRENS_CAS]]-D[[#This Row],[CLAS_WATERGEHALTE]])/D[[#This Row],[CLAS_AT_PI]]</f>
        <v>3</v>
      </c>
    </row>
    <row r="723" spans="1:71" x14ac:dyDescent="0.2">
      <c r="A723" s="20">
        <v>714</v>
      </c>
      <c r="B723" s="21" t="str">
        <f>IF(ISBLANK(D[[#This Row],[CLAS_NEN5104]]),"ONWAAR","WAAR")</f>
        <v>ONWAAR</v>
      </c>
      <c r="C723" s="21" t="str">
        <f>IF(ISBLANK(D[[#This Row],[CLAS_VN_HOOFDNAAM]]),"ONWAAR","WAAR")</f>
        <v>ONWAAR</v>
      </c>
      <c r="D723" s="21" t="str">
        <f>IF(ISBLANK(D[[#This Row],[KV_NEN5104]]),"ONWAAR","WAAR")</f>
        <v>ONWAAR</v>
      </c>
      <c r="E723" s="21" t="str">
        <f>IF(ISBLANK(D[[#This Row],[CPT_QNET]]),"ONWAAR","WAAR")</f>
        <v>ONWAAR</v>
      </c>
      <c r="F723" s="21" t="str">
        <f>IF(ISBLANK(D[[#This Row],[CRS_NEN5104]]),"ONWAAR","WAAR")</f>
        <v>ONWAAR</v>
      </c>
      <c r="G723" s="21" t="str">
        <f>IF(ISBLANK(D[[#This Row],[SD_NEN5104]]),"ONWAAR","WAAR")</f>
        <v>ONWAAR</v>
      </c>
      <c r="H723" s="21" t="str">
        <f>IF(ISBLANK(D[[#This Row],[DSS_NEN5104]]),"ONWAAR","WAAR")</f>
        <v>ONWAAR</v>
      </c>
      <c r="I723" s="21" t="str">
        <f>IF(ISBLANK(D[[#This Row],[TXT_SS_NEN5104]]),"ONWAAR","WAAR")</f>
        <v>ONWAAR</v>
      </c>
      <c r="J723" s="19" t="str">
        <f>IF(ISBLANK(D[[#This Row],[BORING_NUMMER]]),"",CONCATENATE(D[[#This Row],[BORING_NUMMER]],"_",D[[#This Row],[MONSTER_ID]]))</f>
        <v/>
      </c>
      <c r="BP723" s="21">
        <v>60</v>
      </c>
      <c r="BQ723" s="21">
        <v>40</v>
      </c>
      <c r="BR723" s="21">
        <f>D[CLAS_AT_VLOEIGRENS_CAS]-D[CLAS_AT_UITROLGRENS]</f>
        <v>20</v>
      </c>
      <c r="BS723" s="22">
        <f>(D[[#This Row],[CLAS_AT_VLOEIGRENS_CAS]]-D[[#This Row],[CLAS_WATERGEHALTE]])/D[[#This Row],[CLAS_AT_PI]]</f>
        <v>3</v>
      </c>
    </row>
    <row r="724" spans="1:71" x14ac:dyDescent="0.2">
      <c r="A724" s="20">
        <v>715</v>
      </c>
      <c r="B724" s="21" t="str">
        <f>IF(ISBLANK(D[[#This Row],[CLAS_NEN5104]]),"ONWAAR","WAAR")</f>
        <v>ONWAAR</v>
      </c>
      <c r="C724" s="21" t="str">
        <f>IF(ISBLANK(D[[#This Row],[CLAS_VN_HOOFDNAAM]]),"ONWAAR","WAAR")</f>
        <v>ONWAAR</v>
      </c>
      <c r="D724" s="21" t="str">
        <f>IF(ISBLANK(D[[#This Row],[KV_NEN5104]]),"ONWAAR","WAAR")</f>
        <v>ONWAAR</v>
      </c>
      <c r="E724" s="21" t="str">
        <f>IF(ISBLANK(D[[#This Row],[CPT_QNET]]),"ONWAAR","WAAR")</f>
        <v>ONWAAR</v>
      </c>
      <c r="F724" s="21" t="str">
        <f>IF(ISBLANK(D[[#This Row],[CRS_NEN5104]]),"ONWAAR","WAAR")</f>
        <v>ONWAAR</v>
      </c>
      <c r="G724" s="21" t="str">
        <f>IF(ISBLANK(D[[#This Row],[SD_NEN5104]]),"ONWAAR","WAAR")</f>
        <v>ONWAAR</v>
      </c>
      <c r="H724" s="21" t="str">
        <f>IF(ISBLANK(D[[#This Row],[DSS_NEN5104]]),"ONWAAR","WAAR")</f>
        <v>ONWAAR</v>
      </c>
      <c r="I724" s="21" t="str">
        <f>IF(ISBLANK(D[[#This Row],[TXT_SS_NEN5104]]),"ONWAAR","WAAR")</f>
        <v>ONWAAR</v>
      </c>
      <c r="J724" s="19" t="str">
        <f>IF(ISBLANK(D[[#This Row],[BORING_NUMMER]]),"",CONCATENATE(D[[#This Row],[BORING_NUMMER]],"_",D[[#This Row],[MONSTER_ID]]))</f>
        <v/>
      </c>
      <c r="BP724" s="21">
        <v>60</v>
      </c>
      <c r="BQ724" s="21">
        <v>40</v>
      </c>
      <c r="BR724" s="21">
        <f>D[CLAS_AT_VLOEIGRENS_CAS]-D[CLAS_AT_UITROLGRENS]</f>
        <v>20</v>
      </c>
      <c r="BS724" s="22">
        <f>(D[[#This Row],[CLAS_AT_VLOEIGRENS_CAS]]-D[[#This Row],[CLAS_WATERGEHALTE]])/D[[#This Row],[CLAS_AT_PI]]</f>
        <v>3</v>
      </c>
    </row>
    <row r="725" spans="1:71" x14ac:dyDescent="0.2">
      <c r="A725" s="20">
        <v>716</v>
      </c>
      <c r="B725" s="21" t="str">
        <f>IF(ISBLANK(D[[#This Row],[CLAS_NEN5104]]),"ONWAAR","WAAR")</f>
        <v>ONWAAR</v>
      </c>
      <c r="C725" s="21" t="str">
        <f>IF(ISBLANK(D[[#This Row],[CLAS_VN_HOOFDNAAM]]),"ONWAAR","WAAR")</f>
        <v>ONWAAR</v>
      </c>
      <c r="D725" s="21" t="str">
        <f>IF(ISBLANK(D[[#This Row],[KV_NEN5104]]),"ONWAAR","WAAR")</f>
        <v>ONWAAR</v>
      </c>
      <c r="E725" s="21" t="str">
        <f>IF(ISBLANK(D[[#This Row],[CPT_QNET]]),"ONWAAR","WAAR")</f>
        <v>ONWAAR</v>
      </c>
      <c r="F725" s="21" t="str">
        <f>IF(ISBLANK(D[[#This Row],[CRS_NEN5104]]),"ONWAAR","WAAR")</f>
        <v>ONWAAR</v>
      </c>
      <c r="G725" s="21" t="str">
        <f>IF(ISBLANK(D[[#This Row],[SD_NEN5104]]),"ONWAAR","WAAR")</f>
        <v>ONWAAR</v>
      </c>
      <c r="H725" s="21" t="str">
        <f>IF(ISBLANK(D[[#This Row],[DSS_NEN5104]]),"ONWAAR","WAAR")</f>
        <v>ONWAAR</v>
      </c>
      <c r="I725" s="21" t="str">
        <f>IF(ISBLANK(D[[#This Row],[TXT_SS_NEN5104]]),"ONWAAR","WAAR")</f>
        <v>ONWAAR</v>
      </c>
      <c r="J725" s="19" t="str">
        <f>IF(ISBLANK(D[[#This Row],[BORING_NUMMER]]),"",CONCATENATE(D[[#This Row],[BORING_NUMMER]],"_",D[[#This Row],[MONSTER_ID]]))</f>
        <v/>
      </c>
      <c r="BP725" s="21">
        <v>60</v>
      </c>
      <c r="BQ725" s="21">
        <v>40</v>
      </c>
      <c r="BR725" s="21">
        <f>D[CLAS_AT_VLOEIGRENS_CAS]-D[CLAS_AT_UITROLGRENS]</f>
        <v>20</v>
      </c>
      <c r="BS725" s="22">
        <f>(D[[#This Row],[CLAS_AT_VLOEIGRENS_CAS]]-D[[#This Row],[CLAS_WATERGEHALTE]])/D[[#This Row],[CLAS_AT_PI]]</f>
        <v>3</v>
      </c>
    </row>
    <row r="726" spans="1:71" x14ac:dyDescent="0.2">
      <c r="A726" s="20">
        <v>717</v>
      </c>
      <c r="B726" s="21" t="str">
        <f>IF(ISBLANK(D[[#This Row],[CLAS_NEN5104]]),"ONWAAR","WAAR")</f>
        <v>ONWAAR</v>
      </c>
      <c r="C726" s="21" t="str">
        <f>IF(ISBLANK(D[[#This Row],[CLAS_VN_HOOFDNAAM]]),"ONWAAR","WAAR")</f>
        <v>ONWAAR</v>
      </c>
      <c r="D726" s="21" t="str">
        <f>IF(ISBLANK(D[[#This Row],[KV_NEN5104]]),"ONWAAR","WAAR")</f>
        <v>ONWAAR</v>
      </c>
      <c r="E726" s="21" t="str">
        <f>IF(ISBLANK(D[[#This Row],[CPT_QNET]]),"ONWAAR","WAAR")</f>
        <v>ONWAAR</v>
      </c>
      <c r="F726" s="21" t="str">
        <f>IF(ISBLANK(D[[#This Row],[CRS_NEN5104]]),"ONWAAR","WAAR")</f>
        <v>ONWAAR</v>
      </c>
      <c r="G726" s="21" t="str">
        <f>IF(ISBLANK(D[[#This Row],[SD_NEN5104]]),"ONWAAR","WAAR")</f>
        <v>ONWAAR</v>
      </c>
      <c r="H726" s="21" t="str">
        <f>IF(ISBLANK(D[[#This Row],[DSS_NEN5104]]),"ONWAAR","WAAR")</f>
        <v>ONWAAR</v>
      </c>
      <c r="I726" s="21" t="str">
        <f>IF(ISBLANK(D[[#This Row],[TXT_SS_NEN5104]]),"ONWAAR","WAAR")</f>
        <v>ONWAAR</v>
      </c>
      <c r="J726" s="19" t="str">
        <f>IF(ISBLANK(D[[#This Row],[BORING_NUMMER]]),"",CONCATENATE(D[[#This Row],[BORING_NUMMER]],"_",D[[#This Row],[MONSTER_ID]]))</f>
        <v/>
      </c>
      <c r="BP726" s="21">
        <v>60</v>
      </c>
      <c r="BQ726" s="21">
        <v>40</v>
      </c>
      <c r="BR726" s="21">
        <f>D[CLAS_AT_VLOEIGRENS_CAS]-D[CLAS_AT_UITROLGRENS]</f>
        <v>20</v>
      </c>
      <c r="BS726" s="22">
        <f>(D[[#This Row],[CLAS_AT_VLOEIGRENS_CAS]]-D[[#This Row],[CLAS_WATERGEHALTE]])/D[[#This Row],[CLAS_AT_PI]]</f>
        <v>3</v>
      </c>
    </row>
    <row r="727" spans="1:71" x14ac:dyDescent="0.2">
      <c r="A727" s="20">
        <v>718</v>
      </c>
      <c r="B727" s="21" t="str">
        <f>IF(ISBLANK(D[[#This Row],[CLAS_NEN5104]]),"ONWAAR","WAAR")</f>
        <v>ONWAAR</v>
      </c>
      <c r="C727" s="21" t="str">
        <f>IF(ISBLANK(D[[#This Row],[CLAS_VN_HOOFDNAAM]]),"ONWAAR","WAAR")</f>
        <v>ONWAAR</v>
      </c>
      <c r="D727" s="21" t="str">
        <f>IF(ISBLANK(D[[#This Row],[KV_NEN5104]]),"ONWAAR","WAAR")</f>
        <v>ONWAAR</v>
      </c>
      <c r="E727" s="21" t="str">
        <f>IF(ISBLANK(D[[#This Row],[CPT_QNET]]),"ONWAAR","WAAR")</f>
        <v>ONWAAR</v>
      </c>
      <c r="F727" s="21" t="str">
        <f>IF(ISBLANK(D[[#This Row],[CRS_NEN5104]]),"ONWAAR","WAAR")</f>
        <v>ONWAAR</v>
      </c>
      <c r="G727" s="21" t="str">
        <f>IF(ISBLANK(D[[#This Row],[SD_NEN5104]]),"ONWAAR","WAAR")</f>
        <v>ONWAAR</v>
      </c>
      <c r="H727" s="21" t="str">
        <f>IF(ISBLANK(D[[#This Row],[DSS_NEN5104]]),"ONWAAR","WAAR")</f>
        <v>ONWAAR</v>
      </c>
      <c r="I727" s="21" t="str">
        <f>IF(ISBLANK(D[[#This Row],[TXT_SS_NEN5104]]),"ONWAAR","WAAR")</f>
        <v>ONWAAR</v>
      </c>
      <c r="J727" s="19" t="str">
        <f>IF(ISBLANK(D[[#This Row],[BORING_NUMMER]]),"",CONCATENATE(D[[#This Row],[BORING_NUMMER]],"_",D[[#This Row],[MONSTER_ID]]))</f>
        <v/>
      </c>
      <c r="BP727" s="21">
        <v>60</v>
      </c>
      <c r="BQ727" s="21">
        <v>40</v>
      </c>
      <c r="BR727" s="21">
        <f>D[CLAS_AT_VLOEIGRENS_CAS]-D[CLAS_AT_UITROLGRENS]</f>
        <v>20</v>
      </c>
      <c r="BS727" s="22">
        <f>(D[[#This Row],[CLAS_AT_VLOEIGRENS_CAS]]-D[[#This Row],[CLAS_WATERGEHALTE]])/D[[#This Row],[CLAS_AT_PI]]</f>
        <v>3</v>
      </c>
    </row>
    <row r="728" spans="1:71" x14ac:dyDescent="0.2">
      <c r="A728" s="20">
        <v>719</v>
      </c>
      <c r="B728" s="21" t="str">
        <f>IF(ISBLANK(D[[#This Row],[CLAS_NEN5104]]),"ONWAAR","WAAR")</f>
        <v>ONWAAR</v>
      </c>
      <c r="C728" s="21" t="str">
        <f>IF(ISBLANK(D[[#This Row],[CLAS_VN_HOOFDNAAM]]),"ONWAAR","WAAR")</f>
        <v>ONWAAR</v>
      </c>
      <c r="D728" s="21" t="str">
        <f>IF(ISBLANK(D[[#This Row],[KV_NEN5104]]),"ONWAAR","WAAR")</f>
        <v>ONWAAR</v>
      </c>
      <c r="E728" s="21" t="str">
        <f>IF(ISBLANK(D[[#This Row],[CPT_QNET]]),"ONWAAR","WAAR")</f>
        <v>ONWAAR</v>
      </c>
      <c r="F728" s="21" t="str">
        <f>IF(ISBLANK(D[[#This Row],[CRS_NEN5104]]),"ONWAAR","WAAR")</f>
        <v>ONWAAR</v>
      </c>
      <c r="G728" s="21" t="str">
        <f>IF(ISBLANK(D[[#This Row],[SD_NEN5104]]),"ONWAAR","WAAR")</f>
        <v>ONWAAR</v>
      </c>
      <c r="H728" s="21" t="str">
        <f>IF(ISBLANK(D[[#This Row],[DSS_NEN5104]]),"ONWAAR","WAAR")</f>
        <v>ONWAAR</v>
      </c>
      <c r="I728" s="21" t="str">
        <f>IF(ISBLANK(D[[#This Row],[TXT_SS_NEN5104]]),"ONWAAR","WAAR")</f>
        <v>ONWAAR</v>
      </c>
      <c r="J728" s="19" t="str">
        <f>IF(ISBLANK(D[[#This Row],[BORING_NUMMER]]),"",CONCATENATE(D[[#This Row],[BORING_NUMMER]],"_",D[[#This Row],[MONSTER_ID]]))</f>
        <v/>
      </c>
      <c r="BP728" s="21">
        <v>60</v>
      </c>
      <c r="BQ728" s="21">
        <v>40</v>
      </c>
      <c r="BR728" s="21">
        <f>D[CLAS_AT_VLOEIGRENS_CAS]-D[CLAS_AT_UITROLGRENS]</f>
        <v>20</v>
      </c>
      <c r="BS728" s="22">
        <f>(D[[#This Row],[CLAS_AT_VLOEIGRENS_CAS]]-D[[#This Row],[CLAS_WATERGEHALTE]])/D[[#This Row],[CLAS_AT_PI]]</f>
        <v>3</v>
      </c>
    </row>
    <row r="729" spans="1:71" x14ac:dyDescent="0.2">
      <c r="A729" s="20">
        <v>720</v>
      </c>
      <c r="B729" s="21" t="str">
        <f>IF(ISBLANK(D[[#This Row],[CLAS_NEN5104]]),"ONWAAR","WAAR")</f>
        <v>ONWAAR</v>
      </c>
      <c r="C729" s="21" t="str">
        <f>IF(ISBLANK(D[[#This Row],[CLAS_VN_HOOFDNAAM]]),"ONWAAR","WAAR")</f>
        <v>ONWAAR</v>
      </c>
      <c r="D729" s="21" t="str">
        <f>IF(ISBLANK(D[[#This Row],[KV_NEN5104]]),"ONWAAR","WAAR")</f>
        <v>ONWAAR</v>
      </c>
      <c r="E729" s="21" t="str">
        <f>IF(ISBLANK(D[[#This Row],[CPT_QNET]]),"ONWAAR","WAAR")</f>
        <v>ONWAAR</v>
      </c>
      <c r="F729" s="21" t="str">
        <f>IF(ISBLANK(D[[#This Row],[CRS_NEN5104]]),"ONWAAR","WAAR")</f>
        <v>ONWAAR</v>
      </c>
      <c r="G729" s="21" t="str">
        <f>IF(ISBLANK(D[[#This Row],[SD_NEN5104]]),"ONWAAR","WAAR")</f>
        <v>ONWAAR</v>
      </c>
      <c r="H729" s="21" t="str">
        <f>IF(ISBLANK(D[[#This Row],[DSS_NEN5104]]),"ONWAAR","WAAR")</f>
        <v>ONWAAR</v>
      </c>
      <c r="I729" s="21" t="str">
        <f>IF(ISBLANK(D[[#This Row],[TXT_SS_NEN5104]]),"ONWAAR","WAAR")</f>
        <v>ONWAAR</v>
      </c>
      <c r="J729" s="19" t="str">
        <f>IF(ISBLANK(D[[#This Row],[BORING_NUMMER]]),"",CONCATENATE(D[[#This Row],[BORING_NUMMER]],"_",D[[#This Row],[MONSTER_ID]]))</f>
        <v/>
      </c>
      <c r="BP729" s="21">
        <v>60</v>
      </c>
      <c r="BQ729" s="21">
        <v>40</v>
      </c>
      <c r="BR729" s="21">
        <f>D[CLAS_AT_VLOEIGRENS_CAS]-D[CLAS_AT_UITROLGRENS]</f>
        <v>20</v>
      </c>
      <c r="BS729" s="22">
        <f>(D[[#This Row],[CLAS_AT_VLOEIGRENS_CAS]]-D[[#This Row],[CLAS_WATERGEHALTE]])/D[[#This Row],[CLAS_AT_PI]]</f>
        <v>3</v>
      </c>
    </row>
    <row r="730" spans="1:71" x14ac:dyDescent="0.2">
      <c r="A730" s="20">
        <v>721</v>
      </c>
      <c r="B730" s="21" t="str">
        <f>IF(ISBLANK(D[[#This Row],[CLAS_NEN5104]]),"ONWAAR","WAAR")</f>
        <v>ONWAAR</v>
      </c>
      <c r="C730" s="21" t="str">
        <f>IF(ISBLANK(D[[#This Row],[CLAS_VN_HOOFDNAAM]]),"ONWAAR","WAAR")</f>
        <v>ONWAAR</v>
      </c>
      <c r="D730" s="21" t="str">
        <f>IF(ISBLANK(D[[#This Row],[KV_NEN5104]]),"ONWAAR","WAAR")</f>
        <v>ONWAAR</v>
      </c>
      <c r="E730" s="21" t="str">
        <f>IF(ISBLANK(D[[#This Row],[CPT_QNET]]),"ONWAAR","WAAR")</f>
        <v>ONWAAR</v>
      </c>
      <c r="F730" s="21" t="str">
        <f>IF(ISBLANK(D[[#This Row],[CRS_NEN5104]]),"ONWAAR","WAAR")</f>
        <v>ONWAAR</v>
      </c>
      <c r="G730" s="21" t="str">
        <f>IF(ISBLANK(D[[#This Row],[SD_NEN5104]]),"ONWAAR","WAAR")</f>
        <v>ONWAAR</v>
      </c>
      <c r="H730" s="21" t="str">
        <f>IF(ISBLANK(D[[#This Row],[DSS_NEN5104]]),"ONWAAR","WAAR")</f>
        <v>ONWAAR</v>
      </c>
      <c r="I730" s="21" t="str">
        <f>IF(ISBLANK(D[[#This Row],[TXT_SS_NEN5104]]),"ONWAAR","WAAR")</f>
        <v>ONWAAR</v>
      </c>
      <c r="J730" s="19" t="str">
        <f>IF(ISBLANK(D[[#This Row],[BORING_NUMMER]]),"",CONCATENATE(D[[#This Row],[BORING_NUMMER]],"_",D[[#This Row],[MONSTER_ID]]))</f>
        <v/>
      </c>
      <c r="BP730" s="21">
        <v>60</v>
      </c>
      <c r="BQ730" s="21">
        <v>40</v>
      </c>
      <c r="BR730" s="21">
        <f>D[CLAS_AT_VLOEIGRENS_CAS]-D[CLAS_AT_UITROLGRENS]</f>
        <v>20</v>
      </c>
      <c r="BS730" s="22">
        <f>(D[[#This Row],[CLAS_AT_VLOEIGRENS_CAS]]-D[[#This Row],[CLAS_WATERGEHALTE]])/D[[#This Row],[CLAS_AT_PI]]</f>
        <v>3</v>
      </c>
    </row>
    <row r="731" spans="1:71" x14ac:dyDescent="0.2">
      <c r="A731" s="20">
        <v>722</v>
      </c>
      <c r="B731" s="21" t="str">
        <f>IF(ISBLANK(D[[#This Row],[CLAS_NEN5104]]),"ONWAAR","WAAR")</f>
        <v>ONWAAR</v>
      </c>
      <c r="C731" s="21" t="str">
        <f>IF(ISBLANK(D[[#This Row],[CLAS_VN_HOOFDNAAM]]),"ONWAAR","WAAR")</f>
        <v>ONWAAR</v>
      </c>
      <c r="D731" s="21" t="str">
        <f>IF(ISBLANK(D[[#This Row],[KV_NEN5104]]),"ONWAAR","WAAR")</f>
        <v>ONWAAR</v>
      </c>
      <c r="E731" s="21" t="str">
        <f>IF(ISBLANK(D[[#This Row],[CPT_QNET]]),"ONWAAR","WAAR")</f>
        <v>ONWAAR</v>
      </c>
      <c r="F731" s="21" t="str">
        <f>IF(ISBLANK(D[[#This Row],[CRS_NEN5104]]),"ONWAAR","WAAR")</f>
        <v>ONWAAR</v>
      </c>
      <c r="G731" s="21" t="str">
        <f>IF(ISBLANK(D[[#This Row],[SD_NEN5104]]),"ONWAAR","WAAR")</f>
        <v>ONWAAR</v>
      </c>
      <c r="H731" s="21" t="str">
        <f>IF(ISBLANK(D[[#This Row],[DSS_NEN5104]]),"ONWAAR","WAAR")</f>
        <v>ONWAAR</v>
      </c>
      <c r="I731" s="21" t="str">
        <f>IF(ISBLANK(D[[#This Row],[TXT_SS_NEN5104]]),"ONWAAR","WAAR")</f>
        <v>ONWAAR</v>
      </c>
      <c r="J731" s="19" t="str">
        <f>IF(ISBLANK(D[[#This Row],[BORING_NUMMER]]),"",CONCATENATE(D[[#This Row],[BORING_NUMMER]],"_",D[[#This Row],[MONSTER_ID]]))</f>
        <v/>
      </c>
      <c r="BP731" s="21">
        <v>60</v>
      </c>
      <c r="BQ731" s="21">
        <v>40</v>
      </c>
      <c r="BR731" s="21">
        <f>D[CLAS_AT_VLOEIGRENS_CAS]-D[CLAS_AT_UITROLGRENS]</f>
        <v>20</v>
      </c>
      <c r="BS731" s="22">
        <f>(D[[#This Row],[CLAS_AT_VLOEIGRENS_CAS]]-D[[#This Row],[CLAS_WATERGEHALTE]])/D[[#This Row],[CLAS_AT_PI]]</f>
        <v>3</v>
      </c>
    </row>
    <row r="732" spans="1:71" x14ac:dyDescent="0.2">
      <c r="A732" s="20">
        <v>723</v>
      </c>
      <c r="B732" s="21" t="str">
        <f>IF(ISBLANK(D[[#This Row],[CLAS_NEN5104]]),"ONWAAR","WAAR")</f>
        <v>ONWAAR</v>
      </c>
      <c r="C732" s="21" t="str">
        <f>IF(ISBLANK(D[[#This Row],[CLAS_VN_HOOFDNAAM]]),"ONWAAR","WAAR")</f>
        <v>ONWAAR</v>
      </c>
      <c r="D732" s="21" t="str">
        <f>IF(ISBLANK(D[[#This Row],[KV_NEN5104]]),"ONWAAR","WAAR")</f>
        <v>ONWAAR</v>
      </c>
      <c r="E732" s="21" t="str">
        <f>IF(ISBLANK(D[[#This Row],[CPT_QNET]]),"ONWAAR","WAAR")</f>
        <v>ONWAAR</v>
      </c>
      <c r="F732" s="21" t="str">
        <f>IF(ISBLANK(D[[#This Row],[CRS_NEN5104]]),"ONWAAR","WAAR")</f>
        <v>ONWAAR</v>
      </c>
      <c r="G732" s="21" t="str">
        <f>IF(ISBLANK(D[[#This Row],[SD_NEN5104]]),"ONWAAR","WAAR")</f>
        <v>ONWAAR</v>
      </c>
      <c r="H732" s="21" t="str">
        <f>IF(ISBLANK(D[[#This Row],[DSS_NEN5104]]),"ONWAAR","WAAR")</f>
        <v>ONWAAR</v>
      </c>
      <c r="I732" s="21" t="str">
        <f>IF(ISBLANK(D[[#This Row],[TXT_SS_NEN5104]]),"ONWAAR","WAAR")</f>
        <v>ONWAAR</v>
      </c>
      <c r="J732" s="19" t="str">
        <f>IF(ISBLANK(D[[#This Row],[BORING_NUMMER]]),"",CONCATENATE(D[[#This Row],[BORING_NUMMER]],"_",D[[#This Row],[MONSTER_ID]]))</f>
        <v/>
      </c>
      <c r="BP732" s="21">
        <v>60</v>
      </c>
      <c r="BQ732" s="21">
        <v>40</v>
      </c>
      <c r="BR732" s="21">
        <f>D[CLAS_AT_VLOEIGRENS_CAS]-D[CLAS_AT_UITROLGRENS]</f>
        <v>20</v>
      </c>
      <c r="BS732" s="22">
        <f>(D[[#This Row],[CLAS_AT_VLOEIGRENS_CAS]]-D[[#This Row],[CLAS_WATERGEHALTE]])/D[[#This Row],[CLAS_AT_PI]]</f>
        <v>3</v>
      </c>
    </row>
    <row r="733" spans="1:71" x14ac:dyDescent="0.2">
      <c r="A733" s="20">
        <v>724</v>
      </c>
      <c r="B733" s="21" t="str">
        <f>IF(ISBLANK(D[[#This Row],[CLAS_NEN5104]]),"ONWAAR","WAAR")</f>
        <v>ONWAAR</v>
      </c>
      <c r="C733" s="21" t="str">
        <f>IF(ISBLANK(D[[#This Row],[CLAS_VN_HOOFDNAAM]]),"ONWAAR","WAAR")</f>
        <v>ONWAAR</v>
      </c>
      <c r="D733" s="21" t="str">
        <f>IF(ISBLANK(D[[#This Row],[KV_NEN5104]]),"ONWAAR","WAAR")</f>
        <v>ONWAAR</v>
      </c>
      <c r="E733" s="21" t="str">
        <f>IF(ISBLANK(D[[#This Row],[CPT_QNET]]),"ONWAAR","WAAR")</f>
        <v>ONWAAR</v>
      </c>
      <c r="F733" s="21" t="str">
        <f>IF(ISBLANK(D[[#This Row],[CRS_NEN5104]]),"ONWAAR","WAAR")</f>
        <v>ONWAAR</v>
      </c>
      <c r="G733" s="21" t="str">
        <f>IF(ISBLANK(D[[#This Row],[SD_NEN5104]]),"ONWAAR","WAAR")</f>
        <v>ONWAAR</v>
      </c>
      <c r="H733" s="21" t="str">
        <f>IF(ISBLANK(D[[#This Row],[DSS_NEN5104]]),"ONWAAR","WAAR")</f>
        <v>ONWAAR</v>
      </c>
      <c r="I733" s="21" t="str">
        <f>IF(ISBLANK(D[[#This Row],[TXT_SS_NEN5104]]),"ONWAAR","WAAR")</f>
        <v>ONWAAR</v>
      </c>
      <c r="J733" s="19" t="str">
        <f>IF(ISBLANK(D[[#This Row],[BORING_NUMMER]]),"",CONCATENATE(D[[#This Row],[BORING_NUMMER]],"_",D[[#This Row],[MONSTER_ID]]))</f>
        <v/>
      </c>
      <c r="BP733" s="21">
        <v>60</v>
      </c>
      <c r="BQ733" s="21">
        <v>40</v>
      </c>
      <c r="BR733" s="21">
        <f>D[CLAS_AT_VLOEIGRENS_CAS]-D[CLAS_AT_UITROLGRENS]</f>
        <v>20</v>
      </c>
      <c r="BS733" s="22">
        <f>(D[[#This Row],[CLAS_AT_VLOEIGRENS_CAS]]-D[[#This Row],[CLAS_WATERGEHALTE]])/D[[#This Row],[CLAS_AT_PI]]</f>
        <v>3</v>
      </c>
    </row>
    <row r="734" spans="1:71" x14ac:dyDescent="0.2">
      <c r="A734" s="20">
        <v>725</v>
      </c>
      <c r="B734" s="21" t="str">
        <f>IF(ISBLANK(D[[#This Row],[CLAS_NEN5104]]),"ONWAAR","WAAR")</f>
        <v>ONWAAR</v>
      </c>
      <c r="C734" s="21" t="str">
        <f>IF(ISBLANK(D[[#This Row],[CLAS_VN_HOOFDNAAM]]),"ONWAAR","WAAR")</f>
        <v>ONWAAR</v>
      </c>
      <c r="D734" s="21" t="str">
        <f>IF(ISBLANK(D[[#This Row],[KV_NEN5104]]),"ONWAAR","WAAR")</f>
        <v>ONWAAR</v>
      </c>
      <c r="E734" s="21" t="str">
        <f>IF(ISBLANK(D[[#This Row],[CPT_QNET]]),"ONWAAR","WAAR")</f>
        <v>ONWAAR</v>
      </c>
      <c r="F734" s="21" t="str">
        <f>IF(ISBLANK(D[[#This Row],[CRS_NEN5104]]),"ONWAAR","WAAR")</f>
        <v>ONWAAR</v>
      </c>
      <c r="G734" s="21" t="str">
        <f>IF(ISBLANK(D[[#This Row],[SD_NEN5104]]),"ONWAAR","WAAR")</f>
        <v>ONWAAR</v>
      </c>
      <c r="H734" s="21" t="str">
        <f>IF(ISBLANK(D[[#This Row],[DSS_NEN5104]]),"ONWAAR","WAAR")</f>
        <v>ONWAAR</v>
      </c>
      <c r="I734" s="21" t="str">
        <f>IF(ISBLANK(D[[#This Row],[TXT_SS_NEN5104]]),"ONWAAR","WAAR")</f>
        <v>ONWAAR</v>
      </c>
      <c r="J734" s="19" t="str">
        <f>IF(ISBLANK(D[[#This Row],[BORING_NUMMER]]),"",CONCATENATE(D[[#This Row],[BORING_NUMMER]],"_",D[[#This Row],[MONSTER_ID]]))</f>
        <v/>
      </c>
      <c r="BP734" s="21">
        <v>60</v>
      </c>
      <c r="BQ734" s="21">
        <v>40</v>
      </c>
      <c r="BR734" s="21">
        <f>D[CLAS_AT_VLOEIGRENS_CAS]-D[CLAS_AT_UITROLGRENS]</f>
        <v>20</v>
      </c>
      <c r="BS734" s="22">
        <f>(D[[#This Row],[CLAS_AT_VLOEIGRENS_CAS]]-D[[#This Row],[CLAS_WATERGEHALTE]])/D[[#This Row],[CLAS_AT_PI]]</f>
        <v>3</v>
      </c>
    </row>
    <row r="735" spans="1:71" x14ac:dyDescent="0.2">
      <c r="A735" s="20">
        <v>726</v>
      </c>
      <c r="B735" s="21" t="str">
        <f>IF(ISBLANK(D[[#This Row],[CLAS_NEN5104]]),"ONWAAR","WAAR")</f>
        <v>ONWAAR</v>
      </c>
      <c r="C735" s="21" t="str">
        <f>IF(ISBLANK(D[[#This Row],[CLAS_VN_HOOFDNAAM]]),"ONWAAR","WAAR")</f>
        <v>ONWAAR</v>
      </c>
      <c r="D735" s="21" t="str">
        <f>IF(ISBLANK(D[[#This Row],[KV_NEN5104]]),"ONWAAR","WAAR")</f>
        <v>ONWAAR</v>
      </c>
      <c r="E735" s="21" t="str">
        <f>IF(ISBLANK(D[[#This Row],[CPT_QNET]]),"ONWAAR","WAAR")</f>
        <v>ONWAAR</v>
      </c>
      <c r="F735" s="21" t="str">
        <f>IF(ISBLANK(D[[#This Row],[CRS_NEN5104]]),"ONWAAR","WAAR")</f>
        <v>ONWAAR</v>
      </c>
      <c r="G735" s="21" t="str">
        <f>IF(ISBLANK(D[[#This Row],[SD_NEN5104]]),"ONWAAR","WAAR")</f>
        <v>ONWAAR</v>
      </c>
      <c r="H735" s="21" t="str">
        <f>IF(ISBLANK(D[[#This Row],[DSS_NEN5104]]),"ONWAAR","WAAR")</f>
        <v>ONWAAR</v>
      </c>
      <c r="I735" s="21" t="str">
        <f>IF(ISBLANK(D[[#This Row],[TXT_SS_NEN5104]]),"ONWAAR","WAAR")</f>
        <v>ONWAAR</v>
      </c>
      <c r="J735" s="19" t="str">
        <f>IF(ISBLANK(D[[#This Row],[BORING_NUMMER]]),"",CONCATENATE(D[[#This Row],[BORING_NUMMER]],"_",D[[#This Row],[MONSTER_ID]]))</f>
        <v/>
      </c>
      <c r="BP735" s="21">
        <v>60</v>
      </c>
      <c r="BQ735" s="21">
        <v>40</v>
      </c>
      <c r="BR735" s="21">
        <f>D[CLAS_AT_VLOEIGRENS_CAS]-D[CLAS_AT_UITROLGRENS]</f>
        <v>20</v>
      </c>
      <c r="BS735" s="22">
        <f>(D[[#This Row],[CLAS_AT_VLOEIGRENS_CAS]]-D[[#This Row],[CLAS_WATERGEHALTE]])/D[[#This Row],[CLAS_AT_PI]]</f>
        <v>3</v>
      </c>
    </row>
    <row r="736" spans="1:71" x14ac:dyDescent="0.2">
      <c r="A736" s="20">
        <v>727</v>
      </c>
      <c r="B736" s="21" t="str">
        <f>IF(ISBLANK(D[[#This Row],[CLAS_NEN5104]]),"ONWAAR","WAAR")</f>
        <v>ONWAAR</v>
      </c>
      <c r="C736" s="21" t="str">
        <f>IF(ISBLANK(D[[#This Row],[CLAS_VN_HOOFDNAAM]]),"ONWAAR","WAAR")</f>
        <v>ONWAAR</v>
      </c>
      <c r="D736" s="21" t="str">
        <f>IF(ISBLANK(D[[#This Row],[KV_NEN5104]]),"ONWAAR","WAAR")</f>
        <v>ONWAAR</v>
      </c>
      <c r="E736" s="21" t="str">
        <f>IF(ISBLANK(D[[#This Row],[CPT_QNET]]),"ONWAAR","WAAR")</f>
        <v>ONWAAR</v>
      </c>
      <c r="F736" s="21" t="str">
        <f>IF(ISBLANK(D[[#This Row],[CRS_NEN5104]]),"ONWAAR","WAAR")</f>
        <v>ONWAAR</v>
      </c>
      <c r="G736" s="21" t="str">
        <f>IF(ISBLANK(D[[#This Row],[SD_NEN5104]]),"ONWAAR","WAAR")</f>
        <v>ONWAAR</v>
      </c>
      <c r="H736" s="21" t="str">
        <f>IF(ISBLANK(D[[#This Row],[DSS_NEN5104]]),"ONWAAR","WAAR")</f>
        <v>ONWAAR</v>
      </c>
      <c r="I736" s="21" t="str">
        <f>IF(ISBLANK(D[[#This Row],[TXT_SS_NEN5104]]),"ONWAAR","WAAR")</f>
        <v>ONWAAR</v>
      </c>
      <c r="J736" s="19" t="str">
        <f>IF(ISBLANK(D[[#This Row],[BORING_NUMMER]]),"",CONCATENATE(D[[#This Row],[BORING_NUMMER]],"_",D[[#This Row],[MONSTER_ID]]))</f>
        <v/>
      </c>
      <c r="BP736" s="21">
        <v>60</v>
      </c>
      <c r="BQ736" s="21">
        <v>40</v>
      </c>
      <c r="BR736" s="21">
        <f>D[CLAS_AT_VLOEIGRENS_CAS]-D[CLAS_AT_UITROLGRENS]</f>
        <v>20</v>
      </c>
      <c r="BS736" s="22">
        <f>(D[[#This Row],[CLAS_AT_VLOEIGRENS_CAS]]-D[[#This Row],[CLAS_WATERGEHALTE]])/D[[#This Row],[CLAS_AT_PI]]</f>
        <v>3</v>
      </c>
    </row>
    <row r="737" spans="1:71" x14ac:dyDescent="0.2">
      <c r="A737" s="20">
        <v>728</v>
      </c>
      <c r="B737" s="21" t="str">
        <f>IF(ISBLANK(D[[#This Row],[CLAS_NEN5104]]),"ONWAAR","WAAR")</f>
        <v>ONWAAR</v>
      </c>
      <c r="C737" s="21" t="str">
        <f>IF(ISBLANK(D[[#This Row],[CLAS_VN_HOOFDNAAM]]),"ONWAAR","WAAR")</f>
        <v>ONWAAR</v>
      </c>
      <c r="D737" s="21" t="str">
        <f>IF(ISBLANK(D[[#This Row],[KV_NEN5104]]),"ONWAAR","WAAR")</f>
        <v>ONWAAR</v>
      </c>
      <c r="E737" s="21" t="str">
        <f>IF(ISBLANK(D[[#This Row],[CPT_QNET]]),"ONWAAR","WAAR")</f>
        <v>ONWAAR</v>
      </c>
      <c r="F737" s="21" t="str">
        <f>IF(ISBLANK(D[[#This Row],[CRS_NEN5104]]),"ONWAAR","WAAR")</f>
        <v>ONWAAR</v>
      </c>
      <c r="G737" s="21" t="str">
        <f>IF(ISBLANK(D[[#This Row],[SD_NEN5104]]),"ONWAAR","WAAR")</f>
        <v>ONWAAR</v>
      </c>
      <c r="H737" s="21" t="str">
        <f>IF(ISBLANK(D[[#This Row],[DSS_NEN5104]]),"ONWAAR","WAAR")</f>
        <v>ONWAAR</v>
      </c>
      <c r="I737" s="21" t="str">
        <f>IF(ISBLANK(D[[#This Row],[TXT_SS_NEN5104]]),"ONWAAR","WAAR")</f>
        <v>ONWAAR</v>
      </c>
      <c r="J737" s="19" t="str">
        <f>IF(ISBLANK(D[[#This Row],[BORING_NUMMER]]),"",CONCATENATE(D[[#This Row],[BORING_NUMMER]],"_",D[[#This Row],[MONSTER_ID]]))</f>
        <v/>
      </c>
      <c r="BP737" s="21">
        <v>60</v>
      </c>
      <c r="BQ737" s="21">
        <v>40</v>
      </c>
      <c r="BR737" s="21">
        <f>D[CLAS_AT_VLOEIGRENS_CAS]-D[CLAS_AT_UITROLGRENS]</f>
        <v>20</v>
      </c>
      <c r="BS737" s="22">
        <f>(D[[#This Row],[CLAS_AT_VLOEIGRENS_CAS]]-D[[#This Row],[CLAS_WATERGEHALTE]])/D[[#This Row],[CLAS_AT_PI]]</f>
        <v>3</v>
      </c>
    </row>
    <row r="738" spans="1:71" x14ac:dyDescent="0.2">
      <c r="A738" s="20">
        <v>729</v>
      </c>
      <c r="B738" s="21" t="str">
        <f>IF(ISBLANK(D[[#This Row],[CLAS_NEN5104]]),"ONWAAR","WAAR")</f>
        <v>ONWAAR</v>
      </c>
      <c r="C738" s="21" t="str">
        <f>IF(ISBLANK(D[[#This Row],[CLAS_VN_HOOFDNAAM]]),"ONWAAR","WAAR")</f>
        <v>ONWAAR</v>
      </c>
      <c r="D738" s="21" t="str">
        <f>IF(ISBLANK(D[[#This Row],[KV_NEN5104]]),"ONWAAR","WAAR")</f>
        <v>ONWAAR</v>
      </c>
      <c r="E738" s="21" t="str">
        <f>IF(ISBLANK(D[[#This Row],[CPT_QNET]]),"ONWAAR","WAAR")</f>
        <v>ONWAAR</v>
      </c>
      <c r="F738" s="21" t="str">
        <f>IF(ISBLANK(D[[#This Row],[CRS_NEN5104]]),"ONWAAR","WAAR")</f>
        <v>ONWAAR</v>
      </c>
      <c r="G738" s="21" t="str">
        <f>IF(ISBLANK(D[[#This Row],[SD_NEN5104]]),"ONWAAR","WAAR")</f>
        <v>ONWAAR</v>
      </c>
      <c r="H738" s="21" t="str">
        <f>IF(ISBLANK(D[[#This Row],[DSS_NEN5104]]),"ONWAAR","WAAR")</f>
        <v>ONWAAR</v>
      </c>
      <c r="I738" s="21" t="str">
        <f>IF(ISBLANK(D[[#This Row],[TXT_SS_NEN5104]]),"ONWAAR","WAAR")</f>
        <v>ONWAAR</v>
      </c>
      <c r="J738" s="19" t="str">
        <f>IF(ISBLANK(D[[#This Row],[BORING_NUMMER]]),"",CONCATENATE(D[[#This Row],[BORING_NUMMER]],"_",D[[#This Row],[MONSTER_ID]]))</f>
        <v/>
      </c>
      <c r="BP738" s="21">
        <v>60</v>
      </c>
      <c r="BQ738" s="21">
        <v>40</v>
      </c>
      <c r="BR738" s="21">
        <f>D[CLAS_AT_VLOEIGRENS_CAS]-D[CLAS_AT_UITROLGRENS]</f>
        <v>20</v>
      </c>
      <c r="BS738" s="22">
        <f>(D[[#This Row],[CLAS_AT_VLOEIGRENS_CAS]]-D[[#This Row],[CLAS_WATERGEHALTE]])/D[[#This Row],[CLAS_AT_PI]]</f>
        <v>3</v>
      </c>
    </row>
    <row r="739" spans="1:71" x14ac:dyDescent="0.2">
      <c r="A739" s="20">
        <v>730</v>
      </c>
      <c r="B739" s="21" t="str">
        <f>IF(ISBLANK(D[[#This Row],[CLAS_NEN5104]]),"ONWAAR","WAAR")</f>
        <v>ONWAAR</v>
      </c>
      <c r="C739" s="21" t="str">
        <f>IF(ISBLANK(D[[#This Row],[CLAS_VN_HOOFDNAAM]]),"ONWAAR","WAAR")</f>
        <v>ONWAAR</v>
      </c>
      <c r="D739" s="21" t="str">
        <f>IF(ISBLANK(D[[#This Row],[KV_NEN5104]]),"ONWAAR","WAAR")</f>
        <v>ONWAAR</v>
      </c>
      <c r="E739" s="21" t="str">
        <f>IF(ISBLANK(D[[#This Row],[CPT_QNET]]),"ONWAAR","WAAR")</f>
        <v>ONWAAR</v>
      </c>
      <c r="F739" s="21" t="str">
        <f>IF(ISBLANK(D[[#This Row],[CRS_NEN5104]]),"ONWAAR","WAAR")</f>
        <v>ONWAAR</v>
      </c>
      <c r="G739" s="21" t="str">
        <f>IF(ISBLANK(D[[#This Row],[SD_NEN5104]]),"ONWAAR","WAAR")</f>
        <v>ONWAAR</v>
      </c>
      <c r="H739" s="21" t="str">
        <f>IF(ISBLANK(D[[#This Row],[DSS_NEN5104]]),"ONWAAR","WAAR")</f>
        <v>ONWAAR</v>
      </c>
      <c r="I739" s="21" t="str">
        <f>IF(ISBLANK(D[[#This Row],[TXT_SS_NEN5104]]),"ONWAAR","WAAR")</f>
        <v>ONWAAR</v>
      </c>
      <c r="J739" s="19" t="str">
        <f>IF(ISBLANK(D[[#This Row],[BORING_NUMMER]]),"",CONCATENATE(D[[#This Row],[BORING_NUMMER]],"_",D[[#This Row],[MONSTER_ID]]))</f>
        <v/>
      </c>
      <c r="BP739" s="21">
        <v>60</v>
      </c>
      <c r="BQ739" s="21">
        <v>40</v>
      </c>
      <c r="BR739" s="21">
        <f>D[CLAS_AT_VLOEIGRENS_CAS]-D[CLAS_AT_UITROLGRENS]</f>
        <v>20</v>
      </c>
      <c r="BS739" s="22">
        <f>(D[[#This Row],[CLAS_AT_VLOEIGRENS_CAS]]-D[[#This Row],[CLAS_WATERGEHALTE]])/D[[#This Row],[CLAS_AT_PI]]</f>
        <v>3</v>
      </c>
    </row>
    <row r="740" spans="1:71" x14ac:dyDescent="0.2">
      <c r="A740" s="20">
        <v>731</v>
      </c>
      <c r="B740" s="21" t="str">
        <f>IF(ISBLANK(D[[#This Row],[CLAS_NEN5104]]),"ONWAAR","WAAR")</f>
        <v>ONWAAR</v>
      </c>
      <c r="C740" s="21" t="str">
        <f>IF(ISBLANK(D[[#This Row],[CLAS_VN_HOOFDNAAM]]),"ONWAAR","WAAR")</f>
        <v>ONWAAR</v>
      </c>
      <c r="D740" s="21" t="str">
        <f>IF(ISBLANK(D[[#This Row],[KV_NEN5104]]),"ONWAAR","WAAR")</f>
        <v>ONWAAR</v>
      </c>
      <c r="E740" s="21" t="str">
        <f>IF(ISBLANK(D[[#This Row],[CPT_QNET]]),"ONWAAR","WAAR")</f>
        <v>ONWAAR</v>
      </c>
      <c r="F740" s="21" t="str">
        <f>IF(ISBLANK(D[[#This Row],[CRS_NEN5104]]),"ONWAAR","WAAR")</f>
        <v>ONWAAR</v>
      </c>
      <c r="G740" s="21" t="str">
        <f>IF(ISBLANK(D[[#This Row],[SD_NEN5104]]),"ONWAAR","WAAR")</f>
        <v>ONWAAR</v>
      </c>
      <c r="H740" s="21" t="str">
        <f>IF(ISBLANK(D[[#This Row],[DSS_NEN5104]]),"ONWAAR","WAAR")</f>
        <v>ONWAAR</v>
      </c>
      <c r="I740" s="21" t="str">
        <f>IF(ISBLANK(D[[#This Row],[TXT_SS_NEN5104]]),"ONWAAR","WAAR")</f>
        <v>ONWAAR</v>
      </c>
      <c r="J740" s="19" t="str">
        <f>IF(ISBLANK(D[[#This Row],[BORING_NUMMER]]),"",CONCATENATE(D[[#This Row],[BORING_NUMMER]],"_",D[[#This Row],[MONSTER_ID]]))</f>
        <v/>
      </c>
      <c r="BP740" s="21">
        <v>60</v>
      </c>
      <c r="BQ740" s="21">
        <v>40</v>
      </c>
      <c r="BR740" s="21">
        <f>D[CLAS_AT_VLOEIGRENS_CAS]-D[CLAS_AT_UITROLGRENS]</f>
        <v>20</v>
      </c>
      <c r="BS740" s="22">
        <f>(D[[#This Row],[CLAS_AT_VLOEIGRENS_CAS]]-D[[#This Row],[CLAS_WATERGEHALTE]])/D[[#This Row],[CLAS_AT_PI]]</f>
        <v>3</v>
      </c>
    </row>
    <row r="741" spans="1:71" x14ac:dyDescent="0.2">
      <c r="A741" s="20">
        <v>732</v>
      </c>
      <c r="B741" s="21" t="str">
        <f>IF(ISBLANK(D[[#This Row],[CLAS_NEN5104]]),"ONWAAR","WAAR")</f>
        <v>ONWAAR</v>
      </c>
      <c r="C741" s="21" t="str">
        <f>IF(ISBLANK(D[[#This Row],[CLAS_VN_HOOFDNAAM]]),"ONWAAR","WAAR")</f>
        <v>ONWAAR</v>
      </c>
      <c r="D741" s="21" t="str">
        <f>IF(ISBLANK(D[[#This Row],[KV_NEN5104]]),"ONWAAR","WAAR")</f>
        <v>ONWAAR</v>
      </c>
      <c r="E741" s="21" t="str">
        <f>IF(ISBLANK(D[[#This Row],[CPT_QNET]]),"ONWAAR","WAAR")</f>
        <v>ONWAAR</v>
      </c>
      <c r="F741" s="21" t="str">
        <f>IF(ISBLANK(D[[#This Row],[CRS_NEN5104]]),"ONWAAR","WAAR")</f>
        <v>ONWAAR</v>
      </c>
      <c r="G741" s="21" t="str">
        <f>IF(ISBLANK(D[[#This Row],[SD_NEN5104]]),"ONWAAR","WAAR")</f>
        <v>ONWAAR</v>
      </c>
      <c r="H741" s="21" t="str">
        <f>IF(ISBLANK(D[[#This Row],[DSS_NEN5104]]),"ONWAAR","WAAR")</f>
        <v>ONWAAR</v>
      </c>
      <c r="I741" s="21" t="str">
        <f>IF(ISBLANK(D[[#This Row],[TXT_SS_NEN5104]]),"ONWAAR","WAAR")</f>
        <v>ONWAAR</v>
      </c>
      <c r="J741" s="19" t="str">
        <f>IF(ISBLANK(D[[#This Row],[BORING_NUMMER]]),"",CONCATENATE(D[[#This Row],[BORING_NUMMER]],"_",D[[#This Row],[MONSTER_ID]]))</f>
        <v/>
      </c>
      <c r="BP741" s="21">
        <v>60</v>
      </c>
      <c r="BQ741" s="21">
        <v>40</v>
      </c>
      <c r="BR741" s="21">
        <f>D[CLAS_AT_VLOEIGRENS_CAS]-D[CLAS_AT_UITROLGRENS]</f>
        <v>20</v>
      </c>
      <c r="BS741" s="22">
        <f>(D[[#This Row],[CLAS_AT_VLOEIGRENS_CAS]]-D[[#This Row],[CLAS_WATERGEHALTE]])/D[[#This Row],[CLAS_AT_PI]]</f>
        <v>3</v>
      </c>
    </row>
    <row r="742" spans="1:71" x14ac:dyDescent="0.2">
      <c r="A742" s="20">
        <v>733</v>
      </c>
      <c r="B742" s="21" t="str">
        <f>IF(ISBLANK(D[[#This Row],[CLAS_NEN5104]]),"ONWAAR","WAAR")</f>
        <v>ONWAAR</v>
      </c>
      <c r="C742" s="21" t="str">
        <f>IF(ISBLANK(D[[#This Row],[CLAS_VN_HOOFDNAAM]]),"ONWAAR","WAAR")</f>
        <v>ONWAAR</v>
      </c>
      <c r="D742" s="21" t="str">
        <f>IF(ISBLANK(D[[#This Row],[KV_NEN5104]]),"ONWAAR","WAAR")</f>
        <v>ONWAAR</v>
      </c>
      <c r="E742" s="21" t="str">
        <f>IF(ISBLANK(D[[#This Row],[CPT_QNET]]),"ONWAAR","WAAR")</f>
        <v>ONWAAR</v>
      </c>
      <c r="F742" s="21" t="str">
        <f>IF(ISBLANK(D[[#This Row],[CRS_NEN5104]]),"ONWAAR","WAAR")</f>
        <v>ONWAAR</v>
      </c>
      <c r="G742" s="21" t="str">
        <f>IF(ISBLANK(D[[#This Row],[SD_NEN5104]]),"ONWAAR","WAAR")</f>
        <v>ONWAAR</v>
      </c>
      <c r="H742" s="21" t="str">
        <f>IF(ISBLANK(D[[#This Row],[DSS_NEN5104]]),"ONWAAR","WAAR")</f>
        <v>ONWAAR</v>
      </c>
      <c r="I742" s="21" t="str">
        <f>IF(ISBLANK(D[[#This Row],[TXT_SS_NEN5104]]),"ONWAAR","WAAR")</f>
        <v>ONWAAR</v>
      </c>
      <c r="J742" s="19" t="str">
        <f>IF(ISBLANK(D[[#This Row],[BORING_NUMMER]]),"",CONCATENATE(D[[#This Row],[BORING_NUMMER]],"_",D[[#This Row],[MONSTER_ID]]))</f>
        <v/>
      </c>
      <c r="BP742" s="21">
        <v>60</v>
      </c>
      <c r="BQ742" s="21">
        <v>40</v>
      </c>
      <c r="BR742" s="21">
        <f>D[CLAS_AT_VLOEIGRENS_CAS]-D[CLAS_AT_UITROLGRENS]</f>
        <v>20</v>
      </c>
      <c r="BS742" s="22">
        <f>(D[[#This Row],[CLAS_AT_VLOEIGRENS_CAS]]-D[[#This Row],[CLAS_WATERGEHALTE]])/D[[#This Row],[CLAS_AT_PI]]</f>
        <v>3</v>
      </c>
    </row>
    <row r="743" spans="1:71" x14ac:dyDescent="0.2">
      <c r="A743" s="20">
        <v>734</v>
      </c>
      <c r="B743" s="21" t="str">
        <f>IF(ISBLANK(D[[#This Row],[CLAS_NEN5104]]),"ONWAAR","WAAR")</f>
        <v>ONWAAR</v>
      </c>
      <c r="C743" s="21" t="str">
        <f>IF(ISBLANK(D[[#This Row],[CLAS_VN_HOOFDNAAM]]),"ONWAAR","WAAR")</f>
        <v>ONWAAR</v>
      </c>
      <c r="D743" s="21" t="str">
        <f>IF(ISBLANK(D[[#This Row],[KV_NEN5104]]),"ONWAAR","WAAR")</f>
        <v>ONWAAR</v>
      </c>
      <c r="E743" s="21" t="str">
        <f>IF(ISBLANK(D[[#This Row],[CPT_QNET]]),"ONWAAR","WAAR")</f>
        <v>ONWAAR</v>
      </c>
      <c r="F743" s="21" t="str">
        <f>IF(ISBLANK(D[[#This Row],[CRS_NEN5104]]),"ONWAAR","WAAR")</f>
        <v>ONWAAR</v>
      </c>
      <c r="G743" s="21" t="str">
        <f>IF(ISBLANK(D[[#This Row],[SD_NEN5104]]),"ONWAAR","WAAR")</f>
        <v>ONWAAR</v>
      </c>
      <c r="H743" s="21" t="str">
        <f>IF(ISBLANK(D[[#This Row],[DSS_NEN5104]]),"ONWAAR","WAAR")</f>
        <v>ONWAAR</v>
      </c>
      <c r="I743" s="21" t="str">
        <f>IF(ISBLANK(D[[#This Row],[TXT_SS_NEN5104]]),"ONWAAR","WAAR")</f>
        <v>ONWAAR</v>
      </c>
      <c r="J743" s="19" t="str">
        <f>IF(ISBLANK(D[[#This Row],[BORING_NUMMER]]),"",CONCATENATE(D[[#This Row],[BORING_NUMMER]],"_",D[[#This Row],[MONSTER_ID]]))</f>
        <v/>
      </c>
      <c r="BP743" s="21">
        <v>60</v>
      </c>
      <c r="BQ743" s="21">
        <v>40</v>
      </c>
      <c r="BR743" s="21">
        <f>D[CLAS_AT_VLOEIGRENS_CAS]-D[CLAS_AT_UITROLGRENS]</f>
        <v>20</v>
      </c>
      <c r="BS743" s="22">
        <f>(D[[#This Row],[CLAS_AT_VLOEIGRENS_CAS]]-D[[#This Row],[CLAS_WATERGEHALTE]])/D[[#This Row],[CLAS_AT_PI]]</f>
        <v>3</v>
      </c>
    </row>
    <row r="744" spans="1:71" x14ac:dyDescent="0.2">
      <c r="A744" s="20">
        <v>735</v>
      </c>
      <c r="B744" s="21" t="str">
        <f>IF(ISBLANK(D[[#This Row],[CLAS_NEN5104]]),"ONWAAR","WAAR")</f>
        <v>ONWAAR</v>
      </c>
      <c r="C744" s="21" t="str">
        <f>IF(ISBLANK(D[[#This Row],[CLAS_VN_HOOFDNAAM]]),"ONWAAR","WAAR")</f>
        <v>ONWAAR</v>
      </c>
      <c r="D744" s="21" t="str">
        <f>IF(ISBLANK(D[[#This Row],[KV_NEN5104]]),"ONWAAR","WAAR")</f>
        <v>ONWAAR</v>
      </c>
      <c r="E744" s="21" t="str">
        <f>IF(ISBLANK(D[[#This Row],[CPT_QNET]]),"ONWAAR","WAAR")</f>
        <v>ONWAAR</v>
      </c>
      <c r="F744" s="21" t="str">
        <f>IF(ISBLANK(D[[#This Row],[CRS_NEN5104]]),"ONWAAR","WAAR")</f>
        <v>ONWAAR</v>
      </c>
      <c r="G744" s="21" t="str">
        <f>IF(ISBLANK(D[[#This Row],[SD_NEN5104]]),"ONWAAR","WAAR")</f>
        <v>ONWAAR</v>
      </c>
      <c r="H744" s="21" t="str">
        <f>IF(ISBLANK(D[[#This Row],[DSS_NEN5104]]),"ONWAAR","WAAR")</f>
        <v>ONWAAR</v>
      </c>
      <c r="I744" s="21" t="str">
        <f>IF(ISBLANK(D[[#This Row],[TXT_SS_NEN5104]]),"ONWAAR","WAAR")</f>
        <v>ONWAAR</v>
      </c>
      <c r="J744" s="19" t="str">
        <f>IF(ISBLANK(D[[#This Row],[BORING_NUMMER]]),"",CONCATENATE(D[[#This Row],[BORING_NUMMER]],"_",D[[#This Row],[MONSTER_ID]]))</f>
        <v/>
      </c>
      <c r="BP744" s="21">
        <v>60</v>
      </c>
      <c r="BQ744" s="21">
        <v>40</v>
      </c>
      <c r="BR744" s="21">
        <f>D[CLAS_AT_VLOEIGRENS_CAS]-D[CLAS_AT_UITROLGRENS]</f>
        <v>20</v>
      </c>
      <c r="BS744" s="22">
        <f>(D[[#This Row],[CLAS_AT_VLOEIGRENS_CAS]]-D[[#This Row],[CLAS_WATERGEHALTE]])/D[[#This Row],[CLAS_AT_PI]]</f>
        <v>3</v>
      </c>
    </row>
    <row r="745" spans="1:71" x14ac:dyDescent="0.2">
      <c r="A745" s="20">
        <v>736</v>
      </c>
      <c r="B745" s="21" t="str">
        <f>IF(ISBLANK(D[[#This Row],[CLAS_NEN5104]]),"ONWAAR","WAAR")</f>
        <v>ONWAAR</v>
      </c>
      <c r="C745" s="21" t="str">
        <f>IF(ISBLANK(D[[#This Row],[CLAS_VN_HOOFDNAAM]]),"ONWAAR","WAAR")</f>
        <v>ONWAAR</v>
      </c>
      <c r="D745" s="21" t="str">
        <f>IF(ISBLANK(D[[#This Row],[KV_NEN5104]]),"ONWAAR","WAAR")</f>
        <v>ONWAAR</v>
      </c>
      <c r="E745" s="21" t="str">
        <f>IF(ISBLANK(D[[#This Row],[CPT_QNET]]),"ONWAAR","WAAR")</f>
        <v>ONWAAR</v>
      </c>
      <c r="F745" s="21" t="str">
        <f>IF(ISBLANK(D[[#This Row],[CRS_NEN5104]]),"ONWAAR","WAAR")</f>
        <v>ONWAAR</v>
      </c>
      <c r="G745" s="21" t="str">
        <f>IF(ISBLANK(D[[#This Row],[SD_NEN5104]]),"ONWAAR","WAAR")</f>
        <v>ONWAAR</v>
      </c>
      <c r="H745" s="21" t="str">
        <f>IF(ISBLANK(D[[#This Row],[DSS_NEN5104]]),"ONWAAR","WAAR")</f>
        <v>ONWAAR</v>
      </c>
      <c r="I745" s="21" t="str">
        <f>IF(ISBLANK(D[[#This Row],[TXT_SS_NEN5104]]),"ONWAAR","WAAR")</f>
        <v>ONWAAR</v>
      </c>
      <c r="J745" s="19" t="str">
        <f>IF(ISBLANK(D[[#This Row],[BORING_NUMMER]]),"",CONCATENATE(D[[#This Row],[BORING_NUMMER]],"_",D[[#This Row],[MONSTER_ID]]))</f>
        <v/>
      </c>
      <c r="BP745" s="21">
        <v>60</v>
      </c>
      <c r="BQ745" s="21">
        <v>40</v>
      </c>
      <c r="BR745" s="21">
        <f>D[CLAS_AT_VLOEIGRENS_CAS]-D[CLAS_AT_UITROLGRENS]</f>
        <v>20</v>
      </c>
      <c r="BS745" s="22">
        <f>(D[[#This Row],[CLAS_AT_VLOEIGRENS_CAS]]-D[[#This Row],[CLAS_WATERGEHALTE]])/D[[#This Row],[CLAS_AT_PI]]</f>
        <v>3</v>
      </c>
    </row>
    <row r="746" spans="1:71" x14ac:dyDescent="0.2">
      <c r="A746" s="20">
        <v>737</v>
      </c>
      <c r="B746" s="21" t="str">
        <f>IF(ISBLANK(D[[#This Row],[CLAS_NEN5104]]),"ONWAAR","WAAR")</f>
        <v>ONWAAR</v>
      </c>
      <c r="C746" s="21" t="str">
        <f>IF(ISBLANK(D[[#This Row],[CLAS_VN_HOOFDNAAM]]),"ONWAAR","WAAR")</f>
        <v>ONWAAR</v>
      </c>
      <c r="D746" s="21" t="str">
        <f>IF(ISBLANK(D[[#This Row],[KV_NEN5104]]),"ONWAAR","WAAR")</f>
        <v>ONWAAR</v>
      </c>
      <c r="E746" s="21" t="str">
        <f>IF(ISBLANK(D[[#This Row],[CPT_QNET]]),"ONWAAR","WAAR")</f>
        <v>ONWAAR</v>
      </c>
      <c r="F746" s="21" t="str">
        <f>IF(ISBLANK(D[[#This Row],[CRS_NEN5104]]),"ONWAAR","WAAR")</f>
        <v>ONWAAR</v>
      </c>
      <c r="G746" s="21" t="str">
        <f>IF(ISBLANK(D[[#This Row],[SD_NEN5104]]),"ONWAAR","WAAR")</f>
        <v>ONWAAR</v>
      </c>
      <c r="H746" s="21" t="str">
        <f>IF(ISBLANK(D[[#This Row],[DSS_NEN5104]]),"ONWAAR","WAAR")</f>
        <v>ONWAAR</v>
      </c>
      <c r="I746" s="21" t="str">
        <f>IF(ISBLANK(D[[#This Row],[TXT_SS_NEN5104]]),"ONWAAR","WAAR")</f>
        <v>ONWAAR</v>
      </c>
      <c r="J746" s="19" t="str">
        <f>IF(ISBLANK(D[[#This Row],[BORING_NUMMER]]),"",CONCATENATE(D[[#This Row],[BORING_NUMMER]],"_",D[[#This Row],[MONSTER_ID]]))</f>
        <v/>
      </c>
      <c r="BP746" s="21">
        <v>60</v>
      </c>
      <c r="BQ746" s="21">
        <v>40</v>
      </c>
      <c r="BR746" s="21">
        <f>D[CLAS_AT_VLOEIGRENS_CAS]-D[CLAS_AT_UITROLGRENS]</f>
        <v>20</v>
      </c>
      <c r="BS746" s="22">
        <f>(D[[#This Row],[CLAS_AT_VLOEIGRENS_CAS]]-D[[#This Row],[CLAS_WATERGEHALTE]])/D[[#This Row],[CLAS_AT_PI]]</f>
        <v>3</v>
      </c>
    </row>
    <row r="747" spans="1:71" x14ac:dyDescent="0.2">
      <c r="A747" s="20">
        <v>738</v>
      </c>
      <c r="B747" s="21" t="str">
        <f>IF(ISBLANK(D[[#This Row],[CLAS_NEN5104]]),"ONWAAR","WAAR")</f>
        <v>ONWAAR</v>
      </c>
      <c r="C747" s="21" t="str">
        <f>IF(ISBLANK(D[[#This Row],[CLAS_VN_HOOFDNAAM]]),"ONWAAR","WAAR")</f>
        <v>ONWAAR</v>
      </c>
      <c r="D747" s="21" t="str">
        <f>IF(ISBLANK(D[[#This Row],[KV_NEN5104]]),"ONWAAR","WAAR")</f>
        <v>ONWAAR</v>
      </c>
      <c r="E747" s="21" t="str">
        <f>IF(ISBLANK(D[[#This Row],[CPT_QNET]]),"ONWAAR","WAAR")</f>
        <v>ONWAAR</v>
      </c>
      <c r="F747" s="21" t="str">
        <f>IF(ISBLANK(D[[#This Row],[CRS_NEN5104]]),"ONWAAR","WAAR")</f>
        <v>ONWAAR</v>
      </c>
      <c r="G747" s="21" t="str">
        <f>IF(ISBLANK(D[[#This Row],[SD_NEN5104]]),"ONWAAR","WAAR")</f>
        <v>ONWAAR</v>
      </c>
      <c r="H747" s="21" t="str">
        <f>IF(ISBLANK(D[[#This Row],[DSS_NEN5104]]),"ONWAAR","WAAR")</f>
        <v>ONWAAR</v>
      </c>
      <c r="I747" s="21" t="str">
        <f>IF(ISBLANK(D[[#This Row],[TXT_SS_NEN5104]]),"ONWAAR","WAAR")</f>
        <v>ONWAAR</v>
      </c>
      <c r="J747" s="19" t="str">
        <f>IF(ISBLANK(D[[#This Row],[BORING_NUMMER]]),"",CONCATENATE(D[[#This Row],[BORING_NUMMER]],"_",D[[#This Row],[MONSTER_ID]]))</f>
        <v/>
      </c>
      <c r="BP747" s="21">
        <v>60</v>
      </c>
      <c r="BQ747" s="21">
        <v>40</v>
      </c>
      <c r="BR747" s="21">
        <f>D[CLAS_AT_VLOEIGRENS_CAS]-D[CLAS_AT_UITROLGRENS]</f>
        <v>20</v>
      </c>
      <c r="BS747" s="22">
        <f>(D[[#This Row],[CLAS_AT_VLOEIGRENS_CAS]]-D[[#This Row],[CLAS_WATERGEHALTE]])/D[[#This Row],[CLAS_AT_PI]]</f>
        <v>3</v>
      </c>
    </row>
    <row r="748" spans="1:71" x14ac:dyDescent="0.2">
      <c r="A748" s="20">
        <v>739</v>
      </c>
      <c r="B748" s="21" t="str">
        <f>IF(ISBLANK(D[[#This Row],[CLAS_NEN5104]]),"ONWAAR","WAAR")</f>
        <v>ONWAAR</v>
      </c>
      <c r="C748" s="21" t="str">
        <f>IF(ISBLANK(D[[#This Row],[CLAS_VN_HOOFDNAAM]]),"ONWAAR","WAAR")</f>
        <v>ONWAAR</v>
      </c>
      <c r="D748" s="21" t="str">
        <f>IF(ISBLANK(D[[#This Row],[KV_NEN5104]]),"ONWAAR","WAAR")</f>
        <v>ONWAAR</v>
      </c>
      <c r="E748" s="21" t="str">
        <f>IF(ISBLANK(D[[#This Row],[CPT_QNET]]),"ONWAAR","WAAR")</f>
        <v>ONWAAR</v>
      </c>
      <c r="F748" s="21" t="str">
        <f>IF(ISBLANK(D[[#This Row],[CRS_NEN5104]]),"ONWAAR","WAAR")</f>
        <v>ONWAAR</v>
      </c>
      <c r="G748" s="21" t="str">
        <f>IF(ISBLANK(D[[#This Row],[SD_NEN5104]]),"ONWAAR","WAAR")</f>
        <v>ONWAAR</v>
      </c>
      <c r="H748" s="21" t="str">
        <f>IF(ISBLANK(D[[#This Row],[DSS_NEN5104]]),"ONWAAR","WAAR")</f>
        <v>ONWAAR</v>
      </c>
      <c r="I748" s="21" t="str">
        <f>IF(ISBLANK(D[[#This Row],[TXT_SS_NEN5104]]),"ONWAAR","WAAR")</f>
        <v>ONWAAR</v>
      </c>
      <c r="J748" s="19" t="str">
        <f>IF(ISBLANK(D[[#This Row],[BORING_NUMMER]]),"",CONCATENATE(D[[#This Row],[BORING_NUMMER]],"_",D[[#This Row],[MONSTER_ID]]))</f>
        <v/>
      </c>
      <c r="BP748" s="21">
        <v>60</v>
      </c>
      <c r="BQ748" s="21">
        <v>40</v>
      </c>
      <c r="BR748" s="21">
        <f>D[CLAS_AT_VLOEIGRENS_CAS]-D[CLAS_AT_UITROLGRENS]</f>
        <v>20</v>
      </c>
      <c r="BS748" s="22">
        <f>(D[[#This Row],[CLAS_AT_VLOEIGRENS_CAS]]-D[[#This Row],[CLAS_WATERGEHALTE]])/D[[#This Row],[CLAS_AT_PI]]</f>
        <v>3</v>
      </c>
    </row>
    <row r="749" spans="1:71" x14ac:dyDescent="0.2">
      <c r="A749" s="20">
        <v>740</v>
      </c>
      <c r="B749" s="21" t="str">
        <f>IF(ISBLANK(D[[#This Row],[CLAS_NEN5104]]),"ONWAAR","WAAR")</f>
        <v>ONWAAR</v>
      </c>
      <c r="C749" s="21" t="str">
        <f>IF(ISBLANK(D[[#This Row],[CLAS_VN_HOOFDNAAM]]),"ONWAAR","WAAR")</f>
        <v>ONWAAR</v>
      </c>
      <c r="D749" s="21" t="str">
        <f>IF(ISBLANK(D[[#This Row],[KV_NEN5104]]),"ONWAAR","WAAR")</f>
        <v>ONWAAR</v>
      </c>
      <c r="E749" s="21" t="str">
        <f>IF(ISBLANK(D[[#This Row],[CPT_QNET]]),"ONWAAR","WAAR")</f>
        <v>ONWAAR</v>
      </c>
      <c r="F749" s="21" t="str">
        <f>IF(ISBLANK(D[[#This Row],[CRS_NEN5104]]),"ONWAAR","WAAR")</f>
        <v>ONWAAR</v>
      </c>
      <c r="G749" s="21" t="str">
        <f>IF(ISBLANK(D[[#This Row],[SD_NEN5104]]),"ONWAAR","WAAR")</f>
        <v>ONWAAR</v>
      </c>
      <c r="H749" s="21" t="str">
        <f>IF(ISBLANK(D[[#This Row],[DSS_NEN5104]]),"ONWAAR","WAAR")</f>
        <v>ONWAAR</v>
      </c>
      <c r="I749" s="21" t="str">
        <f>IF(ISBLANK(D[[#This Row],[TXT_SS_NEN5104]]),"ONWAAR","WAAR")</f>
        <v>ONWAAR</v>
      </c>
      <c r="J749" s="19" t="str">
        <f>IF(ISBLANK(D[[#This Row],[BORING_NUMMER]]),"",CONCATENATE(D[[#This Row],[BORING_NUMMER]],"_",D[[#This Row],[MONSTER_ID]]))</f>
        <v/>
      </c>
      <c r="BP749" s="21">
        <v>60</v>
      </c>
      <c r="BQ749" s="21">
        <v>40</v>
      </c>
      <c r="BR749" s="21">
        <f>D[CLAS_AT_VLOEIGRENS_CAS]-D[CLAS_AT_UITROLGRENS]</f>
        <v>20</v>
      </c>
      <c r="BS749" s="22">
        <f>(D[[#This Row],[CLAS_AT_VLOEIGRENS_CAS]]-D[[#This Row],[CLAS_WATERGEHALTE]])/D[[#This Row],[CLAS_AT_PI]]</f>
        <v>3</v>
      </c>
    </row>
    <row r="750" spans="1:71" x14ac:dyDescent="0.2">
      <c r="A750" s="20">
        <v>741</v>
      </c>
      <c r="B750" s="21" t="str">
        <f>IF(ISBLANK(D[[#This Row],[CLAS_NEN5104]]),"ONWAAR","WAAR")</f>
        <v>ONWAAR</v>
      </c>
      <c r="C750" s="21" t="str">
        <f>IF(ISBLANK(D[[#This Row],[CLAS_VN_HOOFDNAAM]]),"ONWAAR","WAAR")</f>
        <v>ONWAAR</v>
      </c>
      <c r="D750" s="21" t="str">
        <f>IF(ISBLANK(D[[#This Row],[KV_NEN5104]]),"ONWAAR","WAAR")</f>
        <v>ONWAAR</v>
      </c>
      <c r="E750" s="21" t="str">
        <f>IF(ISBLANK(D[[#This Row],[CPT_QNET]]),"ONWAAR","WAAR")</f>
        <v>ONWAAR</v>
      </c>
      <c r="F750" s="21" t="str">
        <f>IF(ISBLANK(D[[#This Row],[CRS_NEN5104]]),"ONWAAR","WAAR")</f>
        <v>ONWAAR</v>
      </c>
      <c r="G750" s="21" t="str">
        <f>IF(ISBLANK(D[[#This Row],[SD_NEN5104]]),"ONWAAR","WAAR")</f>
        <v>ONWAAR</v>
      </c>
      <c r="H750" s="21" t="str">
        <f>IF(ISBLANK(D[[#This Row],[DSS_NEN5104]]),"ONWAAR","WAAR")</f>
        <v>ONWAAR</v>
      </c>
      <c r="I750" s="21" t="str">
        <f>IF(ISBLANK(D[[#This Row],[TXT_SS_NEN5104]]),"ONWAAR","WAAR")</f>
        <v>ONWAAR</v>
      </c>
      <c r="J750" s="19" t="str">
        <f>IF(ISBLANK(D[[#This Row],[BORING_NUMMER]]),"",CONCATENATE(D[[#This Row],[BORING_NUMMER]],"_",D[[#This Row],[MONSTER_ID]]))</f>
        <v/>
      </c>
      <c r="BP750" s="21">
        <v>60</v>
      </c>
      <c r="BQ750" s="21">
        <v>40</v>
      </c>
      <c r="BR750" s="21">
        <f>D[CLAS_AT_VLOEIGRENS_CAS]-D[CLAS_AT_UITROLGRENS]</f>
        <v>20</v>
      </c>
      <c r="BS750" s="22">
        <f>(D[[#This Row],[CLAS_AT_VLOEIGRENS_CAS]]-D[[#This Row],[CLAS_WATERGEHALTE]])/D[[#This Row],[CLAS_AT_PI]]</f>
        <v>3</v>
      </c>
    </row>
    <row r="751" spans="1:71" x14ac:dyDescent="0.2">
      <c r="A751" s="20">
        <v>742</v>
      </c>
      <c r="B751" s="21" t="str">
        <f>IF(ISBLANK(D[[#This Row],[CLAS_NEN5104]]),"ONWAAR","WAAR")</f>
        <v>ONWAAR</v>
      </c>
      <c r="C751" s="21" t="str">
        <f>IF(ISBLANK(D[[#This Row],[CLAS_VN_HOOFDNAAM]]),"ONWAAR","WAAR")</f>
        <v>ONWAAR</v>
      </c>
      <c r="D751" s="21" t="str">
        <f>IF(ISBLANK(D[[#This Row],[KV_NEN5104]]),"ONWAAR","WAAR")</f>
        <v>ONWAAR</v>
      </c>
      <c r="E751" s="21" t="str">
        <f>IF(ISBLANK(D[[#This Row],[CPT_QNET]]),"ONWAAR","WAAR")</f>
        <v>ONWAAR</v>
      </c>
      <c r="F751" s="21" t="str">
        <f>IF(ISBLANK(D[[#This Row],[CRS_NEN5104]]),"ONWAAR","WAAR")</f>
        <v>ONWAAR</v>
      </c>
      <c r="G751" s="21" t="str">
        <f>IF(ISBLANK(D[[#This Row],[SD_NEN5104]]),"ONWAAR","WAAR")</f>
        <v>ONWAAR</v>
      </c>
      <c r="H751" s="21" t="str">
        <f>IF(ISBLANK(D[[#This Row],[DSS_NEN5104]]),"ONWAAR","WAAR")</f>
        <v>ONWAAR</v>
      </c>
      <c r="I751" s="21" t="str">
        <f>IF(ISBLANK(D[[#This Row],[TXT_SS_NEN5104]]),"ONWAAR","WAAR")</f>
        <v>ONWAAR</v>
      </c>
      <c r="J751" s="19" t="str">
        <f>IF(ISBLANK(D[[#This Row],[BORING_NUMMER]]),"",CONCATENATE(D[[#This Row],[BORING_NUMMER]],"_",D[[#This Row],[MONSTER_ID]]))</f>
        <v/>
      </c>
      <c r="BP751" s="21">
        <v>60</v>
      </c>
      <c r="BQ751" s="21">
        <v>40</v>
      </c>
      <c r="BR751" s="21">
        <f>D[CLAS_AT_VLOEIGRENS_CAS]-D[CLAS_AT_UITROLGRENS]</f>
        <v>20</v>
      </c>
      <c r="BS751" s="22">
        <f>(D[[#This Row],[CLAS_AT_VLOEIGRENS_CAS]]-D[[#This Row],[CLAS_WATERGEHALTE]])/D[[#This Row],[CLAS_AT_PI]]</f>
        <v>3</v>
      </c>
    </row>
    <row r="752" spans="1:71" x14ac:dyDescent="0.2">
      <c r="A752" s="20">
        <v>743</v>
      </c>
      <c r="B752" s="21" t="str">
        <f>IF(ISBLANK(D[[#This Row],[CLAS_NEN5104]]),"ONWAAR","WAAR")</f>
        <v>ONWAAR</v>
      </c>
      <c r="C752" s="21" t="str">
        <f>IF(ISBLANK(D[[#This Row],[CLAS_VN_HOOFDNAAM]]),"ONWAAR","WAAR")</f>
        <v>ONWAAR</v>
      </c>
      <c r="D752" s="21" t="str">
        <f>IF(ISBLANK(D[[#This Row],[KV_NEN5104]]),"ONWAAR","WAAR")</f>
        <v>ONWAAR</v>
      </c>
      <c r="E752" s="21" t="str">
        <f>IF(ISBLANK(D[[#This Row],[CPT_QNET]]),"ONWAAR","WAAR")</f>
        <v>ONWAAR</v>
      </c>
      <c r="F752" s="21" t="str">
        <f>IF(ISBLANK(D[[#This Row],[CRS_NEN5104]]),"ONWAAR","WAAR")</f>
        <v>ONWAAR</v>
      </c>
      <c r="G752" s="21" t="str">
        <f>IF(ISBLANK(D[[#This Row],[SD_NEN5104]]),"ONWAAR","WAAR")</f>
        <v>ONWAAR</v>
      </c>
      <c r="H752" s="21" t="str">
        <f>IF(ISBLANK(D[[#This Row],[DSS_NEN5104]]),"ONWAAR","WAAR")</f>
        <v>ONWAAR</v>
      </c>
      <c r="I752" s="21" t="str">
        <f>IF(ISBLANK(D[[#This Row],[TXT_SS_NEN5104]]),"ONWAAR","WAAR")</f>
        <v>ONWAAR</v>
      </c>
      <c r="J752" s="19" t="str">
        <f>IF(ISBLANK(D[[#This Row],[BORING_NUMMER]]),"",CONCATENATE(D[[#This Row],[BORING_NUMMER]],"_",D[[#This Row],[MONSTER_ID]]))</f>
        <v/>
      </c>
      <c r="BP752" s="21">
        <v>60</v>
      </c>
      <c r="BQ752" s="21">
        <v>40</v>
      </c>
      <c r="BR752" s="21">
        <f>D[CLAS_AT_VLOEIGRENS_CAS]-D[CLAS_AT_UITROLGRENS]</f>
        <v>20</v>
      </c>
      <c r="BS752" s="22">
        <f>(D[[#This Row],[CLAS_AT_VLOEIGRENS_CAS]]-D[[#This Row],[CLAS_WATERGEHALTE]])/D[[#This Row],[CLAS_AT_PI]]</f>
        <v>3</v>
      </c>
    </row>
    <row r="753" spans="1:71" x14ac:dyDescent="0.2">
      <c r="A753" s="20">
        <v>744</v>
      </c>
      <c r="B753" s="21" t="str">
        <f>IF(ISBLANK(D[[#This Row],[CLAS_NEN5104]]),"ONWAAR","WAAR")</f>
        <v>ONWAAR</v>
      </c>
      <c r="C753" s="21" t="str">
        <f>IF(ISBLANK(D[[#This Row],[CLAS_VN_HOOFDNAAM]]),"ONWAAR","WAAR")</f>
        <v>ONWAAR</v>
      </c>
      <c r="D753" s="21" t="str">
        <f>IF(ISBLANK(D[[#This Row],[KV_NEN5104]]),"ONWAAR","WAAR")</f>
        <v>ONWAAR</v>
      </c>
      <c r="E753" s="21" t="str">
        <f>IF(ISBLANK(D[[#This Row],[CPT_QNET]]),"ONWAAR","WAAR")</f>
        <v>ONWAAR</v>
      </c>
      <c r="F753" s="21" t="str">
        <f>IF(ISBLANK(D[[#This Row],[CRS_NEN5104]]),"ONWAAR","WAAR")</f>
        <v>ONWAAR</v>
      </c>
      <c r="G753" s="21" t="str">
        <f>IF(ISBLANK(D[[#This Row],[SD_NEN5104]]),"ONWAAR","WAAR")</f>
        <v>ONWAAR</v>
      </c>
      <c r="H753" s="21" t="str">
        <f>IF(ISBLANK(D[[#This Row],[DSS_NEN5104]]),"ONWAAR","WAAR")</f>
        <v>ONWAAR</v>
      </c>
      <c r="I753" s="21" t="str">
        <f>IF(ISBLANK(D[[#This Row],[TXT_SS_NEN5104]]),"ONWAAR","WAAR")</f>
        <v>ONWAAR</v>
      </c>
      <c r="J753" s="19" t="str">
        <f>IF(ISBLANK(D[[#This Row],[BORING_NUMMER]]),"",CONCATENATE(D[[#This Row],[BORING_NUMMER]],"_",D[[#This Row],[MONSTER_ID]]))</f>
        <v/>
      </c>
      <c r="BP753" s="21">
        <v>60</v>
      </c>
      <c r="BQ753" s="21">
        <v>40</v>
      </c>
      <c r="BR753" s="21">
        <f>D[CLAS_AT_VLOEIGRENS_CAS]-D[CLAS_AT_UITROLGRENS]</f>
        <v>20</v>
      </c>
      <c r="BS753" s="22">
        <f>(D[[#This Row],[CLAS_AT_VLOEIGRENS_CAS]]-D[[#This Row],[CLAS_WATERGEHALTE]])/D[[#This Row],[CLAS_AT_PI]]</f>
        <v>3</v>
      </c>
    </row>
    <row r="754" spans="1:71" x14ac:dyDescent="0.2">
      <c r="A754" s="20">
        <v>745</v>
      </c>
      <c r="B754" s="21" t="str">
        <f>IF(ISBLANK(D[[#This Row],[CLAS_NEN5104]]),"ONWAAR","WAAR")</f>
        <v>ONWAAR</v>
      </c>
      <c r="C754" s="21" t="str">
        <f>IF(ISBLANK(D[[#This Row],[CLAS_VN_HOOFDNAAM]]),"ONWAAR","WAAR")</f>
        <v>ONWAAR</v>
      </c>
      <c r="D754" s="21" t="str">
        <f>IF(ISBLANK(D[[#This Row],[KV_NEN5104]]),"ONWAAR","WAAR")</f>
        <v>ONWAAR</v>
      </c>
      <c r="E754" s="21" t="str">
        <f>IF(ISBLANK(D[[#This Row],[CPT_QNET]]),"ONWAAR","WAAR")</f>
        <v>ONWAAR</v>
      </c>
      <c r="F754" s="21" t="str">
        <f>IF(ISBLANK(D[[#This Row],[CRS_NEN5104]]),"ONWAAR","WAAR")</f>
        <v>ONWAAR</v>
      </c>
      <c r="G754" s="21" t="str">
        <f>IF(ISBLANK(D[[#This Row],[SD_NEN5104]]),"ONWAAR","WAAR")</f>
        <v>ONWAAR</v>
      </c>
      <c r="H754" s="21" t="str">
        <f>IF(ISBLANK(D[[#This Row],[DSS_NEN5104]]),"ONWAAR","WAAR")</f>
        <v>ONWAAR</v>
      </c>
      <c r="I754" s="21" t="str">
        <f>IF(ISBLANK(D[[#This Row],[TXT_SS_NEN5104]]),"ONWAAR","WAAR")</f>
        <v>ONWAAR</v>
      </c>
      <c r="J754" s="19" t="str">
        <f>IF(ISBLANK(D[[#This Row],[BORING_NUMMER]]),"",CONCATENATE(D[[#This Row],[BORING_NUMMER]],"_",D[[#This Row],[MONSTER_ID]]))</f>
        <v/>
      </c>
      <c r="BP754" s="21">
        <v>60</v>
      </c>
      <c r="BQ754" s="21">
        <v>40</v>
      </c>
      <c r="BR754" s="21">
        <f>D[CLAS_AT_VLOEIGRENS_CAS]-D[CLAS_AT_UITROLGRENS]</f>
        <v>20</v>
      </c>
      <c r="BS754" s="22">
        <f>(D[[#This Row],[CLAS_AT_VLOEIGRENS_CAS]]-D[[#This Row],[CLAS_WATERGEHALTE]])/D[[#This Row],[CLAS_AT_PI]]</f>
        <v>3</v>
      </c>
    </row>
    <row r="755" spans="1:71" x14ac:dyDescent="0.2">
      <c r="A755" s="20">
        <v>746</v>
      </c>
      <c r="B755" s="21" t="str">
        <f>IF(ISBLANK(D[[#This Row],[CLAS_NEN5104]]),"ONWAAR","WAAR")</f>
        <v>ONWAAR</v>
      </c>
      <c r="C755" s="21" t="str">
        <f>IF(ISBLANK(D[[#This Row],[CLAS_VN_HOOFDNAAM]]),"ONWAAR","WAAR")</f>
        <v>ONWAAR</v>
      </c>
      <c r="D755" s="21" t="str">
        <f>IF(ISBLANK(D[[#This Row],[KV_NEN5104]]),"ONWAAR","WAAR")</f>
        <v>ONWAAR</v>
      </c>
      <c r="E755" s="21" t="str">
        <f>IF(ISBLANK(D[[#This Row],[CPT_QNET]]),"ONWAAR","WAAR")</f>
        <v>ONWAAR</v>
      </c>
      <c r="F755" s="21" t="str">
        <f>IF(ISBLANK(D[[#This Row],[CRS_NEN5104]]),"ONWAAR","WAAR")</f>
        <v>ONWAAR</v>
      </c>
      <c r="G755" s="21" t="str">
        <f>IF(ISBLANK(D[[#This Row],[SD_NEN5104]]),"ONWAAR","WAAR")</f>
        <v>ONWAAR</v>
      </c>
      <c r="H755" s="21" t="str">
        <f>IF(ISBLANK(D[[#This Row],[DSS_NEN5104]]),"ONWAAR","WAAR")</f>
        <v>ONWAAR</v>
      </c>
      <c r="I755" s="21" t="str">
        <f>IF(ISBLANK(D[[#This Row],[TXT_SS_NEN5104]]),"ONWAAR","WAAR")</f>
        <v>ONWAAR</v>
      </c>
      <c r="J755" s="19" t="str">
        <f>IF(ISBLANK(D[[#This Row],[BORING_NUMMER]]),"",CONCATENATE(D[[#This Row],[BORING_NUMMER]],"_",D[[#This Row],[MONSTER_ID]]))</f>
        <v/>
      </c>
      <c r="BP755" s="21">
        <v>60</v>
      </c>
      <c r="BQ755" s="21">
        <v>40</v>
      </c>
      <c r="BR755" s="21">
        <f>D[CLAS_AT_VLOEIGRENS_CAS]-D[CLAS_AT_UITROLGRENS]</f>
        <v>20</v>
      </c>
      <c r="BS755" s="22">
        <f>(D[[#This Row],[CLAS_AT_VLOEIGRENS_CAS]]-D[[#This Row],[CLAS_WATERGEHALTE]])/D[[#This Row],[CLAS_AT_PI]]</f>
        <v>3</v>
      </c>
    </row>
    <row r="756" spans="1:71" x14ac:dyDescent="0.2">
      <c r="A756" s="20">
        <v>747</v>
      </c>
      <c r="B756" s="21" t="str">
        <f>IF(ISBLANK(D[[#This Row],[CLAS_NEN5104]]),"ONWAAR","WAAR")</f>
        <v>ONWAAR</v>
      </c>
      <c r="C756" s="21" t="str">
        <f>IF(ISBLANK(D[[#This Row],[CLAS_VN_HOOFDNAAM]]),"ONWAAR","WAAR")</f>
        <v>ONWAAR</v>
      </c>
      <c r="D756" s="21" t="str">
        <f>IF(ISBLANK(D[[#This Row],[KV_NEN5104]]),"ONWAAR","WAAR")</f>
        <v>ONWAAR</v>
      </c>
      <c r="E756" s="21" t="str">
        <f>IF(ISBLANK(D[[#This Row],[CPT_QNET]]),"ONWAAR","WAAR")</f>
        <v>ONWAAR</v>
      </c>
      <c r="F756" s="21" t="str">
        <f>IF(ISBLANK(D[[#This Row],[CRS_NEN5104]]),"ONWAAR","WAAR")</f>
        <v>ONWAAR</v>
      </c>
      <c r="G756" s="21" t="str">
        <f>IF(ISBLANK(D[[#This Row],[SD_NEN5104]]),"ONWAAR","WAAR")</f>
        <v>ONWAAR</v>
      </c>
      <c r="H756" s="21" t="str">
        <f>IF(ISBLANK(D[[#This Row],[DSS_NEN5104]]),"ONWAAR","WAAR")</f>
        <v>ONWAAR</v>
      </c>
      <c r="I756" s="21" t="str">
        <f>IF(ISBLANK(D[[#This Row],[TXT_SS_NEN5104]]),"ONWAAR","WAAR")</f>
        <v>ONWAAR</v>
      </c>
      <c r="J756" s="19" t="str">
        <f>IF(ISBLANK(D[[#This Row],[BORING_NUMMER]]),"",CONCATENATE(D[[#This Row],[BORING_NUMMER]],"_",D[[#This Row],[MONSTER_ID]]))</f>
        <v/>
      </c>
      <c r="BP756" s="21">
        <v>60</v>
      </c>
      <c r="BQ756" s="21">
        <v>40</v>
      </c>
      <c r="BR756" s="21">
        <f>D[CLAS_AT_VLOEIGRENS_CAS]-D[CLAS_AT_UITROLGRENS]</f>
        <v>20</v>
      </c>
      <c r="BS756" s="22">
        <f>(D[[#This Row],[CLAS_AT_VLOEIGRENS_CAS]]-D[[#This Row],[CLAS_WATERGEHALTE]])/D[[#This Row],[CLAS_AT_PI]]</f>
        <v>3</v>
      </c>
    </row>
    <row r="757" spans="1:71" x14ac:dyDescent="0.2">
      <c r="A757" s="20">
        <v>748</v>
      </c>
      <c r="B757" s="21" t="str">
        <f>IF(ISBLANK(D[[#This Row],[CLAS_NEN5104]]),"ONWAAR","WAAR")</f>
        <v>ONWAAR</v>
      </c>
      <c r="C757" s="21" t="str">
        <f>IF(ISBLANK(D[[#This Row],[CLAS_VN_HOOFDNAAM]]),"ONWAAR","WAAR")</f>
        <v>ONWAAR</v>
      </c>
      <c r="D757" s="21" t="str">
        <f>IF(ISBLANK(D[[#This Row],[KV_NEN5104]]),"ONWAAR","WAAR")</f>
        <v>ONWAAR</v>
      </c>
      <c r="E757" s="21" t="str">
        <f>IF(ISBLANK(D[[#This Row],[CPT_QNET]]),"ONWAAR","WAAR")</f>
        <v>ONWAAR</v>
      </c>
      <c r="F757" s="21" t="str">
        <f>IF(ISBLANK(D[[#This Row],[CRS_NEN5104]]),"ONWAAR","WAAR")</f>
        <v>ONWAAR</v>
      </c>
      <c r="G757" s="21" t="str">
        <f>IF(ISBLANK(D[[#This Row],[SD_NEN5104]]),"ONWAAR","WAAR")</f>
        <v>ONWAAR</v>
      </c>
      <c r="H757" s="21" t="str">
        <f>IF(ISBLANK(D[[#This Row],[DSS_NEN5104]]),"ONWAAR","WAAR")</f>
        <v>ONWAAR</v>
      </c>
      <c r="I757" s="21" t="str">
        <f>IF(ISBLANK(D[[#This Row],[TXT_SS_NEN5104]]),"ONWAAR","WAAR")</f>
        <v>ONWAAR</v>
      </c>
      <c r="J757" s="19" t="str">
        <f>IF(ISBLANK(D[[#This Row],[BORING_NUMMER]]),"",CONCATENATE(D[[#This Row],[BORING_NUMMER]],"_",D[[#This Row],[MONSTER_ID]]))</f>
        <v/>
      </c>
      <c r="BP757" s="21">
        <v>60</v>
      </c>
      <c r="BQ757" s="21">
        <v>40</v>
      </c>
      <c r="BR757" s="21">
        <f>D[CLAS_AT_VLOEIGRENS_CAS]-D[CLAS_AT_UITROLGRENS]</f>
        <v>20</v>
      </c>
      <c r="BS757" s="22">
        <f>(D[[#This Row],[CLAS_AT_VLOEIGRENS_CAS]]-D[[#This Row],[CLAS_WATERGEHALTE]])/D[[#This Row],[CLAS_AT_PI]]</f>
        <v>3</v>
      </c>
    </row>
    <row r="758" spans="1:71" x14ac:dyDescent="0.2">
      <c r="A758" s="20">
        <v>749</v>
      </c>
      <c r="B758" s="21" t="str">
        <f>IF(ISBLANK(D[[#This Row],[CLAS_NEN5104]]),"ONWAAR","WAAR")</f>
        <v>ONWAAR</v>
      </c>
      <c r="C758" s="21" t="str">
        <f>IF(ISBLANK(D[[#This Row],[CLAS_VN_HOOFDNAAM]]),"ONWAAR","WAAR")</f>
        <v>ONWAAR</v>
      </c>
      <c r="D758" s="21" t="str">
        <f>IF(ISBLANK(D[[#This Row],[KV_NEN5104]]),"ONWAAR","WAAR")</f>
        <v>ONWAAR</v>
      </c>
      <c r="E758" s="21" t="str">
        <f>IF(ISBLANK(D[[#This Row],[CPT_QNET]]),"ONWAAR","WAAR")</f>
        <v>ONWAAR</v>
      </c>
      <c r="F758" s="21" t="str">
        <f>IF(ISBLANK(D[[#This Row],[CRS_NEN5104]]),"ONWAAR","WAAR")</f>
        <v>ONWAAR</v>
      </c>
      <c r="G758" s="21" t="str">
        <f>IF(ISBLANK(D[[#This Row],[SD_NEN5104]]),"ONWAAR","WAAR")</f>
        <v>ONWAAR</v>
      </c>
      <c r="H758" s="21" t="str">
        <f>IF(ISBLANK(D[[#This Row],[DSS_NEN5104]]),"ONWAAR","WAAR")</f>
        <v>ONWAAR</v>
      </c>
      <c r="I758" s="21" t="str">
        <f>IF(ISBLANK(D[[#This Row],[TXT_SS_NEN5104]]),"ONWAAR","WAAR")</f>
        <v>ONWAAR</v>
      </c>
      <c r="J758" s="19" t="str">
        <f>IF(ISBLANK(D[[#This Row],[BORING_NUMMER]]),"",CONCATENATE(D[[#This Row],[BORING_NUMMER]],"_",D[[#This Row],[MONSTER_ID]]))</f>
        <v/>
      </c>
      <c r="BP758" s="21">
        <v>60</v>
      </c>
      <c r="BQ758" s="21">
        <v>40</v>
      </c>
      <c r="BR758" s="21">
        <f>D[CLAS_AT_VLOEIGRENS_CAS]-D[CLAS_AT_UITROLGRENS]</f>
        <v>20</v>
      </c>
      <c r="BS758" s="22">
        <f>(D[[#This Row],[CLAS_AT_VLOEIGRENS_CAS]]-D[[#This Row],[CLAS_WATERGEHALTE]])/D[[#This Row],[CLAS_AT_PI]]</f>
        <v>3</v>
      </c>
    </row>
    <row r="759" spans="1:71" x14ac:dyDescent="0.2">
      <c r="A759" s="20">
        <v>750</v>
      </c>
      <c r="B759" s="21" t="str">
        <f>IF(ISBLANK(D[[#This Row],[CLAS_NEN5104]]),"ONWAAR","WAAR")</f>
        <v>ONWAAR</v>
      </c>
      <c r="C759" s="21" t="str">
        <f>IF(ISBLANK(D[[#This Row],[CLAS_VN_HOOFDNAAM]]),"ONWAAR","WAAR")</f>
        <v>ONWAAR</v>
      </c>
      <c r="D759" s="21" t="str">
        <f>IF(ISBLANK(D[[#This Row],[KV_NEN5104]]),"ONWAAR","WAAR")</f>
        <v>ONWAAR</v>
      </c>
      <c r="E759" s="21" t="str">
        <f>IF(ISBLANK(D[[#This Row],[CPT_QNET]]),"ONWAAR","WAAR")</f>
        <v>ONWAAR</v>
      </c>
      <c r="F759" s="21" t="str">
        <f>IF(ISBLANK(D[[#This Row],[CRS_NEN5104]]),"ONWAAR","WAAR")</f>
        <v>ONWAAR</v>
      </c>
      <c r="G759" s="21" t="str">
        <f>IF(ISBLANK(D[[#This Row],[SD_NEN5104]]),"ONWAAR","WAAR")</f>
        <v>ONWAAR</v>
      </c>
      <c r="H759" s="21" t="str">
        <f>IF(ISBLANK(D[[#This Row],[DSS_NEN5104]]),"ONWAAR","WAAR")</f>
        <v>ONWAAR</v>
      </c>
      <c r="I759" s="21" t="str">
        <f>IF(ISBLANK(D[[#This Row],[TXT_SS_NEN5104]]),"ONWAAR","WAAR")</f>
        <v>ONWAAR</v>
      </c>
      <c r="J759" s="19" t="str">
        <f>IF(ISBLANK(D[[#This Row],[BORING_NUMMER]]),"",CONCATENATE(D[[#This Row],[BORING_NUMMER]],"_",D[[#This Row],[MONSTER_ID]]))</f>
        <v/>
      </c>
      <c r="BP759" s="21">
        <v>60</v>
      </c>
      <c r="BQ759" s="21">
        <v>40</v>
      </c>
      <c r="BR759" s="21">
        <f>D[CLAS_AT_VLOEIGRENS_CAS]-D[CLAS_AT_UITROLGRENS]</f>
        <v>20</v>
      </c>
      <c r="BS759" s="22">
        <f>(D[[#This Row],[CLAS_AT_VLOEIGRENS_CAS]]-D[[#This Row],[CLAS_WATERGEHALTE]])/D[[#This Row],[CLAS_AT_PI]]</f>
        <v>3</v>
      </c>
    </row>
    <row r="760" spans="1:71" x14ac:dyDescent="0.2">
      <c r="A760" s="20">
        <v>751</v>
      </c>
      <c r="B760" s="21" t="str">
        <f>IF(ISBLANK(D[[#This Row],[CLAS_NEN5104]]),"ONWAAR","WAAR")</f>
        <v>ONWAAR</v>
      </c>
      <c r="C760" s="21" t="str">
        <f>IF(ISBLANK(D[[#This Row],[CLAS_VN_HOOFDNAAM]]),"ONWAAR","WAAR")</f>
        <v>ONWAAR</v>
      </c>
      <c r="D760" s="21" t="str">
        <f>IF(ISBLANK(D[[#This Row],[KV_NEN5104]]),"ONWAAR","WAAR")</f>
        <v>ONWAAR</v>
      </c>
      <c r="E760" s="21" t="str">
        <f>IF(ISBLANK(D[[#This Row],[CPT_QNET]]),"ONWAAR","WAAR")</f>
        <v>ONWAAR</v>
      </c>
      <c r="F760" s="21" t="str">
        <f>IF(ISBLANK(D[[#This Row],[CRS_NEN5104]]),"ONWAAR","WAAR")</f>
        <v>ONWAAR</v>
      </c>
      <c r="G760" s="21" t="str">
        <f>IF(ISBLANK(D[[#This Row],[SD_NEN5104]]),"ONWAAR","WAAR")</f>
        <v>ONWAAR</v>
      </c>
      <c r="H760" s="21" t="str">
        <f>IF(ISBLANK(D[[#This Row],[DSS_NEN5104]]),"ONWAAR","WAAR")</f>
        <v>ONWAAR</v>
      </c>
      <c r="I760" s="21" t="str">
        <f>IF(ISBLANK(D[[#This Row],[TXT_SS_NEN5104]]),"ONWAAR","WAAR")</f>
        <v>ONWAAR</v>
      </c>
      <c r="J760" s="19" t="str">
        <f>IF(ISBLANK(D[[#This Row],[BORING_NUMMER]]),"",CONCATENATE(D[[#This Row],[BORING_NUMMER]],"_",D[[#This Row],[MONSTER_ID]]))</f>
        <v/>
      </c>
      <c r="BP760" s="21">
        <v>60</v>
      </c>
      <c r="BQ760" s="21">
        <v>40</v>
      </c>
      <c r="BR760" s="21">
        <f>D[CLAS_AT_VLOEIGRENS_CAS]-D[CLAS_AT_UITROLGRENS]</f>
        <v>20</v>
      </c>
      <c r="BS760" s="22">
        <f>(D[[#This Row],[CLAS_AT_VLOEIGRENS_CAS]]-D[[#This Row],[CLAS_WATERGEHALTE]])/D[[#This Row],[CLAS_AT_PI]]</f>
        <v>3</v>
      </c>
    </row>
    <row r="761" spans="1:71" x14ac:dyDescent="0.2">
      <c r="A761" s="20">
        <v>752</v>
      </c>
      <c r="B761" s="21" t="str">
        <f>IF(ISBLANK(D[[#This Row],[CLAS_NEN5104]]),"ONWAAR","WAAR")</f>
        <v>ONWAAR</v>
      </c>
      <c r="C761" s="21" t="str">
        <f>IF(ISBLANK(D[[#This Row],[CLAS_VN_HOOFDNAAM]]),"ONWAAR","WAAR")</f>
        <v>ONWAAR</v>
      </c>
      <c r="D761" s="21" t="str">
        <f>IF(ISBLANK(D[[#This Row],[KV_NEN5104]]),"ONWAAR","WAAR")</f>
        <v>ONWAAR</v>
      </c>
      <c r="E761" s="21" t="str">
        <f>IF(ISBLANK(D[[#This Row],[CPT_QNET]]),"ONWAAR","WAAR")</f>
        <v>ONWAAR</v>
      </c>
      <c r="F761" s="21" t="str">
        <f>IF(ISBLANK(D[[#This Row],[CRS_NEN5104]]),"ONWAAR","WAAR")</f>
        <v>ONWAAR</v>
      </c>
      <c r="G761" s="21" t="str">
        <f>IF(ISBLANK(D[[#This Row],[SD_NEN5104]]),"ONWAAR","WAAR")</f>
        <v>ONWAAR</v>
      </c>
      <c r="H761" s="21" t="str">
        <f>IF(ISBLANK(D[[#This Row],[DSS_NEN5104]]),"ONWAAR","WAAR")</f>
        <v>ONWAAR</v>
      </c>
      <c r="I761" s="21" t="str">
        <f>IF(ISBLANK(D[[#This Row],[TXT_SS_NEN5104]]),"ONWAAR","WAAR")</f>
        <v>ONWAAR</v>
      </c>
      <c r="J761" s="19" t="str">
        <f>IF(ISBLANK(D[[#This Row],[BORING_NUMMER]]),"",CONCATENATE(D[[#This Row],[BORING_NUMMER]],"_",D[[#This Row],[MONSTER_ID]]))</f>
        <v/>
      </c>
      <c r="BP761" s="21">
        <v>60</v>
      </c>
      <c r="BQ761" s="21">
        <v>40</v>
      </c>
      <c r="BR761" s="21">
        <f>D[CLAS_AT_VLOEIGRENS_CAS]-D[CLAS_AT_UITROLGRENS]</f>
        <v>20</v>
      </c>
      <c r="BS761" s="22">
        <f>(D[[#This Row],[CLAS_AT_VLOEIGRENS_CAS]]-D[[#This Row],[CLAS_WATERGEHALTE]])/D[[#This Row],[CLAS_AT_PI]]</f>
        <v>3</v>
      </c>
    </row>
    <row r="762" spans="1:71" x14ac:dyDescent="0.2">
      <c r="A762" s="20">
        <v>753</v>
      </c>
      <c r="B762" s="21" t="str">
        <f>IF(ISBLANK(D[[#This Row],[CLAS_NEN5104]]),"ONWAAR","WAAR")</f>
        <v>ONWAAR</v>
      </c>
      <c r="C762" s="21" t="str">
        <f>IF(ISBLANK(D[[#This Row],[CLAS_VN_HOOFDNAAM]]),"ONWAAR","WAAR")</f>
        <v>ONWAAR</v>
      </c>
      <c r="D762" s="21" t="str">
        <f>IF(ISBLANK(D[[#This Row],[KV_NEN5104]]),"ONWAAR","WAAR")</f>
        <v>ONWAAR</v>
      </c>
      <c r="E762" s="21" t="str">
        <f>IF(ISBLANK(D[[#This Row],[CPT_QNET]]),"ONWAAR","WAAR")</f>
        <v>ONWAAR</v>
      </c>
      <c r="F762" s="21" t="str">
        <f>IF(ISBLANK(D[[#This Row],[CRS_NEN5104]]),"ONWAAR","WAAR")</f>
        <v>ONWAAR</v>
      </c>
      <c r="G762" s="21" t="str">
        <f>IF(ISBLANK(D[[#This Row],[SD_NEN5104]]),"ONWAAR","WAAR")</f>
        <v>ONWAAR</v>
      </c>
      <c r="H762" s="21" t="str">
        <f>IF(ISBLANK(D[[#This Row],[DSS_NEN5104]]),"ONWAAR","WAAR")</f>
        <v>ONWAAR</v>
      </c>
      <c r="I762" s="21" t="str">
        <f>IF(ISBLANK(D[[#This Row],[TXT_SS_NEN5104]]),"ONWAAR","WAAR")</f>
        <v>ONWAAR</v>
      </c>
      <c r="J762" s="19" t="str">
        <f>IF(ISBLANK(D[[#This Row],[BORING_NUMMER]]),"",CONCATENATE(D[[#This Row],[BORING_NUMMER]],"_",D[[#This Row],[MONSTER_ID]]))</f>
        <v/>
      </c>
      <c r="BP762" s="21">
        <v>60</v>
      </c>
      <c r="BQ762" s="21">
        <v>40</v>
      </c>
      <c r="BR762" s="21">
        <f>D[CLAS_AT_VLOEIGRENS_CAS]-D[CLAS_AT_UITROLGRENS]</f>
        <v>20</v>
      </c>
      <c r="BS762" s="22">
        <f>(D[[#This Row],[CLAS_AT_VLOEIGRENS_CAS]]-D[[#This Row],[CLAS_WATERGEHALTE]])/D[[#This Row],[CLAS_AT_PI]]</f>
        <v>3</v>
      </c>
    </row>
    <row r="763" spans="1:71" x14ac:dyDescent="0.2">
      <c r="A763" s="20">
        <v>754</v>
      </c>
      <c r="B763" s="21" t="str">
        <f>IF(ISBLANK(D[[#This Row],[CLAS_NEN5104]]),"ONWAAR","WAAR")</f>
        <v>ONWAAR</v>
      </c>
      <c r="C763" s="21" t="str">
        <f>IF(ISBLANK(D[[#This Row],[CLAS_VN_HOOFDNAAM]]),"ONWAAR","WAAR")</f>
        <v>ONWAAR</v>
      </c>
      <c r="D763" s="21" t="str">
        <f>IF(ISBLANK(D[[#This Row],[KV_NEN5104]]),"ONWAAR","WAAR")</f>
        <v>ONWAAR</v>
      </c>
      <c r="E763" s="21" t="str">
        <f>IF(ISBLANK(D[[#This Row],[CPT_QNET]]),"ONWAAR","WAAR")</f>
        <v>ONWAAR</v>
      </c>
      <c r="F763" s="21" t="str">
        <f>IF(ISBLANK(D[[#This Row],[CRS_NEN5104]]),"ONWAAR","WAAR")</f>
        <v>ONWAAR</v>
      </c>
      <c r="G763" s="21" t="str">
        <f>IF(ISBLANK(D[[#This Row],[SD_NEN5104]]),"ONWAAR","WAAR")</f>
        <v>ONWAAR</v>
      </c>
      <c r="H763" s="21" t="str">
        <f>IF(ISBLANK(D[[#This Row],[DSS_NEN5104]]),"ONWAAR","WAAR")</f>
        <v>ONWAAR</v>
      </c>
      <c r="I763" s="21" t="str">
        <f>IF(ISBLANK(D[[#This Row],[TXT_SS_NEN5104]]),"ONWAAR","WAAR")</f>
        <v>ONWAAR</v>
      </c>
      <c r="J763" s="19" t="str">
        <f>IF(ISBLANK(D[[#This Row],[BORING_NUMMER]]),"",CONCATENATE(D[[#This Row],[BORING_NUMMER]],"_",D[[#This Row],[MONSTER_ID]]))</f>
        <v/>
      </c>
      <c r="BP763" s="21">
        <v>60</v>
      </c>
      <c r="BQ763" s="21">
        <v>40</v>
      </c>
      <c r="BR763" s="21">
        <f>D[CLAS_AT_VLOEIGRENS_CAS]-D[CLAS_AT_UITROLGRENS]</f>
        <v>20</v>
      </c>
      <c r="BS763" s="22">
        <f>(D[[#This Row],[CLAS_AT_VLOEIGRENS_CAS]]-D[[#This Row],[CLAS_WATERGEHALTE]])/D[[#This Row],[CLAS_AT_PI]]</f>
        <v>3</v>
      </c>
    </row>
    <row r="764" spans="1:71" x14ac:dyDescent="0.2">
      <c r="A764" s="20">
        <v>755</v>
      </c>
      <c r="B764" s="21" t="str">
        <f>IF(ISBLANK(D[[#This Row],[CLAS_NEN5104]]),"ONWAAR","WAAR")</f>
        <v>ONWAAR</v>
      </c>
      <c r="C764" s="21" t="str">
        <f>IF(ISBLANK(D[[#This Row],[CLAS_VN_HOOFDNAAM]]),"ONWAAR","WAAR")</f>
        <v>ONWAAR</v>
      </c>
      <c r="D764" s="21" t="str">
        <f>IF(ISBLANK(D[[#This Row],[KV_NEN5104]]),"ONWAAR","WAAR")</f>
        <v>ONWAAR</v>
      </c>
      <c r="E764" s="21" t="str">
        <f>IF(ISBLANK(D[[#This Row],[CPT_QNET]]),"ONWAAR","WAAR")</f>
        <v>ONWAAR</v>
      </c>
      <c r="F764" s="21" t="str">
        <f>IF(ISBLANK(D[[#This Row],[CRS_NEN5104]]),"ONWAAR","WAAR")</f>
        <v>ONWAAR</v>
      </c>
      <c r="G764" s="21" t="str">
        <f>IF(ISBLANK(D[[#This Row],[SD_NEN5104]]),"ONWAAR","WAAR")</f>
        <v>ONWAAR</v>
      </c>
      <c r="H764" s="21" t="str">
        <f>IF(ISBLANK(D[[#This Row],[DSS_NEN5104]]),"ONWAAR","WAAR")</f>
        <v>ONWAAR</v>
      </c>
      <c r="I764" s="21" t="str">
        <f>IF(ISBLANK(D[[#This Row],[TXT_SS_NEN5104]]),"ONWAAR","WAAR")</f>
        <v>ONWAAR</v>
      </c>
      <c r="J764" s="19" t="str">
        <f>IF(ISBLANK(D[[#This Row],[BORING_NUMMER]]),"",CONCATENATE(D[[#This Row],[BORING_NUMMER]],"_",D[[#This Row],[MONSTER_ID]]))</f>
        <v/>
      </c>
      <c r="BP764" s="21">
        <v>60</v>
      </c>
      <c r="BQ764" s="21">
        <v>40</v>
      </c>
      <c r="BR764" s="21">
        <f>D[CLAS_AT_VLOEIGRENS_CAS]-D[CLAS_AT_UITROLGRENS]</f>
        <v>20</v>
      </c>
      <c r="BS764" s="22">
        <f>(D[[#This Row],[CLAS_AT_VLOEIGRENS_CAS]]-D[[#This Row],[CLAS_WATERGEHALTE]])/D[[#This Row],[CLAS_AT_PI]]</f>
        <v>3</v>
      </c>
    </row>
    <row r="765" spans="1:71" x14ac:dyDescent="0.2">
      <c r="A765" s="20">
        <v>756</v>
      </c>
      <c r="B765" s="21" t="str">
        <f>IF(ISBLANK(D[[#This Row],[CLAS_NEN5104]]),"ONWAAR","WAAR")</f>
        <v>ONWAAR</v>
      </c>
      <c r="C765" s="21" t="str">
        <f>IF(ISBLANK(D[[#This Row],[CLAS_VN_HOOFDNAAM]]),"ONWAAR","WAAR")</f>
        <v>ONWAAR</v>
      </c>
      <c r="D765" s="21" t="str">
        <f>IF(ISBLANK(D[[#This Row],[KV_NEN5104]]),"ONWAAR","WAAR")</f>
        <v>ONWAAR</v>
      </c>
      <c r="E765" s="21" t="str">
        <f>IF(ISBLANK(D[[#This Row],[CPT_QNET]]),"ONWAAR","WAAR")</f>
        <v>ONWAAR</v>
      </c>
      <c r="F765" s="21" t="str">
        <f>IF(ISBLANK(D[[#This Row],[CRS_NEN5104]]),"ONWAAR","WAAR")</f>
        <v>ONWAAR</v>
      </c>
      <c r="G765" s="21" t="str">
        <f>IF(ISBLANK(D[[#This Row],[SD_NEN5104]]),"ONWAAR","WAAR")</f>
        <v>ONWAAR</v>
      </c>
      <c r="H765" s="21" t="str">
        <f>IF(ISBLANK(D[[#This Row],[DSS_NEN5104]]),"ONWAAR","WAAR")</f>
        <v>ONWAAR</v>
      </c>
      <c r="I765" s="21" t="str">
        <f>IF(ISBLANK(D[[#This Row],[TXT_SS_NEN5104]]),"ONWAAR","WAAR")</f>
        <v>ONWAAR</v>
      </c>
      <c r="J765" s="19" t="str">
        <f>IF(ISBLANK(D[[#This Row],[BORING_NUMMER]]),"",CONCATENATE(D[[#This Row],[BORING_NUMMER]],"_",D[[#This Row],[MONSTER_ID]]))</f>
        <v/>
      </c>
      <c r="BP765" s="21">
        <v>60</v>
      </c>
      <c r="BQ765" s="21">
        <v>40</v>
      </c>
      <c r="BR765" s="21">
        <f>D[CLAS_AT_VLOEIGRENS_CAS]-D[CLAS_AT_UITROLGRENS]</f>
        <v>20</v>
      </c>
      <c r="BS765" s="22">
        <f>(D[[#This Row],[CLAS_AT_VLOEIGRENS_CAS]]-D[[#This Row],[CLAS_WATERGEHALTE]])/D[[#This Row],[CLAS_AT_PI]]</f>
        <v>3</v>
      </c>
    </row>
    <row r="766" spans="1:71" x14ac:dyDescent="0.2">
      <c r="A766" s="20">
        <v>757</v>
      </c>
      <c r="B766" s="21" t="str">
        <f>IF(ISBLANK(D[[#This Row],[CLAS_NEN5104]]),"ONWAAR","WAAR")</f>
        <v>ONWAAR</v>
      </c>
      <c r="C766" s="21" t="str">
        <f>IF(ISBLANK(D[[#This Row],[CLAS_VN_HOOFDNAAM]]),"ONWAAR","WAAR")</f>
        <v>ONWAAR</v>
      </c>
      <c r="D766" s="21" t="str">
        <f>IF(ISBLANK(D[[#This Row],[KV_NEN5104]]),"ONWAAR","WAAR")</f>
        <v>ONWAAR</v>
      </c>
      <c r="E766" s="21" t="str">
        <f>IF(ISBLANK(D[[#This Row],[CPT_QNET]]),"ONWAAR","WAAR")</f>
        <v>ONWAAR</v>
      </c>
      <c r="F766" s="21" t="str">
        <f>IF(ISBLANK(D[[#This Row],[CRS_NEN5104]]),"ONWAAR","WAAR")</f>
        <v>ONWAAR</v>
      </c>
      <c r="G766" s="21" t="str">
        <f>IF(ISBLANK(D[[#This Row],[SD_NEN5104]]),"ONWAAR","WAAR")</f>
        <v>ONWAAR</v>
      </c>
      <c r="H766" s="21" t="str">
        <f>IF(ISBLANK(D[[#This Row],[DSS_NEN5104]]),"ONWAAR","WAAR")</f>
        <v>ONWAAR</v>
      </c>
      <c r="I766" s="21" t="str">
        <f>IF(ISBLANK(D[[#This Row],[TXT_SS_NEN5104]]),"ONWAAR","WAAR")</f>
        <v>ONWAAR</v>
      </c>
      <c r="J766" s="19" t="str">
        <f>IF(ISBLANK(D[[#This Row],[BORING_NUMMER]]),"",CONCATENATE(D[[#This Row],[BORING_NUMMER]],"_",D[[#This Row],[MONSTER_ID]]))</f>
        <v/>
      </c>
      <c r="BP766" s="21">
        <v>60</v>
      </c>
      <c r="BQ766" s="21">
        <v>40</v>
      </c>
      <c r="BR766" s="21">
        <f>D[CLAS_AT_VLOEIGRENS_CAS]-D[CLAS_AT_UITROLGRENS]</f>
        <v>20</v>
      </c>
      <c r="BS766" s="22">
        <f>(D[[#This Row],[CLAS_AT_VLOEIGRENS_CAS]]-D[[#This Row],[CLAS_WATERGEHALTE]])/D[[#This Row],[CLAS_AT_PI]]</f>
        <v>3</v>
      </c>
    </row>
    <row r="767" spans="1:71" x14ac:dyDescent="0.2">
      <c r="A767" s="20">
        <v>758</v>
      </c>
      <c r="B767" s="21" t="str">
        <f>IF(ISBLANK(D[[#This Row],[CLAS_NEN5104]]),"ONWAAR","WAAR")</f>
        <v>ONWAAR</v>
      </c>
      <c r="C767" s="21" t="str">
        <f>IF(ISBLANK(D[[#This Row],[CLAS_VN_HOOFDNAAM]]),"ONWAAR","WAAR")</f>
        <v>ONWAAR</v>
      </c>
      <c r="D767" s="21" t="str">
        <f>IF(ISBLANK(D[[#This Row],[KV_NEN5104]]),"ONWAAR","WAAR")</f>
        <v>ONWAAR</v>
      </c>
      <c r="E767" s="21" t="str">
        <f>IF(ISBLANK(D[[#This Row],[CPT_QNET]]),"ONWAAR","WAAR")</f>
        <v>ONWAAR</v>
      </c>
      <c r="F767" s="21" t="str">
        <f>IF(ISBLANK(D[[#This Row],[CRS_NEN5104]]),"ONWAAR","WAAR")</f>
        <v>ONWAAR</v>
      </c>
      <c r="G767" s="21" t="str">
        <f>IF(ISBLANK(D[[#This Row],[SD_NEN5104]]),"ONWAAR","WAAR")</f>
        <v>ONWAAR</v>
      </c>
      <c r="H767" s="21" t="str">
        <f>IF(ISBLANK(D[[#This Row],[DSS_NEN5104]]),"ONWAAR","WAAR")</f>
        <v>ONWAAR</v>
      </c>
      <c r="I767" s="21" t="str">
        <f>IF(ISBLANK(D[[#This Row],[TXT_SS_NEN5104]]),"ONWAAR","WAAR")</f>
        <v>ONWAAR</v>
      </c>
      <c r="J767" s="19" t="str">
        <f>IF(ISBLANK(D[[#This Row],[BORING_NUMMER]]),"",CONCATENATE(D[[#This Row],[BORING_NUMMER]],"_",D[[#This Row],[MONSTER_ID]]))</f>
        <v/>
      </c>
      <c r="BP767" s="21">
        <v>60</v>
      </c>
      <c r="BQ767" s="21">
        <v>40</v>
      </c>
      <c r="BR767" s="21">
        <f>D[CLAS_AT_VLOEIGRENS_CAS]-D[CLAS_AT_UITROLGRENS]</f>
        <v>20</v>
      </c>
      <c r="BS767" s="22">
        <f>(D[[#This Row],[CLAS_AT_VLOEIGRENS_CAS]]-D[[#This Row],[CLAS_WATERGEHALTE]])/D[[#This Row],[CLAS_AT_PI]]</f>
        <v>3</v>
      </c>
    </row>
    <row r="768" spans="1:71" x14ac:dyDescent="0.2">
      <c r="A768" s="20">
        <v>759</v>
      </c>
      <c r="B768" s="21" t="str">
        <f>IF(ISBLANK(D[[#This Row],[CLAS_NEN5104]]),"ONWAAR","WAAR")</f>
        <v>ONWAAR</v>
      </c>
      <c r="C768" s="21" t="str">
        <f>IF(ISBLANK(D[[#This Row],[CLAS_VN_HOOFDNAAM]]),"ONWAAR","WAAR")</f>
        <v>ONWAAR</v>
      </c>
      <c r="D768" s="21" t="str">
        <f>IF(ISBLANK(D[[#This Row],[KV_NEN5104]]),"ONWAAR","WAAR")</f>
        <v>ONWAAR</v>
      </c>
      <c r="E768" s="21" t="str">
        <f>IF(ISBLANK(D[[#This Row],[CPT_QNET]]),"ONWAAR","WAAR")</f>
        <v>ONWAAR</v>
      </c>
      <c r="F768" s="21" t="str">
        <f>IF(ISBLANK(D[[#This Row],[CRS_NEN5104]]),"ONWAAR","WAAR")</f>
        <v>ONWAAR</v>
      </c>
      <c r="G768" s="21" t="str">
        <f>IF(ISBLANK(D[[#This Row],[SD_NEN5104]]),"ONWAAR","WAAR")</f>
        <v>ONWAAR</v>
      </c>
      <c r="H768" s="21" t="str">
        <f>IF(ISBLANK(D[[#This Row],[DSS_NEN5104]]),"ONWAAR","WAAR")</f>
        <v>ONWAAR</v>
      </c>
      <c r="I768" s="21" t="str">
        <f>IF(ISBLANK(D[[#This Row],[TXT_SS_NEN5104]]),"ONWAAR","WAAR")</f>
        <v>ONWAAR</v>
      </c>
      <c r="J768" s="19" t="str">
        <f>IF(ISBLANK(D[[#This Row],[BORING_NUMMER]]),"",CONCATENATE(D[[#This Row],[BORING_NUMMER]],"_",D[[#This Row],[MONSTER_ID]]))</f>
        <v/>
      </c>
      <c r="BP768" s="21">
        <v>60</v>
      </c>
      <c r="BQ768" s="21">
        <v>40</v>
      </c>
      <c r="BR768" s="21">
        <f>D[CLAS_AT_VLOEIGRENS_CAS]-D[CLAS_AT_UITROLGRENS]</f>
        <v>20</v>
      </c>
      <c r="BS768" s="22">
        <f>(D[[#This Row],[CLAS_AT_VLOEIGRENS_CAS]]-D[[#This Row],[CLAS_WATERGEHALTE]])/D[[#This Row],[CLAS_AT_PI]]</f>
        <v>3</v>
      </c>
    </row>
    <row r="769" spans="1:71" x14ac:dyDescent="0.2">
      <c r="A769" s="20">
        <v>760</v>
      </c>
      <c r="B769" s="21" t="str">
        <f>IF(ISBLANK(D[[#This Row],[CLAS_NEN5104]]),"ONWAAR","WAAR")</f>
        <v>ONWAAR</v>
      </c>
      <c r="C769" s="21" t="str">
        <f>IF(ISBLANK(D[[#This Row],[CLAS_VN_HOOFDNAAM]]),"ONWAAR","WAAR")</f>
        <v>ONWAAR</v>
      </c>
      <c r="D769" s="21" t="str">
        <f>IF(ISBLANK(D[[#This Row],[KV_NEN5104]]),"ONWAAR","WAAR")</f>
        <v>ONWAAR</v>
      </c>
      <c r="E769" s="21" t="str">
        <f>IF(ISBLANK(D[[#This Row],[CPT_QNET]]),"ONWAAR","WAAR")</f>
        <v>ONWAAR</v>
      </c>
      <c r="F769" s="21" t="str">
        <f>IF(ISBLANK(D[[#This Row],[CRS_NEN5104]]),"ONWAAR","WAAR")</f>
        <v>ONWAAR</v>
      </c>
      <c r="G769" s="21" t="str">
        <f>IF(ISBLANK(D[[#This Row],[SD_NEN5104]]),"ONWAAR","WAAR")</f>
        <v>ONWAAR</v>
      </c>
      <c r="H769" s="21" t="str">
        <f>IF(ISBLANK(D[[#This Row],[DSS_NEN5104]]),"ONWAAR","WAAR")</f>
        <v>ONWAAR</v>
      </c>
      <c r="I769" s="21" t="str">
        <f>IF(ISBLANK(D[[#This Row],[TXT_SS_NEN5104]]),"ONWAAR","WAAR")</f>
        <v>ONWAAR</v>
      </c>
      <c r="J769" s="19" t="str">
        <f>IF(ISBLANK(D[[#This Row],[BORING_NUMMER]]),"",CONCATENATE(D[[#This Row],[BORING_NUMMER]],"_",D[[#This Row],[MONSTER_ID]]))</f>
        <v/>
      </c>
      <c r="BP769" s="21">
        <v>60</v>
      </c>
      <c r="BQ769" s="21">
        <v>40</v>
      </c>
      <c r="BR769" s="21">
        <f>D[CLAS_AT_VLOEIGRENS_CAS]-D[CLAS_AT_UITROLGRENS]</f>
        <v>20</v>
      </c>
      <c r="BS769" s="22">
        <f>(D[[#This Row],[CLAS_AT_VLOEIGRENS_CAS]]-D[[#This Row],[CLAS_WATERGEHALTE]])/D[[#This Row],[CLAS_AT_PI]]</f>
        <v>3</v>
      </c>
    </row>
    <row r="770" spans="1:71" x14ac:dyDescent="0.2">
      <c r="A770" s="20">
        <v>761</v>
      </c>
      <c r="B770" s="21" t="str">
        <f>IF(ISBLANK(D[[#This Row],[CLAS_NEN5104]]),"ONWAAR","WAAR")</f>
        <v>ONWAAR</v>
      </c>
      <c r="C770" s="21" t="str">
        <f>IF(ISBLANK(D[[#This Row],[CLAS_VN_HOOFDNAAM]]),"ONWAAR","WAAR")</f>
        <v>ONWAAR</v>
      </c>
      <c r="D770" s="21" t="str">
        <f>IF(ISBLANK(D[[#This Row],[KV_NEN5104]]),"ONWAAR","WAAR")</f>
        <v>ONWAAR</v>
      </c>
      <c r="E770" s="21" t="str">
        <f>IF(ISBLANK(D[[#This Row],[CPT_QNET]]),"ONWAAR","WAAR")</f>
        <v>ONWAAR</v>
      </c>
      <c r="F770" s="21" t="str">
        <f>IF(ISBLANK(D[[#This Row],[CRS_NEN5104]]),"ONWAAR","WAAR")</f>
        <v>ONWAAR</v>
      </c>
      <c r="G770" s="21" t="str">
        <f>IF(ISBLANK(D[[#This Row],[SD_NEN5104]]),"ONWAAR","WAAR")</f>
        <v>ONWAAR</v>
      </c>
      <c r="H770" s="21" t="str">
        <f>IF(ISBLANK(D[[#This Row],[DSS_NEN5104]]),"ONWAAR","WAAR")</f>
        <v>ONWAAR</v>
      </c>
      <c r="I770" s="21" t="str">
        <f>IF(ISBLANK(D[[#This Row],[TXT_SS_NEN5104]]),"ONWAAR","WAAR")</f>
        <v>ONWAAR</v>
      </c>
      <c r="J770" s="19" t="str">
        <f>IF(ISBLANK(D[[#This Row],[BORING_NUMMER]]),"",CONCATENATE(D[[#This Row],[BORING_NUMMER]],"_",D[[#This Row],[MONSTER_ID]]))</f>
        <v/>
      </c>
      <c r="BP770" s="21">
        <v>60</v>
      </c>
      <c r="BQ770" s="21">
        <v>40</v>
      </c>
      <c r="BR770" s="21">
        <f>D[CLAS_AT_VLOEIGRENS_CAS]-D[CLAS_AT_UITROLGRENS]</f>
        <v>20</v>
      </c>
      <c r="BS770" s="22">
        <f>(D[[#This Row],[CLAS_AT_VLOEIGRENS_CAS]]-D[[#This Row],[CLAS_WATERGEHALTE]])/D[[#This Row],[CLAS_AT_PI]]</f>
        <v>3</v>
      </c>
    </row>
    <row r="771" spans="1:71" x14ac:dyDescent="0.2">
      <c r="A771" s="20">
        <v>762</v>
      </c>
      <c r="B771" s="21" t="str">
        <f>IF(ISBLANK(D[[#This Row],[CLAS_NEN5104]]),"ONWAAR","WAAR")</f>
        <v>ONWAAR</v>
      </c>
      <c r="C771" s="21" t="str">
        <f>IF(ISBLANK(D[[#This Row],[CLAS_VN_HOOFDNAAM]]),"ONWAAR","WAAR")</f>
        <v>ONWAAR</v>
      </c>
      <c r="D771" s="21" t="str">
        <f>IF(ISBLANK(D[[#This Row],[KV_NEN5104]]),"ONWAAR","WAAR")</f>
        <v>ONWAAR</v>
      </c>
      <c r="E771" s="21" t="str">
        <f>IF(ISBLANK(D[[#This Row],[CPT_QNET]]),"ONWAAR","WAAR")</f>
        <v>ONWAAR</v>
      </c>
      <c r="F771" s="21" t="str">
        <f>IF(ISBLANK(D[[#This Row],[CRS_NEN5104]]),"ONWAAR","WAAR")</f>
        <v>ONWAAR</v>
      </c>
      <c r="G771" s="21" t="str">
        <f>IF(ISBLANK(D[[#This Row],[SD_NEN5104]]),"ONWAAR","WAAR")</f>
        <v>ONWAAR</v>
      </c>
      <c r="H771" s="21" t="str">
        <f>IF(ISBLANK(D[[#This Row],[DSS_NEN5104]]),"ONWAAR","WAAR")</f>
        <v>ONWAAR</v>
      </c>
      <c r="I771" s="21" t="str">
        <f>IF(ISBLANK(D[[#This Row],[TXT_SS_NEN5104]]),"ONWAAR","WAAR")</f>
        <v>ONWAAR</v>
      </c>
      <c r="J771" s="19" t="str">
        <f>IF(ISBLANK(D[[#This Row],[BORING_NUMMER]]),"",CONCATENATE(D[[#This Row],[BORING_NUMMER]],"_",D[[#This Row],[MONSTER_ID]]))</f>
        <v/>
      </c>
      <c r="BP771" s="21">
        <v>60</v>
      </c>
      <c r="BQ771" s="21">
        <v>40</v>
      </c>
      <c r="BR771" s="21">
        <f>D[CLAS_AT_VLOEIGRENS_CAS]-D[CLAS_AT_UITROLGRENS]</f>
        <v>20</v>
      </c>
      <c r="BS771" s="22">
        <f>(D[[#This Row],[CLAS_AT_VLOEIGRENS_CAS]]-D[[#This Row],[CLAS_WATERGEHALTE]])/D[[#This Row],[CLAS_AT_PI]]</f>
        <v>3</v>
      </c>
    </row>
    <row r="772" spans="1:71" x14ac:dyDescent="0.2">
      <c r="A772" s="20">
        <v>763</v>
      </c>
      <c r="B772" s="21" t="str">
        <f>IF(ISBLANK(D[[#This Row],[CLAS_NEN5104]]),"ONWAAR","WAAR")</f>
        <v>ONWAAR</v>
      </c>
      <c r="C772" s="21" t="str">
        <f>IF(ISBLANK(D[[#This Row],[CLAS_VN_HOOFDNAAM]]),"ONWAAR","WAAR")</f>
        <v>ONWAAR</v>
      </c>
      <c r="D772" s="21" t="str">
        <f>IF(ISBLANK(D[[#This Row],[KV_NEN5104]]),"ONWAAR","WAAR")</f>
        <v>ONWAAR</v>
      </c>
      <c r="E772" s="21" t="str">
        <f>IF(ISBLANK(D[[#This Row],[CPT_QNET]]),"ONWAAR","WAAR")</f>
        <v>ONWAAR</v>
      </c>
      <c r="F772" s="21" t="str">
        <f>IF(ISBLANK(D[[#This Row],[CRS_NEN5104]]),"ONWAAR","WAAR")</f>
        <v>ONWAAR</v>
      </c>
      <c r="G772" s="21" t="str">
        <f>IF(ISBLANK(D[[#This Row],[SD_NEN5104]]),"ONWAAR","WAAR")</f>
        <v>ONWAAR</v>
      </c>
      <c r="H772" s="21" t="str">
        <f>IF(ISBLANK(D[[#This Row],[DSS_NEN5104]]),"ONWAAR","WAAR")</f>
        <v>ONWAAR</v>
      </c>
      <c r="I772" s="21" t="str">
        <f>IF(ISBLANK(D[[#This Row],[TXT_SS_NEN5104]]),"ONWAAR","WAAR")</f>
        <v>ONWAAR</v>
      </c>
      <c r="J772" s="19" t="str">
        <f>IF(ISBLANK(D[[#This Row],[BORING_NUMMER]]),"",CONCATENATE(D[[#This Row],[BORING_NUMMER]],"_",D[[#This Row],[MONSTER_ID]]))</f>
        <v/>
      </c>
      <c r="BP772" s="21">
        <v>60</v>
      </c>
      <c r="BQ772" s="21">
        <v>40</v>
      </c>
      <c r="BR772" s="21">
        <f>D[CLAS_AT_VLOEIGRENS_CAS]-D[CLAS_AT_UITROLGRENS]</f>
        <v>20</v>
      </c>
      <c r="BS772" s="22">
        <f>(D[[#This Row],[CLAS_AT_VLOEIGRENS_CAS]]-D[[#This Row],[CLAS_WATERGEHALTE]])/D[[#This Row],[CLAS_AT_PI]]</f>
        <v>3</v>
      </c>
    </row>
    <row r="773" spans="1:71" x14ac:dyDescent="0.2">
      <c r="A773" s="20">
        <v>764</v>
      </c>
      <c r="B773" s="21" t="str">
        <f>IF(ISBLANK(D[[#This Row],[CLAS_NEN5104]]),"ONWAAR","WAAR")</f>
        <v>ONWAAR</v>
      </c>
      <c r="C773" s="21" t="str">
        <f>IF(ISBLANK(D[[#This Row],[CLAS_VN_HOOFDNAAM]]),"ONWAAR","WAAR")</f>
        <v>ONWAAR</v>
      </c>
      <c r="D773" s="21" t="str">
        <f>IF(ISBLANK(D[[#This Row],[KV_NEN5104]]),"ONWAAR","WAAR")</f>
        <v>ONWAAR</v>
      </c>
      <c r="E773" s="21" t="str">
        <f>IF(ISBLANK(D[[#This Row],[CPT_QNET]]),"ONWAAR","WAAR")</f>
        <v>ONWAAR</v>
      </c>
      <c r="F773" s="21" t="str">
        <f>IF(ISBLANK(D[[#This Row],[CRS_NEN5104]]),"ONWAAR","WAAR")</f>
        <v>ONWAAR</v>
      </c>
      <c r="G773" s="21" t="str">
        <f>IF(ISBLANK(D[[#This Row],[SD_NEN5104]]),"ONWAAR","WAAR")</f>
        <v>ONWAAR</v>
      </c>
      <c r="H773" s="21" t="str">
        <f>IF(ISBLANK(D[[#This Row],[DSS_NEN5104]]),"ONWAAR","WAAR")</f>
        <v>ONWAAR</v>
      </c>
      <c r="I773" s="21" t="str">
        <f>IF(ISBLANK(D[[#This Row],[TXT_SS_NEN5104]]),"ONWAAR","WAAR")</f>
        <v>ONWAAR</v>
      </c>
      <c r="J773" s="19" t="str">
        <f>IF(ISBLANK(D[[#This Row],[BORING_NUMMER]]),"",CONCATENATE(D[[#This Row],[BORING_NUMMER]],"_",D[[#This Row],[MONSTER_ID]]))</f>
        <v/>
      </c>
      <c r="BP773" s="21">
        <v>60</v>
      </c>
      <c r="BQ773" s="21">
        <v>40</v>
      </c>
      <c r="BR773" s="21">
        <f>D[CLAS_AT_VLOEIGRENS_CAS]-D[CLAS_AT_UITROLGRENS]</f>
        <v>20</v>
      </c>
      <c r="BS773" s="22">
        <f>(D[[#This Row],[CLAS_AT_VLOEIGRENS_CAS]]-D[[#This Row],[CLAS_WATERGEHALTE]])/D[[#This Row],[CLAS_AT_PI]]</f>
        <v>3</v>
      </c>
    </row>
    <row r="774" spans="1:71" x14ac:dyDescent="0.2">
      <c r="A774" s="20">
        <v>765</v>
      </c>
      <c r="B774" s="21" t="str">
        <f>IF(ISBLANK(D[[#This Row],[CLAS_NEN5104]]),"ONWAAR","WAAR")</f>
        <v>ONWAAR</v>
      </c>
      <c r="C774" s="21" t="str">
        <f>IF(ISBLANK(D[[#This Row],[CLAS_VN_HOOFDNAAM]]),"ONWAAR","WAAR")</f>
        <v>ONWAAR</v>
      </c>
      <c r="D774" s="21" t="str">
        <f>IF(ISBLANK(D[[#This Row],[KV_NEN5104]]),"ONWAAR","WAAR")</f>
        <v>ONWAAR</v>
      </c>
      <c r="E774" s="21" t="str">
        <f>IF(ISBLANK(D[[#This Row],[CPT_QNET]]),"ONWAAR","WAAR")</f>
        <v>ONWAAR</v>
      </c>
      <c r="F774" s="21" t="str">
        <f>IF(ISBLANK(D[[#This Row],[CRS_NEN5104]]),"ONWAAR","WAAR")</f>
        <v>ONWAAR</v>
      </c>
      <c r="G774" s="21" t="str">
        <f>IF(ISBLANK(D[[#This Row],[SD_NEN5104]]),"ONWAAR","WAAR")</f>
        <v>ONWAAR</v>
      </c>
      <c r="H774" s="21" t="str">
        <f>IF(ISBLANK(D[[#This Row],[DSS_NEN5104]]),"ONWAAR","WAAR")</f>
        <v>ONWAAR</v>
      </c>
      <c r="I774" s="21" t="str">
        <f>IF(ISBLANK(D[[#This Row],[TXT_SS_NEN5104]]),"ONWAAR","WAAR")</f>
        <v>ONWAAR</v>
      </c>
      <c r="J774" s="19" t="str">
        <f>IF(ISBLANK(D[[#This Row],[BORING_NUMMER]]),"",CONCATENATE(D[[#This Row],[BORING_NUMMER]],"_",D[[#This Row],[MONSTER_ID]]))</f>
        <v/>
      </c>
      <c r="BP774" s="21">
        <v>60</v>
      </c>
      <c r="BQ774" s="21">
        <v>40</v>
      </c>
      <c r="BR774" s="21">
        <f>D[CLAS_AT_VLOEIGRENS_CAS]-D[CLAS_AT_UITROLGRENS]</f>
        <v>20</v>
      </c>
      <c r="BS774" s="22">
        <f>(D[[#This Row],[CLAS_AT_VLOEIGRENS_CAS]]-D[[#This Row],[CLAS_WATERGEHALTE]])/D[[#This Row],[CLAS_AT_PI]]</f>
        <v>3</v>
      </c>
    </row>
    <row r="775" spans="1:71" x14ac:dyDescent="0.2">
      <c r="A775" s="20">
        <v>766</v>
      </c>
      <c r="B775" s="21" t="str">
        <f>IF(ISBLANK(D[[#This Row],[CLAS_NEN5104]]),"ONWAAR","WAAR")</f>
        <v>ONWAAR</v>
      </c>
      <c r="C775" s="21" t="str">
        <f>IF(ISBLANK(D[[#This Row],[CLAS_VN_HOOFDNAAM]]),"ONWAAR","WAAR")</f>
        <v>ONWAAR</v>
      </c>
      <c r="D775" s="21" t="str">
        <f>IF(ISBLANK(D[[#This Row],[KV_NEN5104]]),"ONWAAR","WAAR")</f>
        <v>ONWAAR</v>
      </c>
      <c r="E775" s="21" t="str">
        <f>IF(ISBLANK(D[[#This Row],[CPT_QNET]]),"ONWAAR","WAAR")</f>
        <v>ONWAAR</v>
      </c>
      <c r="F775" s="21" t="str">
        <f>IF(ISBLANK(D[[#This Row],[CRS_NEN5104]]),"ONWAAR","WAAR")</f>
        <v>ONWAAR</v>
      </c>
      <c r="G775" s="21" t="str">
        <f>IF(ISBLANK(D[[#This Row],[SD_NEN5104]]),"ONWAAR","WAAR")</f>
        <v>ONWAAR</v>
      </c>
      <c r="H775" s="21" t="str">
        <f>IF(ISBLANK(D[[#This Row],[DSS_NEN5104]]),"ONWAAR","WAAR")</f>
        <v>ONWAAR</v>
      </c>
      <c r="I775" s="21" t="str">
        <f>IF(ISBLANK(D[[#This Row],[TXT_SS_NEN5104]]),"ONWAAR","WAAR")</f>
        <v>ONWAAR</v>
      </c>
      <c r="J775" s="19" t="str">
        <f>IF(ISBLANK(D[[#This Row],[BORING_NUMMER]]),"",CONCATENATE(D[[#This Row],[BORING_NUMMER]],"_",D[[#This Row],[MONSTER_ID]]))</f>
        <v/>
      </c>
      <c r="BP775" s="21">
        <v>60</v>
      </c>
      <c r="BQ775" s="21">
        <v>40</v>
      </c>
      <c r="BR775" s="21">
        <f>D[CLAS_AT_VLOEIGRENS_CAS]-D[CLAS_AT_UITROLGRENS]</f>
        <v>20</v>
      </c>
      <c r="BS775" s="22">
        <f>(D[[#This Row],[CLAS_AT_VLOEIGRENS_CAS]]-D[[#This Row],[CLAS_WATERGEHALTE]])/D[[#This Row],[CLAS_AT_PI]]</f>
        <v>3</v>
      </c>
    </row>
    <row r="776" spans="1:71" x14ac:dyDescent="0.2">
      <c r="A776" s="20">
        <v>767</v>
      </c>
      <c r="B776" s="21" t="str">
        <f>IF(ISBLANK(D[[#This Row],[CLAS_NEN5104]]),"ONWAAR","WAAR")</f>
        <v>ONWAAR</v>
      </c>
      <c r="C776" s="21" t="str">
        <f>IF(ISBLANK(D[[#This Row],[CLAS_VN_HOOFDNAAM]]),"ONWAAR","WAAR")</f>
        <v>ONWAAR</v>
      </c>
      <c r="D776" s="21" t="str">
        <f>IF(ISBLANK(D[[#This Row],[KV_NEN5104]]),"ONWAAR","WAAR")</f>
        <v>ONWAAR</v>
      </c>
      <c r="E776" s="21" t="str">
        <f>IF(ISBLANK(D[[#This Row],[CPT_QNET]]),"ONWAAR","WAAR")</f>
        <v>ONWAAR</v>
      </c>
      <c r="F776" s="21" t="str">
        <f>IF(ISBLANK(D[[#This Row],[CRS_NEN5104]]),"ONWAAR","WAAR")</f>
        <v>ONWAAR</v>
      </c>
      <c r="G776" s="21" t="str">
        <f>IF(ISBLANK(D[[#This Row],[SD_NEN5104]]),"ONWAAR","WAAR")</f>
        <v>ONWAAR</v>
      </c>
      <c r="H776" s="21" t="str">
        <f>IF(ISBLANK(D[[#This Row],[DSS_NEN5104]]),"ONWAAR","WAAR")</f>
        <v>ONWAAR</v>
      </c>
      <c r="I776" s="21" t="str">
        <f>IF(ISBLANK(D[[#This Row],[TXT_SS_NEN5104]]),"ONWAAR","WAAR")</f>
        <v>ONWAAR</v>
      </c>
      <c r="J776" s="19" t="str">
        <f>IF(ISBLANK(D[[#This Row],[BORING_NUMMER]]),"",CONCATENATE(D[[#This Row],[BORING_NUMMER]],"_",D[[#This Row],[MONSTER_ID]]))</f>
        <v/>
      </c>
      <c r="BP776" s="21">
        <v>60</v>
      </c>
      <c r="BQ776" s="21">
        <v>40</v>
      </c>
      <c r="BR776" s="21">
        <f>D[CLAS_AT_VLOEIGRENS_CAS]-D[CLAS_AT_UITROLGRENS]</f>
        <v>20</v>
      </c>
      <c r="BS776" s="22">
        <f>(D[[#This Row],[CLAS_AT_VLOEIGRENS_CAS]]-D[[#This Row],[CLAS_WATERGEHALTE]])/D[[#This Row],[CLAS_AT_PI]]</f>
        <v>3</v>
      </c>
    </row>
    <row r="777" spans="1:71" x14ac:dyDescent="0.2">
      <c r="A777" s="20">
        <v>768</v>
      </c>
      <c r="B777" s="21" t="str">
        <f>IF(ISBLANK(D[[#This Row],[CLAS_NEN5104]]),"ONWAAR","WAAR")</f>
        <v>ONWAAR</v>
      </c>
      <c r="C777" s="21" t="str">
        <f>IF(ISBLANK(D[[#This Row],[CLAS_VN_HOOFDNAAM]]),"ONWAAR","WAAR")</f>
        <v>ONWAAR</v>
      </c>
      <c r="D777" s="21" t="str">
        <f>IF(ISBLANK(D[[#This Row],[KV_NEN5104]]),"ONWAAR","WAAR")</f>
        <v>ONWAAR</v>
      </c>
      <c r="E777" s="21" t="str">
        <f>IF(ISBLANK(D[[#This Row],[CPT_QNET]]),"ONWAAR","WAAR")</f>
        <v>ONWAAR</v>
      </c>
      <c r="F777" s="21" t="str">
        <f>IF(ISBLANK(D[[#This Row],[CRS_NEN5104]]),"ONWAAR","WAAR")</f>
        <v>ONWAAR</v>
      </c>
      <c r="G777" s="21" t="str">
        <f>IF(ISBLANK(D[[#This Row],[SD_NEN5104]]),"ONWAAR","WAAR")</f>
        <v>ONWAAR</v>
      </c>
      <c r="H777" s="21" t="str">
        <f>IF(ISBLANK(D[[#This Row],[DSS_NEN5104]]),"ONWAAR","WAAR")</f>
        <v>ONWAAR</v>
      </c>
      <c r="I777" s="21" t="str">
        <f>IF(ISBLANK(D[[#This Row],[TXT_SS_NEN5104]]),"ONWAAR","WAAR")</f>
        <v>ONWAAR</v>
      </c>
      <c r="J777" s="19" t="str">
        <f>IF(ISBLANK(D[[#This Row],[BORING_NUMMER]]),"",CONCATENATE(D[[#This Row],[BORING_NUMMER]],"_",D[[#This Row],[MONSTER_ID]]))</f>
        <v/>
      </c>
      <c r="BP777" s="21">
        <v>60</v>
      </c>
      <c r="BQ777" s="21">
        <v>40</v>
      </c>
      <c r="BR777" s="21">
        <f>D[CLAS_AT_VLOEIGRENS_CAS]-D[CLAS_AT_UITROLGRENS]</f>
        <v>20</v>
      </c>
      <c r="BS777" s="22">
        <f>(D[[#This Row],[CLAS_AT_VLOEIGRENS_CAS]]-D[[#This Row],[CLAS_WATERGEHALTE]])/D[[#This Row],[CLAS_AT_PI]]</f>
        <v>3</v>
      </c>
    </row>
    <row r="778" spans="1:71" x14ac:dyDescent="0.2">
      <c r="A778" s="20">
        <v>769</v>
      </c>
      <c r="B778" s="21" t="str">
        <f>IF(ISBLANK(D[[#This Row],[CLAS_NEN5104]]),"ONWAAR","WAAR")</f>
        <v>ONWAAR</v>
      </c>
      <c r="C778" s="21" t="str">
        <f>IF(ISBLANK(D[[#This Row],[CLAS_VN_HOOFDNAAM]]),"ONWAAR","WAAR")</f>
        <v>ONWAAR</v>
      </c>
      <c r="D778" s="21" t="str">
        <f>IF(ISBLANK(D[[#This Row],[KV_NEN5104]]),"ONWAAR","WAAR")</f>
        <v>ONWAAR</v>
      </c>
      <c r="E778" s="21" t="str">
        <f>IF(ISBLANK(D[[#This Row],[CPT_QNET]]),"ONWAAR","WAAR")</f>
        <v>ONWAAR</v>
      </c>
      <c r="F778" s="21" t="str">
        <f>IF(ISBLANK(D[[#This Row],[CRS_NEN5104]]),"ONWAAR","WAAR")</f>
        <v>ONWAAR</v>
      </c>
      <c r="G778" s="21" t="str">
        <f>IF(ISBLANK(D[[#This Row],[SD_NEN5104]]),"ONWAAR","WAAR")</f>
        <v>ONWAAR</v>
      </c>
      <c r="H778" s="21" t="str">
        <f>IF(ISBLANK(D[[#This Row],[DSS_NEN5104]]),"ONWAAR","WAAR")</f>
        <v>ONWAAR</v>
      </c>
      <c r="I778" s="21" t="str">
        <f>IF(ISBLANK(D[[#This Row],[TXT_SS_NEN5104]]),"ONWAAR","WAAR")</f>
        <v>ONWAAR</v>
      </c>
      <c r="J778" s="19" t="str">
        <f>IF(ISBLANK(D[[#This Row],[BORING_NUMMER]]),"",CONCATENATE(D[[#This Row],[BORING_NUMMER]],"_",D[[#This Row],[MONSTER_ID]]))</f>
        <v/>
      </c>
      <c r="BP778" s="21">
        <v>60</v>
      </c>
      <c r="BQ778" s="21">
        <v>40</v>
      </c>
      <c r="BR778" s="21">
        <f>D[CLAS_AT_VLOEIGRENS_CAS]-D[CLAS_AT_UITROLGRENS]</f>
        <v>20</v>
      </c>
      <c r="BS778" s="22">
        <f>(D[[#This Row],[CLAS_AT_VLOEIGRENS_CAS]]-D[[#This Row],[CLAS_WATERGEHALTE]])/D[[#This Row],[CLAS_AT_PI]]</f>
        <v>3</v>
      </c>
    </row>
    <row r="779" spans="1:71" x14ac:dyDescent="0.2">
      <c r="A779" s="20">
        <v>770</v>
      </c>
      <c r="B779" s="21" t="str">
        <f>IF(ISBLANK(D[[#This Row],[CLAS_NEN5104]]),"ONWAAR","WAAR")</f>
        <v>ONWAAR</v>
      </c>
      <c r="C779" s="21" t="str">
        <f>IF(ISBLANK(D[[#This Row],[CLAS_VN_HOOFDNAAM]]),"ONWAAR","WAAR")</f>
        <v>ONWAAR</v>
      </c>
      <c r="D779" s="21" t="str">
        <f>IF(ISBLANK(D[[#This Row],[KV_NEN5104]]),"ONWAAR","WAAR")</f>
        <v>ONWAAR</v>
      </c>
      <c r="E779" s="21" t="str">
        <f>IF(ISBLANK(D[[#This Row],[CPT_QNET]]),"ONWAAR","WAAR")</f>
        <v>ONWAAR</v>
      </c>
      <c r="F779" s="21" t="str">
        <f>IF(ISBLANK(D[[#This Row],[CRS_NEN5104]]),"ONWAAR","WAAR")</f>
        <v>ONWAAR</v>
      </c>
      <c r="G779" s="21" t="str">
        <f>IF(ISBLANK(D[[#This Row],[SD_NEN5104]]),"ONWAAR","WAAR")</f>
        <v>ONWAAR</v>
      </c>
      <c r="H779" s="21" t="str">
        <f>IF(ISBLANK(D[[#This Row],[DSS_NEN5104]]),"ONWAAR","WAAR")</f>
        <v>ONWAAR</v>
      </c>
      <c r="I779" s="21" t="str">
        <f>IF(ISBLANK(D[[#This Row],[TXT_SS_NEN5104]]),"ONWAAR","WAAR")</f>
        <v>ONWAAR</v>
      </c>
      <c r="J779" s="19" t="str">
        <f>IF(ISBLANK(D[[#This Row],[BORING_NUMMER]]),"",CONCATENATE(D[[#This Row],[BORING_NUMMER]],"_",D[[#This Row],[MONSTER_ID]]))</f>
        <v/>
      </c>
      <c r="BP779" s="21">
        <v>60</v>
      </c>
      <c r="BQ779" s="21">
        <v>40</v>
      </c>
      <c r="BR779" s="21">
        <f>D[CLAS_AT_VLOEIGRENS_CAS]-D[CLAS_AT_UITROLGRENS]</f>
        <v>20</v>
      </c>
      <c r="BS779" s="22">
        <f>(D[[#This Row],[CLAS_AT_VLOEIGRENS_CAS]]-D[[#This Row],[CLAS_WATERGEHALTE]])/D[[#This Row],[CLAS_AT_PI]]</f>
        <v>3</v>
      </c>
    </row>
    <row r="780" spans="1:71" x14ac:dyDescent="0.2">
      <c r="A780" s="20">
        <v>771</v>
      </c>
      <c r="B780" s="21" t="str">
        <f>IF(ISBLANK(D[[#This Row],[CLAS_NEN5104]]),"ONWAAR","WAAR")</f>
        <v>ONWAAR</v>
      </c>
      <c r="C780" s="21" t="str">
        <f>IF(ISBLANK(D[[#This Row],[CLAS_VN_HOOFDNAAM]]),"ONWAAR","WAAR")</f>
        <v>ONWAAR</v>
      </c>
      <c r="D780" s="21" t="str">
        <f>IF(ISBLANK(D[[#This Row],[KV_NEN5104]]),"ONWAAR","WAAR")</f>
        <v>ONWAAR</v>
      </c>
      <c r="E780" s="21" t="str">
        <f>IF(ISBLANK(D[[#This Row],[CPT_QNET]]),"ONWAAR","WAAR")</f>
        <v>ONWAAR</v>
      </c>
      <c r="F780" s="21" t="str">
        <f>IF(ISBLANK(D[[#This Row],[CRS_NEN5104]]),"ONWAAR","WAAR")</f>
        <v>ONWAAR</v>
      </c>
      <c r="G780" s="21" t="str">
        <f>IF(ISBLANK(D[[#This Row],[SD_NEN5104]]),"ONWAAR","WAAR")</f>
        <v>ONWAAR</v>
      </c>
      <c r="H780" s="21" t="str">
        <f>IF(ISBLANK(D[[#This Row],[DSS_NEN5104]]),"ONWAAR","WAAR")</f>
        <v>ONWAAR</v>
      </c>
      <c r="I780" s="21" t="str">
        <f>IF(ISBLANK(D[[#This Row],[TXT_SS_NEN5104]]),"ONWAAR","WAAR")</f>
        <v>ONWAAR</v>
      </c>
      <c r="J780" s="19" t="str">
        <f>IF(ISBLANK(D[[#This Row],[BORING_NUMMER]]),"",CONCATENATE(D[[#This Row],[BORING_NUMMER]],"_",D[[#This Row],[MONSTER_ID]]))</f>
        <v/>
      </c>
      <c r="BP780" s="21">
        <v>60</v>
      </c>
      <c r="BQ780" s="21">
        <v>40</v>
      </c>
      <c r="BR780" s="21">
        <f>D[CLAS_AT_VLOEIGRENS_CAS]-D[CLAS_AT_UITROLGRENS]</f>
        <v>20</v>
      </c>
      <c r="BS780" s="22">
        <f>(D[[#This Row],[CLAS_AT_VLOEIGRENS_CAS]]-D[[#This Row],[CLAS_WATERGEHALTE]])/D[[#This Row],[CLAS_AT_PI]]</f>
        <v>3</v>
      </c>
    </row>
    <row r="781" spans="1:71" x14ac:dyDescent="0.2">
      <c r="A781" s="20">
        <v>772</v>
      </c>
      <c r="B781" s="21" t="str">
        <f>IF(ISBLANK(D[[#This Row],[CLAS_NEN5104]]),"ONWAAR","WAAR")</f>
        <v>ONWAAR</v>
      </c>
      <c r="C781" s="21" t="str">
        <f>IF(ISBLANK(D[[#This Row],[CLAS_VN_HOOFDNAAM]]),"ONWAAR","WAAR")</f>
        <v>ONWAAR</v>
      </c>
      <c r="D781" s="21" t="str">
        <f>IF(ISBLANK(D[[#This Row],[KV_NEN5104]]),"ONWAAR","WAAR")</f>
        <v>ONWAAR</v>
      </c>
      <c r="E781" s="21" t="str">
        <f>IF(ISBLANK(D[[#This Row],[CPT_QNET]]),"ONWAAR","WAAR")</f>
        <v>ONWAAR</v>
      </c>
      <c r="F781" s="21" t="str">
        <f>IF(ISBLANK(D[[#This Row],[CRS_NEN5104]]),"ONWAAR","WAAR")</f>
        <v>ONWAAR</v>
      </c>
      <c r="G781" s="21" t="str">
        <f>IF(ISBLANK(D[[#This Row],[SD_NEN5104]]),"ONWAAR","WAAR")</f>
        <v>ONWAAR</v>
      </c>
      <c r="H781" s="21" t="str">
        <f>IF(ISBLANK(D[[#This Row],[DSS_NEN5104]]),"ONWAAR","WAAR")</f>
        <v>ONWAAR</v>
      </c>
      <c r="I781" s="21" t="str">
        <f>IF(ISBLANK(D[[#This Row],[TXT_SS_NEN5104]]),"ONWAAR","WAAR")</f>
        <v>ONWAAR</v>
      </c>
      <c r="J781" s="19" t="str">
        <f>IF(ISBLANK(D[[#This Row],[BORING_NUMMER]]),"",CONCATENATE(D[[#This Row],[BORING_NUMMER]],"_",D[[#This Row],[MONSTER_ID]]))</f>
        <v/>
      </c>
      <c r="BP781" s="21">
        <v>60</v>
      </c>
      <c r="BQ781" s="21">
        <v>40</v>
      </c>
      <c r="BR781" s="21">
        <f>D[CLAS_AT_VLOEIGRENS_CAS]-D[CLAS_AT_UITROLGRENS]</f>
        <v>20</v>
      </c>
      <c r="BS781" s="22">
        <f>(D[[#This Row],[CLAS_AT_VLOEIGRENS_CAS]]-D[[#This Row],[CLAS_WATERGEHALTE]])/D[[#This Row],[CLAS_AT_PI]]</f>
        <v>3</v>
      </c>
    </row>
    <row r="782" spans="1:71" x14ac:dyDescent="0.2">
      <c r="A782" s="20">
        <v>773</v>
      </c>
      <c r="B782" s="21" t="str">
        <f>IF(ISBLANK(D[[#This Row],[CLAS_NEN5104]]),"ONWAAR","WAAR")</f>
        <v>ONWAAR</v>
      </c>
      <c r="C782" s="21" t="str">
        <f>IF(ISBLANK(D[[#This Row],[CLAS_VN_HOOFDNAAM]]),"ONWAAR","WAAR")</f>
        <v>ONWAAR</v>
      </c>
      <c r="D782" s="21" t="str">
        <f>IF(ISBLANK(D[[#This Row],[KV_NEN5104]]),"ONWAAR","WAAR")</f>
        <v>ONWAAR</v>
      </c>
      <c r="E782" s="21" t="str">
        <f>IF(ISBLANK(D[[#This Row],[CPT_QNET]]),"ONWAAR","WAAR")</f>
        <v>ONWAAR</v>
      </c>
      <c r="F782" s="21" t="str">
        <f>IF(ISBLANK(D[[#This Row],[CRS_NEN5104]]),"ONWAAR","WAAR")</f>
        <v>ONWAAR</v>
      </c>
      <c r="G782" s="21" t="str">
        <f>IF(ISBLANK(D[[#This Row],[SD_NEN5104]]),"ONWAAR","WAAR")</f>
        <v>ONWAAR</v>
      </c>
      <c r="H782" s="21" t="str">
        <f>IF(ISBLANK(D[[#This Row],[DSS_NEN5104]]),"ONWAAR","WAAR")</f>
        <v>ONWAAR</v>
      </c>
      <c r="I782" s="21" t="str">
        <f>IF(ISBLANK(D[[#This Row],[TXT_SS_NEN5104]]),"ONWAAR","WAAR")</f>
        <v>ONWAAR</v>
      </c>
      <c r="J782" s="19" t="str">
        <f>IF(ISBLANK(D[[#This Row],[BORING_NUMMER]]),"",CONCATENATE(D[[#This Row],[BORING_NUMMER]],"_",D[[#This Row],[MONSTER_ID]]))</f>
        <v/>
      </c>
      <c r="BP782" s="21">
        <v>60</v>
      </c>
      <c r="BQ782" s="21">
        <v>40</v>
      </c>
      <c r="BR782" s="21">
        <f>D[CLAS_AT_VLOEIGRENS_CAS]-D[CLAS_AT_UITROLGRENS]</f>
        <v>20</v>
      </c>
      <c r="BS782" s="22">
        <f>(D[[#This Row],[CLAS_AT_VLOEIGRENS_CAS]]-D[[#This Row],[CLAS_WATERGEHALTE]])/D[[#This Row],[CLAS_AT_PI]]</f>
        <v>3</v>
      </c>
    </row>
    <row r="783" spans="1:71" x14ac:dyDescent="0.2">
      <c r="A783" s="20">
        <v>774</v>
      </c>
      <c r="B783" s="21" t="str">
        <f>IF(ISBLANK(D[[#This Row],[CLAS_NEN5104]]),"ONWAAR","WAAR")</f>
        <v>ONWAAR</v>
      </c>
      <c r="C783" s="21" t="str">
        <f>IF(ISBLANK(D[[#This Row],[CLAS_VN_HOOFDNAAM]]),"ONWAAR","WAAR")</f>
        <v>ONWAAR</v>
      </c>
      <c r="D783" s="21" t="str">
        <f>IF(ISBLANK(D[[#This Row],[KV_NEN5104]]),"ONWAAR","WAAR")</f>
        <v>ONWAAR</v>
      </c>
      <c r="E783" s="21" t="str">
        <f>IF(ISBLANK(D[[#This Row],[CPT_QNET]]),"ONWAAR","WAAR")</f>
        <v>ONWAAR</v>
      </c>
      <c r="F783" s="21" t="str">
        <f>IF(ISBLANK(D[[#This Row],[CRS_NEN5104]]),"ONWAAR","WAAR")</f>
        <v>ONWAAR</v>
      </c>
      <c r="G783" s="21" t="str">
        <f>IF(ISBLANK(D[[#This Row],[SD_NEN5104]]),"ONWAAR","WAAR")</f>
        <v>ONWAAR</v>
      </c>
      <c r="H783" s="21" t="str">
        <f>IF(ISBLANK(D[[#This Row],[DSS_NEN5104]]),"ONWAAR","WAAR")</f>
        <v>ONWAAR</v>
      </c>
      <c r="I783" s="21" t="str">
        <f>IF(ISBLANK(D[[#This Row],[TXT_SS_NEN5104]]),"ONWAAR","WAAR")</f>
        <v>ONWAAR</v>
      </c>
      <c r="J783" s="19" t="str">
        <f>IF(ISBLANK(D[[#This Row],[BORING_NUMMER]]),"",CONCATENATE(D[[#This Row],[BORING_NUMMER]],"_",D[[#This Row],[MONSTER_ID]]))</f>
        <v/>
      </c>
      <c r="BP783" s="21">
        <v>60</v>
      </c>
      <c r="BQ783" s="21">
        <v>40</v>
      </c>
      <c r="BR783" s="21">
        <f>D[CLAS_AT_VLOEIGRENS_CAS]-D[CLAS_AT_UITROLGRENS]</f>
        <v>20</v>
      </c>
      <c r="BS783" s="22">
        <f>(D[[#This Row],[CLAS_AT_VLOEIGRENS_CAS]]-D[[#This Row],[CLAS_WATERGEHALTE]])/D[[#This Row],[CLAS_AT_PI]]</f>
        <v>3</v>
      </c>
    </row>
    <row r="784" spans="1:71" x14ac:dyDescent="0.2">
      <c r="A784" s="20">
        <v>775</v>
      </c>
      <c r="B784" s="21" t="str">
        <f>IF(ISBLANK(D[[#This Row],[CLAS_NEN5104]]),"ONWAAR","WAAR")</f>
        <v>ONWAAR</v>
      </c>
      <c r="C784" s="21" t="str">
        <f>IF(ISBLANK(D[[#This Row],[CLAS_VN_HOOFDNAAM]]),"ONWAAR","WAAR")</f>
        <v>ONWAAR</v>
      </c>
      <c r="D784" s="21" t="str">
        <f>IF(ISBLANK(D[[#This Row],[KV_NEN5104]]),"ONWAAR","WAAR")</f>
        <v>ONWAAR</v>
      </c>
      <c r="E784" s="21" t="str">
        <f>IF(ISBLANK(D[[#This Row],[CPT_QNET]]),"ONWAAR","WAAR")</f>
        <v>ONWAAR</v>
      </c>
      <c r="F784" s="21" t="str">
        <f>IF(ISBLANK(D[[#This Row],[CRS_NEN5104]]),"ONWAAR","WAAR")</f>
        <v>ONWAAR</v>
      </c>
      <c r="G784" s="21" t="str">
        <f>IF(ISBLANK(D[[#This Row],[SD_NEN5104]]),"ONWAAR","WAAR")</f>
        <v>ONWAAR</v>
      </c>
      <c r="H784" s="21" t="str">
        <f>IF(ISBLANK(D[[#This Row],[DSS_NEN5104]]),"ONWAAR","WAAR")</f>
        <v>ONWAAR</v>
      </c>
      <c r="I784" s="21" t="str">
        <f>IF(ISBLANK(D[[#This Row],[TXT_SS_NEN5104]]),"ONWAAR","WAAR")</f>
        <v>ONWAAR</v>
      </c>
      <c r="J784" s="19" t="str">
        <f>IF(ISBLANK(D[[#This Row],[BORING_NUMMER]]),"",CONCATENATE(D[[#This Row],[BORING_NUMMER]],"_",D[[#This Row],[MONSTER_ID]]))</f>
        <v/>
      </c>
      <c r="BP784" s="21">
        <v>60</v>
      </c>
      <c r="BQ784" s="21">
        <v>40</v>
      </c>
      <c r="BR784" s="21">
        <f>D[CLAS_AT_VLOEIGRENS_CAS]-D[CLAS_AT_UITROLGRENS]</f>
        <v>20</v>
      </c>
      <c r="BS784" s="22">
        <f>(D[[#This Row],[CLAS_AT_VLOEIGRENS_CAS]]-D[[#This Row],[CLAS_WATERGEHALTE]])/D[[#This Row],[CLAS_AT_PI]]</f>
        <v>3</v>
      </c>
    </row>
    <row r="785" spans="1:71" x14ac:dyDescent="0.2">
      <c r="A785" s="20">
        <v>776</v>
      </c>
      <c r="B785" s="21" t="str">
        <f>IF(ISBLANK(D[[#This Row],[CLAS_NEN5104]]),"ONWAAR","WAAR")</f>
        <v>ONWAAR</v>
      </c>
      <c r="C785" s="21" t="str">
        <f>IF(ISBLANK(D[[#This Row],[CLAS_VN_HOOFDNAAM]]),"ONWAAR","WAAR")</f>
        <v>ONWAAR</v>
      </c>
      <c r="D785" s="21" t="str">
        <f>IF(ISBLANK(D[[#This Row],[KV_NEN5104]]),"ONWAAR","WAAR")</f>
        <v>ONWAAR</v>
      </c>
      <c r="E785" s="21" t="str">
        <f>IF(ISBLANK(D[[#This Row],[CPT_QNET]]),"ONWAAR","WAAR")</f>
        <v>ONWAAR</v>
      </c>
      <c r="F785" s="21" t="str">
        <f>IF(ISBLANK(D[[#This Row],[CRS_NEN5104]]),"ONWAAR","WAAR")</f>
        <v>ONWAAR</v>
      </c>
      <c r="G785" s="21" t="str">
        <f>IF(ISBLANK(D[[#This Row],[SD_NEN5104]]),"ONWAAR","WAAR")</f>
        <v>ONWAAR</v>
      </c>
      <c r="H785" s="21" t="str">
        <f>IF(ISBLANK(D[[#This Row],[DSS_NEN5104]]),"ONWAAR","WAAR")</f>
        <v>ONWAAR</v>
      </c>
      <c r="I785" s="21" t="str">
        <f>IF(ISBLANK(D[[#This Row],[TXT_SS_NEN5104]]),"ONWAAR","WAAR")</f>
        <v>ONWAAR</v>
      </c>
      <c r="J785" s="19" t="str">
        <f>IF(ISBLANK(D[[#This Row],[BORING_NUMMER]]),"",CONCATENATE(D[[#This Row],[BORING_NUMMER]],"_",D[[#This Row],[MONSTER_ID]]))</f>
        <v/>
      </c>
      <c r="BP785" s="21">
        <v>60</v>
      </c>
      <c r="BQ785" s="21">
        <v>40</v>
      </c>
      <c r="BR785" s="21">
        <f>D[CLAS_AT_VLOEIGRENS_CAS]-D[CLAS_AT_UITROLGRENS]</f>
        <v>20</v>
      </c>
      <c r="BS785" s="22">
        <f>(D[[#This Row],[CLAS_AT_VLOEIGRENS_CAS]]-D[[#This Row],[CLAS_WATERGEHALTE]])/D[[#This Row],[CLAS_AT_PI]]</f>
        <v>3</v>
      </c>
    </row>
    <row r="786" spans="1:71" x14ac:dyDescent="0.2">
      <c r="A786" s="20">
        <v>777</v>
      </c>
      <c r="B786" s="21" t="str">
        <f>IF(ISBLANK(D[[#This Row],[CLAS_NEN5104]]),"ONWAAR","WAAR")</f>
        <v>ONWAAR</v>
      </c>
      <c r="C786" s="21" t="str">
        <f>IF(ISBLANK(D[[#This Row],[CLAS_VN_HOOFDNAAM]]),"ONWAAR","WAAR")</f>
        <v>ONWAAR</v>
      </c>
      <c r="D786" s="21" t="str">
        <f>IF(ISBLANK(D[[#This Row],[KV_NEN5104]]),"ONWAAR","WAAR")</f>
        <v>ONWAAR</v>
      </c>
      <c r="E786" s="21" t="str">
        <f>IF(ISBLANK(D[[#This Row],[CPT_QNET]]),"ONWAAR","WAAR")</f>
        <v>ONWAAR</v>
      </c>
      <c r="F786" s="21" t="str">
        <f>IF(ISBLANK(D[[#This Row],[CRS_NEN5104]]),"ONWAAR","WAAR")</f>
        <v>ONWAAR</v>
      </c>
      <c r="G786" s="21" t="str">
        <f>IF(ISBLANK(D[[#This Row],[SD_NEN5104]]),"ONWAAR","WAAR")</f>
        <v>ONWAAR</v>
      </c>
      <c r="H786" s="21" t="str">
        <f>IF(ISBLANK(D[[#This Row],[DSS_NEN5104]]),"ONWAAR","WAAR")</f>
        <v>ONWAAR</v>
      </c>
      <c r="I786" s="21" t="str">
        <f>IF(ISBLANK(D[[#This Row],[TXT_SS_NEN5104]]),"ONWAAR","WAAR")</f>
        <v>ONWAAR</v>
      </c>
      <c r="J786" s="19" t="str">
        <f>IF(ISBLANK(D[[#This Row],[BORING_NUMMER]]),"",CONCATENATE(D[[#This Row],[BORING_NUMMER]],"_",D[[#This Row],[MONSTER_ID]]))</f>
        <v/>
      </c>
      <c r="BP786" s="21">
        <v>60</v>
      </c>
      <c r="BQ786" s="21">
        <v>40</v>
      </c>
      <c r="BR786" s="21">
        <f>D[CLAS_AT_VLOEIGRENS_CAS]-D[CLAS_AT_UITROLGRENS]</f>
        <v>20</v>
      </c>
      <c r="BS786" s="22">
        <f>(D[[#This Row],[CLAS_AT_VLOEIGRENS_CAS]]-D[[#This Row],[CLAS_WATERGEHALTE]])/D[[#This Row],[CLAS_AT_PI]]</f>
        <v>3</v>
      </c>
    </row>
    <row r="787" spans="1:71" x14ac:dyDescent="0.2">
      <c r="A787" s="20">
        <v>778</v>
      </c>
      <c r="B787" s="21" t="str">
        <f>IF(ISBLANK(D[[#This Row],[CLAS_NEN5104]]),"ONWAAR","WAAR")</f>
        <v>ONWAAR</v>
      </c>
      <c r="C787" s="21" t="str">
        <f>IF(ISBLANK(D[[#This Row],[CLAS_VN_HOOFDNAAM]]),"ONWAAR","WAAR")</f>
        <v>ONWAAR</v>
      </c>
      <c r="D787" s="21" t="str">
        <f>IF(ISBLANK(D[[#This Row],[KV_NEN5104]]),"ONWAAR","WAAR")</f>
        <v>ONWAAR</v>
      </c>
      <c r="E787" s="21" t="str">
        <f>IF(ISBLANK(D[[#This Row],[CPT_QNET]]),"ONWAAR","WAAR")</f>
        <v>ONWAAR</v>
      </c>
      <c r="F787" s="21" t="str">
        <f>IF(ISBLANK(D[[#This Row],[CRS_NEN5104]]),"ONWAAR","WAAR")</f>
        <v>ONWAAR</v>
      </c>
      <c r="G787" s="21" t="str">
        <f>IF(ISBLANK(D[[#This Row],[SD_NEN5104]]),"ONWAAR","WAAR")</f>
        <v>ONWAAR</v>
      </c>
      <c r="H787" s="21" t="str">
        <f>IF(ISBLANK(D[[#This Row],[DSS_NEN5104]]),"ONWAAR","WAAR")</f>
        <v>ONWAAR</v>
      </c>
      <c r="I787" s="21" t="str">
        <f>IF(ISBLANK(D[[#This Row],[TXT_SS_NEN5104]]),"ONWAAR","WAAR")</f>
        <v>ONWAAR</v>
      </c>
      <c r="J787" s="19" t="str">
        <f>IF(ISBLANK(D[[#This Row],[BORING_NUMMER]]),"",CONCATENATE(D[[#This Row],[BORING_NUMMER]],"_",D[[#This Row],[MONSTER_ID]]))</f>
        <v/>
      </c>
      <c r="BP787" s="21">
        <v>60</v>
      </c>
      <c r="BQ787" s="21">
        <v>40</v>
      </c>
      <c r="BR787" s="21">
        <f>D[CLAS_AT_VLOEIGRENS_CAS]-D[CLAS_AT_UITROLGRENS]</f>
        <v>20</v>
      </c>
      <c r="BS787" s="22">
        <f>(D[[#This Row],[CLAS_AT_VLOEIGRENS_CAS]]-D[[#This Row],[CLAS_WATERGEHALTE]])/D[[#This Row],[CLAS_AT_PI]]</f>
        <v>3</v>
      </c>
    </row>
    <row r="788" spans="1:71" x14ac:dyDescent="0.2">
      <c r="A788" s="20">
        <v>779</v>
      </c>
      <c r="B788" s="21" t="str">
        <f>IF(ISBLANK(D[[#This Row],[CLAS_NEN5104]]),"ONWAAR","WAAR")</f>
        <v>ONWAAR</v>
      </c>
      <c r="C788" s="21" t="str">
        <f>IF(ISBLANK(D[[#This Row],[CLAS_VN_HOOFDNAAM]]),"ONWAAR","WAAR")</f>
        <v>ONWAAR</v>
      </c>
      <c r="D788" s="21" t="str">
        <f>IF(ISBLANK(D[[#This Row],[KV_NEN5104]]),"ONWAAR","WAAR")</f>
        <v>ONWAAR</v>
      </c>
      <c r="E788" s="21" t="str">
        <f>IF(ISBLANK(D[[#This Row],[CPT_QNET]]),"ONWAAR","WAAR")</f>
        <v>ONWAAR</v>
      </c>
      <c r="F788" s="21" t="str">
        <f>IF(ISBLANK(D[[#This Row],[CRS_NEN5104]]),"ONWAAR","WAAR")</f>
        <v>ONWAAR</v>
      </c>
      <c r="G788" s="21" t="str">
        <f>IF(ISBLANK(D[[#This Row],[SD_NEN5104]]),"ONWAAR","WAAR")</f>
        <v>ONWAAR</v>
      </c>
      <c r="H788" s="21" t="str">
        <f>IF(ISBLANK(D[[#This Row],[DSS_NEN5104]]),"ONWAAR","WAAR")</f>
        <v>ONWAAR</v>
      </c>
      <c r="I788" s="21" t="str">
        <f>IF(ISBLANK(D[[#This Row],[TXT_SS_NEN5104]]),"ONWAAR","WAAR")</f>
        <v>ONWAAR</v>
      </c>
      <c r="J788" s="19" t="str">
        <f>IF(ISBLANK(D[[#This Row],[BORING_NUMMER]]),"",CONCATENATE(D[[#This Row],[BORING_NUMMER]],"_",D[[#This Row],[MONSTER_ID]]))</f>
        <v/>
      </c>
      <c r="BP788" s="21">
        <v>60</v>
      </c>
      <c r="BQ788" s="21">
        <v>40</v>
      </c>
      <c r="BR788" s="21">
        <f>D[CLAS_AT_VLOEIGRENS_CAS]-D[CLAS_AT_UITROLGRENS]</f>
        <v>20</v>
      </c>
      <c r="BS788" s="22">
        <f>(D[[#This Row],[CLAS_AT_VLOEIGRENS_CAS]]-D[[#This Row],[CLAS_WATERGEHALTE]])/D[[#This Row],[CLAS_AT_PI]]</f>
        <v>3</v>
      </c>
    </row>
    <row r="789" spans="1:71" x14ac:dyDescent="0.2">
      <c r="A789" s="20">
        <v>780</v>
      </c>
      <c r="B789" s="21" t="str">
        <f>IF(ISBLANK(D[[#This Row],[CLAS_NEN5104]]),"ONWAAR","WAAR")</f>
        <v>ONWAAR</v>
      </c>
      <c r="C789" s="21" t="str">
        <f>IF(ISBLANK(D[[#This Row],[CLAS_VN_HOOFDNAAM]]),"ONWAAR","WAAR")</f>
        <v>ONWAAR</v>
      </c>
      <c r="D789" s="21" t="str">
        <f>IF(ISBLANK(D[[#This Row],[KV_NEN5104]]),"ONWAAR","WAAR")</f>
        <v>ONWAAR</v>
      </c>
      <c r="E789" s="21" t="str">
        <f>IF(ISBLANK(D[[#This Row],[CPT_QNET]]),"ONWAAR","WAAR")</f>
        <v>ONWAAR</v>
      </c>
      <c r="F789" s="21" t="str">
        <f>IF(ISBLANK(D[[#This Row],[CRS_NEN5104]]),"ONWAAR","WAAR")</f>
        <v>ONWAAR</v>
      </c>
      <c r="G789" s="21" t="str">
        <f>IF(ISBLANK(D[[#This Row],[SD_NEN5104]]),"ONWAAR","WAAR")</f>
        <v>ONWAAR</v>
      </c>
      <c r="H789" s="21" t="str">
        <f>IF(ISBLANK(D[[#This Row],[DSS_NEN5104]]),"ONWAAR","WAAR")</f>
        <v>ONWAAR</v>
      </c>
      <c r="I789" s="21" t="str">
        <f>IF(ISBLANK(D[[#This Row],[TXT_SS_NEN5104]]),"ONWAAR","WAAR")</f>
        <v>ONWAAR</v>
      </c>
      <c r="J789" s="19" t="str">
        <f>IF(ISBLANK(D[[#This Row],[BORING_NUMMER]]),"",CONCATENATE(D[[#This Row],[BORING_NUMMER]],"_",D[[#This Row],[MONSTER_ID]]))</f>
        <v/>
      </c>
      <c r="BP789" s="21">
        <v>60</v>
      </c>
      <c r="BQ789" s="21">
        <v>40</v>
      </c>
      <c r="BR789" s="21">
        <f>D[CLAS_AT_VLOEIGRENS_CAS]-D[CLAS_AT_UITROLGRENS]</f>
        <v>20</v>
      </c>
      <c r="BS789" s="22">
        <f>(D[[#This Row],[CLAS_AT_VLOEIGRENS_CAS]]-D[[#This Row],[CLAS_WATERGEHALTE]])/D[[#This Row],[CLAS_AT_PI]]</f>
        <v>3</v>
      </c>
    </row>
    <row r="790" spans="1:71" x14ac:dyDescent="0.2">
      <c r="A790" s="20">
        <v>781</v>
      </c>
      <c r="B790" s="21" t="str">
        <f>IF(ISBLANK(D[[#This Row],[CLAS_NEN5104]]),"ONWAAR","WAAR")</f>
        <v>ONWAAR</v>
      </c>
      <c r="C790" s="21" t="str">
        <f>IF(ISBLANK(D[[#This Row],[CLAS_VN_HOOFDNAAM]]),"ONWAAR","WAAR")</f>
        <v>ONWAAR</v>
      </c>
      <c r="D790" s="21" t="str">
        <f>IF(ISBLANK(D[[#This Row],[KV_NEN5104]]),"ONWAAR","WAAR")</f>
        <v>ONWAAR</v>
      </c>
      <c r="E790" s="21" t="str">
        <f>IF(ISBLANK(D[[#This Row],[CPT_QNET]]),"ONWAAR","WAAR")</f>
        <v>ONWAAR</v>
      </c>
      <c r="F790" s="21" t="str">
        <f>IF(ISBLANK(D[[#This Row],[CRS_NEN5104]]),"ONWAAR","WAAR")</f>
        <v>ONWAAR</v>
      </c>
      <c r="G790" s="21" t="str">
        <f>IF(ISBLANK(D[[#This Row],[SD_NEN5104]]),"ONWAAR","WAAR")</f>
        <v>ONWAAR</v>
      </c>
      <c r="H790" s="21" t="str">
        <f>IF(ISBLANK(D[[#This Row],[DSS_NEN5104]]),"ONWAAR","WAAR")</f>
        <v>ONWAAR</v>
      </c>
      <c r="I790" s="21" t="str">
        <f>IF(ISBLANK(D[[#This Row],[TXT_SS_NEN5104]]),"ONWAAR","WAAR")</f>
        <v>ONWAAR</v>
      </c>
      <c r="J790" s="19" t="str">
        <f>IF(ISBLANK(D[[#This Row],[BORING_NUMMER]]),"",CONCATENATE(D[[#This Row],[BORING_NUMMER]],"_",D[[#This Row],[MONSTER_ID]]))</f>
        <v/>
      </c>
      <c r="BP790" s="21">
        <v>60</v>
      </c>
      <c r="BQ790" s="21">
        <v>40</v>
      </c>
      <c r="BR790" s="21">
        <f>D[CLAS_AT_VLOEIGRENS_CAS]-D[CLAS_AT_UITROLGRENS]</f>
        <v>20</v>
      </c>
      <c r="BS790" s="22">
        <f>(D[[#This Row],[CLAS_AT_VLOEIGRENS_CAS]]-D[[#This Row],[CLAS_WATERGEHALTE]])/D[[#This Row],[CLAS_AT_PI]]</f>
        <v>3</v>
      </c>
    </row>
    <row r="791" spans="1:71" x14ac:dyDescent="0.2">
      <c r="A791" s="20">
        <v>782</v>
      </c>
      <c r="B791" s="21" t="str">
        <f>IF(ISBLANK(D[[#This Row],[CLAS_NEN5104]]),"ONWAAR","WAAR")</f>
        <v>ONWAAR</v>
      </c>
      <c r="C791" s="21" t="str">
        <f>IF(ISBLANK(D[[#This Row],[CLAS_VN_HOOFDNAAM]]),"ONWAAR","WAAR")</f>
        <v>ONWAAR</v>
      </c>
      <c r="D791" s="21" t="str">
        <f>IF(ISBLANK(D[[#This Row],[KV_NEN5104]]),"ONWAAR","WAAR")</f>
        <v>ONWAAR</v>
      </c>
      <c r="E791" s="21" t="str">
        <f>IF(ISBLANK(D[[#This Row],[CPT_QNET]]),"ONWAAR","WAAR")</f>
        <v>ONWAAR</v>
      </c>
      <c r="F791" s="21" t="str">
        <f>IF(ISBLANK(D[[#This Row],[CRS_NEN5104]]),"ONWAAR","WAAR")</f>
        <v>ONWAAR</v>
      </c>
      <c r="G791" s="21" t="str">
        <f>IF(ISBLANK(D[[#This Row],[SD_NEN5104]]),"ONWAAR","WAAR")</f>
        <v>ONWAAR</v>
      </c>
      <c r="H791" s="21" t="str">
        <f>IF(ISBLANK(D[[#This Row],[DSS_NEN5104]]),"ONWAAR","WAAR")</f>
        <v>ONWAAR</v>
      </c>
      <c r="I791" s="21" t="str">
        <f>IF(ISBLANK(D[[#This Row],[TXT_SS_NEN5104]]),"ONWAAR","WAAR")</f>
        <v>ONWAAR</v>
      </c>
      <c r="J791" s="19" t="str">
        <f>IF(ISBLANK(D[[#This Row],[BORING_NUMMER]]),"",CONCATENATE(D[[#This Row],[BORING_NUMMER]],"_",D[[#This Row],[MONSTER_ID]]))</f>
        <v/>
      </c>
      <c r="BP791" s="21">
        <v>60</v>
      </c>
      <c r="BQ791" s="21">
        <v>40</v>
      </c>
      <c r="BR791" s="21">
        <f>D[CLAS_AT_VLOEIGRENS_CAS]-D[CLAS_AT_UITROLGRENS]</f>
        <v>20</v>
      </c>
      <c r="BS791" s="22">
        <f>(D[[#This Row],[CLAS_AT_VLOEIGRENS_CAS]]-D[[#This Row],[CLAS_WATERGEHALTE]])/D[[#This Row],[CLAS_AT_PI]]</f>
        <v>3</v>
      </c>
    </row>
    <row r="792" spans="1:71" x14ac:dyDescent="0.2">
      <c r="A792" s="20">
        <v>783</v>
      </c>
      <c r="B792" s="21" t="str">
        <f>IF(ISBLANK(D[[#This Row],[CLAS_NEN5104]]),"ONWAAR","WAAR")</f>
        <v>ONWAAR</v>
      </c>
      <c r="C792" s="21" t="str">
        <f>IF(ISBLANK(D[[#This Row],[CLAS_VN_HOOFDNAAM]]),"ONWAAR","WAAR")</f>
        <v>ONWAAR</v>
      </c>
      <c r="D792" s="21" t="str">
        <f>IF(ISBLANK(D[[#This Row],[KV_NEN5104]]),"ONWAAR","WAAR")</f>
        <v>ONWAAR</v>
      </c>
      <c r="E792" s="21" t="str">
        <f>IF(ISBLANK(D[[#This Row],[CPT_QNET]]),"ONWAAR","WAAR")</f>
        <v>ONWAAR</v>
      </c>
      <c r="F792" s="21" t="str">
        <f>IF(ISBLANK(D[[#This Row],[CRS_NEN5104]]),"ONWAAR","WAAR")</f>
        <v>ONWAAR</v>
      </c>
      <c r="G792" s="21" t="str">
        <f>IF(ISBLANK(D[[#This Row],[SD_NEN5104]]),"ONWAAR","WAAR")</f>
        <v>ONWAAR</v>
      </c>
      <c r="H792" s="21" t="str">
        <f>IF(ISBLANK(D[[#This Row],[DSS_NEN5104]]),"ONWAAR","WAAR")</f>
        <v>ONWAAR</v>
      </c>
      <c r="I792" s="21" t="str">
        <f>IF(ISBLANK(D[[#This Row],[TXT_SS_NEN5104]]),"ONWAAR","WAAR")</f>
        <v>ONWAAR</v>
      </c>
      <c r="J792" s="19" t="str">
        <f>IF(ISBLANK(D[[#This Row],[BORING_NUMMER]]),"",CONCATENATE(D[[#This Row],[BORING_NUMMER]],"_",D[[#This Row],[MONSTER_ID]]))</f>
        <v/>
      </c>
      <c r="BP792" s="21">
        <v>60</v>
      </c>
      <c r="BQ792" s="21">
        <v>40</v>
      </c>
      <c r="BR792" s="21">
        <f>D[CLAS_AT_VLOEIGRENS_CAS]-D[CLAS_AT_UITROLGRENS]</f>
        <v>20</v>
      </c>
      <c r="BS792" s="22">
        <f>(D[[#This Row],[CLAS_AT_VLOEIGRENS_CAS]]-D[[#This Row],[CLAS_WATERGEHALTE]])/D[[#This Row],[CLAS_AT_PI]]</f>
        <v>3</v>
      </c>
    </row>
    <row r="793" spans="1:71" x14ac:dyDescent="0.2">
      <c r="A793" s="20">
        <v>784</v>
      </c>
      <c r="B793" s="21" t="str">
        <f>IF(ISBLANK(D[[#This Row],[CLAS_NEN5104]]),"ONWAAR","WAAR")</f>
        <v>ONWAAR</v>
      </c>
      <c r="C793" s="21" t="str">
        <f>IF(ISBLANK(D[[#This Row],[CLAS_VN_HOOFDNAAM]]),"ONWAAR","WAAR")</f>
        <v>ONWAAR</v>
      </c>
      <c r="D793" s="21" t="str">
        <f>IF(ISBLANK(D[[#This Row],[KV_NEN5104]]),"ONWAAR","WAAR")</f>
        <v>ONWAAR</v>
      </c>
      <c r="E793" s="21" t="str">
        <f>IF(ISBLANK(D[[#This Row],[CPT_QNET]]),"ONWAAR","WAAR")</f>
        <v>ONWAAR</v>
      </c>
      <c r="F793" s="21" t="str">
        <f>IF(ISBLANK(D[[#This Row],[CRS_NEN5104]]),"ONWAAR","WAAR")</f>
        <v>ONWAAR</v>
      </c>
      <c r="G793" s="21" t="str">
        <f>IF(ISBLANK(D[[#This Row],[SD_NEN5104]]),"ONWAAR","WAAR")</f>
        <v>ONWAAR</v>
      </c>
      <c r="H793" s="21" t="str">
        <f>IF(ISBLANK(D[[#This Row],[DSS_NEN5104]]),"ONWAAR","WAAR")</f>
        <v>ONWAAR</v>
      </c>
      <c r="I793" s="21" t="str">
        <f>IF(ISBLANK(D[[#This Row],[TXT_SS_NEN5104]]),"ONWAAR","WAAR")</f>
        <v>ONWAAR</v>
      </c>
      <c r="J793" s="19" t="str">
        <f>IF(ISBLANK(D[[#This Row],[BORING_NUMMER]]),"",CONCATENATE(D[[#This Row],[BORING_NUMMER]],"_",D[[#This Row],[MONSTER_ID]]))</f>
        <v/>
      </c>
      <c r="BP793" s="21">
        <v>60</v>
      </c>
      <c r="BQ793" s="21">
        <v>40</v>
      </c>
      <c r="BR793" s="21">
        <f>D[CLAS_AT_VLOEIGRENS_CAS]-D[CLAS_AT_UITROLGRENS]</f>
        <v>20</v>
      </c>
      <c r="BS793" s="22">
        <f>(D[[#This Row],[CLAS_AT_VLOEIGRENS_CAS]]-D[[#This Row],[CLAS_WATERGEHALTE]])/D[[#This Row],[CLAS_AT_PI]]</f>
        <v>3</v>
      </c>
    </row>
    <row r="794" spans="1:71" x14ac:dyDescent="0.2">
      <c r="A794" s="20">
        <v>785</v>
      </c>
      <c r="B794" s="21" t="str">
        <f>IF(ISBLANK(D[[#This Row],[CLAS_NEN5104]]),"ONWAAR","WAAR")</f>
        <v>ONWAAR</v>
      </c>
      <c r="C794" s="21" t="str">
        <f>IF(ISBLANK(D[[#This Row],[CLAS_VN_HOOFDNAAM]]),"ONWAAR","WAAR")</f>
        <v>ONWAAR</v>
      </c>
      <c r="D794" s="21" t="str">
        <f>IF(ISBLANK(D[[#This Row],[KV_NEN5104]]),"ONWAAR","WAAR")</f>
        <v>ONWAAR</v>
      </c>
      <c r="E794" s="21" t="str">
        <f>IF(ISBLANK(D[[#This Row],[CPT_QNET]]),"ONWAAR","WAAR")</f>
        <v>ONWAAR</v>
      </c>
      <c r="F794" s="21" t="str">
        <f>IF(ISBLANK(D[[#This Row],[CRS_NEN5104]]),"ONWAAR","WAAR")</f>
        <v>ONWAAR</v>
      </c>
      <c r="G794" s="21" t="str">
        <f>IF(ISBLANK(D[[#This Row],[SD_NEN5104]]),"ONWAAR","WAAR")</f>
        <v>ONWAAR</v>
      </c>
      <c r="H794" s="21" t="str">
        <f>IF(ISBLANK(D[[#This Row],[DSS_NEN5104]]),"ONWAAR","WAAR")</f>
        <v>ONWAAR</v>
      </c>
      <c r="I794" s="21" t="str">
        <f>IF(ISBLANK(D[[#This Row],[TXT_SS_NEN5104]]),"ONWAAR","WAAR")</f>
        <v>ONWAAR</v>
      </c>
      <c r="J794" s="19" t="str">
        <f>IF(ISBLANK(D[[#This Row],[BORING_NUMMER]]),"",CONCATENATE(D[[#This Row],[BORING_NUMMER]],"_",D[[#This Row],[MONSTER_ID]]))</f>
        <v/>
      </c>
      <c r="BP794" s="21">
        <v>60</v>
      </c>
      <c r="BQ794" s="21">
        <v>40</v>
      </c>
      <c r="BR794" s="21">
        <f>D[CLAS_AT_VLOEIGRENS_CAS]-D[CLAS_AT_UITROLGRENS]</f>
        <v>20</v>
      </c>
      <c r="BS794" s="22">
        <f>(D[[#This Row],[CLAS_AT_VLOEIGRENS_CAS]]-D[[#This Row],[CLAS_WATERGEHALTE]])/D[[#This Row],[CLAS_AT_PI]]</f>
        <v>3</v>
      </c>
    </row>
    <row r="795" spans="1:71" x14ac:dyDescent="0.2">
      <c r="A795" s="20">
        <v>786</v>
      </c>
      <c r="B795" s="21" t="str">
        <f>IF(ISBLANK(D[[#This Row],[CLAS_NEN5104]]),"ONWAAR","WAAR")</f>
        <v>ONWAAR</v>
      </c>
      <c r="C795" s="21" t="str">
        <f>IF(ISBLANK(D[[#This Row],[CLAS_VN_HOOFDNAAM]]),"ONWAAR","WAAR")</f>
        <v>ONWAAR</v>
      </c>
      <c r="D795" s="21" t="str">
        <f>IF(ISBLANK(D[[#This Row],[KV_NEN5104]]),"ONWAAR","WAAR")</f>
        <v>ONWAAR</v>
      </c>
      <c r="E795" s="21" t="str">
        <f>IF(ISBLANK(D[[#This Row],[CPT_QNET]]),"ONWAAR","WAAR")</f>
        <v>ONWAAR</v>
      </c>
      <c r="F795" s="21" t="str">
        <f>IF(ISBLANK(D[[#This Row],[CRS_NEN5104]]),"ONWAAR","WAAR")</f>
        <v>ONWAAR</v>
      </c>
      <c r="G795" s="21" t="str">
        <f>IF(ISBLANK(D[[#This Row],[SD_NEN5104]]),"ONWAAR","WAAR")</f>
        <v>ONWAAR</v>
      </c>
      <c r="H795" s="21" t="str">
        <f>IF(ISBLANK(D[[#This Row],[DSS_NEN5104]]),"ONWAAR","WAAR")</f>
        <v>ONWAAR</v>
      </c>
      <c r="I795" s="21" t="str">
        <f>IF(ISBLANK(D[[#This Row],[TXT_SS_NEN5104]]),"ONWAAR","WAAR")</f>
        <v>ONWAAR</v>
      </c>
      <c r="J795" s="19" t="str">
        <f>IF(ISBLANK(D[[#This Row],[BORING_NUMMER]]),"",CONCATENATE(D[[#This Row],[BORING_NUMMER]],"_",D[[#This Row],[MONSTER_ID]]))</f>
        <v/>
      </c>
      <c r="BP795" s="21">
        <v>60</v>
      </c>
      <c r="BQ795" s="21">
        <v>40</v>
      </c>
      <c r="BR795" s="21">
        <f>D[CLAS_AT_VLOEIGRENS_CAS]-D[CLAS_AT_UITROLGRENS]</f>
        <v>20</v>
      </c>
      <c r="BS795" s="22">
        <f>(D[[#This Row],[CLAS_AT_VLOEIGRENS_CAS]]-D[[#This Row],[CLAS_WATERGEHALTE]])/D[[#This Row],[CLAS_AT_PI]]</f>
        <v>3</v>
      </c>
    </row>
    <row r="796" spans="1:71" x14ac:dyDescent="0.2">
      <c r="A796" s="20">
        <v>787</v>
      </c>
      <c r="B796" s="21" t="str">
        <f>IF(ISBLANK(D[[#This Row],[CLAS_NEN5104]]),"ONWAAR","WAAR")</f>
        <v>ONWAAR</v>
      </c>
      <c r="C796" s="21" t="str">
        <f>IF(ISBLANK(D[[#This Row],[CLAS_VN_HOOFDNAAM]]),"ONWAAR","WAAR")</f>
        <v>ONWAAR</v>
      </c>
      <c r="D796" s="21" t="str">
        <f>IF(ISBLANK(D[[#This Row],[KV_NEN5104]]),"ONWAAR","WAAR")</f>
        <v>ONWAAR</v>
      </c>
      <c r="E796" s="21" t="str">
        <f>IF(ISBLANK(D[[#This Row],[CPT_QNET]]),"ONWAAR","WAAR")</f>
        <v>ONWAAR</v>
      </c>
      <c r="F796" s="21" t="str">
        <f>IF(ISBLANK(D[[#This Row],[CRS_NEN5104]]),"ONWAAR","WAAR")</f>
        <v>ONWAAR</v>
      </c>
      <c r="G796" s="21" t="str">
        <f>IF(ISBLANK(D[[#This Row],[SD_NEN5104]]),"ONWAAR","WAAR")</f>
        <v>ONWAAR</v>
      </c>
      <c r="H796" s="21" t="str">
        <f>IF(ISBLANK(D[[#This Row],[DSS_NEN5104]]),"ONWAAR","WAAR")</f>
        <v>ONWAAR</v>
      </c>
      <c r="I796" s="21" t="str">
        <f>IF(ISBLANK(D[[#This Row],[TXT_SS_NEN5104]]),"ONWAAR","WAAR")</f>
        <v>ONWAAR</v>
      </c>
      <c r="J796" s="19" t="str">
        <f>IF(ISBLANK(D[[#This Row],[BORING_NUMMER]]),"",CONCATENATE(D[[#This Row],[BORING_NUMMER]],"_",D[[#This Row],[MONSTER_ID]]))</f>
        <v/>
      </c>
      <c r="BP796" s="21">
        <v>60</v>
      </c>
      <c r="BQ796" s="21">
        <v>40</v>
      </c>
      <c r="BR796" s="21">
        <f>D[CLAS_AT_VLOEIGRENS_CAS]-D[CLAS_AT_UITROLGRENS]</f>
        <v>20</v>
      </c>
      <c r="BS796" s="22">
        <f>(D[[#This Row],[CLAS_AT_VLOEIGRENS_CAS]]-D[[#This Row],[CLAS_WATERGEHALTE]])/D[[#This Row],[CLAS_AT_PI]]</f>
        <v>3</v>
      </c>
    </row>
    <row r="797" spans="1:71" x14ac:dyDescent="0.2">
      <c r="A797" s="20">
        <v>788</v>
      </c>
      <c r="B797" s="21" t="str">
        <f>IF(ISBLANK(D[[#This Row],[CLAS_NEN5104]]),"ONWAAR","WAAR")</f>
        <v>ONWAAR</v>
      </c>
      <c r="C797" s="21" t="str">
        <f>IF(ISBLANK(D[[#This Row],[CLAS_VN_HOOFDNAAM]]),"ONWAAR","WAAR")</f>
        <v>ONWAAR</v>
      </c>
      <c r="D797" s="21" t="str">
        <f>IF(ISBLANK(D[[#This Row],[KV_NEN5104]]),"ONWAAR","WAAR")</f>
        <v>ONWAAR</v>
      </c>
      <c r="E797" s="21" t="str">
        <f>IF(ISBLANK(D[[#This Row],[CPT_QNET]]),"ONWAAR","WAAR")</f>
        <v>ONWAAR</v>
      </c>
      <c r="F797" s="21" t="str">
        <f>IF(ISBLANK(D[[#This Row],[CRS_NEN5104]]),"ONWAAR","WAAR")</f>
        <v>ONWAAR</v>
      </c>
      <c r="G797" s="21" t="str">
        <f>IF(ISBLANK(D[[#This Row],[SD_NEN5104]]),"ONWAAR","WAAR")</f>
        <v>ONWAAR</v>
      </c>
      <c r="H797" s="21" t="str">
        <f>IF(ISBLANK(D[[#This Row],[DSS_NEN5104]]),"ONWAAR","WAAR")</f>
        <v>ONWAAR</v>
      </c>
      <c r="I797" s="21" t="str">
        <f>IF(ISBLANK(D[[#This Row],[TXT_SS_NEN5104]]),"ONWAAR","WAAR")</f>
        <v>ONWAAR</v>
      </c>
      <c r="J797" s="19" t="str">
        <f>IF(ISBLANK(D[[#This Row],[BORING_NUMMER]]),"",CONCATENATE(D[[#This Row],[BORING_NUMMER]],"_",D[[#This Row],[MONSTER_ID]]))</f>
        <v/>
      </c>
      <c r="BP797" s="21">
        <v>60</v>
      </c>
      <c r="BQ797" s="21">
        <v>40</v>
      </c>
      <c r="BR797" s="21">
        <f>D[CLAS_AT_VLOEIGRENS_CAS]-D[CLAS_AT_UITROLGRENS]</f>
        <v>20</v>
      </c>
      <c r="BS797" s="22">
        <f>(D[[#This Row],[CLAS_AT_VLOEIGRENS_CAS]]-D[[#This Row],[CLAS_WATERGEHALTE]])/D[[#This Row],[CLAS_AT_PI]]</f>
        <v>3</v>
      </c>
    </row>
    <row r="798" spans="1:71" x14ac:dyDescent="0.2">
      <c r="A798" s="20">
        <v>789</v>
      </c>
      <c r="B798" s="21" t="str">
        <f>IF(ISBLANK(D[[#This Row],[CLAS_NEN5104]]),"ONWAAR","WAAR")</f>
        <v>ONWAAR</v>
      </c>
      <c r="C798" s="21" t="str">
        <f>IF(ISBLANK(D[[#This Row],[CLAS_VN_HOOFDNAAM]]),"ONWAAR","WAAR")</f>
        <v>ONWAAR</v>
      </c>
      <c r="D798" s="21" t="str">
        <f>IF(ISBLANK(D[[#This Row],[KV_NEN5104]]),"ONWAAR","WAAR")</f>
        <v>ONWAAR</v>
      </c>
      <c r="E798" s="21" t="str">
        <f>IF(ISBLANK(D[[#This Row],[CPT_QNET]]),"ONWAAR","WAAR")</f>
        <v>ONWAAR</v>
      </c>
      <c r="F798" s="21" t="str">
        <f>IF(ISBLANK(D[[#This Row],[CRS_NEN5104]]),"ONWAAR","WAAR")</f>
        <v>ONWAAR</v>
      </c>
      <c r="G798" s="21" t="str">
        <f>IF(ISBLANK(D[[#This Row],[SD_NEN5104]]),"ONWAAR","WAAR")</f>
        <v>ONWAAR</v>
      </c>
      <c r="H798" s="21" t="str">
        <f>IF(ISBLANK(D[[#This Row],[DSS_NEN5104]]),"ONWAAR","WAAR")</f>
        <v>ONWAAR</v>
      </c>
      <c r="I798" s="21" t="str">
        <f>IF(ISBLANK(D[[#This Row],[TXT_SS_NEN5104]]),"ONWAAR","WAAR")</f>
        <v>ONWAAR</v>
      </c>
      <c r="J798" s="19" t="str">
        <f>IF(ISBLANK(D[[#This Row],[BORING_NUMMER]]),"",CONCATENATE(D[[#This Row],[BORING_NUMMER]],"_",D[[#This Row],[MONSTER_ID]]))</f>
        <v/>
      </c>
      <c r="BP798" s="21">
        <v>60</v>
      </c>
      <c r="BQ798" s="21">
        <v>40</v>
      </c>
      <c r="BR798" s="21">
        <f>D[CLAS_AT_VLOEIGRENS_CAS]-D[CLAS_AT_UITROLGRENS]</f>
        <v>20</v>
      </c>
      <c r="BS798" s="22">
        <f>(D[[#This Row],[CLAS_AT_VLOEIGRENS_CAS]]-D[[#This Row],[CLAS_WATERGEHALTE]])/D[[#This Row],[CLAS_AT_PI]]</f>
        <v>3</v>
      </c>
    </row>
    <row r="799" spans="1:71" x14ac:dyDescent="0.2">
      <c r="A799" s="20">
        <v>790</v>
      </c>
      <c r="B799" s="21" t="str">
        <f>IF(ISBLANK(D[[#This Row],[CLAS_NEN5104]]),"ONWAAR","WAAR")</f>
        <v>ONWAAR</v>
      </c>
      <c r="C799" s="21" t="str">
        <f>IF(ISBLANK(D[[#This Row],[CLAS_VN_HOOFDNAAM]]),"ONWAAR","WAAR")</f>
        <v>ONWAAR</v>
      </c>
      <c r="D799" s="21" t="str">
        <f>IF(ISBLANK(D[[#This Row],[KV_NEN5104]]),"ONWAAR","WAAR")</f>
        <v>ONWAAR</v>
      </c>
      <c r="E799" s="21" t="str">
        <f>IF(ISBLANK(D[[#This Row],[CPT_QNET]]),"ONWAAR","WAAR")</f>
        <v>ONWAAR</v>
      </c>
      <c r="F799" s="21" t="str">
        <f>IF(ISBLANK(D[[#This Row],[CRS_NEN5104]]),"ONWAAR","WAAR")</f>
        <v>ONWAAR</v>
      </c>
      <c r="G799" s="21" t="str">
        <f>IF(ISBLANK(D[[#This Row],[SD_NEN5104]]),"ONWAAR","WAAR")</f>
        <v>ONWAAR</v>
      </c>
      <c r="H799" s="21" t="str">
        <f>IF(ISBLANK(D[[#This Row],[DSS_NEN5104]]),"ONWAAR","WAAR")</f>
        <v>ONWAAR</v>
      </c>
      <c r="I799" s="21" t="str">
        <f>IF(ISBLANK(D[[#This Row],[TXT_SS_NEN5104]]),"ONWAAR","WAAR")</f>
        <v>ONWAAR</v>
      </c>
      <c r="J799" s="19" t="str">
        <f>IF(ISBLANK(D[[#This Row],[BORING_NUMMER]]),"",CONCATENATE(D[[#This Row],[BORING_NUMMER]],"_",D[[#This Row],[MONSTER_ID]]))</f>
        <v/>
      </c>
      <c r="BP799" s="21">
        <v>60</v>
      </c>
      <c r="BQ799" s="21">
        <v>40</v>
      </c>
      <c r="BR799" s="21">
        <f>D[CLAS_AT_VLOEIGRENS_CAS]-D[CLAS_AT_UITROLGRENS]</f>
        <v>20</v>
      </c>
      <c r="BS799" s="22">
        <f>(D[[#This Row],[CLAS_AT_VLOEIGRENS_CAS]]-D[[#This Row],[CLAS_WATERGEHALTE]])/D[[#This Row],[CLAS_AT_PI]]</f>
        <v>3</v>
      </c>
    </row>
    <row r="800" spans="1:71" x14ac:dyDescent="0.2">
      <c r="A800" s="20">
        <v>791</v>
      </c>
      <c r="B800" s="21" t="str">
        <f>IF(ISBLANK(D[[#This Row],[CLAS_NEN5104]]),"ONWAAR","WAAR")</f>
        <v>ONWAAR</v>
      </c>
      <c r="C800" s="21" t="str">
        <f>IF(ISBLANK(D[[#This Row],[CLAS_VN_HOOFDNAAM]]),"ONWAAR","WAAR")</f>
        <v>ONWAAR</v>
      </c>
      <c r="D800" s="21" t="str">
        <f>IF(ISBLANK(D[[#This Row],[KV_NEN5104]]),"ONWAAR","WAAR")</f>
        <v>ONWAAR</v>
      </c>
      <c r="E800" s="21" t="str">
        <f>IF(ISBLANK(D[[#This Row],[CPT_QNET]]),"ONWAAR","WAAR")</f>
        <v>ONWAAR</v>
      </c>
      <c r="F800" s="21" t="str">
        <f>IF(ISBLANK(D[[#This Row],[CRS_NEN5104]]),"ONWAAR","WAAR")</f>
        <v>ONWAAR</v>
      </c>
      <c r="G800" s="21" t="str">
        <f>IF(ISBLANK(D[[#This Row],[SD_NEN5104]]),"ONWAAR","WAAR")</f>
        <v>ONWAAR</v>
      </c>
      <c r="H800" s="21" t="str">
        <f>IF(ISBLANK(D[[#This Row],[DSS_NEN5104]]),"ONWAAR","WAAR")</f>
        <v>ONWAAR</v>
      </c>
      <c r="I800" s="21" t="str">
        <f>IF(ISBLANK(D[[#This Row],[TXT_SS_NEN5104]]),"ONWAAR","WAAR")</f>
        <v>ONWAAR</v>
      </c>
      <c r="J800" s="19" t="str">
        <f>IF(ISBLANK(D[[#This Row],[BORING_NUMMER]]),"",CONCATENATE(D[[#This Row],[BORING_NUMMER]],"_",D[[#This Row],[MONSTER_ID]]))</f>
        <v/>
      </c>
      <c r="BP800" s="21">
        <v>60</v>
      </c>
      <c r="BQ800" s="21">
        <v>40</v>
      </c>
      <c r="BR800" s="21">
        <f>D[CLAS_AT_VLOEIGRENS_CAS]-D[CLAS_AT_UITROLGRENS]</f>
        <v>20</v>
      </c>
      <c r="BS800" s="22">
        <f>(D[[#This Row],[CLAS_AT_VLOEIGRENS_CAS]]-D[[#This Row],[CLAS_WATERGEHALTE]])/D[[#This Row],[CLAS_AT_PI]]</f>
        <v>3</v>
      </c>
    </row>
    <row r="801" spans="1:71" x14ac:dyDescent="0.2">
      <c r="A801" s="20">
        <v>792</v>
      </c>
      <c r="B801" s="21" t="str">
        <f>IF(ISBLANK(D[[#This Row],[CLAS_NEN5104]]),"ONWAAR","WAAR")</f>
        <v>ONWAAR</v>
      </c>
      <c r="C801" s="21" t="str">
        <f>IF(ISBLANK(D[[#This Row],[CLAS_VN_HOOFDNAAM]]),"ONWAAR","WAAR")</f>
        <v>ONWAAR</v>
      </c>
      <c r="D801" s="21" t="str">
        <f>IF(ISBLANK(D[[#This Row],[KV_NEN5104]]),"ONWAAR","WAAR")</f>
        <v>ONWAAR</v>
      </c>
      <c r="E801" s="21" t="str">
        <f>IF(ISBLANK(D[[#This Row],[CPT_QNET]]),"ONWAAR","WAAR")</f>
        <v>ONWAAR</v>
      </c>
      <c r="F801" s="21" t="str">
        <f>IF(ISBLANK(D[[#This Row],[CRS_NEN5104]]),"ONWAAR","WAAR")</f>
        <v>ONWAAR</v>
      </c>
      <c r="G801" s="21" t="str">
        <f>IF(ISBLANK(D[[#This Row],[SD_NEN5104]]),"ONWAAR","WAAR")</f>
        <v>ONWAAR</v>
      </c>
      <c r="H801" s="21" t="str">
        <f>IF(ISBLANK(D[[#This Row],[DSS_NEN5104]]),"ONWAAR","WAAR")</f>
        <v>ONWAAR</v>
      </c>
      <c r="I801" s="21" t="str">
        <f>IF(ISBLANK(D[[#This Row],[TXT_SS_NEN5104]]),"ONWAAR","WAAR")</f>
        <v>ONWAAR</v>
      </c>
      <c r="J801" s="19" t="str">
        <f>IF(ISBLANK(D[[#This Row],[BORING_NUMMER]]),"",CONCATENATE(D[[#This Row],[BORING_NUMMER]],"_",D[[#This Row],[MONSTER_ID]]))</f>
        <v/>
      </c>
      <c r="BP801" s="21">
        <v>60</v>
      </c>
      <c r="BQ801" s="21">
        <v>40</v>
      </c>
      <c r="BR801" s="21">
        <f>D[CLAS_AT_VLOEIGRENS_CAS]-D[CLAS_AT_UITROLGRENS]</f>
        <v>20</v>
      </c>
      <c r="BS801" s="22">
        <f>(D[[#This Row],[CLAS_AT_VLOEIGRENS_CAS]]-D[[#This Row],[CLAS_WATERGEHALTE]])/D[[#This Row],[CLAS_AT_PI]]</f>
        <v>3</v>
      </c>
    </row>
    <row r="802" spans="1:71" x14ac:dyDescent="0.2">
      <c r="A802" s="20">
        <v>793</v>
      </c>
      <c r="B802" s="21" t="str">
        <f>IF(ISBLANK(D[[#This Row],[CLAS_NEN5104]]),"ONWAAR","WAAR")</f>
        <v>ONWAAR</v>
      </c>
      <c r="C802" s="21" t="str">
        <f>IF(ISBLANK(D[[#This Row],[CLAS_VN_HOOFDNAAM]]),"ONWAAR","WAAR")</f>
        <v>ONWAAR</v>
      </c>
      <c r="D802" s="21" t="str">
        <f>IF(ISBLANK(D[[#This Row],[KV_NEN5104]]),"ONWAAR","WAAR")</f>
        <v>ONWAAR</v>
      </c>
      <c r="E802" s="21" t="str">
        <f>IF(ISBLANK(D[[#This Row],[CPT_QNET]]),"ONWAAR","WAAR")</f>
        <v>ONWAAR</v>
      </c>
      <c r="F802" s="21" t="str">
        <f>IF(ISBLANK(D[[#This Row],[CRS_NEN5104]]),"ONWAAR","WAAR")</f>
        <v>ONWAAR</v>
      </c>
      <c r="G802" s="21" t="str">
        <f>IF(ISBLANK(D[[#This Row],[SD_NEN5104]]),"ONWAAR","WAAR")</f>
        <v>ONWAAR</v>
      </c>
      <c r="H802" s="21" t="str">
        <f>IF(ISBLANK(D[[#This Row],[DSS_NEN5104]]),"ONWAAR","WAAR")</f>
        <v>ONWAAR</v>
      </c>
      <c r="I802" s="21" t="str">
        <f>IF(ISBLANK(D[[#This Row],[TXT_SS_NEN5104]]),"ONWAAR","WAAR")</f>
        <v>ONWAAR</v>
      </c>
      <c r="J802" s="19" t="str">
        <f>IF(ISBLANK(D[[#This Row],[BORING_NUMMER]]),"",CONCATENATE(D[[#This Row],[BORING_NUMMER]],"_",D[[#This Row],[MONSTER_ID]]))</f>
        <v/>
      </c>
      <c r="BP802" s="21">
        <v>60</v>
      </c>
      <c r="BQ802" s="21">
        <v>40</v>
      </c>
      <c r="BR802" s="21">
        <f>D[CLAS_AT_VLOEIGRENS_CAS]-D[CLAS_AT_UITROLGRENS]</f>
        <v>20</v>
      </c>
      <c r="BS802" s="22">
        <f>(D[[#This Row],[CLAS_AT_VLOEIGRENS_CAS]]-D[[#This Row],[CLAS_WATERGEHALTE]])/D[[#This Row],[CLAS_AT_PI]]</f>
        <v>3</v>
      </c>
    </row>
    <row r="803" spans="1:71" x14ac:dyDescent="0.2">
      <c r="A803" s="20">
        <v>794</v>
      </c>
      <c r="B803" s="21" t="str">
        <f>IF(ISBLANK(D[[#This Row],[CLAS_NEN5104]]),"ONWAAR","WAAR")</f>
        <v>ONWAAR</v>
      </c>
      <c r="C803" s="21" t="str">
        <f>IF(ISBLANK(D[[#This Row],[CLAS_VN_HOOFDNAAM]]),"ONWAAR","WAAR")</f>
        <v>ONWAAR</v>
      </c>
      <c r="D803" s="21" t="str">
        <f>IF(ISBLANK(D[[#This Row],[KV_NEN5104]]),"ONWAAR","WAAR")</f>
        <v>ONWAAR</v>
      </c>
      <c r="E803" s="21" t="str">
        <f>IF(ISBLANK(D[[#This Row],[CPT_QNET]]),"ONWAAR","WAAR")</f>
        <v>ONWAAR</v>
      </c>
      <c r="F803" s="21" t="str">
        <f>IF(ISBLANK(D[[#This Row],[CRS_NEN5104]]),"ONWAAR","WAAR")</f>
        <v>ONWAAR</v>
      </c>
      <c r="G803" s="21" t="str">
        <f>IF(ISBLANK(D[[#This Row],[SD_NEN5104]]),"ONWAAR","WAAR")</f>
        <v>ONWAAR</v>
      </c>
      <c r="H803" s="21" t="str">
        <f>IF(ISBLANK(D[[#This Row],[DSS_NEN5104]]),"ONWAAR","WAAR")</f>
        <v>ONWAAR</v>
      </c>
      <c r="I803" s="21" t="str">
        <f>IF(ISBLANK(D[[#This Row],[TXT_SS_NEN5104]]),"ONWAAR","WAAR")</f>
        <v>ONWAAR</v>
      </c>
      <c r="J803" s="19" t="str">
        <f>IF(ISBLANK(D[[#This Row],[BORING_NUMMER]]),"",CONCATENATE(D[[#This Row],[BORING_NUMMER]],"_",D[[#This Row],[MONSTER_ID]]))</f>
        <v/>
      </c>
      <c r="BP803" s="21">
        <v>60</v>
      </c>
      <c r="BQ803" s="21">
        <v>40</v>
      </c>
      <c r="BR803" s="21">
        <f>D[CLAS_AT_VLOEIGRENS_CAS]-D[CLAS_AT_UITROLGRENS]</f>
        <v>20</v>
      </c>
      <c r="BS803" s="22">
        <f>(D[[#This Row],[CLAS_AT_VLOEIGRENS_CAS]]-D[[#This Row],[CLAS_WATERGEHALTE]])/D[[#This Row],[CLAS_AT_PI]]</f>
        <v>3</v>
      </c>
    </row>
    <row r="804" spans="1:71" x14ac:dyDescent="0.2">
      <c r="A804" s="20">
        <v>795</v>
      </c>
      <c r="B804" s="21" t="str">
        <f>IF(ISBLANK(D[[#This Row],[CLAS_NEN5104]]),"ONWAAR","WAAR")</f>
        <v>ONWAAR</v>
      </c>
      <c r="C804" s="21" t="str">
        <f>IF(ISBLANK(D[[#This Row],[CLAS_VN_HOOFDNAAM]]),"ONWAAR","WAAR")</f>
        <v>ONWAAR</v>
      </c>
      <c r="D804" s="21" t="str">
        <f>IF(ISBLANK(D[[#This Row],[KV_NEN5104]]),"ONWAAR","WAAR")</f>
        <v>ONWAAR</v>
      </c>
      <c r="E804" s="21" t="str">
        <f>IF(ISBLANK(D[[#This Row],[CPT_QNET]]),"ONWAAR","WAAR")</f>
        <v>ONWAAR</v>
      </c>
      <c r="F804" s="21" t="str">
        <f>IF(ISBLANK(D[[#This Row],[CRS_NEN5104]]),"ONWAAR","WAAR")</f>
        <v>ONWAAR</v>
      </c>
      <c r="G804" s="21" t="str">
        <f>IF(ISBLANK(D[[#This Row],[SD_NEN5104]]),"ONWAAR","WAAR")</f>
        <v>ONWAAR</v>
      </c>
      <c r="H804" s="21" t="str">
        <f>IF(ISBLANK(D[[#This Row],[DSS_NEN5104]]),"ONWAAR","WAAR")</f>
        <v>ONWAAR</v>
      </c>
      <c r="I804" s="21" t="str">
        <f>IF(ISBLANK(D[[#This Row],[TXT_SS_NEN5104]]),"ONWAAR","WAAR")</f>
        <v>ONWAAR</v>
      </c>
      <c r="J804" s="19" t="str">
        <f>IF(ISBLANK(D[[#This Row],[BORING_NUMMER]]),"",CONCATENATE(D[[#This Row],[BORING_NUMMER]],"_",D[[#This Row],[MONSTER_ID]]))</f>
        <v/>
      </c>
      <c r="BP804" s="21">
        <v>60</v>
      </c>
      <c r="BQ804" s="21">
        <v>40</v>
      </c>
      <c r="BR804" s="21">
        <f>D[CLAS_AT_VLOEIGRENS_CAS]-D[CLAS_AT_UITROLGRENS]</f>
        <v>20</v>
      </c>
      <c r="BS804" s="22">
        <f>(D[[#This Row],[CLAS_AT_VLOEIGRENS_CAS]]-D[[#This Row],[CLAS_WATERGEHALTE]])/D[[#This Row],[CLAS_AT_PI]]</f>
        <v>3</v>
      </c>
    </row>
    <row r="805" spans="1:71" x14ac:dyDescent="0.2">
      <c r="A805" s="20">
        <v>796</v>
      </c>
      <c r="B805" s="21" t="str">
        <f>IF(ISBLANK(D[[#This Row],[CLAS_NEN5104]]),"ONWAAR","WAAR")</f>
        <v>ONWAAR</v>
      </c>
      <c r="C805" s="21" t="str">
        <f>IF(ISBLANK(D[[#This Row],[CLAS_VN_HOOFDNAAM]]),"ONWAAR","WAAR")</f>
        <v>ONWAAR</v>
      </c>
      <c r="D805" s="21" t="str">
        <f>IF(ISBLANK(D[[#This Row],[KV_NEN5104]]),"ONWAAR","WAAR")</f>
        <v>ONWAAR</v>
      </c>
      <c r="E805" s="21" t="str">
        <f>IF(ISBLANK(D[[#This Row],[CPT_QNET]]),"ONWAAR","WAAR")</f>
        <v>ONWAAR</v>
      </c>
      <c r="F805" s="21" t="str">
        <f>IF(ISBLANK(D[[#This Row],[CRS_NEN5104]]),"ONWAAR","WAAR")</f>
        <v>ONWAAR</v>
      </c>
      <c r="G805" s="21" t="str">
        <f>IF(ISBLANK(D[[#This Row],[SD_NEN5104]]),"ONWAAR","WAAR")</f>
        <v>ONWAAR</v>
      </c>
      <c r="H805" s="21" t="str">
        <f>IF(ISBLANK(D[[#This Row],[DSS_NEN5104]]),"ONWAAR","WAAR")</f>
        <v>ONWAAR</v>
      </c>
      <c r="I805" s="21" t="str">
        <f>IF(ISBLANK(D[[#This Row],[TXT_SS_NEN5104]]),"ONWAAR","WAAR")</f>
        <v>ONWAAR</v>
      </c>
      <c r="J805" s="19" t="str">
        <f>IF(ISBLANK(D[[#This Row],[BORING_NUMMER]]),"",CONCATENATE(D[[#This Row],[BORING_NUMMER]],"_",D[[#This Row],[MONSTER_ID]]))</f>
        <v/>
      </c>
      <c r="BP805" s="21">
        <v>60</v>
      </c>
      <c r="BQ805" s="21">
        <v>40</v>
      </c>
      <c r="BR805" s="21">
        <f>D[CLAS_AT_VLOEIGRENS_CAS]-D[CLAS_AT_UITROLGRENS]</f>
        <v>20</v>
      </c>
      <c r="BS805" s="22">
        <f>(D[[#This Row],[CLAS_AT_VLOEIGRENS_CAS]]-D[[#This Row],[CLAS_WATERGEHALTE]])/D[[#This Row],[CLAS_AT_PI]]</f>
        <v>3</v>
      </c>
    </row>
    <row r="806" spans="1:71" x14ac:dyDescent="0.2">
      <c r="A806" s="20">
        <v>797</v>
      </c>
      <c r="B806" s="21" t="str">
        <f>IF(ISBLANK(D[[#This Row],[CLAS_NEN5104]]),"ONWAAR","WAAR")</f>
        <v>ONWAAR</v>
      </c>
      <c r="C806" s="21" t="str">
        <f>IF(ISBLANK(D[[#This Row],[CLAS_VN_HOOFDNAAM]]),"ONWAAR","WAAR")</f>
        <v>ONWAAR</v>
      </c>
      <c r="D806" s="21" t="str">
        <f>IF(ISBLANK(D[[#This Row],[KV_NEN5104]]),"ONWAAR","WAAR")</f>
        <v>ONWAAR</v>
      </c>
      <c r="E806" s="21" t="str">
        <f>IF(ISBLANK(D[[#This Row],[CPT_QNET]]),"ONWAAR","WAAR")</f>
        <v>ONWAAR</v>
      </c>
      <c r="F806" s="21" t="str">
        <f>IF(ISBLANK(D[[#This Row],[CRS_NEN5104]]),"ONWAAR","WAAR")</f>
        <v>ONWAAR</v>
      </c>
      <c r="G806" s="21" t="str">
        <f>IF(ISBLANK(D[[#This Row],[SD_NEN5104]]),"ONWAAR","WAAR")</f>
        <v>ONWAAR</v>
      </c>
      <c r="H806" s="21" t="str">
        <f>IF(ISBLANK(D[[#This Row],[DSS_NEN5104]]),"ONWAAR","WAAR")</f>
        <v>ONWAAR</v>
      </c>
      <c r="I806" s="21" t="str">
        <f>IF(ISBLANK(D[[#This Row],[TXT_SS_NEN5104]]),"ONWAAR","WAAR")</f>
        <v>ONWAAR</v>
      </c>
      <c r="J806" s="19" t="str">
        <f>IF(ISBLANK(D[[#This Row],[BORING_NUMMER]]),"",CONCATENATE(D[[#This Row],[BORING_NUMMER]],"_",D[[#This Row],[MONSTER_ID]]))</f>
        <v/>
      </c>
      <c r="BP806" s="21">
        <v>60</v>
      </c>
      <c r="BQ806" s="21">
        <v>40</v>
      </c>
      <c r="BR806" s="21">
        <f>D[CLAS_AT_VLOEIGRENS_CAS]-D[CLAS_AT_UITROLGRENS]</f>
        <v>20</v>
      </c>
      <c r="BS806" s="22">
        <f>(D[[#This Row],[CLAS_AT_VLOEIGRENS_CAS]]-D[[#This Row],[CLAS_WATERGEHALTE]])/D[[#This Row],[CLAS_AT_PI]]</f>
        <v>3</v>
      </c>
    </row>
    <row r="807" spans="1:71" x14ac:dyDescent="0.2">
      <c r="A807" s="20">
        <v>798</v>
      </c>
      <c r="B807" s="21" t="str">
        <f>IF(ISBLANK(D[[#This Row],[CLAS_NEN5104]]),"ONWAAR","WAAR")</f>
        <v>ONWAAR</v>
      </c>
      <c r="C807" s="21" t="str">
        <f>IF(ISBLANK(D[[#This Row],[CLAS_VN_HOOFDNAAM]]),"ONWAAR","WAAR")</f>
        <v>ONWAAR</v>
      </c>
      <c r="D807" s="21" t="str">
        <f>IF(ISBLANK(D[[#This Row],[KV_NEN5104]]),"ONWAAR","WAAR")</f>
        <v>ONWAAR</v>
      </c>
      <c r="E807" s="21" t="str">
        <f>IF(ISBLANK(D[[#This Row],[CPT_QNET]]),"ONWAAR","WAAR")</f>
        <v>ONWAAR</v>
      </c>
      <c r="F807" s="21" t="str">
        <f>IF(ISBLANK(D[[#This Row],[CRS_NEN5104]]),"ONWAAR","WAAR")</f>
        <v>ONWAAR</v>
      </c>
      <c r="G807" s="21" t="str">
        <f>IF(ISBLANK(D[[#This Row],[SD_NEN5104]]),"ONWAAR","WAAR")</f>
        <v>ONWAAR</v>
      </c>
      <c r="H807" s="21" t="str">
        <f>IF(ISBLANK(D[[#This Row],[DSS_NEN5104]]),"ONWAAR","WAAR")</f>
        <v>ONWAAR</v>
      </c>
      <c r="I807" s="21" t="str">
        <f>IF(ISBLANK(D[[#This Row],[TXT_SS_NEN5104]]),"ONWAAR","WAAR")</f>
        <v>ONWAAR</v>
      </c>
      <c r="J807" s="19" t="str">
        <f>IF(ISBLANK(D[[#This Row],[BORING_NUMMER]]),"",CONCATENATE(D[[#This Row],[BORING_NUMMER]],"_",D[[#This Row],[MONSTER_ID]]))</f>
        <v/>
      </c>
      <c r="BP807" s="21">
        <v>60</v>
      </c>
      <c r="BQ807" s="21">
        <v>40</v>
      </c>
      <c r="BR807" s="21">
        <f>D[CLAS_AT_VLOEIGRENS_CAS]-D[CLAS_AT_UITROLGRENS]</f>
        <v>20</v>
      </c>
      <c r="BS807" s="22">
        <f>(D[[#This Row],[CLAS_AT_VLOEIGRENS_CAS]]-D[[#This Row],[CLAS_WATERGEHALTE]])/D[[#This Row],[CLAS_AT_PI]]</f>
        <v>3</v>
      </c>
    </row>
    <row r="808" spans="1:71" x14ac:dyDescent="0.2">
      <c r="A808" s="20">
        <v>799</v>
      </c>
      <c r="B808" s="21" t="str">
        <f>IF(ISBLANK(D[[#This Row],[CLAS_NEN5104]]),"ONWAAR","WAAR")</f>
        <v>ONWAAR</v>
      </c>
      <c r="C808" s="21" t="str">
        <f>IF(ISBLANK(D[[#This Row],[CLAS_VN_HOOFDNAAM]]),"ONWAAR","WAAR")</f>
        <v>ONWAAR</v>
      </c>
      <c r="D808" s="21" t="str">
        <f>IF(ISBLANK(D[[#This Row],[KV_NEN5104]]),"ONWAAR","WAAR")</f>
        <v>ONWAAR</v>
      </c>
      <c r="E808" s="21" t="str">
        <f>IF(ISBLANK(D[[#This Row],[CPT_QNET]]),"ONWAAR","WAAR")</f>
        <v>ONWAAR</v>
      </c>
      <c r="F808" s="21" t="str">
        <f>IF(ISBLANK(D[[#This Row],[CRS_NEN5104]]),"ONWAAR","WAAR")</f>
        <v>ONWAAR</v>
      </c>
      <c r="G808" s="21" t="str">
        <f>IF(ISBLANK(D[[#This Row],[SD_NEN5104]]),"ONWAAR","WAAR")</f>
        <v>ONWAAR</v>
      </c>
      <c r="H808" s="21" t="str">
        <f>IF(ISBLANK(D[[#This Row],[DSS_NEN5104]]),"ONWAAR","WAAR")</f>
        <v>ONWAAR</v>
      </c>
      <c r="I808" s="21" t="str">
        <f>IF(ISBLANK(D[[#This Row],[TXT_SS_NEN5104]]),"ONWAAR","WAAR")</f>
        <v>ONWAAR</v>
      </c>
      <c r="J808" s="19" t="str">
        <f>IF(ISBLANK(D[[#This Row],[BORING_NUMMER]]),"",CONCATENATE(D[[#This Row],[BORING_NUMMER]],"_",D[[#This Row],[MONSTER_ID]]))</f>
        <v/>
      </c>
      <c r="BP808" s="21">
        <v>60</v>
      </c>
      <c r="BQ808" s="21">
        <v>40</v>
      </c>
      <c r="BR808" s="21">
        <f>D[CLAS_AT_VLOEIGRENS_CAS]-D[CLAS_AT_UITROLGRENS]</f>
        <v>20</v>
      </c>
      <c r="BS808" s="22">
        <f>(D[[#This Row],[CLAS_AT_VLOEIGRENS_CAS]]-D[[#This Row],[CLAS_WATERGEHALTE]])/D[[#This Row],[CLAS_AT_PI]]</f>
        <v>3</v>
      </c>
    </row>
    <row r="809" spans="1:71" x14ac:dyDescent="0.2">
      <c r="A809" s="20">
        <v>800</v>
      </c>
      <c r="B809" s="21" t="str">
        <f>IF(ISBLANK(D[[#This Row],[CLAS_NEN5104]]),"ONWAAR","WAAR")</f>
        <v>ONWAAR</v>
      </c>
      <c r="C809" s="21" t="str">
        <f>IF(ISBLANK(D[[#This Row],[CLAS_VN_HOOFDNAAM]]),"ONWAAR","WAAR")</f>
        <v>ONWAAR</v>
      </c>
      <c r="D809" s="21" t="str">
        <f>IF(ISBLANK(D[[#This Row],[KV_NEN5104]]),"ONWAAR","WAAR")</f>
        <v>ONWAAR</v>
      </c>
      <c r="E809" s="21" t="str">
        <f>IF(ISBLANK(D[[#This Row],[CPT_QNET]]),"ONWAAR","WAAR")</f>
        <v>ONWAAR</v>
      </c>
      <c r="F809" s="21" t="str">
        <f>IF(ISBLANK(D[[#This Row],[CRS_NEN5104]]),"ONWAAR","WAAR")</f>
        <v>ONWAAR</v>
      </c>
      <c r="G809" s="21" t="str">
        <f>IF(ISBLANK(D[[#This Row],[SD_NEN5104]]),"ONWAAR","WAAR")</f>
        <v>ONWAAR</v>
      </c>
      <c r="H809" s="21" t="str">
        <f>IF(ISBLANK(D[[#This Row],[DSS_NEN5104]]),"ONWAAR","WAAR")</f>
        <v>ONWAAR</v>
      </c>
      <c r="I809" s="21" t="str">
        <f>IF(ISBLANK(D[[#This Row],[TXT_SS_NEN5104]]),"ONWAAR","WAAR")</f>
        <v>ONWAAR</v>
      </c>
      <c r="J809" s="19" t="str">
        <f>IF(ISBLANK(D[[#This Row],[BORING_NUMMER]]),"",CONCATENATE(D[[#This Row],[BORING_NUMMER]],"_",D[[#This Row],[MONSTER_ID]]))</f>
        <v/>
      </c>
      <c r="BP809" s="21">
        <v>60</v>
      </c>
      <c r="BQ809" s="21">
        <v>40</v>
      </c>
      <c r="BR809" s="21">
        <f>D[CLAS_AT_VLOEIGRENS_CAS]-D[CLAS_AT_UITROLGRENS]</f>
        <v>20</v>
      </c>
      <c r="BS809" s="22">
        <f>(D[[#This Row],[CLAS_AT_VLOEIGRENS_CAS]]-D[[#This Row],[CLAS_WATERGEHALTE]])/D[[#This Row],[CLAS_AT_PI]]</f>
        <v>3</v>
      </c>
    </row>
    <row r="810" spans="1:71" x14ac:dyDescent="0.2">
      <c r="A810" s="20">
        <v>801</v>
      </c>
      <c r="B810" s="21" t="str">
        <f>IF(ISBLANK(D[[#This Row],[CLAS_NEN5104]]),"ONWAAR","WAAR")</f>
        <v>ONWAAR</v>
      </c>
      <c r="C810" s="21" t="str">
        <f>IF(ISBLANK(D[[#This Row],[CLAS_VN_HOOFDNAAM]]),"ONWAAR","WAAR")</f>
        <v>ONWAAR</v>
      </c>
      <c r="D810" s="21" t="str">
        <f>IF(ISBLANK(D[[#This Row],[KV_NEN5104]]),"ONWAAR","WAAR")</f>
        <v>ONWAAR</v>
      </c>
      <c r="E810" s="21" t="str">
        <f>IF(ISBLANK(D[[#This Row],[CPT_QNET]]),"ONWAAR","WAAR")</f>
        <v>ONWAAR</v>
      </c>
      <c r="F810" s="21" t="str">
        <f>IF(ISBLANK(D[[#This Row],[CRS_NEN5104]]),"ONWAAR","WAAR")</f>
        <v>ONWAAR</v>
      </c>
      <c r="G810" s="21" t="str">
        <f>IF(ISBLANK(D[[#This Row],[SD_NEN5104]]),"ONWAAR","WAAR")</f>
        <v>ONWAAR</v>
      </c>
      <c r="H810" s="21" t="str">
        <f>IF(ISBLANK(D[[#This Row],[DSS_NEN5104]]),"ONWAAR","WAAR")</f>
        <v>ONWAAR</v>
      </c>
      <c r="I810" s="21" t="str">
        <f>IF(ISBLANK(D[[#This Row],[TXT_SS_NEN5104]]),"ONWAAR","WAAR")</f>
        <v>ONWAAR</v>
      </c>
      <c r="J810" s="19" t="str">
        <f>IF(ISBLANK(D[[#This Row],[BORING_NUMMER]]),"",CONCATENATE(D[[#This Row],[BORING_NUMMER]],"_",D[[#This Row],[MONSTER_ID]]))</f>
        <v/>
      </c>
      <c r="BP810" s="21">
        <v>60</v>
      </c>
      <c r="BQ810" s="21">
        <v>40</v>
      </c>
      <c r="BR810" s="21">
        <f>D[CLAS_AT_VLOEIGRENS_CAS]-D[CLAS_AT_UITROLGRENS]</f>
        <v>20</v>
      </c>
      <c r="BS810" s="22">
        <f>(D[[#This Row],[CLAS_AT_VLOEIGRENS_CAS]]-D[[#This Row],[CLAS_WATERGEHALTE]])/D[[#This Row],[CLAS_AT_PI]]</f>
        <v>3</v>
      </c>
    </row>
    <row r="811" spans="1:71" x14ac:dyDescent="0.2">
      <c r="A811" s="20">
        <v>802</v>
      </c>
      <c r="B811" s="21" t="str">
        <f>IF(ISBLANK(D[[#This Row],[CLAS_NEN5104]]),"ONWAAR","WAAR")</f>
        <v>ONWAAR</v>
      </c>
      <c r="C811" s="21" t="str">
        <f>IF(ISBLANK(D[[#This Row],[CLAS_VN_HOOFDNAAM]]),"ONWAAR","WAAR")</f>
        <v>ONWAAR</v>
      </c>
      <c r="D811" s="21" t="str">
        <f>IF(ISBLANK(D[[#This Row],[KV_NEN5104]]),"ONWAAR","WAAR")</f>
        <v>ONWAAR</v>
      </c>
      <c r="E811" s="21" t="str">
        <f>IF(ISBLANK(D[[#This Row],[CPT_QNET]]),"ONWAAR","WAAR")</f>
        <v>ONWAAR</v>
      </c>
      <c r="F811" s="21" t="str">
        <f>IF(ISBLANK(D[[#This Row],[CRS_NEN5104]]),"ONWAAR","WAAR")</f>
        <v>ONWAAR</v>
      </c>
      <c r="G811" s="21" t="str">
        <f>IF(ISBLANK(D[[#This Row],[SD_NEN5104]]),"ONWAAR","WAAR")</f>
        <v>ONWAAR</v>
      </c>
      <c r="H811" s="21" t="str">
        <f>IF(ISBLANK(D[[#This Row],[DSS_NEN5104]]),"ONWAAR","WAAR")</f>
        <v>ONWAAR</v>
      </c>
      <c r="I811" s="21" t="str">
        <f>IF(ISBLANK(D[[#This Row],[TXT_SS_NEN5104]]),"ONWAAR","WAAR")</f>
        <v>ONWAAR</v>
      </c>
      <c r="J811" s="19" t="str">
        <f>IF(ISBLANK(D[[#This Row],[BORING_NUMMER]]),"",CONCATENATE(D[[#This Row],[BORING_NUMMER]],"_",D[[#This Row],[MONSTER_ID]]))</f>
        <v/>
      </c>
      <c r="BP811" s="21">
        <v>60</v>
      </c>
      <c r="BQ811" s="21">
        <v>40</v>
      </c>
      <c r="BR811" s="21">
        <f>D[CLAS_AT_VLOEIGRENS_CAS]-D[CLAS_AT_UITROLGRENS]</f>
        <v>20</v>
      </c>
      <c r="BS811" s="22">
        <f>(D[[#This Row],[CLAS_AT_VLOEIGRENS_CAS]]-D[[#This Row],[CLAS_WATERGEHALTE]])/D[[#This Row],[CLAS_AT_PI]]</f>
        <v>3</v>
      </c>
    </row>
    <row r="812" spans="1:71" x14ac:dyDescent="0.2">
      <c r="A812" s="20">
        <v>803</v>
      </c>
      <c r="B812" s="21" t="str">
        <f>IF(ISBLANK(D[[#This Row],[CLAS_NEN5104]]),"ONWAAR","WAAR")</f>
        <v>ONWAAR</v>
      </c>
      <c r="C812" s="21" t="str">
        <f>IF(ISBLANK(D[[#This Row],[CLAS_VN_HOOFDNAAM]]),"ONWAAR","WAAR")</f>
        <v>ONWAAR</v>
      </c>
      <c r="D812" s="21" t="str">
        <f>IF(ISBLANK(D[[#This Row],[KV_NEN5104]]),"ONWAAR","WAAR")</f>
        <v>ONWAAR</v>
      </c>
      <c r="E812" s="21" t="str">
        <f>IF(ISBLANK(D[[#This Row],[CPT_QNET]]),"ONWAAR","WAAR")</f>
        <v>ONWAAR</v>
      </c>
      <c r="F812" s="21" t="str">
        <f>IF(ISBLANK(D[[#This Row],[CRS_NEN5104]]),"ONWAAR","WAAR")</f>
        <v>ONWAAR</v>
      </c>
      <c r="G812" s="21" t="str">
        <f>IF(ISBLANK(D[[#This Row],[SD_NEN5104]]),"ONWAAR","WAAR")</f>
        <v>ONWAAR</v>
      </c>
      <c r="H812" s="21" t="str">
        <f>IF(ISBLANK(D[[#This Row],[DSS_NEN5104]]),"ONWAAR","WAAR")</f>
        <v>ONWAAR</v>
      </c>
      <c r="I812" s="21" t="str">
        <f>IF(ISBLANK(D[[#This Row],[TXT_SS_NEN5104]]),"ONWAAR","WAAR")</f>
        <v>ONWAAR</v>
      </c>
      <c r="J812" s="19" t="str">
        <f>IF(ISBLANK(D[[#This Row],[BORING_NUMMER]]),"",CONCATENATE(D[[#This Row],[BORING_NUMMER]],"_",D[[#This Row],[MONSTER_ID]]))</f>
        <v/>
      </c>
      <c r="BP812" s="21">
        <v>60</v>
      </c>
      <c r="BQ812" s="21">
        <v>40</v>
      </c>
      <c r="BR812" s="21">
        <f>D[CLAS_AT_VLOEIGRENS_CAS]-D[CLAS_AT_UITROLGRENS]</f>
        <v>20</v>
      </c>
      <c r="BS812" s="22">
        <f>(D[[#This Row],[CLAS_AT_VLOEIGRENS_CAS]]-D[[#This Row],[CLAS_WATERGEHALTE]])/D[[#This Row],[CLAS_AT_PI]]</f>
        <v>3</v>
      </c>
    </row>
    <row r="813" spans="1:71" x14ac:dyDescent="0.2">
      <c r="A813" s="20">
        <v>804</v>
      </c>
      <c r="B813" s="21" t="str">
        <f>IF(ISBLANK(D[[#This Row],[CLAS_NEN5104]]),"ONWAAR","WAAR")</f>
        <v>ONWAAR</v>
      </c>
      <c r="C813" s="21" t="str">
        <f>IF(ISBLANK(D[[#This Row],[CLAS_VN_HOOFDNAAM]]),"ONWAAR","WAAR")</f>
        <v>ONWAAR</v>
      </c>
      <c r="D813" s="21" t="str">
        <f>IF(ISBLANK(D[[#This Row],[KV_NEN5104]]),"ONWAAR","WAAR")</f>
        <v>ONWAAR</v>
      </c>
      <c r="E813" s="21" t="str">
        <f>IF(ISBLANK(D[[#This Row],[CPT_QNET]]),"ONWAAR","WAAR")</f>
        <v>ONWAAR</v>
      </c>
      <c r="F813" s="21" t="str">
        <f>IF(ISBLANK(D[[#This Row],[CRS_NEN5104]]),"ONWAAR","WAAR")</f>
        <v>ONWAAR</v>
      </c>
      <c r="G813" s="21" t="str">
        <f>IF(ISBLANK(D[[#This Row],[SD_NEN5104]]),"ONWAAR","WAAR")</f>
        <v>ONWAAR</v>
      </c>
      <c r="H813" s="21" t="str">
        <f>IF(ISBLANK(D[[#This Row],[DSS_NEN5104]]),"ONWAAR","WAAR")</f>
        <v>ONWAAR</v>
      </c>
      <c r="I813" s="21" t="str">
        <f>IF(ISBLANK(D[[#This Row],[TXT_SS_NEN5104]]),"ONWAAR","WAAR")</f>
        <v>ONWAAR</v>
      </c>
      <c r="J813" s="19" t="str">
        <f>IF(ISBLANK(D[[#This Row],[BORING_NUMMER]]),"",CONCATENATE(D[[#This Row],[BORING_NUMMER]],"_",D[[#This Row],[MONSTER_ID]]))</f>
        <v/>
      </c>
      <c r="BP813" s="21">
        <v>60</v>
      </c>
      <c r="BQ813" s="21">
        <v>40</v>
      </c>
      <c r="BR813" s="21">
        <f>D[CLAS_AT_VLOEIGRENS_CAS]-D[CLAS_AT_UITROLGRENS]</f>
        <v>20</v>
      </c>
      <c r="BS813" s="22">
        <f>(D[[#This Row],[CLAS_AT_VLOEIGRENS_CAS]]-D[[#This Row],[CLAS_WATERGEHALTE]])/D[[#This Row],[CLAS_AT_PI]]</f>
        <v>3</v>
      </c>
    </row>
    <row r="814" spans="1:71" x14ac:dyDescent="0.2">
      <c r="A814" s="20">
        <v>805</v>
      </c>
      <c r="B814" s="21" t="str">
        <f>IF(ISBLANK(D[[#This Row],[CLAS_NEN5104]]),"ONWAAR","WAAR")</f>
        <v>ONWAAR</v>
      </c>
      <c r="C814" s="21" t="str">
        <f>IF(ISBLANK(D[[#This Row],[CLAS_VN_HOOFDNAAM]]),"ONWAAR","WAAR")</f>
        <v>ONWAAR</v>
      </c>
      <c r="D814" s="21" t="str">
        <f>IF(ISBLANK(D[[#This Row],[KV_NEN5104]]),"ONWAAR","WAAR")</f>
        <v>ONWAAR</v>
      </c>
      <c r="E814" s="21" t="str">
        <f>IF(ISBLANK(D[[#This Row],[CPT_QNET]]),"ONWAAR","WAAR")</f>
        <v>ONWAAR</v>
      </c>
      <c r="F814" s="21" t="str">
        <f>IF(ISBLANK(D[[#This Row],[CRS_NEN5104]]),"ONWAAR","WAAR")</f>
        <v>ONWAAR</v>
      </c>
      <c r="G814" s="21" t="str">
        <f>IF(ISBLANK(D[[#This Row],[SD_NEN5104]]),"ONWAAR","WAAR")</f>
        <v>ONWAAR</v>
      </c>
      <c r="H814" s="21" t="str">
        <f>IF(ISBLANK(D[[#This Row],[DSS_NEN5104]]),"ONWAAR","WAAR")</f>
        <v>ONWAAR</v>
      </c>
      <c r="I814" s="21" t="str">
        <f>IF(ISBLANK(D[[#This Row],[TXT_SS_NEN5104]]),"ONWAAR","WAAR")</f>
        <v>ONWAAR</v>
      </c>
      <c r="J814" s="19" t="str">
        <f>IF(ISBLANK(D[[#This Row],[BORING_NUMMER]]),"",CONCATENATE(D[[#This Row],[BORING_NUMMER]],"_",D[[#This Row],[MONSTER_ID]]))</f>
        <v/>
      </c>
      <c r="BP814" s="21">
        <v>60</v>
      </c>
      <c r="BQ814" s="21">
        <v>40</v>
      </c>
      <c r="BR814" s="21">
        <f>D[CLAS_AT_VLOEIGRENS_CAS]-D[CLAS_AT_UITROLGRENS]</f>
        <v>20</v>
      </c>
      <c r="BS814" s="22">
        <f>(D[[#This Row],[CLAS_AT_VLOEIGRENS_CAS]]-D[[#This Row],[CLAS_WATERGEHALTE]])/D[[#This Row],[CLAS_AT_PI]]</f>
        <v>3</v>
      </c>
    </row>
    <row r="815" spans="1:71" x14ac:dyDescent="0.2">
      <c r="A815" s="20">
        <v>806</v>
      </c>
      <c r="B815" s="21" t="str">
        <f>IF(ISBLANK(D[[#This Row],[CLAS_NEN5104]]),"ONWAAR","WAAR")</f>
        <v>ONWAAR</v>
      </c>
      <c r="C815" s="21" t="str">
        <f>IF(ISBLANK(D[[#This Row],[CLAS_VN_HOOFDNAAM]]),"ONWAAR","WAAR")</f>
        <v>ONWAAR</v>
      </c>
      <c r="D815" s="21" t="str">
        <f>IF(ISBLANK(D[[#This Row],[KV_NEN5104]]),"ONWAAR","WAAR")</f>
        <v>ONWAAR</v>
      </c>
      <c r="E815" s="21" t="str">
        <f>IF(ISBLANK(D[[#This Row],[CPT_QNET]]),"ONWAAR","WAAR")</f>
        <v>ONWAAR</v>
      </c>
      <c r="F815" s="21" t="str">
        <f>IF(ISBLANK(D[[#This Row],[CRS_NEN5104]]),"ONWAAR","WAAR")</f>
        <v>ONWAAR</v>
      </c>
      <c r="G815" s="21" t="str">
        <f>IF(ISBLANK(D[[#This Row],[SD_NEN5104]]),"ONWAAR","WAAR")</f>
        <v>ONWAAR</v>
      </c>
      <c r="H815" s="21" t="str">
        <f>IF(ISBLANK(D[[#This Row],[DSS_NEN5104]]),"ONWAAR","WAAR")</f>
        <v>ONWAAR</v>
      </c>
      <c r="I815" s="21" t="str">
        <f>IF(ISBLANK(D[[#This Row],[TXT_SS_NEN5104]]),"ONWAAR","WAAR")</f>
        <v>ONWAAR</v>
      </c>
      <c r="J815" s="19" t="str">
        <f>IF(ISBLANK(D[[#This Row],[BORING_NUMMER]]),"",CONCATENATE(D[[#This Row],[BORING_NUMMER]],"_",D[[#This Row],[MONSTER_ID]]))</f>
        <v/>
      </c>
      <c r="BP815" s="21">
        <v>60</v>
      </c>
      <c r="BQ815" s="21">
        <v>40</v>
      </c>
      <c r="BR815" s="21">
        <f>D[CLAS_AT_VLOEIGRENS_CAS]-D[CLAS_AT_UITROLGRENS]</f>
        <v>20</v>
      </c>
      <c r="BS815" s="22">
        <f>(D[[#This Row],[CLAS_AT_VLOEIGRENS_CAS]]-D[[#This Row],[CLAS_WATERGEHALTE]])/D[[#This Row],[CLAS_AT_PI]]</f>
        <v>3</v>
      </c>
    </row>
    <row r="816" spans="1:71" x14ac:dyDescent="0.2">
      <c r="A816" s="20">
        <v>807</v>
      </c>
      <c r="B816" s="21" t="str">
        <f>IF(ISBLANK(D[[#This Row],[CLAS_NEN5104]]),"ONWAAR","WAAR")</f>
        <v>ONWAAR</v>
      </c>
      <c r="C816" s="21" t="str">
        <f>IF(ISBLANK(D[[#This Row],[CLAS_VN_HOOFDNAAM]]),"ONWAAR","WAAR")</f>
        <v>ONWAAR</v>
      </c>
      <c r="D816" s="21" t="str">
        <f>IF(ISBLANK(D[[#This Row],[KV_NEN5104]]),"ONWAAR","WAAR")</f>
        <v>ONWAAR</v>
      </c>
      <c r="E816" s="21" t="str">
        <f>IF(ISBLANK(D[[#This Row],[CPT_QNET]]),"ONWAAR","WAAR")</f>
        <v>ONWAAR</v>
      </c>
      <c r="F816" s="21" t="str">
        <f>IF(ISBLANK(D[[#This Row],[CRS_NEN5104]]),"ONWAAR","WAAR")</f>
        <v>ONWAAR</v>
      </c>
      <c r="G816" s="21" t="str">
        <f>IF(ISBLANK(D[[#This Row],[SD_NEN5104]]),"ONWAAR","WAAR")</f>
        <v>ONWAAR</v>
      </c>
      <c r="H816" s="21" t="str">
        <f>IF(ISBLANK(D[[#This Row],[DSS_NEN5104]]),"ONWAAR","WAAR")</f>
        <v>ONWAAR</v>
      </c>
      <c r="I816" s="21" t="str">
        <f>IF(ISBLANK(D[[#This Row],[TXT_SS_NEN5104]]),"ONWAAR","WAAR")</f>
        <v>ONWAAR</v>
      </c>
      <c r="J816" s="19" t="str">
        <f>IF(ISBLANK(D[[#This Row],[BORING_NUMMER]]),"",CONCATENATE(D[[#This Row],[BORING_NUMMER]],"_",D[[#This Row],[MONSTER_ID]]))</f>
        <v/>
      </c>
      <c r="BP816" s="21">
        <v>60</v>
      </c>
      <c r="BQ816" s="21">
        <v>40</v>
      </c>
      <c r="BR816" s="21">
        <f>D[CLAS_AT_VLOEIGRENS_CAS]-D[CLAS_AT_UITROLGRENS]</f>
        <v>20</v>
      </c>
      <c r="BS816" s="22">
        <f>(D[[#This Row],[CLAS_AT_VLOEIGRENS_CAS]]-D[[#This Row],[CLAS_WATERGEHALTE]])/D[[#This Row],[CLAS_AT_PI]]</f>
        <v>3</v>
      </c>
    </row>
    <row r="817" spans="1:71" x14ac:dyDescent="0.2">
      <c r="A817" s="20">
        <v>808</v>
      </c>
      <c r="B817" s="21" t="str">
        <f>IF(ISBLANK(D[[#This Row],[CLAS_NEN5104]]),"ONWAAR","WAAR")</f>
        <v>ONWAAR</v>
      </c>
      <c r="C817" s="21" t="str">
        <f>IF(ISBLANK(D[[#This Row],[CLAS_VN_HOOFDNAAM]]),"ONWAAR","WAAR")</f>
        <v>ONWAAR</v>
      </c>
      <c r="D817" s="21" t="str">
        <f>IF(ISBLANK(D[[#This Row],[KV_NEN5104]]),"ONWAAR","WAAR")</f>
        <v>ONWAAR</v>
      </c>
      <c r="E817" s="21" t="str">
        <f>IF(ISBLANK(D[[#This Row],[CPT_QNET]]),"ONWAAR","WAAR")</f>
        <v>ONWAAR</v>
      </c>
      <c r="F817" s="21" t="str">
        <f>IF(ISBLANK(D[[#This Row],[CRS_NEN5104]]),"ONWAAR","WAAR")</f>
        <v>ONWAAR</v>
      </c>
      <c r="G817" s="21" t="str">
        <f>IF(ISBLANK(D[[#This Row],[SD_NEN5104]]),"ONWAAR","WAAR")</f>
        <v>ONWAAR</v>
      </c>
      <c r="H817" s="21" t="str">
        <f>IF(ISBLANK(D[[#This Row],[DSS_NEN5104]]),"ONWAAR","WAAR")</f>
        <v>ONWAAR</v>
      </c>
      <c r="I817" s="21" t="str">
        <f>IF(ISBLANK(D[[#This Row],[TXT_SS_NEN5104]]),"ONWAAR","WAAR")</f>
        <v>ONWAAR</v>
      </c>
      <c r="J817" s="19" t="str">
        <f>IF(ISBLANK(D[[#This Row],[BORING_NUMMER]]),"",CONCATENATE(D[[#This Row],[BORING_NUMMER]],"_",D[[#This Row],[MONSTER_ID]]))</f>
        <v/>
      </c>
      <c r="BP817" s="21">
        <v>60</v>
      </c>
      <c r="BQ817" s="21">
        <v>40</v>
      </c>
      <c r="BR817" s="21">
        <f>D[CLAS_AT_VLOEIGRENS_CAS]-D[CLAS_AT_UITROLGRENS]</f>
        <v>20</v>
      </c>
      <c r="BS817" s="22">
        <f>(D[[#This Row],[CLAS_AT_VLOEIGRENS_CAS]]-D[[#This Row],[CLAS_WATERGEHALTE]])/D[[#This Row],[CLAS_AT_PI]]</f>
        <v>3</v>
      </c>
    </row>
    <row r="818" spans="1:71" x14ac:dyDescent="0.2">
      <c r="A818" s="20">
        <v>809</v>
      </c>
      <c r="B818" s="21" t="str">
        <f>IF(ISBLANK(D[[#This Row],[CLAS_NEN5104]]),"ONWAAR","WAAR")</f>
        <v>ONWAAR</v>
      </c>
      <c r="C818" s="21" t="str">
        <f>IF(ISBLANK(D[[#This Row],[CLAS_VN_HOOFDNAAM]]),"ONWAAR","WAAR")</f>
        <v>ONWAAR</v>
      </c>
      <c r="D818" s="21" t="str">
        <f>IF(ISBLANK(D[[#This Row],[KV_NEN5104]]),"ONWAAR","WAAR")</f>
        <v>ONWAAR</v>
      </c>
      <c r="E818" s="21" t="str">
        <f>IF(ISBLANK(D[[#This Row],[CPT_QNET]]),"ONWAAR","WAAR")</f>
        <v>ONWAAR</v>
      </c>
      <c r="F818" s="21" t="str">
        <f>IF(ISBLANK(D[[#This Row],[CRS_NEN5104]]),"ONWAAR","WAAR")</f>
        <v>ONWAAR</v>
      </c>
      <c r="G818" s="21" t="str">
        <f>IF(ISBLANK(D[[#This Row],[SD_NEN5104]]),"ONWAAR","WAAR")</f>
        <v>ONWAAR</v>
      </c>
      <c r="H818" s="21" t="str">
        <f>IF(ISBLANK(D[[#This Row],[DSS_NEN5104]]),"ONWAAR","WAAR")</f>
        <v>ONWAAR</v>
      </c>
      <c r="I818" s="21" t="str">
        <f>IF(ISBLANK(D[[#This Row],[TXT_SS_NEN5104]]),"ONWAAR","WAAR")</f>
        <v>ONWAAR</v>
      </c>
      <c r="J818" s="19" t="str">
        <f>IF(ISBLANK(D[[#This Row],[BORING_NUMMER]]),"",CONCATENATE(D[[#This Row],[BORING_NUMMER]],"_",D[[#This Row],[MONSTER_ID]]))</f>
        <v/>
      </c>
      <c r="BP818" s="21">
        <v>60</v>
      </c>
      <c r="BQ818" s="21">
        <v>40</v>
      </c>
      <c r="BR818" s="21">
        <f>D[CLAS_AT_VLOEIGRENS_CAS]-D[CLAS_AT_UITROLGRENS]</f>
        <v>20</v>
      </c>
      <c r="BS818" s="22">
        <f>(D[[#This Row],[CLAS_AT_VLOEIGRENS_CAS]]-D[[#This Row],[CLAS_WATERGEHALTE]])/D[[#This Row],[CLAS_AT_PI]]</f>
        <v>3</v>
      </c>
    </row>
    <row r="819" spans="1:71" x14ac:dyDescent="0.2">
      <c r="A819" s="20">
        <v>810</v>
      </c>
      <c r="B819" s="21" t="str">
        <f>IF(ISBLANK(D[[#This Row],[CLAS_NEN5104]]),"ONWAAR","WAAR")</f>
        <v>ONWAAR</v>
      </c>
      <c r="C819" s="21" t="str">
        <f>IF(ISBLANK(D[[#This Row],[CLAS_VN_HOOFDNAAM]]),"ONWAAR","WAAR")</f>
        <v>ONWAAR</v>
      </c>
      <c r="D819" s="21" t="str">
        <f>IF(ISBLANK(D[[#This Row],[KV_NEN5104]]),"ONWAAR","WAAR")</f>
        <v>ONWAAR</v>
      </c>
      <c r="E819" s="21" t="str">
        <f>IF(ISBLANK(D[[#This Row],[CPT_QNET]]),"ONWAAR","WAAR")</f>
        <v>ONWAAR</v>
      </c>
      <c r="F819" s="21" t="str">
        <f>IF(ISBLANK(D[[#This Row],[CRS_NEN5104]]),"ONWAAR","WAAR")</f>
        <v>ONWAAR</v>
      </c>
      <c r="G819" s="21" t="str">
        <f>IF(ISBLANK(D[[#This Row],[SD_NEN5104]]),"ONWAAR","WAAR")</f>
        <v>ONWAAR</v>
      </c>
      <c r="H819" s="21" t="str">
        <f>IF(ISBLANK(D[[#This Row],[DSS_NEN5104]]),"ONWAAR","WAAR")</f>
        <v>ONWAAR</v>
      </c>
      <c r="I819" s="21" t="str">
        <f>IF(ISBLANK(D[[#This Row],[TXT_SS_NEN5104]]),"ONWAAR","WAAR")</f>
        <v>ONWAAR</v>
      </c>
      <c r="J819" s="19" t="str">
        <f>IF(ISBLANK(D[[#This Row],[BORING_NUMMER]]),"",CONCATENATE(D[[#This Row],[BORING_NUMMER]],"_",D[[#This Row],[MONSTER_ID]]))</f>
        <v/>
      </c>
      <c r="BP819" s="21">
        <v>60</v>
      </c>
      <c r="BQ819" s="21">
        <v>40</v>
      </c>
      <c r="BR819" s="21">
        <f>D[CLAS_AT_VLOEIGRENS_CAS]-D[CLAS_AT_UITROLGRENS]</f>
        <v>20</v>
      </c>
      <c r="BS819" s="22">
        <f>(D[[#This Row],[CLAS_AT_VLOEIGRENS_CAS]]-D[[#This Row],[CLAS_WATERGEHALTE]])/D[[#This Row],[CLAS_AT_PI]]</f>
        <v>3</v>
      </c>
    </row>
    <row r="820" spans="1:71" x14ac:dyDescent="0.2">
      <c r="A820" s="20">
        <v>811</v>
      </c>
      <c r="B820" s="21" t="str">
        <f>IF(ISBLANK(D[[#This Row],[CLAS_NEN5104]]),"ONWAAR","WAAR")</f>
        <v>ONWAAR</v>
      </c>
      <c r="C820" s="21" t="str">
        <f>IF(ISBLANK(D[[#This Row],[CLAS_VN_HOOFDNAAM]]),"ONWAAR","WAAR")</f>
        <v>ONWAAR</v>
      </c>
      <c r="D820" s="21" t="str">
        <f>IF(ISBLANK(D[[#This Row],[KV_NEN5104]]),"ONWAAR","WAAR")</f>
        <v>ONWAAR</v>
      </c>
      <c r="E820" s="21" t="str">
        <f>IF(ISBLANK(D[[#This Row],[CPT_QNET]]),"ONWAAR","WAAR")</f>
        <v>ONWAAR</v>
      </c>
      <c r="F820" s="21" t="str">
        <f>IF(ISBLANK(D[[#This Row],[CRS_NEN5104]]),"ONWAAR","WAAR")</f>
        <v>ONWAAR</v>
      </c>
      <c r="G820" s="21" t="str">
        <f>IF(ISBLANK(D[[#This Row],[SD_NEN5104]]),"ONWAAR","WAAR")</f>
        <v>ONWAAR</v>
      </c>
      <c r="H820" s="21" t="str">
        <f>IF(ISBLANK(D[[#This Row],[DSS_NEN5104]]),"ONWAAR","WAAR")</f>
        <v>ONWAAR</v>
      </c>
      <c r="I820" s="21" t="str">
        <f>IF(ISBLANK(D[[#This Row],[TXT_SS_NEN5104]]),"ONWAAR","WAAR")</f>
        <v>ONWAAR</v>
      </c>
      <c r="J820" s="19" t="str">
        <f>IF(ISBLANK(D[[#This Row],[BORING_NUMMER]]),"",CONCATENATE(D[[#This Row],[BORING_NUMMER]],"_",D[[#This Row],[MONSTER_ID]]))</f>
        <v/>
      </c>
      <c r="BP820" s="21">
        <v>60</v>
      </c>
      <c r="BQ820" s="21">
        <v>40</v>
      </c>
      <c r="BR820" s="21">
        <f>D[CLAS_AT_VLOEIGRENS_CAS]-D[CLAS_AT_UITROLGRENS]</f>
        <v>20</v>
      </c>
      <c r="BS820" s="22">
        <f>(D[[#This Row],[CLAS_AT_VLOEIGRENS_CAS]]-D[[#This Row],[CLAS_WATERGEHALTE]])/D[[#This Row],[CLAS_AT_PI]]</f>
        <v>3</v>
      </c>
    </row>
    <row r="821" spans="1:71" x14ac:dyDescent="0.2">
      <c r="A821" s="20">
        <v>812</v>
      </c>
      <c r="B821" s="21" t="str">
        <f>IF(ISBLANK(D[[#This Row],[CLAS_NEN5104]]),"ONWAAR","WAAR")</f>
        <v>ONWAAR</v>
      </c>
      <c r="C821" s="21" t="str">
        <f>IF(ISBLANK(D[[#This Row],[CLAS_VN_HOOFDNAAM]]),"ONWAAR","WAAR")</f>
        <v>ONWAAR</v>
      </c>
      <c r="D821" s="21" t="str">
        <f>IF(ISBLANK(D[[#This Row],[KV_NEN5104]]),"ONWAAR","WAAR")</f>
        <v>ONWAAR</v>
      </c>
      <c r="E821" s="21" t="str">
        <f>IF(ISBLANK(D[[#This Row],[CPT_QNET]]),"ONWAAR","WAAR")</f>
        <v>ONWAAR</v>
      </c>
      <c r="F821" s="21" t="str">
        <f>IF(ISBLANK(D[[#This Row],[CRS_NEN5104]]),"ONWAAR","WAAR")</f>
        <v>ONWAAR</v>
      </c>
      <c r="G821" s="21" t="str">
        <f>IF(ISBLANK(D[[#This Row],[SD_NEN5104]]),"ONWAAR","WAAR")</f>
        <v>ONWAAR</v>
      </c>
      <c r="H821" s="21" t="str">
        <f>IF(ISBLANK(D[[#This Row],[DSS_NEN5104]]),"ONWAAR","WAAR")</f>
        <v>ONWAAR</v>
      </c>
      <c r="I821" s="21" t="str">
        <f>IF(ISBLANK(D[[#This Row],[TXT_SS_NEN5104]]),"ONWAAR","WAAR")</f>
        <v>ONWAAR</v>
      </c>
      <c r="J821" s="19" t="str">
        <f>IF(ISBLANK(D[[#This Row],[BORING_NUMMER]]),"",CONCATENATE(D[[#This Row],[BORING_NUMMER]],"_",D[[#This Row],[MONSTER_ID]]))</f>
        <v/>
      </c>
      <c r="BP821" s="21">
        <v>60</v>
      </c>
      <c r="BQ821" s="21">
        <v>40</v>
      </c>
      <c r="BR821" s="21">
        <f>D[CLAS_AT_VLOEIGRENS_CAS]-D[CLAS_AT_UITROLGRENS]</f>
        <v>20</v>
      </c>
      <c r="BS821" s="22">
        <f>(D[[#This Row],[CLAS_AT_VLOEIGRENS_CAS]]-D[[#This Row],[CLAS_WATERGEHALTE]])/D[[#This Row],[CLAS_AT_PI]]</f>
        <v>3</v>
      </c>
    </row>
    <row r="822" spans="1:71" x14ac:dyDescent="0.2">
      <c r="A822" s="20">
        <v>813</v>
      </c>
      <c r="B822" s="21" t="str">
        <f>IF(ISBLANK(D[[#This Row],[CLAS_NEN5104]]),"ONWAAR","WAAR")</f>
        <v>ONWAAR</v>
      </c>
      <c r="C822" s="21" t="str">
        <f>IF(ISBLANK(D[[#This Row],[CLAS_VN_HOOFDNAAM]]),"ONWAAR","WAAR")</f>
        <v>ONWAAR</v>
      </c>
      <c r="D822" s="21" t="str">
        <f>IF(ISBLANK(D[[#This Row],[KV_NEN5104]]),"ONWAAR","WAAR")</f>
        <v>ONWAAR</v>
      </c>
      <c r="E822" s="21" t="str">
        <f>IF(ISBLANK(D[[#This Row],[CPT_QNET]]),"ONWAAR","WAAR")</f>
        <v>ONWAAR</v>
      </c>
      <c r="F822" s="21" t="str">
        <f>IF(ISBLANK(D[[#This Row],[CRS_NEN5104]]),"ONWAAR","WAAR")</f>
        <v>ONWAAR</v>
      </c>
      <c r="G822" s="21" t="str">
        <f>IF(ISBLANK(D[[#This Row],[SD_NEN5104]]),"ONWAAR","WAAR")</f>
        <v>ONWAAR</v>
      </c>
      <c r="H822" s="21" t="str">
        <f>IF(ISBLANK(D[[#This Row],[DSS_NEN5104]]),"ONWAAR","WAAR")</f>
        <v>ONWAAR</v>
      </c>
      <c r="I822" s="21" t="str">
        <f>IF(ISBLANK(D[[#This Row],[TXT_SS_NEN5104]]),"ONWAAR","WAAR")</f>
        <v>ONWAAR</v>
      </c>
      <c r="J822" s="19" t="str">
        <f>IF(ISBLANK(D[[#This Row],[BORING_NUMMER]]),"",CONCATENATE(D[[#This Row],[BORING_NUMMER]],"_",D[[#This Row],[MONSTER_ID]]))</f>
        <v/>
      </c>
      <c r="BP822" s="21">
        <v>60</v>
      </c>
      <c r="BQ822" s="21">
        <v>40</v>
      </c>
      <c r="BR822" s="21">
        <f>D[CLAS_AT_VLOEIGRENS_CAS]-D[CLAS_AT_UITROLGRENS]</f>
        <v>20</v>
      </c>
      <c r="BS822" s="22">
        <f>(D[[#This Row],[CLAS_AT_VLOEIGRENS_CAS]]-D[[#This Row],[CLAS_WATERGEHALTE]])/D[[#This Row],[CLAS_AT_PI]]</f>
        <v>3</v>
      </c>
    </row>
    <row r="823" spans="1:71" x14ac:dyDescent="0.2">
      <c r="A823" s="20">
        <v>814</v>
      </c>
      <c r="B823" s="21" t="str">
        <f>IF(ISBLANK(D[[#This Row],[CLAS_NEN5104]]),"ONWAAR","WAAR")</f>
        <v>ONWAAR</v>
      </c>
      <c r="C823" s="21" t="str">
        <f>IF(ISBLANK(D[[#This Row],[CLAS_VN_HOOFDNAAM]]),"ONWAAR","WAAR")</f>
        <v>ONWAAR</v>
      </c>
      <c r="D823" s="21" t="str">
        <f>IF(ISBLANK(D[[#This Row],[KV_NEN5104]]),"ONWAAR","WAAR")</f>
        <v>ONWAAR</v>
      </c>
      <c r="E823" s="21" t="str">
        <f>IF(ISBLANK(D[[#This Row],[CPT_QNET]]),"ONWAAR","WAAR")</f>
        <v>ONWAAR</v>
      </c>
      <c r="F823" s="21" t="str">
        <f>IF(ISBLANK(D[[#This Row],[CRS_NEN5104]]),"ONWAAR","WAAR")</f>
        <v>ONWAAR</v>
      </c>
      <c r="G823" s="21" t="str">
        <f>IF(ISBLANK(D[[#This Row],[SD_NEN5104]]),"ONWAAR","WAAR")</f>
        <v>ONWAAR</v>
      </c>
      <c r="H823" s="21" t="str">
        <f>IF(ISBLANK(D[[#This Row],[DSS_NEN5104]]),"ONWAAR","WAAR")</f>
        <v>ONWAAR</v>
      </c>
      <c r="I823" s="21" t="str">
        <f>IF(ISBLANK(D[[#This Row],[TXT_SS_NEN5104]]),"ONWAAR","WAAR")</f>
        <v>ONWAAR</v>
      </c>
      <c r="J823" s="19" t="str">
        <f>IF(ISBLANK(D[[#This Row],[BORING_NUMMER]]),"",CONCATENATE(D[[#This Row],[BORING_NUMMER]],"_",D[[#This Row],[MONSTER_ID]]))</f>
        <v/>
      </c>
      <c r="BP823" s="21">
        <v>60</v>
      </c>
      <c r="BQ823" s="21">
        <v>40</v>
      </c>
      <c r="BR823" s="21">
        <f>D[CLAS_AT_VLOEIGRENS_CAS]-D[CLAS_AT_UITROLGRENS]</f>
        <v>20</v>
      </c>
      <c r="BS823" s="22">
        <f>(D[[#This Row],[CLAS_AT_VLOEIGRENS_CAS]]-D[[#This Row],[CLAS_WATERGEHALTE]])/D[[#This Row],[CLAS_AT_PI]]</f>
        <v>3</v>
      </c>
    </row>
    <row r="824" spans="1:71" x14ac:dyDescent="0.2">
      <c r="A824" s="20">
        <v>815</v>
      </c>
      <c r="B824" s="21" t="str">
        <f>IF(ISBLANK(D[[#This Row],[CLAS_NEN5104]]),"ONWAAR","WAAR")</f>
        <v>ONWAAR</v>
      </c>
      <c r="C824" s="21" t="str">
        <f>IF(ISBLANK(D[[#This Row],[CLAS_VN_HOOFDNAAM]]),"ONWAAR","WAAR")</f>
        <v>ONWAAR</v>
      </c>
      <c r="D824" s="21" t="str">
        <f>IF(ISBLANK(D[[#This Row],[KV_NEN5104]]),"ONWAAR","WAAR")</f>
        <v>ONWAAR</v>
      </c>
      <c r="E824" s="21" t="str">
        <f>IF(ISBLANK(D[[#This Row],[CPT_QNET]]),"ONWAAR","WAAR")</f>
        <v>ONWAAR</v>
      </c>
      <c r="F824" s="21" t="str">
        <f>IF(ISBLANK(D[[#This Row],[CRS_NEN5104]]),"ONWAAR","WAAR")</f>
        <v>ONWAAR</v>
      </c>
      <c r="G824" s="21" t="str">
        <f>IF(ISBLANK(D[[#This Row],[SD_NEN5104]]),"ONWAAR","WAAR")</f>
        <v>ONWAAR</v>
      </c>
      <c r="H824" s="21" t="str">
        <f>IF(ISBLANK(D[[#This Row],[DSS_NEN5104]]),"ONWAAR","WAAR")</f>
        <v>ONWAAR</v>
      </c>
      <c r="I824" s="21" t="str">
        <f>IF(ISBLANK(D[[#This Row],[TXT_SS_NEN5104]]),"ONWAAR","WAAR")</f>
        <v>ONWAAR</v>
      </c>
      <c r="J824" s="19" t="str">
        <f>IF(ISBLANK(D[[#This Row],[BORING_NUMMER]]),"",CONCATENATE(D[[#This Row],[BORING_NUMMER]],"_",D[[#This Row],[MONSTER_ID]]))</f>
        <v/>
      </c>
      <c r="BP824" s="21">
        <v>60</v>
      </c>
      <c r="BQ824" s="21">
        <v>40</v>
      </c>
      <c r="BR824" s="21">
        <f>D[CLAS_AT_VLOEIGRENS_CAS]-D[CLAS_AT_UITROLGRENS]</f>
        <v>20</v>
      </c>
      <c r="BS824" s="22">
        <f>(D[[#This Row],[CLAS_AT_VLOEIGRENS_CAS]]-D[[#This Row],[CLAS_WATERGEHALTE]])/D[[#This Row],[CLAS_AT_PI]]</f>
        <v>3</v>
      </c>
    </row>
    <row r="825" spans="1:71" x14ac:dyDescent="0.2">
      <c r="A825" s="20">
        <v>816</v>
      </c>
      <c r="B825" s="21" t="str">
        <f>IF(ISBLANK(D[[#This Row],[CLAS_NEN5104]]),"ONWAAR","WAAR")</f>
        <v>ONWAAR</v>
      </c>
      <c r="C825" s="21" t="str">
        <f>IF(ISBLANK(D[[#This Row],[CLAS_VN_HOOFDNAAM]]),"ONWAAR","WAAR")</f>
        <v>ONWAAR</v>
      </c>
      <c r="D825" s="21" t="str">
        <f>IF(ISBLANK(D[[#This Row],[KV_NEN5104]]),"ONWAAR","WAAR")</f>
        <v>ONWAAR</v>
      </c>
      <c r="E825" s="21" t="str">
        <f>IF(ISBLANK(D[[#This Row],[CPT_QNET]]),"ONWAAR","WAAR")</f>
        <v>ONWAAR</v>
      </c>
      <c r="F825" s="21" t="str">
        <f>IF(ISBLANK(D[[#This Row],[CRS_NEN5104]]),"ONWAAR","WAAR")</f>
        <v>ONWAAR</v>
      </c>
      <c r="G825" s="21" t="str">
        <f>IF(ISBLANK(D[[#This Row],[SD_NEN5104]]),"ONWAAR","WAAR")</f>
        <v>ONWAAR</v>
      </c>
      <c r="H825" s="21" t="str">
        <f>IF(ISBLANK(D[[#This Row],[DSS_NEN5104]]),"ONWAAR","WAAR")</f>
        <v>ONWAAR</v>
      </c>
      <c r="I825" s="21" t="str">
        <f>IF(ISBLANK(D[[#This Row],[TXT_SS_NEN5104]]),"ONWAAR","WAAR")</f>
        <v>ONWAAR</v>
      </c>
      <c r="J825" s="19" t="str">
        <f>IF(ISBLANK(D[[#This Row],[BORING_NUMMER]]),"",CONCATENATE(D[[#This Row],[BORING_NUMMER]],"_",D[[#This Row],[MONSTER_ID]]))</f>
        <v/>
      </c>
      <c r="BP825" s="21">
        <v>60</v>
      </c>
      <c r="BQ825" s="21">
        <v>40</v>
      </c>
      <c r="BR825" s="21">
        <f>D[CLAS_AT_VLOEIGRENS_CAS]-D[CLAS_AT_UITROLGRENS]</f>
        <v>20</v>
      </c>
      <c r="BS825" s="22">
        <f>(D[[#This Row],[CLAS_AT_VLOEIGRENS_CAS]]-D[[#This Row],[CLAS_WATERGEHALTE]])/D[[#This Row],[CLAS_AT_PI]]</f>
        <v>3</v>
      </c>
    </row>
    <row r="826" spans="1:71" x14ac:dyDescent="0.2">
      <c r="A826" s="20">
        <v>817</v>
      </c>
      <c r="B826" s="21" t="str">
        <f>IF(ISBLANK(D[[#This Row],[CLAS_NEN5104]]),"ONWAAR","WAAR")</f>
        <v>ONWAAR</v>
      </c>
      <c r="C826" s="21" t="str">
        <f>IF(ISBLANK(D[[#This Row],[CLAS_VN_HOOFDNAAM]]),"ONWAAR","WAAR")</f>
        <v>ONWAAR</v>
      </c>
      <c r="D826" s="21" t="str">
        <f>IF(ISBLANK(D[[#This Row],[KV_NEN5104]]),"ONWAAR","WAAR")</f>
        <v>ONWAAR</v>
      </c>
      <c r="E826" s="21" t="str">
        <f>IF(ISBLANK(D[[#This Row],[CPT_QNET]]),"ONWAAR","WAAR")</f>
        <v>ONWAAR</v>
      </c>
      <c r="F826" s="21" t="str">
        <f>IF(ISBLANK(D[[#This Row],[CRS_NEN5104]]),"ONWAAR","WAAR")</f>
        <v>ONWAAR</v>
      </c>
      <c r="G826" s="21" t="str">
        <f>IF(ISBLANK(D[[#This Row],[SD_NEN5104]]),"ONWAAR","WAAR")</f>
        <v>ONWAAR</v>
      </c>
      <c r="H826" s="21" t="str">
        <f>IF(ISBLANK(D[[#This Row],[DSS_NEN5104]]),"ONWAAR","WAAR")</f>
        <v>ONWAAR</v>
      </c>
      <c r="I826" s="21" t="str">
        <f>IF(ISBLANK(D[[#This Row],[TXT_SS_NEN5104]]),"ONWAAR","WAAR")</f>
        <v>ONWAAR</v>
      </c>
      <c r="J826" s="19" t="str">
        <f>IF(ISBLANK(D[[#This Row],[BORING_NUMMER]]),"",CONCATENATE(D[[#This Row],[BORING_NUMMER]],"_",D[[#This Row],[MONSTER_ID]]))</f>
        <v/>
      </c>
      <c r="BP826" s="21">
        <v>60</v>
      </c>
      <c r="BQ826" s="21">
        <v>40</v>
      </c>
      <c r="BR826" s="21">
        <f>D[CLAS_AT_VLOEIGRENS_CAS]-D[CLAS_AT_UITROLGRENS]</f>
        <v>20</v>
      </c>
      <c r="BS826" s="22">
        <f>(D[[#This Row],[CLAS_AT_VLOEIGRENS_CAS]]-D[[#This Row],[CLAS_WATERGEHALTE]])/D[[#This Row],[CLAS_AT_PI]]</f>
        <v>3</v>
      </c>
    </row>
    <row r="827" spans="1:71" x14ac:dyDescent="0.2">
      <c r="A827" s="20">
        <v>818</v>
      </c>
      <c r="B827" s="21" t="str">
        <f>IF(ISBLANK(D[[#This Row],[CLAS_NEN5104]]),"ONWAAR","WAAR")</f>
        <v>ONWAAR</v>
      </c>
      <c r="C827" s="21" t="str">
        <f>IF(ISBLANK(D[[#This Row],[CLAS_VN_HOOFDNAAM]]),"ONWAAR","WAAR")</f>
        <v>ONWAAR</v>
      </c>
      <c r="D827" s="21" t="str">
        <f>IF(ISBLANK(D[[#This Row],[KV_NEN5104]]),"ONWAAR","WAAR")</f>
        <v>ONWAAR</v>
      </c>
      <c r="E827" s="21" t="str">
        <f>IF(ISBLANK(D[[#This Row],[CPT_QNET]]),"ONWAAR","WAAR")</f>
        <v>ONWAAR</v>
      </c>
      <c r="F827" s="21" t="str">
        <f>IF(ISBLANK(D[[#This Row],[CRS_NEN5104]]),"ONWAAR","WAAR")</f>
        <v>ONWAAR</v>
      </c>
      <c r="G827" s="21" t="str">
        <f>IF(ISBLANK(D[[#This Row],[SD_NEN5104]]),"ONWAAR","WAAR")</f>
        <v>ONWAAR</v>
      </c>
      <c r="H827" s="21" t="str">
        <f>IF(ISBLANK(D[[#This Row],[DSS_NEN5104]]),"ONWAAR","WAAR")</f>
        <v>ONWAAR</v>
      </c>
      <c r="I827" s="21" t="str">
        <f>IF(ISBLANK(D[[#This Row],[TXT_SS_NEN5104]]),"ONWAAR","WAAR")</f>
        <v>ONWAAR</v>
      </c>
      <c r="J827" s="19" t="str">
        <f>IF(ISBLANK(D[[#This Row],[BORING_NUMMER]]),"",CONCATENATE(D[[#This Row],[BORING_NUMMER]],"_",D[[#This Row],[MONSTER_ID]]))</f>
        <v/>
      </c>
      <c r="BP827" s="21">
        <v>60</v>
      </c>
      <c r="BQ827" s="21">
        <v>40</v>
      </c>
      <c r="BR827" s="21">
        <f>D[CLAS_AT_VLOEIGRENS_CAS]-D[CLAS_AT_UITROLGRENS]</f>
        <v>20</v>
      </c>
      <c r="BS827" s="22">
        <f>(D[[#This Row],[CLAS_AT_VLOEIGRENS_CAS]]-D[[#This Row],[CLAS_WATERGEHALTE]])/D[[#This Row],[CLAS_AT_PI]]</f>
        <v>3</v>
      </c>
    </row>
    <row r="828" spans="1:71" x14ac:dyDescent="0.2">
      <c r="A828" s="20">
        <v>819</v>
      </c>
      <c r="B828" s="21" t="str">
        <f>IF(ISBLANK(D[[#This Row],[CLAS_NEN5104]]),"ONWAAR","WAAR")</f>
        <v>ONWAAR</v>
      </c>
      <c r="C828" s="21" t="str">
        <f>IF(ISBLANK(D[[#This Row],[CLAS_VN_HOOFDNAAM]]),"ONWAAR","WAAR")</f>
        <v>ONWAAR</v>
      </c>
      <c r="D828" s="21" t="str">
        <f>IF(ISBLANK(D[[#This Row],[KV_NEN5104]]),"ONWAAR","WAAR")</f>
        <v>ONWAAR</v>
      </c>
      <c r="E828" s="21" t="str">
        <f>IF(ISBLANK(D[[#This Row],[CPT_QNET]]),"ONWAAR","WAAR")</f>
        <v>ONWAAR</v>
      </c>
      <c r="F828" s="21" t="str">
        <f>IF(ISBLANK(D[[#This Row],[CRS_NEN5104]]),"ONWAAR","WAAR")</f>
        <v>ONWAAR</v>
      </c>
      <c r="G828" s="21" t="str">
        <f>IF(ISBLANK(D[[#This Row],[SD_NEN5104]]),"ONWAAR","WAAR")</f>
        <v>ONWAAR</v>
      </c>
      <c r="H828" s="21" t="str">
        <f>IF(ISBLANK(D[[#This Row],[DSS_NEN5104]]),"ONWAAR","WAAR")</f>
        <v>ONWAAR</v>
      </c>
      <c r="I828" s="21" t="str">
        <f>IF(ISBLANK(D[[#This Row],[TXT_SS_NEN5104]]),"ONWAAR","WAAR")</f>
        <v>ONWAAR</v>
      </c>
      <c r="J828" s="19" t="str">
        <f>IF(ISBLANK(D[[#This Row],[BORING_NUMMER]]),"",CONCATENATE(D[[#This Row],[BORING_NUMMER]],"_",D[[#This Row],[MONSTER_ID]]))</f>
        <v/>
      </c>
      <c r="BP828" s="21">
        <v>60</v>
      </c>
      <c r="BQ828" s="21">
        <v>40</v>
      </c>
      <c r="BR828" s="21">
        <f>D[CLAS_AT_VLOEIGRENS_CAS]-D[CLAS_AT_UITROLGRENS]</f>
        <v>20</v>
      </c>
      <c r="BS828" s="22">
        <f>(D[[#This Row],[CLAS_AT_VLOEIGRENS_CAS]]-D[[#This Row],[CLAS_WATERGEHALTE]])/D[[#This Row],[CLAS_AT_PI]]</f>
        <v>3</v>
      </c>
    </row>
    <row r="829" spans="1:71" x14ac:dyDescent="0.2">
      <c r="A829" s="20">
        <v>820</v>
      </c>
      <c r="B829" s="21" t="str">
        <f>IF(ISBLANK(D[[#This Row],[CLAS_NEN5104]]),"ONWAAR","WAAR")</f>
        <v>ONWAAR</v>
      </c>
      <c r="C829" s="21" t="str">
        <f>IF(ISBLANK(D[[#This Row],[CLAS_VN_HOOFDNAAM]]),"ONWAAR","WAAR")</f>
        <v>ONWAAR</v>
      </c>
      <c r="D829" s="21" t="str">
        <f>IF(ISBLANK(D[[#This Row],[KV_NEN5104]]),"ONWAAR","WAAR")</f>
        <v>ONWAAR</v>
      </c>
      <c r="E829" s="21" t="str">
        <f>IF(ISBLANK(D[[#This Row],[CPT_QNET]]),"ONWAAR","WAAR")</f>
        <v>ONWAAR</v>
      </c>
      <c r="F829" s="21" t="str">
        <f>IF(ISBLANK(D[[#This Row],[CRS_NEN5104]]),"ONWAAR","WAAR")</f>
        <v>ONWAAR</v>
      </c>
      <c r="G829" s="21" t="str">
        <f>IF(ISBLANK(D[[#This Row],[SD_NEN5104]]),"ONWAAR","WAAR")</f>
        <v>ONWAAR</v>
      </c>
      <c r="H829" s="21" t="str">
        <f>IF(ISBLANK(D[[#This Row],[DSS_NEN5104]]),"ONWAAR","WAAR")</f>
        <v>ONWAAR</v>
      </c>
      <c r="I829" s="21" t="str">
        <f>IF(ISBLANK(D[[#This Row],[TXT_SS_NEN5104]]),"ONWAAR","WAAR")</f>
        <v>ONWAAR</v>
      </c>
      <c r="J829" s="19" t="str">
        <f>IF(ISBLANK(D[[#This Row],[BORING_NUMMER]]),"",CONCATENATE(D[[#This Row],[BORING_NUMMER]],"_",D[[#This Row],[MONSTER_ID]]))</f>
        <v/>
      </c>
      <c r="BP829" s="21">
        <v>60</v>
      </c>
      <c r="BQ829" s="21">
        <v>40</v>
      </c>
      <c r="BR829" s="21">
        <f>D[CLAS_AT_VLOEIGRENS_CAS]-D[CLAS_AT_UITROLGRENS]</f>
        <v>20</v>
      </c>
      <c r="BS829" s="22">
        <f>(D[[#This Row],[CLAS_AT_VLOEIGRENS_CAS]]-D[[#This Row],[CLAS_WATERGEHALTE]])/D[[#This Row],[CLAS_AT_PI]]</f>
        <v>3</v>
      </c>
    </row>
    <row r="830" spans="1:71" x14ac:dyDescent="0.2">
      <c r="A830" s="20">
        <v>821</v>
      </c>
      <c r="B830" s="21" t="str">
        <f>IF(ISBLANK(D[[#This Row],[CLAS_NEN5104]]),"ONWAAR","WAAR")</f>
        <v>ONWAAR</v>
      </c>
      <c r="C830" s="21" t="str">
        <f>IF(ISBLANK(D[[#This Row],[CLAS_VN_HOOFDNAAM]]),"ONWAAR","WAAR")</f>
        <v>ONWAAR</v>
      </c>
      <c r="D830" s="21" t="str">
        <f>IF(ISBLANK(D[[#This Row],[KV_NEN5104]]),"ONWAAR","WAAR")</f>
        <v>ONWAAR</v>
      </c>
      <c r="E830" s="21" t="str">
        <f>IF(ISBLANK(D[[#This Row],[CPT_QNET]]),"ONWAAR","WAAR")</f>
        <v>ONWAAR</v>
      </c>
      <c r="F830" s="21" t="str">
        <f>IF(ISBLANK(D[[#This Row],[CRS_NEN5104]]),"ONWAAR","WAAR")</f>
        <v>ONWAAR</v>
      </c>
      <c r="G830" s="21" t="str">
        <f>IF(ISBLANK(D[[#This Row],[SD_NEN5104]]),"ONWAAR","WAAR")</f>
        <v>ONWAAR</v>
      </c>
      <c r="H830" s="21" t="str">
        <f>IF(ISBLANK(D[[#This Row],[DSS_NEN5104]]),"ONWAAR","WAAR")</f>
        <v>ONWAAR</v>
      </c>
      <c r="I830" s="21" t="str">
        <f>IF(ISBLANK(D[[#This Row],[TXT_SS_NEN5104]]),"ONWAAR","WAAR")</f>
        <v>ONWAAR</v>
      </c>
      <c r="J830" s="19" t="str">
        <f>IF(ISBLANK(D[[#This Row],[BORING_NUMMER]]),"",CONCATENATE(D[[#This Row],[BORING_NUMMER]],"_",D[[#This Row],[MONSTER_ID]]))</f>
        <v/>
      </c>
      <c r="BP830" s="21">
        <v>60</v>
      </c>
      <c r="BQ830" s="21">
        <v>40</v>
      </c>
      <c r="BR830" s="21">
        <f>D[CLAS_AT_VLOEIGRENS_CAS]-D[CLAS_AT_UITROLGRENS]</f>
        <v>20</v>
      </c>
      <c r="BS830" s="22">
        <f>(D[[#This Row],[CLAS_AT_VLOEIGRENS_CAS]]-D[[#This Row],[CLAS_WATERGEHALTE]])/D[[#This Row],[CLAS_AT_PI]]</f>
        <v>3</v>
      </c>
    </row>
    <row r="831" spans="1:71" x14ac:dyDescent="0.2">
      <c r="A831" s="20">
        <v>822</v>
      </c>
      <c r="B831" s="21" t="str">
        <f>IF(ISBLANK(D[[#This Row],[CLAS_NEN5104]]),"ONWAAR","WAAR")</f>
        <v>ONWAAR</v>
      </c>
      <c r="C831" s="21" t="str">
        <f>IF(ISBLANK(D[[#This Row],[CLAS_VN_HOOFDNAAM]]),"ONWAAR","WAAR")</f>
        <v>ONWAAR</v>
      </c>
      <c r="D831" s="21" t="str">
        <f>IF(ISBLANK(D[[#This Row],[KV_NEN5104]]),"ONWAAR","WAAR")</f>
        <v>ONWAAR</v>
      </c>
      <c r="E831" s="21" t="str">
        <f>IF(ISBLANK(D[[#This Row],[CPT_QNET]]),"ONWAAR","WAAR")</f>
        <v>ONWAAR</v>
      </c>
      <c r="F831" s="21" t="str">
        <f>IF(ISBLANK(D[[#This Row],[CRS_NEN5104]]),"ONWAAR","WAAR")</f>
        <v>ONWAAR</v>
      </c>
      <c r="G831" s="21" t="str">
        <f>IF(ISBLANK(D[[#This Row],[SD_NEN5104]]),"ONWAAR","WAAR")</f>
        <v>ONWAAR</v>
      </c>
      <c r="H831" s="21" t="str">
        <f>IF(ISBLANK(D[[#This Row],[DSS_NEN5104]]),"ONWAAR","WAAR")</f>
        <v>ONWAAR</v>
      </c>
      <c r="I831" s="21" t="str">
        <f>IF(ISBLANK(D[[#This Row],[TXT_SS_NEN5104]]),"ONWAAR","WAAR")</f>
        <v>ONWAAR</v>
      </c>
      <c r="J831" s="19" t="str">
        <f>IF(ISBLANK(D[[#This Row],[BORING_NUMMER]]),"",CONCATENATE(D[[#This Row],[BORING_NUMMER]],"_",D[[#This Row],[MONSTER_ID]]))</f>
        <v/>
      </c>
      <c r="BP831" s="21">
        <v>60</v>
      </c>
      <c r="BQ831" s="21">
        <v>40</v>
      </c>
      <c r="BR831" s="21">
        <f>D[CLAS_AT_VLOEIGRENS_CAS]-D[CLAS_AT_UITROLGRENS]</f>
        <v>20</v>
      </c>
      <c r="BS831" s="22">
        <f>(D[[#This Row],[CLAS_AT_VLOEIGRENS_CAS]]-D[[#This Row],[CLAS_WATERGEHALTE]])/D[[#This Row],[CLAS_AT_PI]]</f>
        <v>3</v>
      </c>
    </row>
    <row r="832" spans="1:71" x14ac:dyDescent="0.2">
      <c r="A832" s="20">
        <v>823</v>
      </c>
      <c r="B832" s="21" t="str">
        <f>IF(ISBLANK(D[[#This Row],[CLAS_NEN5104]]),"ONWAAR","WAAR")</f>
        <v>ONWAAR</v>
      </c>
      <c r="C832" s="21" t="str">
        <f>IF(ISBLANK(D[[#This Row],[CLAS_VN_HOOFDNAAM]]),"ONWAAR","WAAR")</f>
        <v>ONWAAR</v>
      </c>
      <c r="D832" s="21" t="str">
        <f>IF(ISBLANK(D[[#This Row],[KV_NEN5104]]),"ONWAAR","WAAR")</f>
        <v>ONWAAR</v>
      </c>
      <c r="E832" s="21" t="str">
        <f>IF(ISBLANK(D[[#This Row],[CPT_QNET]]),"ONWAAR","WAAR")</f>
        <v>ONWAAR</v>
      </c>
      <c r="F832" s="21" t="str">
        <f>IF(ISBLANK(D[[#This Row],[CRS_NEN5104]]),"ONWAAR","WAAR")</f>
        <v>ONWAAR</v>
      </c>
      <c r="G832" s="21" t="str">
        <f>IF(ISBLANK(D[[#This Row],[SD_NEN5104]]),"ONWAAR","WAAR")</f>
        <v>ONWAAR</v>
      </c>
      <c r="H832" s="21" t="str">
        <f>IF(ISBLANK(D[[#This Row],[DSS_NEN5104]]),"ONWAAR","WAAR")</f>
        <v>ONWAAR</v>
      </c>
      <c r="I832" s="21" t="str">
        <f>IF(ISBLANK(D[[#This Row],[TXT_SS_NEN5104]]),"ONWAAR","WAAR")</f>
        <v>ONWAAR</v>
      </c>
      <c r="J832" s="19" t="str">
        <f>IF(ISBLANK(D[[#This Row],[BORING_NUMMER]]),"",CONCATENATE(D[[#This Row],[BORING_NUMMER]],"_",D[[#This Row],[MONSTER_ID]]))</f>
        <v/>
      </c>
      <c r="BP832" s="21">
        <v>60</v>
      </c>
      <c r="BQ832" s="21">
        <v>40</v>
      </c>
      <c r="BR832" s="21">
        <f>D[CLAS_AT_VLOEIGRENS_CAS]-D[CLAS_AT_UITROLGRENS]</f>
        <v>20</v>
      </c>
      <c r="BS832" s="22">
        <f>(D[[#This Row],[CLAS_AT_VLOEIGRENS_CAS]]-D[[#This Row],[CLAS_WATERGEHALTE]])/D[[#This Row],[CLAS_AT_PI]]</f>
        <v>3</v>
      </c>
    </row>
    <row r="833" spans="1:71" x14ac:dyDescent="0.2">
      <c r="A833" s="20">
        <v>824</v>
      </c>
      <c r="B833" s="21" t="str">
        <f>IF(ISBLANK(D[[#This Row],[CLAS_NEN5104]]),"ONWAAR","WAAR")</f>
        <v>ONWAAR</v>
      </c>
      <c r="C833" s="21" t="str">
        <f>IF(ISBLANK(D[[#This Row],[CLAS_VN_HOOFDNAAM]]),"ONWAAR","WAAR")</f>
        <v>ONWAAR</v>
      </c>
      <c r="D833" s="21" t="str">
        <f>IF(ISBLANK(D[[#This Row],[KV_NEN5104]]),"ONWAAR","WAAR")</f>
        <v>ONWAAR</v>
      </c>
      <c r="E833" s="21" t="str">
        <f>IF(ISBLANK(D[[#This Row],[CPT_QNET]]),"ONWAAR","WAAR")</f>
        <v>ONWAAR</v>
      </c>
      <c r="F833" s="21" t="str">
        <f>IF(ISBLANK(D[[#This Row],[CRS_NEN5104]]),"ONWAAR","WAAR")</f>
        <v>ONWAAR</v>
      </c>
      <c r="G833" s="21" t="str">
        <f>IF(ISBLANK(D[[#This Row],[SD_NEN5104]]),"ONWAAR","WAAR")</f>
        <v>ONWAAR</v>
      </c>
      <c r="H833" s="21" t="str">
        <f>IF(ISBLANK(D[[#This Row],[DSS_NEN5104]]),"ONWAAR","WAAR")</f>
        <v>ONWAAR</v>
      </c>
      <c r="I833" s="21" t="str">
        <f>IF(ISBLANK(D[[#This Row],[TXT_SS_NEN5104]]),"ONWAAR","WAAR")</f>
        <v>ONWAAR</v>
      </c>
      <c r="J833" s="19" t="str">
        <f>IF(ISBLANK(D[[#This Row],[BORING_NUMMER]]),"",CONCATENATE(D[[#This Row],[BORING_NUMMER]],"_",D[[#This Row],[MONSTER_ID]]))</f>
        <v/>
      </c>
      <c r="BP833" s="21">
        <v>60</v>
      </c>
      <c r="BQ833" s="21">
        <v>40</v>
      </c>
      <c r="BR833" s="21">
        <f>D[CLAS_AT_VLOEIGRENS_CAS]-D[CLAS_AT_UITROLGRENS]</f>
        <v>20</v>
      </c>
      <c r="BS833" s="22">
        <f>(D[[#This Row],[CLAS_AT_VLOEIGRENS_CAS]]-D[[#This Row],[CLAS_WATERGEHALTE]])/D[[#This Row],[CLAS_AT_PI]]</f>
        <v>3</v>
      </c>
    </row>
    <row r="834" spans="1:71" x14ac:dyDescent="0.2">
      <c r="A834" s="20">
        <v>825</v>
      </c>
      <c r="B834" s="21" t="str">
        <f>IF(ISBLANK(D[[#This Row],[CLAS_NEN5104]]),"ONWAAR","WAAR")</f>
        <v>ONWAAR</v>
      </c>
      <c r="C834" s="21" t="str">
        <f>IF(ISBLANK(D[[#This Row],[CLAS_VN_HOOFDNAAM]]),"ONWAAR","WAAR")</f>
        <v>ONWAAR</v>
      </c>
      <c r="D834" s="21" t="str">
        <f>IF(ISBLANK(D[[#This Row],[KV_NEN5104]]),"ONWAAR","WAAR")</f>
        <v>ONWAAR</v>
      </c>
      <c r="E834" s="21" t="str">
        <f>IF(ISBLANK(D[[#This Row],[CPT_QNET]]),"ONWAAR","WAAR")</f>
        <v>ONWAAR</v>
      </c>
      <c r="F834" s="21" t="str">
        <f>IF(ISBLANK(D[[#This Row],[CRS_NEN5104]]),"ONWAAR","WAAR")</f>
        <v>ONWAAR</v>
      </c>
      <c r="G834" s="21" t="str">
        <f>IF(ISBLANK(D[[#This Row],[SD_NEN5104]]),"ONWAAR","WAAR")</f>
        <v>ONWAAR</v>
      </c>
      <c r="H834" s="21" t="str">
        <f>IF(ISBLANK(D[[#This Row],[DSS_NEN5104]]),"ONWAAR","WAAR")</f>
        <v>ONWAAR</v>
      </c>
      <c r="I834" s="21" t="str">
        <f>IF(ISBLANK(D[[#This Row],[TXT_SS_NEN5104]]),"ONWAAR","WAAR")</f>
        <v>ONWAAR</v>
      </c>
      <c r="J834" s="19" t="str">
        <f>IF(ISBLANK(D[[#This Row],[BORING_NUMMER]]),"",CONCATENATE(D[[#This Row],[BORING_NUMMER]],"_",D[[#This Row],[MONSTER_ID]]))</f>
        <v/>
      </c>
      <c r="BP834" s="21">
        <v>60</v>
      </c>
      <c r="BQ834" s="21">
        <v>40</v>
      </c>
      <c r="BR834" s="21">
        <f>D[CLAS_AT_VLOEIGRENS_CAS]-D[CLAS_AT_UITROLGRENS]</f>
        <v>20</v>
      </c>
      <c r="BS834" s="22">
        <f>(D[[#This Row],[CLAS_AT_VLOEIGRENS_CAS]]-D[[#This Row],[CLAS_WATERGEHALTE]])/D[[#This Row],[CLAS_AT_PI]]</f>
        <v>3</v>
      </c>
    </row>
    <row r="835" spans="1:71" x14ac:dyDescent="0.2">
      <c r="A835" s="20">
        <v>826</v>
      </c>
      <c r="B835" s="21" t="str">
        <f>IF(ISBLANK(D[[#This Row],[CLAS_NEN5104]]),"ONWAAR","WAAR")</f>
        <v>ONWAAR</v>
      </c>
      <c r="C835" s="21" t="str">
        <f>IF(ISBLANK(D[[#This Row],[CLAS_VN_HOOFDNAAM]]),"ONWAAR","WAAR")</f>
        <v>ONWAAR</v>
      </c>
      <c r="D835" s="21" t="str">
        <f>IF(ISBLANK(D[[#This Row],[KV_NEN5104]]),"ONWAAR","WAAR")</f>
        <v>ONWAAR</v>
      </c>
      <c r="E835" s="21" t="str">
        <f>IF(ISBLANK(D[[#This Row],[CPT_QNET]]),"ONWAAR","WAAR")</f>
        <v>ONWAAR</v>
      </c>
      <c r="F835" s="21" t="str">
        <f>IF(ISBLANK(D[[#This Row],[CRS_NEN5104]]),"ONWAAR","WAAR")</f>
        <v>ONWAAR</v>
      </c>
      <c r="G835" s="21" t="str">
        <f>IF(ISBLANK(D[[#This Row],[SD_NEN5104]]),"ONWAAR","WAAR")</f>
        <v>ONWAAR</v>
      </c>
      <c r="H835" s="21" t="str">
        <f>IF(ISBLANK(D[[#This Row],[DSS_NEN5104]]),"ONWAAR","WAAR")</f>
        <v>ONWAAR</v>
      </c>
      <c r="I835" s="21" t="str">
        <f>IF(ISBLANK(D[[#This Row],[TXT_SS_NEN5104]]),"ONWAAR","WAAR")</f>
        <v>ONWAAR</v>
      </c>
      <c r="J835" s="19" t="str">
        <f>IF(ISBLANK(D[[#This Row],[BORING_NUMMER]]),"",CONCATENATE(D[[#This Row],[BORING_NUMMER]],"_",D[[#This Row],[MONSTER_ID]]))</f>
        <v/>
      </c>
      <c r="BP835" s="21">
        <v>60</v>
      </c>
      <c r="BQ835" s="21">
        <v>40</v>
      </c>
      <c r="BR835" s="21">
        <f>D[CLAS_AT_VLOEIGRENS_CAS]-D[CLAS_AT_UITROLGRENS]</f>
        <v>20</v>
      </c>
      <c r="BS835" s="22">
        <f>(D[[#This Row],[CLAS_AT_VLOEIGRENS_CAS]]-D[[#This Row],[CLAS_WATERGEHALTE]])/D[[#This Row],[CLAS_AT_PI]]</f>
        <v>3</v>
      </c>
    </row>
    <row r="836" spans="1:71" x14ac:dyDescent="0.2">
      <c r="A836" s="20">
        <v>827</v>
      </c>
      <c r="B836" s="21" t="str">
        <f>IF(ISBLANK(D[[#This Row],[CLAS_NEN5104]]),"ONWAAR","WAAR")</f>
        <v>ONWAAR</v>
      </c>
      <c r="C836" s="21" t="str">
        <f>IF(ISBLANK(D[[#This Row],[CLAS_VN_HOOFDNAAM]]),"ONWAAR","WAAR")</f>
        <v>ONWAAR</v>
      </c>
      <c r="D836" s="21" t="str">
        <f>IF(ISBLANK(D[[#This Row],[KV_NEN5104]]),"ONWAAR","WAAR")</f>
        <v>ONWAAR</v>
      </c>
      <c r="E836" s="21" t="str">
        <f>IF(ISBLANK(D[[#This Row],[CPT_QNET]]),"ONWAAR","WAAR")</f>
        <v>ONWAAR</v>
      </c>
      <c r="F836" s="21" t="str">
        <f>IF(ISBLANK(D[[#This Row],[CRS_NEN5104]]),"ONWAAR","WAAR")</f>
        <v>ONWAAR</v>
      </c>
      <c r="G836" s="21" t="str">
        <f>IF(ISBLANK(D[[#This Row],[SD_NEN5104]]),"ONWAAR","WAAR")</f>
        <v>ONWAAR</v>
      </c>
      <c r="H836" s="21" t="str">
        <f>IF(ISBLANK(D[[#This Row],[DSS_NEN5104]]),"ONWAAR","WAAR")</f>
        <v>ONWAAR</v>
      </c>
      <c r="I836" s="21" t="str">
        <f>IF(ISBLANK(D[[#This Row],[TXT_SS_NEN5104]]),"ONWAAR","WAAR")</f>
        <v>ONWAAR</v>
      </c>
      <c r="J836" s="19" t="str">
        <f>IF(ISBLANK(D[[#This Row],[BORING_NUMMER]]),"",CONCATENATE(D[[#This Row],[BORING_NUMMER]],"_",D[[#This Row],[MONSTER_ID]]))</f>
        <v/>
      </c>
      <c r="BP836" s="21">
        <v>60</v>
      </c>
      <c r="BQ836" s="21">
        <v>40</v>
      </c>
      <c r="BR836" s="21">
        <f>D[CLAS_AT_VLOEIGRENS_CAS]-D[CLAS_AT_UITROLGRENS]</f>
        <v>20</v>
      </c>
      <c r="BS836" s="22">
        <f>(D[[#This Row],[CLAS_AT_VLOEIGRENS_CAS]]-D[[#This Row],[CLAS_WATERGEHALTE]])/D[[#This Row],[CLAS_AT_PI]]</f>
        <v>3</v>
      </c>
    </row>
    <row r="837" spans="1:71" x14ac:dyDescent="0.2">
      <c r="A837" s="20">
        <v>828</v>
      </c>
      <c r="B837" s="21" t="str">
        <f>IF(ISBLANK(D[[#This Row],[CLAS_NEN5104]]),"ONWAAR","WAAR")</f>
        <v>ONWAAR</v>
      </c>
      <c r="C837" s="21" t="str">
        <f>IF(ISBLANK(D[[#This Row],[CLAS_VN_HOOFDNAAM]]),"ONWAAR","WAAR")</f>
        <v>ONWAAR</v>
      </c>
      <c r="D837" s="21" t="str">
        <f>IF(ISBLANK(D[[#This Row],[KV_NEN5104]]),"ONWAAR","WAAR")</f>
        <v>ONWAAR</v>
      </c>
      <c r="E837" s="21" t="str">
        <f>IF(ISBLANK(D[[#This Row],[CPT_QNET]]),"ONWAAR","WAAR")</f>
        <v>ONWAAR</v>
      </c>
      <c r="F837" s="21" t="str">
        <f>IF(ISBLANK(D[[#This Row],[CRS_NEN5104]]),"ONWAAR","WAAR")</f>
        <v>ONWAAR</v>
      </c>
      <c r="G837" s="21" t="str">
        <f>IF(ISBLANK(D[[#This Row],[SD_NEN5104]]),"ONWAAR","WAAR")</f>
        <v>ONWAAR</v>
      </c>
      <c r="H837" s="21" t="str">
        <f>IF(ISBLANK(D[[#This Row],[DSS_NEN5104]]),"ONWAAR","WAAR")</f>
        <v>ONWAAR</v>
      </c>
      <c r="I837" s="21" t="str">
        <f>IF(ISBLANK(D[[#This Row],[TXT_SS_NEN5104]]),"ONWAAR","WAAR")</f>
        <v>ONWAAR</v>
      </c>
      <c r="J837" s="19" t="str">
        <f>IF(ISBLANK(D[[#This Row],[BORING_NUMMER]]),"",CONCATENATE(D[[#This Row],[BORING_NUMMER]],"_",D[[#This Row],[MONSTER_ID]]))</f>
        <v/>
      </c>
      <c r="BP837" s="21">
        <v>60</v>
      </c>
      <c r="BQ837" s="21">
        <v>40</v>
      </c>
      <c r="BR837" s="21">
        <f>D[CLAS_AT_VLOEIGRENS_CAS]-D[CLAS_AT_UITROLGRENS]</f>
        <v>20</v>
      </c>
      <c r="BS837" s="22">
        <f>(D[[#This Row],[CLAS_AT_VLOEIGRENS_CAS]]-D[[#This Row],[CLAS_WATERGEHALTE]])/D[[#This Row],[CLAS_AT_PI]]</f>
        <v>3</v>
      </c>
    </row>
    <row r="838" spans="1:71" x14ac:dyDescent="0.2">
      <c r="A838" s="20">
        <v>829</v>
      </c>
      <c r="B838" s="21" t="str">
        <f>IF(ISBLANK(D[[#This Row],[CLAS_NEN5104]]),"ONWAAR","WAAR")</f>
        <v>ONWAAR</v>
      </c>
      <c r="C838" s="21" t="str">
        <f>IF(ISBLANK(D[[#This Row],[CLAS_VN_HOOFDNAAM]]),"ONWAAR","WAAR")</f>
        <v>ONWAAR</v>
      </c>
      <c r="D838" s="21" t="str">
        <f>IF(ISBLANK(D[[#This Row],[KV_NEN5104]]),"ONWAAR","WAAR")</f>
        <v>ONWAAR</v>
      </c>
      <c r="E838" s="21" t="str">
        <f>IF(ISBLANK(D[[#This Row],[CPT_QNET]]),"ONWAAR","WAAR")</f>
        <v>ONWAAR</v>
      </c>
      <c r="F838" s="21" t="str">
        <f>IF(ISBLANK(D[[#This Row],[CRS_NEN5104]]),"ONWAAR","WAAR")</f>
        <v>ONWAAR</v>
      </c>
      <c r="G838" s="21" t="str">
        <f>IF(ISBLANK(D[[#This Row],[SD_NEN5104]]),"ONWAAR","WAAR")</f>
        <v>ONWAAR</v>
      </c>
      <c r="H838" s="21" t="str">
        <f>IF(ISBLANK(D[[#This Row],[DSS_NEN5104]]),"ONWAAR","WAAR")</f>
        <v>ONWAAR</v>
      </c>
      <c r="I838" s="21" t="str">
        <f>IF(ISBLANK(D[[#This Row],[TXT_SS_NEN5104]]),"ONWAAR","WAAR")</f>
        <v>ONWAAR</v>
      </c>
      <c r="J838" s="19" t="str">
        <f>IF(ISBLANK(D[[#This Row],[BORING_NUMMER]]),"",CONCATENATE(D[[#This Row],[BORING_NUMMER]],"_",D[[#This Row],[MONSTER_ID]]))</f>
        <v/>
      </c>
      <c r="BP838" s="21">
        <v>60</v>
      </c>
      <c r="BQ838" s="21">
        <v>40</v>
      </c>
      <c r="BR838" s="21">
        <f>D[CLAS_AT_VLOEIGRENS_CAS]-D[CLAS_AT_UITROLGRENS]</f>
        <v>20</v>
      </c>
      <c r="BS838" s="22">
        <f>(D[[#This Row],[CLAS_AT_VLOEIGRENS_CAS]]-D[[#This Row],[CLAS_WATERGEHALTE]])/D[[#This Row],[CLAS_AT_PI]]</f>
        <v>3</v>
      </c>
    </row>
    <row r="839" spans="1:71" x14ac:dyDescent="0.2">
      <c r="A839" s="20">
        <v>830</v>
      </c>
      <c r="B839" s="21" t="str">
        <f>IF(ISBLANK(D[[#This Row],[CLAS_NEN5104]]),"ONWAAR","WAAR")</f>
        <v>ONWAAR</v>
      </c>
      <c r="C839" s="21" t="str">
        <f>IF(ISBLANK(D[[#This Row],[CLAS_VN_HOOFDNAAM]]),"ONWAAR","WAAR")</f>
        <v>ONWAAR</v>
      </c>
      <c r="D839" s="21" t="str">
        <f>IF(ISBLANK(D[[#This Row],[KV_NEN5104]]),"ONWAAR","WAAR")</f>
        <v>ONWAAR</v>
      </c>
      <c r="E839" s="21" t="str">
        <f>IF(ISBLANK(D[[#This Row],[CPT_QNET]]),"ONWAAR","WAAR")</f>
        <v>ONWAAR</v>
      </c>
      <c r="F839" s="21" t="str">
        <f>IF(ISBLANK(D[[#This Row],[CRS_NEN5104]]),"ONWAAR","WAAR")</f>
        <v>ONWAAR</v>
      </c>
      <c r="G839" s="21" t="str">
        <f>IF(ISBLANK(D[[#This Row],[SD_NEN5104]]),"ONWAAR","WAAR")</f>
        <v>ONWAAR</v>
      </c>
      <c r="H839" s="21" t="str">
        <f>IF(ISBLANK(D[[#This Row],[DSS_NEN5104]]),"ONWAAR","WAAR")</f>
        <v>ONWAAR</v>
      </c>
      <c r="I839" s="21" t="str">
        <f>IF(ISBLANK(D[[#This Row],[TXT_SS_NEN5104]]),"ONWAAR","WAAR")</f>
        <v>ONWAAR</v>
      </c>
      <c r="J839" s="19" t="str">
        <f>IF(ISBLANK(D[[#This Row],[BORING_NUMMER]]),"",CONCATENATE(D[[#This Row],[BORING_NUMMER]],"_",D[[#This Row],[MONSTER_ID]]))</f>
        <v/>
      </c>
      <c r="BP839" s="21">
        <v>60</v>
      </c>
      <c r="BQ839" s="21">
        <v>40</v>
      </c>
      <c r="BR839" s="21">
        <f>D[CLAS_AT_VLOEIGRENS_CAS]-D[CLAS_AT_UITROLGRENS]</f>
        <v>20</v>
      </c>
      <c r="BS839" s="22">
        <f>(D[[#This Row],[CLAS_AT_VLOEIGRENS_CAS]]-D[[#This Row],[CLAS_WATERGEHALTE]])/D[[#This Row],[CLAS_AT_PI]]</f>
        <v>3</v>
      </c>
    </row>
    <row r="840" spans="1:71" x14ac:dyDescent="0.2">
      <c r="A840" s="20">
        <v>831</v>
      </c>
      <c r="B840" s="21" t="str">
        <f>IF(ISBLANK(D[[#This Row],[CLAS_NEN5104]]),"ONWAAR","WAAR")</f>
        <v>ONWAAR</v>
      </c>
      <c r="C840" s="21" t="str">
        <f>IF(ISBLANK(D[[#This Row],[CLAS_VN_HOOFDNAAM]]),"ONWAAR","WAAR")</f>
        <v>ONWAAR</v>
      </c>
      <c r="D840" s="21" t="str">
        <f>IF(ISBLANK(D[[#This Row],[KV_NEN5104]]),"ONWAAR","WAAR")</f>
        <v>ONWAAR</v>
      </c>
      <c r="E840" s="21" t="str">
        <f>IF(ISBLANK(D[[#This Row],[CPT_QNET]]),"ONWAAR","WAAR")</f>
        <v>ONWAAR</v>
      </c>
      <c r="F840" s="21" t="str">
        <f>IF(ISBLANK(D[[#This Row],[CRS_NEN5104]]),"ONWAAR","WAAR")</f>
        <v>ONWAAR</v>
      </c>
      <c r="G840" s="21" t="str">
        <f>IF(ISBLANK(D[[#This Row],[SD_NEN5104]]),"ONWAAR","WAAR")</f>
        <v>ONWAAR</v>
      </c>
      <c r="H840" s="21" t="str">
        <f>IF(ISBLANK(D[[#This Row],[DSS_NEN5104]]),"ONWAAR","WAAR")</f>
        <v>ONWAAR</v>
      </c>
      <c r="I840" s="21" t="str">
        <f>IF(ISBLANK(D[[#This Row],[TXT_SS_NEN5104]]),"ONWAAR","WAAR")</f>
        <v>ONWAAR</v>
      </c>
      <c r="J840" s="19" t="str">
        <f>IF(ISBLANK(D[[#This Row],[BORING_NUMMER]]),"",CONCATENATE(D[[#This Row],[BORING_NUMMER]],"_",D[[#This Row],[MONSTER_ID]]))</f>
        <v/>
      </c>
      <c r="BP840" s="21">
        <v>60</v>
      </c>
      <c r="BQ840" s="21">
        <v>40</v>
      </c>
      <c r="BR840" s="21">
        <f>D[CLAS_AT_VLOEIGRENS_CAS]-D[CLAS_AT_UITROLGRENS]</f>
        <v>20</v>
      </c>
      <c r="BS840" s="22">
        <f>(D[[#This Row],[CLAS_AT_VLOEIGRENS_CAS]]-D[[#This Row],[CLAS_WATERGEHALTE]])/D[[#This Row],[CLAS_AT_PI]]</f>
        <v>3</v>
      </c>
    </row>
    <row r="841" spans="1:71" x14ac:dyDescent="0.2">
      <c r="A841" s="20">
        <v>832</v>
      </c>
      <c r="B841" s="21" t="str">
        <f>IF(ISBLANK(D[[#This Row],[CLAS_NEN5104]]),"ONWAAR","WAAR")</f>
        <v>ONWAAR</v>
      </c>
      <c r="C841" s="21" t="str">
        <f>IF(ISBLANK(D[[#This Row],[CLAS_VN_HOOFDNAAM]]),"ONWAAR","WAAR")</f>
        <v>ONWAAR</v>
      </c>
      <c r="D841" s="21" t="str">
        <f>IF(ISBLANK(D[[#This Row],[KV_NEN5104]]),"ONWAAR","WAAR")</f>
        <v>ONWAAR</v>
      </c>
      <c r="E841" s="21" t="str">
        <f>IF(ISBLANK(D[[#This Row],[CPT_QNET]]),"ONWAAR","WAAR")</f>
        <v>ONWAAR</v>
      </c>
      <c r="F841" s="21" t="str">
        <f>IF(ISBLANK(D[[#This Row],[CRS_NEN5104]]),"ONWAAR","WAAR")</f>
        <v>ONWAAR</v>
      </c>
      <c r="G841" s="21" t="str">
        <f>IF(ISBLANK(D[[#This Row],[SD_NEN5104]]),"ONWAAR","WAAR")</f>
        <v>ONWAAR</v>
      </c>
      <c r="H841" s="21" t="str">
        <f>IF(ISBLANK(D[[#This Row],[DSS_NEN5104]]),"ONWAAR","WAAR")</f>
        <v>ONWAAR</v>
      </c>
      <c r="I841" s="21" t="str">
        <f>IF(ISBLANK(D[[#This Row],[TXT_SS_NEN5104]]),"ONWAAR","WAAR")</f>
        <v>ONWAAR</v>
      </c>
      <c r="J841" s="19" t="str">
        <f>IF(ISBLANK(D[[#This Row],[BORING_NUMMER]]),"",CONCATENATE(D[[#This Row],[BORING_NUMMER]],"_",D[[#This Row],[MONSTER_ID]]))</f>
        <v/>
      </c>
      <c r="BP841" s="21">
        <v>60</v>
      </c>
      <c r="BQ841" s="21">
        <v>40</v>
      </c>
      <c r="BR841" s="21">
        <f>D[CLAS_AT_VLOEIGRENS_CAS]-D[CLAS_AT_UITROLGRENS]</f>
        <v>20</v>
      </c>
      <c r="BS841" s="22">
        <f>(D[[#This Row],[CLAS_AT_VLOEIGRENS_CAS]]-D[[#This Row],[CLAS_WATERGEHALTE]])/D[[#This Row],[CLAS_AT_PI]]</f>
        <v>3</v>
      </c>
    </row>
    <row r="842" spans="1:71" x14ac:dyDescent="0.2">
      <c r="A842" s="20">
        <v>833</v>
      </c>
      <c r="B842" s="21" t="str">
        <f>IF(ISBLANK(D[[#This Row],[CLAS_NEN5104]]),"ONWAAR","WAAR")</f>
        <v>ONWAAR</v>
      </c>
      <c r="C842" s="21" t="str">
        <f>IF(ISBLANK(D[[#This Row],[CLAS_VN_HOOFDNAAM]]),"ONWAAR","WAAR")</f>
        <v>ONWAAR</v>
      </c>
      <c r="D842" s="21" t="str">
        <f>IF(ISBLANK(D[[#This Row],[KV_NEN5104]]),"ONWAAR","WAAR")</f>
        <v>ONWAAR</v>
      </c>
      <c r="E842" s="21" t="str">
        <f>IF(ISBLANK(D[[#This Row],[CPT_QNET]]),"ONWAAR","WAAR")</f>
        <v>ONWAAR</v>
      </c>
      <c r="F842" s="21" t="str">
        <f>IF(ISBLANK(D[[#This Row],[CRS_NEN5104]]),"ONWAAR","WAAR")</f>
        <v>ONWAAR</v>
      </c>
      <c r="G842" s="21" t="str">
        <f>IF(ISBLANK(D[[#This Row],[SD_NEN5104]]),"ONWAAR","WAAR")</f>
        <v>ONWAAR</v>
      </c>
      <c r="H842" s="21" t="str">
        <f>IF(ISBLANK(D[[#This Row],[DSS_NEN5104]]),"ONWAAR","WAAR")</f>
        <v>ONWAAR</v>
      </c>
      <c r="I842" s="21" t="str">
        <f>IF(ISBLANK(D[[#This Row],[TXT_SS_NEN5104]]),"ONWAAR","WAAR")</f>
        <v>ONWAAR</v>
      </c>
      <c r="J842" s="19" t="str">
        <f>IF(ISBLANK(D[[#This Row],[BORING_NUMMER]]),"",CONCATENATE(D[[#This Row],[BORING_NUMMER]],"_",D[[#This Row],[MONSTER_ID]]))</f>
        <v/>
      </c>
      <c r="BP842" s="21">
        <v>60</v>
      </c>
      <c r="BQ842" s="21">
        <v>40</v>
      </c>
      <c r="BR842" s="21">
        <f>D[CLAS_AT_VLOEIGRENS_CAS]-D[CLAS_AT_UITROLGRENS]</f>
        <v>20</v>
      </c>
      <c r="BS842" s="22">
        <f>(D[[#This Row],[CLAS_AT_VLOEIGRENS_CAS]]-D[[#This Row],[CLAS_WATERGEHALTE]])/D[[#This Row],[CLAS_AT_PI]]</f>
        <v>3</v>
      </c>
    </row>
    <row r="843" spans="1:71" x14ac:dyDescent="0.2">
      <c r="A843" s="20">
        <v>834</v>
      </c>
      <c r="B843" s="21" t="str">
        <f>IF(ISBLANK(D[[#This Row],[CLAS_NEN5104]]),"ONWAAR","WAAR")</f>
        <v>ONWAAR</v>
      </c>
      <c r="C843" s="21" t="str">
        <f>IF(ISBLANK(D[[#This Row],[CLAS_VN_HOOFDNAAM]]),"ONWAAR","WAAR")</f>
        <v>ONWAAR</v>
      </c>
      <c r="D843" s="21" t="str">
        <f>IF(ISBLANK(D[[#This Row],[KV_NEN5104]]),"ONWAAR","WAAR")</f>
        <v>ONWAAR</v>
      </c>
      <c r="E843" s="21" t="str">
        <f>IF(ISBLANK(D[[#This Row],[CPT_QNET]]),"ONWAAR","WAAR")</f>
        <v>ONWAAR</v>
      </c>
      <c r="F843" s="21" t="str">
        <f>IF(ISBLANK(D[[#This Row],[CRS_NEN5104]]),"ONWAAR","WAAR")</f>
        <v>ONWAAR</v>
      </c>
      <c r="G843" s="21" t="str">
        <f>IF(ISBLANK(D[[#This Row],[SD_NEN5104]]),"ONWAAR","WAAR")</f>
        <v>ONWAAR</v>
      </c>
      <c r="H843" s="21" t="str">
        <f>IF(ISBLANK(D[[#This Row],[DSS_NEN5104]]),"ONWAAR","WAAR")</f>
        <v>ONWAAR</v>
      </c>
      <c r="I843" s="21" t="str">
        <f>IF(ISBLANK(D[[#This Row],[TXT_SS_NEN5104]]),"ONWAAR","WAAR")</f>
        <v>ONWAAR</v>
      </c>
      <c r="J843" s="19" t="str">
        <f>IF(ISBLANK(D[[#This Row],[BORING_NUMMER]]),"",CONCATENATE(D[[#This Row],[BORING_NUMMER]],"_",D[[#This Row],[MONSTER_ID]]))</f>
        <v/>
      </c>
      <c r="BP843" s="21">
        <v>60</v>
      </c>
      <c r="BQ843" s="21">
        <v>40</v>
      </c>
      <c r="BR843" s="21">
        <f>D[CLAS_AT_VLOEIGRENS_CAS]-D[CLAS_AT_UITROLGRENS]</f>
        <v>20</v>
      </c>
      <c r="BS843" s="22">
        <f>(D[[#This Row],[CLAS_AT_VLOEIGRENS_CAS]]-D[[#This Row],[CLAS_WATERGEHALTE]])/D[[#This Row],[CLAS_AT_PI]]</f>
        <v>3</v>
      </c>
    </row>
    <row r="844" spans="1:71" x14ac:dyDescent="0.2">
      <c r="A844" s="20">
        <v>835</v>
      </c>
      <c r="B844" s="21" t="str">
        <f>IF(ISBLANK(D[[#This Row],[CLAS_NEN5104]]),"ONWAAR","WAAR")</f>
        <v>ONWAAR</v>
      </c>
      <c r="C844" s="21" t="str">
        <f>IF(ISBLANK(D[[#This Row],[CLAS_VN_HOOFDNAAM]]),"ONWAAR","WAAR")</f>
        <v>ONWAAR</v>
      </c>
      <c r="D844" s="21" t="str">
        <f>IF(ISBLANK(D[[#This Row],[KV_NEN5104]]),"ONWAAR","WAAR")</f>
        <v>ONWAAR</v>
      </c>
      <c r="E844" s="21" t="str">
        <f>IF(ISBLANK(D[[#This Row],[CPT_QNET]]),"ONWAAR","WAAR")</f>
        <v>ONWAAR</v>
      </c>
      <c r="F844" s="21" t="str">
        <f>IF(ISBLANK(D[[#This Row],[CRS_NEN5104]]),"ONWAAR","WAAR")</f>
        <v>ONWAAR</v>
      </c>
      <c r="G844" s="21" t="str">
        <f>IF(ISBLANK(D[[#This Row],[SD_NEN5104]]),"ONWAAR","WAAR")</f>
        <v>ONWAAR</v>
      </c>
      <c r="H844" s="21" t="str">
        <f>IF(ISBLANK(D[[#This Row],[DSS_NEN5104]]),"ONWAAR","WAAR")</f>
        <v>ONWAAR</v>
      </c>
      <c r="I844" s="21" t="str">
        <f>IF(ISBLANK(D[[#This Row],[TXT_SS_NEN5104]]),"ONWAAR","WAAR")</f>
        <v>ONWAAR</v>
      </c>
      <c r="J844" s="19" t="str">
        <f>IF(ISBLANK(D[[#This Row],[BORING_NUMMER]]),"",CONCATENATE(D[[#This Row],[BORING_NUMMER]],"_",D[[#This Row],[MONSTER_ID]]))</f>
        <v/>
      </c>
      <c r="BP844" s="21">
        <v>60</v>
      </c>
      <c r="BQ844" s="21">
        <v>40</v>
      </c>
      <c r="BR844" s="21">
        <f>D[CLAS_AT_VLOEIGRENS_CAS]-D[CLAS_AT_UITROLGRENS]</f>
        <v>20</v>
      </c>
      <c r="BS844" s="22">
        <f>(D[[#This Row],[CLAS_AT_VLOEIGRENS_CAS]]-D[[#This Row],[CLAS_WATERGEHALTE]])/D[[#This Row],[CLAS_AT_PI]]</f>
        <v>3</v>
      </c>
    </row>
    <row r="845" spans="1:71" x14ac:dyDescent="0.2">
      <c r="A845" s="20">
        <v>836</v>
      </c>
      <c r="B845" s="21" t="str">
        <f>IF(ISBLANK(D[[#This Row],[CLAS_NEN5104]]),"ONWAAR","WAAR")</f>
        <v>ONWAAR</v>
      </c>
      <c r="C845" s="21" t="str">
        <f>IF(ISBLANK(D[[#This Row],[CLAS_VN_HOOFDNAAM]]),"ONWAAR","WAAR")</f>
        <v>ONWAAR</v>
      </c>
      <c r="D845" s="21" t="str">
        <f>IF(ISBLANK(D[[#This Row],[KV_NEN5104]]),"ONWAAR","WAAR")</f>
        <v>ONWAAR</v>
      </c>
      <c r="E845" s="21" t="str">
        <f>IF(ISBLANK(D[[#This Row],[CPT_QNET]]),"ONWAAR","WAAR")</f>
        <v>ONWAAR</v>
      </c>
      <c r="F845" s="21" t="str">
        <f>IF(ISBLANK(D[[#This Row],[CRS_NEN5104]]),"ONWAAR","WAAR")</f>
        <v>ONWAAR</v>
      </c>
      <c r="G845" s="21" t="str">
        <f>IF(ISBLANK(D[[#This Row],[SD_NEN5104]]),"ONWAAR","WAAR")</f>
        <v>ONWAAR</v>
      </c>
      <c r="H845" s="21" t="str">
        <f>IF(ISBLANK(D[[#This Row],[DSS_NEN5104]]),"ONWAAR","WAAR")</f>
        <v>ONWAAR</v>
      </c>
      <c r="I845" s="21" t="str">
        <f>IF(ISBLANK(D[[#This Row],[TXT_SS_NEN5104]]),"ONWAAR","WAAR")</f>
        <v>ONWAAR</v>
      </c>
      <c r="J845" s="19" t="str">
        <f>IF(ISBLANK(D[[#This Row],[BORING_NUMMER]]),"",CONCATENATE(D[[#This Row],[BORING_NUMMER]],"_",D[[#This Row],[MONSTER_ID]]))</f>
        <v/>
      </c>
      <c r="BP845" s="21">
        <v>60</v>
      </c>
      <c r="BQ845" s="21">
        <v>40</v>
      </c>
      <c r="BR845" s="21">
        <f>D[CLAS_AT_VLOEIGRENS_CAS]-D[CLAS_AT_UITROLGRENS]</f>
        <v>20</v>
      </c>
      <c r="BS845" s="22">
        <f>(D[[#This Row],[CLAS_AT_VLOEIGRENS_CAS]]-D[[#This Row],[CLAS_WATERGEHALTE]])/D[[#This Row],[CLAS_AT_PI]]</f>
        <v>3</v>
      </c>
    </row>
    <row r="846" spans="1:71" x14ac:dyDescent="0.2">
      <c r="A846" s="20">
        <v>837</v>
      </c>
      <c r="B846" s="21" t="str">
        <f>IF(ISBLANK(D[[#This Row],[CLAS_NEN5104]]),"ONWAAR","WAAR")</f>
        <v>ONWAAR</v>
      </c>
      <c r="C846" s="21" t="str">
        <f>IF(ISBLANK(D[[#This Row],[CLAS_VN_HOOFDNAAM]]),"ONWAAR","WAAR")</f>
        <v>ONWAAR</v>
      </c>
      <c r="D846" s="21" t="str">
        <f>IF(ISBLANK(D[[#This Row],[KV_NEN5104]]),"ONWAAR","WAAR")</f>
        <v>ONWAAR</v>
      </c>
      <c r="E846" s="21" t="str">
        <f>IF(ISBLANK(D[[#This Row],[CPT_QNET]]),"ONWAAR","WAAR")</f>
        <v>ONWAAR</v>
      </c>
      <c r="F846" s="21" t="str">
        <f>IF(ISBLANK(D[[#This Row],[CRS_NEN5104]]),"ONWAAR","WAAR")</f>
        <v>ONWAAR</v>
      </c>
      <c r="G846" s="21" t="str">
        <f>IF(ISBLANK(D[[#This Row],[SD_NEN5104]]),"ONWAAR","WAAR")</f>
        <v>ONWAAR</v>
      </c>
      <c r="H846" s="21" t="str">
        <f>IF(ISBLANK(D[[#This Row],[DSS_NEN5104]]),"ONWAAR","WAAR")</f>
        <v>ONWAAR</v>
      </c>
      <c r="I846" s="21" t="str">
        <f>IF(ISBLANK(D[[#This Row],[TXT_SS_NEN5104]]),"ONWAAR","WAAR")</f>
        <v>ONWAAR</v>
      </c>
      <c r="J846" s="19" t="str">
        <f>IF(ISBLANK(D[[#This Row],[BORING_NUMMER]]),"",CONCATENATE(D[[#This Row],[BORING_NUMMER]],"_",D[[#This Row],[MONSTER_ID]]))</f>
        <v/>
      </c>
      <c r="BP846" s="21">
        <v>60</v>
      </c>
      <c r="BQ846" s="21">
        <v>40</v>
      </c>
      <c r="BR846" s="21">
        <f>D[CLAS_AT_VLOEIGRENS_CAS]-D[CLAS_AT_UITROLGRENS]</f>
        <v>20</v>
      </c>
      <c r="BS846" s="22">
        <f>(D[[#This Row],[CLAS_AT_VLOEIGRENS_CAS]]-D[[#This Row],[CLAS_WATERGEHALTE]])/D[[#This Row],[CLAS_AT_PI]]</f>
        <v>3</v>
      </c>
    </row>
    <row r="847" spans="1:71" x14ac:dyDescent="0.2">
      <c r="A847" s="20">
        <v>838</v>
      </c>
      <c r="B847" s="21" t="str">
        <f>IF(ISBLANK(D[[#This Row],[CLAS_NEN5104]]),"ONWAAR","WAAR")</f>
        <v>ONWAAR</v>
      </c>
      <c r="C847" s="21" t="str">
        <f>IF(ISBLANK(D[[#This Row],[CLAS_VN_HOOFDNAAM]]),"ONWAAR","WAAR")</f>
        <v>ONWAAR</v>
      </c>
      <c r="D847" s="21" t="str">
        <f>IF(ISBLANK(D[[#This Row],[KV_NEN5104]]),"ONWAAR","WAAR")</f>
        <v>ONWAAR</v>
      </c>
      <c r="E847" s="21" t="str">
        <f>IF(ISBLANK(D[[#This Row],[CPT_QNET]]),"ONWAAR","WAAR")</f>
        <v>ONWAAR</v>
      </c>
      <c r="F847" s="21" t="str">
        <f>IF(ISBLANK(D[[#This Row],[CRS_NEN5104]]),"ONWAAR","WAAR")</f>
        <v>ONWAAR</v>
      </c>
      <c r="G847" s="21" t="str">
        <f>IF(ISBLANK(D[[#This Row],[SD_NEN5104]]),"ONWAAR","WAAR")</f>
        <v>ONWAAR</v>
      </c>
      <c r="H847" s="21" t="str">
        <f>IF(ISBLANK(D[[#This Row],[DSS_NEN5104]]),"ONWAAR","WAAR")</f>
        <v>ONWAAR</v>
      </c>
      <c r="I847" s="21" t="str">
        <f>IF(ISBLANK(D[[#This Row],[TXT_SS_NEN5104]]),"ONWAAR","WAAR")</f>
        <v>ONWAAR</v>
      </c>
      <c r="J847" s="19" t="str">
        <f>IF(ISBLANK(D[[#This Row],[BORING_NUMMER]]),"",CONCATENATE(D[[#This Row],[BORING_NUMMER]],"_",D[[#This Row],[MONSTER_ID]]))</f>
        <v/>
      </c>
      <c r="BP847" s="21">
        <v>60</v>
      </c>
      <c r="BQ847" s="21">
        <v>40</v>
      </c>
      <c r="BR847" s="21">
        <f>D[CLAS_AT_VLOEIGRENS_CAS]-D[CLAS_AT_UITROLGRENS]</f>
        <v>20</v>
      </c>
      <c r="BS847" s="22">
        <f>(D[[#This Row],[CLAS_AT_VLOEIGRENS_CAS]]-D[[#This Row],[CLAS_WATERGEHALTE]])/D[[#This Row],[CLAS_AT_PI]]</f>
        <v>3</v>
      </c>
    </row>
    <row r="848" spans="1:71" x14ac:dyDescent="0.2">
      <c r="A848" s="20">
        <v>839</v>
      </c>
      <c r="B848" s="21" t="str">
        <f>IF(ISBLANK(D[[#This Row],[CLAS_NEN5104]]),"ONWAAR","WAAR")</f>
        <v>ONWAAR</v>
      </c>
      <c r="C848" s="21" t="str">
        <f>IF(ISBLANK(D[[#This Row],[CLAS_VN_HOOFDNAAM]]),"ONWAAR","WAAR")</f>
        <v>ONWAAR</v>
      </c>
      <c r="D848" s="21" t="str">
        <f>IF(ISBLANK(D[[#This Row],[KV_NEN5104]]),"ONWAAR","WAAR")</f>
        <v>ONWAAR</v>
      </c>
      <c r="E848" s="21" t="str">
        <f>IF(ISBLANK(D[[#This Row],[CPT_QNET]]),"ONWAAR","WAAR")</f>
        <v>ONWAAR</v>
      </c>
      <c r="F848" s="21" t="str">
        <f>IF(ISBLANK(D[[#This Row],[CRS_NEN5104]]),"ONWAAR","WAAR")</f>
        <v>ONWAAR</v>
      </c>
      <c r="G848" s="21" t="str">
        <f>IF(ISBLANK(D[[#This Row],[SD_NEN5104]]),"ONWAAR","WAAR")</f>
        <v>ONWAAR</v>
      </c>
      <c r="H848" s="21" t="str">
        <f>IF(ISBLANK(D[[#This Row],[DSS_NEN5104]]),"ONWAAR","WAAR")</f>
        <v>ONWAAR</v>
      </c>
      <c r="I848" s="21" t="str">
        <f>IF(ISBLANK(D[[#This Row],[TXT_SS_NEN5104]]),"ONWAAR","WAAR")</f>
        <v>ONWAAR</v>
      </c>
      <c r="J848" s="19" t="str">
        <f>IF(ISBLANK(D[[#This Row],[BORING_NUMMER]]),"",CONCATENATE(D[[#This Row],[BORING_NUMMER]],"_",D[[#This Row],[MONSTER_ID]]))</f>
        <v/>
      </c>
      <c r="BP848" s="21">
        <v>60</v>
      </c>
      <c r="BQ848" s="21">
        <v>40</v>
      </c>
      <c r="BR848" s="21">
        <f>D[CLAS_AT_VLOEIGRENS_CAS]-D[CLAS_AT_UITROLGRENS]</f>
        <v>20</v>
      </c>
      <c r="BS848" s="22">
        <f>(D[[#This Row],[CLAS_AT_VLOEIGRENS_CAS]]-D[[#This Row],[CLAS_WATERGEHALTE]])/D[[#This Row],[CLAS_AT_PI]]</f>
        <v>3</v>
      </c>
    </row>
    <row r="849" spans="1:71" x14ac:dyDescent="0.2">
      <c r="A849" s="20">
        <v>840</v>
      </c>
      <c r="B849" s="21" t="str">
        <f>IF(ISBLANK(D[[#This Row],[CLAS_NEN5104]]),"ONWAAR","WAAR")</f>
        <v>ONWAAR</v>
      </c>
      <c r="C849" s="21" t="str">
        <f>IF(ISBLANK(D[[#This Row],[CLAS_VN_HOOFDNAAM]]),"ONWAAR","WAAR")</f>
        <v>ONWAAR</v>
      </c>
      <c r="D849" s="21" t="str">
        <f>IF(ISBLANK(D[[#This Row],[KV_NEN5104]]),"ONWAAR","WAAR")</f>
        <v>ONWAAR</v>
      </c>
      <c r="E849" s="21" t="str">
        <f>IF(ISBLANK(D[[#This Row],[CPT_QNET]]),"ONWAAR","WAAR")</f>
        <v>ONWAAR</v>
      </c>
      <c r="F849" s="21" t="str">
        <f>IF(ISBLANK(D[[#This Row],[CRS_NEN5104]]),"ONWAAR","WAAR")</f>
        <v>ONWAAR</v>
      </c>
      <c r="G849" s="21" t="str">
        <f>IF(ISBLANK(D[[#This Row],[SD_NEN5104]]),"ONWAAR","WAAR")</f>
        <v>ONWAAR</v>
      </c>
      <c r="H849" s="21" t="str">
        <f>IF(ISBLANK(D[[#This Row],[DSS_NEN5104]]),"ONWAAR","WAAR")</f>
        <v>ONWAAR</v>
      </c>
      <c r="I849" s="21" t="str">
        <f>IF(ISBLANK(D[[#This Row],[TXT_SS_NEN5104]]),"ONWAAR","WAAR")</f>
        <v>ONWAAR</v>
      </c>
      <c r="J849" s="19" t="str">
        <f>IF(ISBLANK(D[[#This Row],[BORING_NUMMER]]),"",CONCATENATE(D[[#This Row],[BORING_NUMMER]],"_",D[[#This Row],[MONSTER_ID]]))</f>
        <v/>
      </c>
      <c r="BP849" s="21">
        <v>60</v>
      </c>
      <c r="BQ849" s="21">
        <v>40</v>
      </c>
      <c r="BR849" s="21">
        <f>D[CLAS_AT_VLOEIGRENS_CAS]-D[CLAS_AT_UITROLGRENS]</f>
        <v>20</v>
      </c>
      <c r="BS849" s="22">
        <f>(D[[#This Row],[CLAS_AT_VLOEIGRENS_CAS]]-D[[#This Row],[CLAS_WATERGEHALTE]])/D[[#This Row],[CLAS_AT_PI]]</f>
        <v>3</v>
      </c>
    </row>
    <row r="850" spans="1:71" x14ac:dyDescent="0.2">
      <c r="A850" s="20">
        <v>841</v>
      </c>
      <c r="B850" s="21" t="str">
        <f>IF(ISBLANK(D[[#This Row],[CLAS_NEN5104]]),"ONWAAR","WAAR")</f>
        <v>ONWAAR</v>
      </c>
      <c r="C850" s="21" t="str">
        <f>IF(ISBLANK(D[[#This Row],[CLAS_VN_HOOFDNAAM]]),"ONWAAR","WAAR")</f>
        <v>ONWAAR</v>
      </c>
      <c r="D850" s="21" t="str">
        <f>IF(ISBLANK(D[[#This Row],[KV_NEN5104]]),"ONWAAR","WAAR")</f>
        <v>ONWAAR</v>
      </c>
      <c r="E850" s="21" t="str">
        <f>IF(ISBLANK(D[[#This Row],[CPT_QNET]]),"ONWAAR","WAAR")</f>
        <v>ONWAAR</v>
      </c>
      <c r="F850" s="21" t="str">
        <f>IF(ISBLANK(D[[#This Row],[CRS_NEN5104]]),"ONWAAR","WAAR")</f>
        <v>ONWAAR</v>
      </c>
      <c r="G850" s="21" t="str">
        <f>IF(ISBLANK(D[[#This Row],[SD_NEN5104]]),"ONWAAR","WAAR")</f>
        <v>ONWAAR</v>
      </c>
      <c r="H850" s="21" t="str">
        <f>IF(ISBLANK(D[[#This Row],[DSS_NEN5104]]),"ONWAAR","WAAR")</f>
        <v>ONWAAR</v>
      </c>
      <c r="I850" s="21" t="str">
        <f>IF(ISBLANK(D[[#This Row],[TXT_SS_NEN5104]]),"ONWAAR","WAAR")</f>
        <v>ONWAAR</v>
      </c>
      <c r="J850" s="19" t="str">
        <f>IF(ISBLANK(D[[#This Row],[BORING_NUMMER]]),"",CONCATENATE(D[[#This Row],[BORING_NUMMER]],"_",D[[#This Row],[MONSTER_ID]]))</f>
        <v/>
      </c>
      <c r="BP850" s="21">
        <v>60</v>
      </c>
      <c r="BQ850" s="21">
        <v>40</v>
      </c>
      <c r="BR850" s="21">
        <f>D[CLAS_AT_VLOEIGRENS_CAS]-D[CLAS_AT_UITROLGRENS]</f>
        <v>20</v>
      </c>
      <c r="BS850" s="22">
        <f>(D[[#This Row],[CLAS_AT_VLOEIGRENS_CAS]]-D[[#This Row],[CLAS_WATERGEHALTE]])/D[[#This Row],[CLAS_AT_PI]]</f>
        <v>3</v>
      </c>
    </row>
    <row r="851" spans="1:71" x14ac:dyDescent="0.2">
      <c r="A851" s="20">
        <v>842</v>
      </c>
      <c r="B851" s="21" t="str">
        <f>IF(ISBLANK(D[[#This Row],[CLAS_NEN5104]]),"ONWAAR","WAAR")</f>
        <v>ONWAAR</v>
      </c>
      <c r="C851" s="21" t="str">
        <f>IF(ISBLANK(D[[#This Row],[CLAS_VN_HOOFDNAAM]]),"ONWAAR","WAAR")</f>
        <v>ONWAAR</v>
      </c>
      <c r="D851" s="21" t="str">
        <f>IF(ISBLANK(D[[#This Row],[KV_NEN5104]]),"ONWAAR","WAAR")</f>
        <v>ONWAAR</v>
      </c>
      <c r="E851" s="21" t="str">
        <f>IF(ISBLANK(D[[#This Row],[CPT_QNET]]),"ONWAAR","WAAR")</f>
        <v>ONWAAR</v>
      </c>
      <c r="F851" s="21" t="str">
        <f>IF(ISBLANK(D[[#This Row],[CRS_NEN5104]]),"ONWAAR","WAAR")</f>
        <v>ONWAAR</v>
      </c>
      <c r="G851" s="21" t="str">
        <f>IF(ISBLANK(D[[#This Row],[SD_NEN5104]]),"ONWAAR","WAAR")</f>
        <v>ONWAAR</v>
      </c>
      <c r="H851" s="21" t="str">
        <f>IF(ISBLANK(D[[#This Row],[DSS_NEN5104]]),"ONWAAR","WAAR")</f>
        <v>ONWAAR</v>
      </c>
      <c r="I851" s="21" t="str">
        <f>IF(ISBLANK(D[[#This Row],[TXT_SS_NEN5104]]),"ONWAAR","WAAR")</f>
        <v>ONWAAR</v>
      </c>
      <c r="J851" s="19" t="str">
        <f>IF(ISBLANK(D[[#This Row],[BORING_NUMMER]]),"",CONCATENATE(D[[#This Row],[BORING_NUMMER]],"_",D[[#This Row],[MONSTER_ID]]))</f>
        <v/>
      </c>
      <c r="BP851" s="21">
        <v>60</v>
      </c>
      <c r="BQ851" s="21">
        <v>40</v>
      </c>
      <c r="BR851" s="21">
        <f>D[CLAS_AT_VLOEIGRENS_CAS]-D[CLAS_AT_UITROLGRENS]</f>
        <v>20</v>
      </c>
      <c r="BS851" s="22">
        <f>(D[[#This Row],[CLAS_AT_VLOEIGRENS_CAS]]-D[[#This Row],[CLAS_WATERGEHALTE]])/D[[#This Row],[CLAS_AT_PI]]</f>
        <v>3</v>
      </c>
    </row>
    <row r="852" spans="1:71" x14ac:dyDescent="0.2">
      <c r="A852" s="20">
        <v>843</v>
      </c>
      <c r="B852" s="21" t="str">
        <f>IF(ISBLANK(D[[#This Row],[CLAS_NEN5104]]),"ONWAAR","WAAR")</f>
        <v>ONWAAR</v>
      </c>
      <c r="C852" s="21" t="str">
        <f>IF(ISBLANK(D[[#This Row],[CLAS_VN_HOOFDNAAM]]),"ONWAAR","WAAR")</f>
        <v>ONWAAR</v>
      </c>
      <c r="D852" s="21" t="str">
        <f>IF(ISBLANK(D[[#This Row],[KV_NEN5104]]),"ONWAAR","WAAR")</f>
        <v>ONWAAR</v>
      </c>
      <c r="E852" s="21" t="str">
        <f>IF(ISBLANK(D[[#This Row],[CPT_QNET]]),"ONWAAR","WAAR")</f>
        <v>ONWAAR</v>
      </c>
      <c r="F852" s="21" t="str">
        <f>IF(ISBLANK(D[[#This Row],[CRS_NEN5104]]),"ONWAAR","WAAR")</f>
        <v>ONWAAR</v>
      </c>
      <c r="G852" s="21" t="str">
        <f>IF(ISBLANK(D[[#This Row],[SD_NEN5104]]),"ONWAAR","WAAR")</f>
        <v>ONWAAR</v>
      </c>
      <c r="H852" s="21" t="str">
        <f>IF(ISBLANK(D[[#This Row],[DSS_NEN5104]]),"ONWAAR","WAAR")</f>
        <v>ONWAAR</v>
      </c>
      <c r="I852" s="21" t="str">
        <f>IF(ISBLANK(D[[#This Row],[TXT_SS_NEN5104]]),"ONWAAR","WAAR")</f>
        <v>ONWAAR</v>
      </c>
      <c r="J852" s="19" t="str">
        <f>IF(ISBLANK(D[[#This Row],[BORING_NUMMER]]),"",CONCATENATE(D[[#This Row],[BORING_NUMMER]],"_",D[[#This Row],[MONSTER_ID]]))</f>
        <v/>
      </c>
      <c r="BP852" s="21">
        <v>60</v>
      </c>
      <c r="BQ852" s="21">
        <v>40</v>
      </c>
      <c r="BR852" s="21">
        <f>D[CLAS_AT_VLOEIGRENS_CAS]-D[CLAS_AT_UITROLGRENS]</f>
        <v>20</v>
      </c>
      <c r="BS852" s="22">
        <f>(D[[#This Row],[CLAS_AT_VLOEIGRENS_CAS]]-D[[#This Row],[CLAS_WATERGEHALTE]])/D[[#This Row],[CLAS_AT_PI]]</f>
        <v>3</v>
      </c>
    </row>
    <row r="853" spans="1:71" x14ac:dyDescent="0.2">
      <c r="A853" s="20">
        <v>844</v>
      </c>
      <c r="B853" s="21" t="str">
        <f>IF(ISBLANK(D[[#This Row],[CLAS_NEN5104]]),"ONWAAR","WAAR")</f>
        <v>ONWAAR</v>
      </c>
      <c r="C853" s="21" t="str">
        <f>IF(ISBLANK(D[[#This Row],[CLAS_VN_HOOFDNAAM]]),"ONWAAR","WAAR")</f>
        <v>ONWAAR</v>
      </c>
      <c r="D853" s="21" t="str">
        <f>IF(ISBLANK(D[[#This Row],[KV_NEN5104]]),"ONWAAR","WAAR")</f>
        <v>ONWAAR</v>
      </c>
      <c r="E853" s="21" t="str">
        <f>IF(ISBLANK(D[[#This Row],[CPT_QNET]]),"ONWAAR","WAAR")</f>
        <v>ONWAAR</v>
      </c>
      <c r="F853" s="21" t="str">
        <f>IF(ISBLANK(D[[#This Row],[CRS_NEN5104]]),"ONWAAR","WAAR")</f>
        <v>ONWAAR</v>
      </c>
      <c r="G853" s="21" t="str">
        <f>IF(ISBLANK(D[[#This Row],[SD_NEN5104]]),"ONWAAR","WAAR")</f>
        <v>ONWAAR</v>
      </c>
      <c r="H853" s="21" t="str">
        <f>IF(ISBLANK(D[[#This Row],[DSS_NEN5104]]),"ONWAAR","WAAR")</f>
        <v>ONWAAR</v>
      </c>
      <c r="I853" s="21" t="str">
        <f>IF(ISBLANK(D[[#This Row],[TXT_SS_NEN5104]]),"ONWAAR","WAAR")</f>
        <v>ONWAAR</v>
      </c>
      <c r="J853" s="19" t="str">
        <f>IF(ISBLANK(D[[#This Row],[BORING_NUMMER]]),"",CONCATENATE(D[[#This Row],[BORING_NUMMER]],"_",D[[#This Row],[MONSTER_ID]]))</f>
        <v/>
      </c>
      <c r="BP853" s="21">
        <v>60</v>
      </c>
      <c r="BQ853" s="21">
        <v>40</v>
      </c>
      <c r="BR853" s="21">
        <f>D[CLAS_AT_VLOEIGRENS_CAS]-D[CLAS_AT_UITROLGRENS]</f>
        <v>20</v>
      </c>
      <c r="BS853" s="22">
        <f>(D[[#This Row],[CLAS_AT_VLOEIGRENS_CAS]]-D[[#This Row],[CLAS_WATERGEHALTE]])/D[[#This Row],[CLAS_AT_PI]]</f>
        <v>3</v>
      </c>
    </row>
    <row r="854" spans="1:71" x14ac:dyDescent="0.2">
      <c r="A854" s="20">
        <v>845</v>
      </c>
      <c r="B854" s="21" t="str">
        <f>IF(ISBLANK(D[[#This Row],[CLAS_NEN5104]]),"ONWAAR","WAAR")</f>
        <v>ONWAAR</v>
      </c>
      <c r="C854" s="21" t="str">
        <f>IF(ISBLANK(D[[#This Row],[CLAS_VN_HOOFDNAAM]]),"ONWAAR","WAAR")</f>
        <v>ONWAAR</v>
      </c>
      <c r="D854" s="21" t="str">
        <f>IF(ISBLANK(D[[#This Row],[KV_NEN5104]]),"ONWAAR","WAAR")</f>
        <v>ONWAAR</v>
      </c>
      <c r="E854" s="21" t="str">
        <f>IF(ISBLANK(D[[#This Row],[CPT_QNET]]),"ONWAAR","WAAR")</f>
        <v>ONWAAR</v>
      </c>
      <c r="F854" s="21" t="str">
        <f>IF(ISBLANK(D[[#This Row],[CRS_NEN5104]]),"ONWAAR","WAAR")</f>
        <v>ONWAAR</v>
      </c>
      <c r="G854" s="21" t="str">
        <f>IF(ISBLANK(D[[#This Row],[SD_NEN5104]]),"ONWAAR","WAAR")</f>
        <v>ONWAAR</v>
      </c>
      <c r="H854" s="21" t="str">
        <f>IF(ISBLANK(D[[#This Row],[DSS_NEN5104]]),"ONWAAR","WAAR")</f>
        <v>ONWAAR</v>
      </c>
      <c r="I854" s="21" t="str">
        <f>IF(ISBLANK(D[[#This Row],[TXT_SS_NEN5104]]),"ONWAAR","WAAR")</f>
        <v>ONWAAR</v>
      </c>
      <c r="J854" s="19" t="str">
        <f>IF(ISBLANK(D[[#This Row],[BORING_NUMMER]]),"",CONCATENATE(D[[#This Row],[BORING_NUMMER]],"_",D[[#This Row],[MONSTER_ID]]))</f>
        <v/>
      </c>
      <c r="BP854" s="21">
        <v>60</v>
      </c>
      <c r="BQ854" s="21">
        <v>40</v>
      </c>
      <c r="BR854" s="21">
        <f>D[CLAS_AT_VLOEIGRENS_CAS]-D[CLAS_AT_UITROLGRENS]</f>
        <v>20</v>
      </c>
      <c r="BS854" s="22">
        <f>(D[[#This Row],[CLAS_AT_VLOEIGRENS_CAS]]-D[[#This Row],[CLAS_WATERGEHALTE]])/D[[#This Row],[CLAS_AT_PI]]</f>
        <v>3</v>
      </c>
    </row>
    <row r="855" spans="1:71" x14ac:dyDescent="0.2">
      <c r="A855" s="20">
        <v>846</v>
      </c>
      <c r="B855" s="21" t="str">
        <f>IF(ISBLANK(D[[#This Row],[CLAS_NEN5104]]),"ONWAAR","WAAR")</f>
        <v>ONWAAR</v>
      </c>
      <c r="C855" s="21" t="str">
        <f>IF(ISBLANK(D[[#This Row],[CLAS_VN_HOOFDNAAM]]),"ONWAAR","WAAR")</f>
        <v>ONWAAR</v>
      </c>
      <c r="D855" s="21" t="str">
        <f>IF(ISBLANK(D[[#This Row],[KV_NEN5104]]),"ONWAAR","WAAR")</f>
        <v>ONWAAR</v>
      </c>
      <c r="E855" s="21" t="str">
        <f>IF(ISBLANK(D[[#This Row],[CPT_QNET]]),"ONWAAR","WAAR")</f>
        <v>ONWAAR</v>
      </c>
      <c r="F855" s="21" t="str">
        <f>IF(ISBLANK(D[[#This Row],[CRS_NEN5104]]),"ONWAAR","WAAR")</f>
        <v>ONWAAR</v>
      </c>
      <c r="G855" s="21" t="str">
        <f>IF(ISBLANK(D[[#This Row],[SD_NEN5104]]),"ONWAAR","WAAR")</f>
        <v>ONWAAR</v>
      </c>
      <c r="H855" s="21" t="str">
        <f>IF(ISBLANK(D[[#This Row],[DSS_NEN5104]]),"ONWAAR","WAAR")</f>
        <v>ONWAAR</v>
      </c>
      <c r="I855" s="21" t="str">
        <f>IF(ISBLANK(D[[#This Row],[TXT_SS_NEN5104]]),"ONWAAR","WAAR")</f>
        <v>ONWAAR</v>
      </c>
      <c r="J855" s="19" t="str">
        <f>IF(ISBLANK(D[[#This Row],[BORING_NUMMER]]),"",CONCATENATE(D[[#This Row],[BORING_NUMMER]],"_",D[[#This Row],[MONSTER_ID]]))</f>
        <v/>
      </c>
      <c r="BP855" s="21">
        <v>60</v>
      </c>
      <c r="BQ855" s="21">
        <v>40</v>
      </c>
      <c r="BR855" s="21">
        <f>D[CLAS_AT_VLOEIGRENS_CAS]-D[CLAS_AT_UITROLGRENS]</f>
        <v>20</v>
      </c>
      <c r="BS855" s="22">
        <f>(D[[#This Row],[CLAS_AT_VLOEIGRENS_CAS]]-D[[#This Row],[CLAS_WATERGEHALTE]])/D[[#This Row],[CLAS_AT_PI]]</f>
        <v>3</v>
      </c>
    </row>
    <row r="856" spans="1:71" x14ac:dyDescent="0.2">
      <c r="A856" s="20">
        <v>847</v>
      </c>
      <c r="B856" s="21" t="str">
        <f>IF(ISBLANK(D[[#This Row],[CLAS_NEN5104]]),"ONWAAR","WAAR")</f>
        <v>ONWAAR</v>
      </c>
      <c r="C856" s="21" t="str">
        <f>IF(ISBLANK(D[[#This Row],[CLAS_VN_HOOFDNAAM]]),"ONWAAR","WAAR")</f>
        <v>ONWAAR</v>
      </c>
      <c r="D856" s="21" t="str">
        <f>IF(ISBLANK(D[[#This Row],[KV_NEN5104]]),"ONWAAR","WAAR")</f>
        <v>ONWAAR</v>
      </c>
      <c r="E856" s="21" t="str">
        <f>IF(ISBLANK(D[[#This Row],[CPT_QNET]]),"ONWAAR","WAAR")</f>
        <v>ONWAAR</v>
      </c>
      <c r="F856" s="21" t="str">
        <f>IF(ISBLANK(D[[#This Row],[CRS_NEN5104]]),"ONWAAR","WAAR")</f>
        <v>ONWAAR</v>
      </c>
      <c r="G856" s="21" t="str">
        <f>IF(ISBLANK(D[[#This Row],[SD_NEN5104]]),"ONWAAR","WAAR")</f>
        <v>ONWAAR</v>
      </c>
      <c r="H856" s="21" t="str">
        <f>IF(ISBLANK(D[[#This Row],[DSS_NEN5104]]),"ONWAAR","WAAR")</f>
        <v>ONWAAR</v>
      </c>
      <c r="I856" s="21" t="str">
        <f>IF(ISBLANK(D[[#This Row],[TXT_SS_NEN5104]]),"ONWAAR","WAAR")</f>
        <v>ONWAAR</v>
      </c>
      <c r="J856" s="19" t="str">
        <f>IF(ISBLANK(D[[#This Row],[BORING_NUMMER]]),"",CONCATENATE(D[[#This Row],[BORING_NUMMER]],"_",D[[#This Row],[MONSTER_ID]]))</f>
        <v/>
      </c>
      <c r="BP856" s="21">
        <v>60</v>
      </c>
      <c r="BQ856" s="21">
        <v>40</v>
      </c>
      <c r="BR856" s="21">
        <f>D[CLAS_AT_VLOEIGRENS_CAS]-D[CLAS_AT_UITROLGRENS]</f>
        <v>20</v>
      </c>
      <c r="BS856" s="22">
        <f>(D[[#This Row],[CLAS_AT_VLOEIGRENS_CAS]]-D[[#This Row],[CLAS_WATERGEHALTE]])/D[[#This Row],[CLAS_AT_PI]]</f>
        <v>3</v>
      </c>
    </row>
    <row r="857" spans="1:71" x14ac:dyDescent="0.2">
      <c r="A857" s="20">
        <v>848</v>
      </c>
      <c r="B857" s="21" t="str">
        <f>IF(ISBLANK(D[[#This Row],[CLAS_NEN5104]]),"ONWAAR","WAAR")</f>
        <v>ONWAAR</v>
      </c>
      <c r="C857" s="21" t="str">
        <f>IF(ISBLANK(D[[#This Row],[CLAS_VN_HOOFDNAAM]]),"ONWAAR","WAAR")</f>
        <v>ONWAAR</v>
      </c>
      <c r="D857" s="21" t="str">
        <f>IF(ISBLANK(D[[#This Row],[KV_NEN5104]]),"ONWAAR","WAAR")</f>
        <v>ONWAAR</v>
      </c>
      <c r="E857" s="21" t="str">
        <f>IF(ISBLANK(D[[#This Row],[CPT_QNET]]),"ONWAAR","WAAR")</f>
        <v>ONWAAR</v>
      </c>
      <c r="F857" s="21" t="str">
        <f>IF(ISBLANK(D[[#This Row],[CRS_NEN5104]]),"ONWAAR","WAAR")</f>
        <v>ONWAAR</v>
      </c>
      <c r="G857" s="21" t="str">
        <f>IF(ISBLANK(D[[#This Row],[SD_NEN5104]]),"ONWAAR","WAAR")</f>
        <v>ONWAAR</v>
      </c>
      <c r="H857" s="21" t="str">
        <f>IF(ISBLANK(D[[#This Row],[DSS_NEN5104]]),"ONWAAR","WAAR")</f>
        <v>ONWAAR</v>
      </c>
      <c r="I857" s="21" t="str">
        <f>IF(ISBLANK(D[[#This Row],[TXT_SS_NEN5104]]),"ONWAAR","WAAR")</f>
        <v>ONWAAR</v>
      </c>
      <c r="J857" s="19" t="str">
        <f>IF(ISBLANK(D[[#This Row],[BORING_NUMMER]]),"",CONCATENATE(D[[#This Row],[BORING_NUMMER]],"_",D[[#This Row],[MONSTER_ID]]))</f>
        <v/>
      </c>
      <c r="BP857" s="21">
        <v>60</v>
      </c>
      <c r="BQ857" s="21">
        <v>40</v>
      </c>
      <c r="BR857" s="21">
        <f>D[CLAS_AT_VLOEIGRENS_CAS]-D[CLAS_AT_UITROLGRENS]</f>
        <v>20</v>
      </c>
      <c r="BS857" s="22">
        <f>(D[[#This Row],[CLAS_AT_VLOEIGRENS_CAS]]-D[[#This Row],[CLAS_WATERGEHALTE]])/D[[#This Row],[CLAS_AT_PI]]</f>
        <v>3</v>
      </c>
    </row>
    <row r="858" spans="1:71" x14ac:dyDescent="0.2">
      <c r="A858" s="20">
        <v>849</v>
      </c>
      <c r="B858" s="21" t="str">
        <f>IF(ISBLANK(D[[#This Row],[CLAS_NEN5104]]),"ONWAAR","WAAR")</f>
        <v>ONWAAR</v>
      </c>
      <c r="C858" s="21" t="str">
        <f>IF(ISBLANK(D[[#This Row],[CLAS_VN_HOOFDNAAM]]),"ONWAAR","WAAR")</f>
        <v>ONWAAR</v>
      </c>
      <c r="D858" s="21" t="str">
        <f>IF(ISBLANK(D[[#This Row],[KV_NEN5104]]),"ONWAAR","WAAR")</f>
        <v>ONWAAR</v>
      </c>
      <c r="E858" s="21" t="str">
        <f>IF(ISBLANK(D[[#This Row],[CPT_QNET]]),"ONWAAR","WAAR")</f>
        <v>ONWAAR</v>
      </c>
      <c r="F858" s="21" t="str">
        <f>IF(ISBLANK(D[[#This Row],[CRS_NEN5104]]),"ONWAAR","WAAR")</f>
        <v>ONWAAR</v>
      </c>
      <c r="G858" s="21" t="str">
        <f>IF(ISBLANK(D[[#This Row],[SD_NEN5104]]),"ONWAAR","WAAR")</f>
        <v>ONWAAR</v>
      </c>
      <c r="H858" s="21" t="str">
        <f>IF(ISBLANK(D[[#This Row],[DSS_NEN5104]]),"ONWAAR","WAAR")</f>
        <v>ONWAAR</v>
      </c>
      <c r="I858" s="21" t="str">
        <f>IF(ISBLANK(D[[#This Row],[TXT_SS_NEN5104]]),"ONWAAR","WAAR")</f>
        <v>ONWAAR</v>
      </c>
      <c r="J858" s="19" t="str">
        <f>IF(ISBLANK(D[[#This Row],[BORING_NUMMER]]),"",CONCATENATE(D[[#This Row],[BORING_NUMMER]],"_",D[[#This Row],[MONSTER_ID]]))</f>
        <v/>
      </c>
      <c r="BP858" s="21">
        <v>60</v>
      </c>
      <c r="BQ858" s="21">
        <v>40</v>
      </c>
      <c r="BR858" s="21">
        <f>D[CLAS_AT_VLOEIGRENS_CAS]-D[CLAS_AT_UITROLGRENS]</f>
        <v>20</v>
      </c>
      <c r="BS858" s="22">
        <f>(D[[#This Row],[CLAS_AT_VLOEIGRENS_CAS]]-D[[#This Row],[CLAS_WATERGEHALTE]])/D[[#This Row],[CLAS_AT_PI]]</f>
        <v>3</v>
      </c>
    </row>
    <row r="859" spans="1:71" x14ac:dyDescent="0.2">
      <c r="A859" s="20">
        <v>850</v>
      </c>
      <c r="B859" s="21" t="str">
        <f>IF(ISBLANK(D[[#This Row],[CLAS_NEN5104]]),"ONWAAR","WAAR")</f>
        <v>ONWAAR</v>
      </c>
      <c r="C859" s="21" t="str">
        <f>IF(ISBLANK(D[[#This Row],[CLAS_VN_HOOFDNAAM]]),"ONWAAR","WAAR")</f>
        <v>ONWAAR</v>
      </c>
      <c r="D859" s="21" t="str">
        <f>IF(ISBLANK(D[[#This Row],[KV_NEN5104]]),"ONWAAR","WAAR")</f>
        <v>ONWAAR</v>
      </c>
      <c r="E859" s="21" t="str">
        <f>IF(ISBLANK(D[[#This Row],[CPT_QNET]]),"ONWAAR","WAAR")</f>
        <v>ONWAAR</v>
      </c>
      <c r="F859" s="21" t="str">
        <f>IF(ISBLANK(D[[#This Row],[CRS_NEN5104]]),"ONWAAR","WAAR")</f>
        <v>ONWAAR</v>
      </c>
      <c r="G859" s="21" t="str">
        <f>IF(ISBLANK(D[[#This Row],[SD_NEN5104]]),"ONWAAR","WAAR")</f>
        <v>ONWAAR</v>
      </c>
      <c r="H859" s="21" t="str">
        <f>IF(ISBLANK(D[[#This Row],[DSS_NEN5104]]),"ONWAAR","WAAR")</f>
        <v>ONWAAR</v>
      </c>
      <c r="I859" s="21" t="str">
        <f>IF(ISBLANK(D[[#This Row],[TXT_SS_NEN5104]]),"ONWAAR","WAAR")</f>
        <v>ONWAAR</v>
      </c>
      <c r="J859" s="19" t="str">
        <f>IF(ISBLANK(D[[#This Row],[BORING_NUMMER]]),"",CONCATENATE(D[[#This Row],[BORING_NUMMER]],"_",D[[#This Row],[MONSTER_ID]]))</f>
        <v/>
      </c>
      <c r="BP859" s="21">
        <v>60</v>
      </c>
      <c r="BQ859" s="21">
        <v>40</v>
      </c>
      <c r="BR859" s="21">
        <f>D[CLAS_AT_VLOEIGRENS_CAS]-D[CLAS_AT_UITROLGRENS]</f>
        <v>20</v>
      </c>
      <c r="BS859" s="22">
        <f>(D[[#This Row],[CLAS_AT_VLOEIGRENS_CAS]]-D[[#This Row],[CLAS_WATERGEHALTE]])/D[[#This Row],[CLAS_AT_PI]]</f>
        <v>3</v>
      </c>
    </row>
    <row r="860" spans="1:71" x14ac:dyDescent="0.2">
      <c r="A860" s="20">
        <v>851</v>
      </c>
      <c r="B860" s="21" t="str">
        <f>IF(ISBLANK(D[[#This Row],[CLAS_NEN5104]]),"ONWAAR","WAAR")</f>
        <v>ONWAAR</v>
      </c>
      <c r="C860" s="21" t="str">
        <f>IF(ISBLANK(D[[#This Row],[CLAS_VN_HOOFDNAAM]]),"ONWAAR","WAAR")</f>
        <v>ONWAAR</v>
      </c>
      <c r="D860" s="21" t="str">
        <f>IF(ISBLANK(D[[#This Row],[KV_NEN5104]]),"ONWAAR","WAAR")</f>
        <v>ONWAAR</v>
      </c>
      <c r="E860" s="21" t="str">
        <f>IF(ISBLANK(D[[#This Row],[CPT_QNET]]),"ONWAAR","WAAR")</f>
        <v>ONWAAR</v>
      </c>
      <c r="F860" s="21" t="str">
        <f>IF(ISBLANK(D[[#This Row],[CRS_NEN5104]]),"ONWAAR","WAAR")</f>
        <v>ONWAAR</v>
      </c>
      <c r="G860" s="21" t="str">
        <f>IF(ISBLANK(D[[#This Row],[SD_NEN5104]]),"ONWAAR","WAAR")</f>
        <v>ONWAAR</v>
      </c>
      <c r="H860" s="21" t="str">
        <f>IF(ISBLANK(D[[#This Row],[DSS_NEN5104]]),"ONWAAR","WAAR")</f>
        <v>ONWAAR</v>
      </c>
      <c r="I860" s="21" t="str">
        <f>IF(ISBLANK(D[[#This Row],[TXT_SS_NEN5104]]),"ONWAAR","WAAR")</f>
        <v>ONWAAR</v>
      </c>
      <c r="J860" s="19" t="str">
        <f>IF(ISBLANK(D[[#This Row],[BORING_NUMMER]]),"",CONCATENATE(D[[#This Row],[BORING_NUMMER]],"_",D[[#This Row],[MONSTER_ID]]))</f>
        <v/>
      </c>
      <c r="BP860" s="21">
        <v>60</v>
      </c>
      <c r="BQ860" s="21">
        <v>40</v>
      </c>
      <c r="BR860" s="21">
        <f>D[CLAS_AT_VLOEIGRENS_CAS]-D[CLAS_AT_UITROLGRENS]</f>
        <v>20</v>
      </c>
      <c r="BS860" s="22">
        <f>(D[[#This Row],[CLAS_AT_VLOEIGRENS_CAS]]-D[[#This Row],[CLAS_WATERGEHALTE]])/D[[#This Row],[CLAS_AT_PI]]</f>
        <v>3</v>
      </c>
    </row>
    <row r="861" spans="1:71" x14ac:dyDescent="0.2">
      <c r="A861" s="20">
        <v>852</v>
      </c>
      <c r="B861" s="21" t="str">
        <f>IF(ISBLANK(D[[#This Row],[CLAS_NEN5104]]),"ONWAAR","WAAR")</f>
        <v>ONWAAR</v>
      </c>
      <c r="C861" s="21" t="str">
        <f>IF(ISBLANK(D[[#This Row],[CLAS_VN_HOOFDNAAM]]),"ONWAAR","WAAR")</f>
        <v>ONWAAR</v>
      </c>
      <c r="D861" s="21" t="str">
        <f>IF(ISBLANK(D[[#This Row],[KV_NEN5104]]),"ONWAAR","WAAR")</f>
        <v>ONWAAR</v>
      </c>
      <c r="E861" s="21" t="str">
        <f>IF(ISBLANK(D[[#This Row],[CPT_QNET]]),"ONWAAR","WAAR")</f>
        <v>ONWAAR</v>
      </c>
      <c r="F861" s="21" t="str">
        <f>IF(ISBLANK(D[[#This Row],[CRS_NEN5104]]),"ONWAAR","WAAR")</f>
        <v>ONWAAR</v>
      </c>
      <c r="G861" s="21" t="str">
        <f>IF(ISBLANK(D[[#This Row],[SD_NEN5104]]),"ONWAAR","WAAR")</f>
        <v>ONWAAR</v>
      </c>
      <c r="H861" s="21" t="str">
        <f>IF(ISBLANK(D[[#This Row],[DSS_NEN5104]]),"ONWAAR","WAAR")</f>
        <v>ONWAAR</v>
      </c>
      <c r="I861" s="21" t="str">
        <f>IF(ISBLANK(D[[#This Row],[TXT_SS_NEN5104]]),"ONWAAR","WAAR")</f>
        <v>ONWAAR</v>
      </c>
      <c r="J861" s="19" t="str">
        <f>IF(ISBLANK(D[[#This Row],[BORING_NUMMER]]),"",CONCATENATE(D[[#This Row],[BORING_NUMMER]],"_",D[[#This Row],[MONSTER_ID]]))</f>
        <v/>
      </c>
      <c r="BP861" s="21">
        <v>60</v>
      </c>
      <c r="BQ861" s="21">
        <v>40</v>
      </c>
      <c r="BR861" s="21">
        <f>D[CLAS_AT_VLOEIGRENS_CAS]-D[CLAS_AT_UITROLGRENS]</f>
        <v>20</v>
      </c>
      <c r="BS861" s="22">
        <f>(D[[#This Row],[CLAS_AT_VLOEIGRENS_CAS]]-D[[#This Row],[CLAS_WATERGEHALTE]])/D[[#This Row],[CLAS_AT_PI]]</f>
        <v>3</v>
      </c>
    </row>
    <row r="862" spans="1:71" x14ac:dyDescent="0.2">
      <c r="A862" s="20">
        <v>853</v>
      </c>
      <c r="B862" s="21" t="str">
        <f>IF(ISBLANK(D[[#This Row],[CLAS_NEN5104]]),"ONWAAR","WAAR")</f>
        <v>ONWAAR</v>
      </c>
      <c r="C862" s="21" t="str">
        <f>IF(ISBLANK(D[[#This Row],[CLAS_VN_HOOFDNAAM]]),"ONWAAR","WAAR")</f>
        <v>ONWAAR</v>
      </c>
      <c r="D862" s="21" t="str">
        <f>IF(ISBLANK(D[[#This Row],[KV_NEN5104]]),"ONWAAR","WAAR")</f>
        <v>ONWAAR</v>
      </c>
      <c r="E862" s="21" t="str">
        <f>IF(ISBLANK(D[[#This Row],[CPT_QNET]]),"ONWAAR","WAAR")</f>
        <v>ONWAAR</v>
      </c>
      <c r="F862" s="21" t="str">
        <f>IF(ISBLANK(D[[#This Row],[CRS_NEN5104]]),"ONWAAR","WAAR")</f>
        <v>ONWAAR</v>
      </c>
      <c r="G862" s="21" t="str">
        <f>IF(ISBLANK(D[[#This Row],[SD_NEN5104]]),"ONWAAR","WAAR")</f>
        <v>ONWAAR</v>
      </c>
      <c r="H862" s="21" t="str">
        <f>IF(ISBLANK(D[[#This Row],[DSS_NEN5104]]),"ONWAAR","WAAR")</f>
        <v>ONWAAR</v>
      </c>
      <c r="I862" s="21" t="str">
        <f>IF(ISBLANK(D[[#This Row],[TXT_SS_NEN5104]]),"ONWAAR","WAAR")</f>
        <v>ONWAAR</v>
      </c>
      <c r="J862" s="19" t="str">
        <f>IF(ISBLANK(D[[#This Row],[BORING_NUMMER]]),"",CONCATENATE(D[[#This Row],[BORING_NUMMER]],"_",D[[#This Row],[MONSTER_ID]]))</f>
        <v/>
      </c>
      <c r="BP862" s="21">
        <v>60</v>
      </c>
      <c r="BQ862" s="21">
        <v>40</v>
      </c>
      <c r="BR862" s="21">
        <f>D[CLAS_AT_VLOEIGRENS_CAS]-D[CLAS_AT_UITROLGRENS]</f>
        <v>20</v>
      </c>
      <c r="BS862" s="22">
        <f>(D[[#This Row],[CLAS_AT_VLOEIGRENS_CAS]]-D[[#This Row],[CLAS_WATERGEHALTE]])/D[[#This Row],[CLAS_AT_PI]]</f>
        <v>3</v>
      </c>
    </row>
    <row r="863" spans="1:71" x14ac:dyDescent="0.2">
      <c r="A863" s="20">
        <v>854</v>
      </c>
      <c r="B863" s="21" t="str">
        <f>IF(ISBLANK(D[[#This Row],[CLAS_NEN5104]]),"ONWAAR","WAAR")</f>
        <v>ONWAAR</v>
      </c>
      <c r="C863" s="21" t="str">
        <f>IF(ISBLANK(D[[#This Row],[CLAS_VN_HOOFDNAAM]]),"ONWAAR","WAAR")</f>
        <v>ONWAAR</v>
      </c>
      <c r="D863" s="21" t="str">
        <f>IF(ISBLANK(D[[#This Row],[KV_NEN5104]]),"ONWAAR","WAAR")</f>
        <v>ONWAAR</v>
      </c>
      <c r="E863" s="21" t="str">
        <f>IF(ISBLANK(D[[#This Row],[CPT_QNET]]),"ONWAAR","WAAR")</f>
        <v>ONWAAR</v>
      </c>
      <c r="F863" s="21" t="str">
        <f>IF(ISBLANK(D[[#This Row],[CRS_NEN5104]]),"ONWAAR","WAAR")</f>
        <v>ONWAAR</v>
      </c>
      <c r="G863" s="21" t="str">
        <f>IF(ISBLANK(D[[#This Row],[SD_NEN5104]]),"ONWAAR","WAAR")</f>
        <v>ONWAAR</v>
      </c>
      <c r="H863" s="21" t="str">
        <f>IF(ISBLANK(D[[#This Row],[DSS_NEN5104]]),"ONWAAR","WAAR")</f>
        <v>ONWAAR</v>
      </c>
      <c r="I863" s="21" t="str">
        <f>IF(ISBLANK(D[[#This Row],[TXT_SS_NEN5104]]),"ONWAAR","WAAR")</f>
        <v>ONWAAR</v>
      </c>
      <c r="J863" s="19" t="str">
        <f>IF(ISBLANK(D[[#This Row],[BORING_NUMMER]]),"",CONCATENATE(D[[#This Row],[BORING_NUMMER]],"_",D[[#This Row],[MONSTER_ID]]))</f>
        <v/>
      </c>
      <c r="BP863" s="21">
        <v>60</v>
      </c>
      <c r="BQ863" s="21">
        <v>40</v>
      </c>
      <c r="BR863" s="21">
        <f>D[CLAS_AT_VLOEIGRENS_CAS]-D[CLAS_AT_UITROLGRENS]</f>
        <v>20</v>
      </c>
      <c r="BS863" s="22">
        <f>(D[[#This Row],[CLAS_AT_VLOEIGRENS_CAS]]-D[[#This Row],[CLAS_WATERGEHALTE]])/D[[#This Row],[CLAS_AT_PI]]</f>
        <v>3</v>
      </c>
    </row>
    <row r="864" spans="1:71" x14ac:dyDescent="0.2">
      <c r="A864" s="20">
        <v>855</v>
      </c>
      <c r="B864" s="21" t="str">
        <f>IF(ISBLANK(D[[#This Row],[CLAS_NEN5104]]),"ONWAAR","WAAR")</f>
        <v>ONWAAR</v>
      </c>
      <c r="C864" s="21" t="str">
        <f>IF(ISBLANK(D[[#This Row],[CLAS_VN_HOOFDNAAM]]),"ONWAAR","WAAR")</f>
        <v>ONWAAR</v>
      </c>
      <c r="D864" s="21" t="str">
        <f>IF(ISBLANK(D[[#This Row],[KV_NEN5104]]),"ONWAAR","WAAR")</f>
        <v>ONWAAR</v>
      </c>
      <c r="E864" s="21" t="str">
        <f>IF(ISBLANK(D[[#This Row],[CPT_QNET]]),"ONWAAR","WAAR")</f>
        <v>ONWAAR</v>
      </c>
      <c r="F864" s="21" t="str">
        <f>IF(ISBLANK(D[[#This Row],[CRS_NEN5104]]),"ONWAAR","WAAR")</f>
        <v>ONWAAR</v>
      </c>
      <c r="G864" s="21" t="str">
        <f>IF(ISBLANK(D[[#This Row],[SD_NEN5104]]),"ONWAAR","WAAR")</f>
        <v>ONWAAR</v>
      </c>
      <c r="H864" s="21" t="str">
        <f>IF(ISBLANK(D[[#This Row],[DSS_NEN5104]]),"ONWAAR","WAAR")</f>
        <v>ONWAAR</v>
      </c>
      <c r="I864" s="21" t="str">
        <f>IF(ISBLANK(D[[#This Row],[TXT_SS_NEN5104]]),"ONWAAR","WAAR")</f>
        <v>ONWAAR</v>
      </c>
      <c r="J864" s="19" t="str">
        <f>IF(ISBLANK(D[[#This Row],[BORING_NUMMER]]),"",CONCATENATE(D[[#This Row],[BORING_NUMMER]],"_",D[[#This Row],[MONSTER_ID]]))</f>
        <v/>
      </c>
      <c r="BP864" s="21">
        <v>60</v>
      </c>
      <c r="BQ864" s="21">
        <v>40</v>
      </c>
      <c r="BR864" s="21">
        <f>D[CLAS_AT_VLOEIGRENS_CAS]-D[CLAS_AT_UITROLGRENS]</f>
        <v>20</v>
      </c>
      <c r="BS864" s="22">
        <f>(D[[#This Row],[CLAS_AT_VLOEIGRENS_CAS]]-D[[#This Row],[CLAS_WATERGEHALTE]])/D[[#This Row],[CLAS_AT_PI]]</f>
        <v>3</v>
      </c>
    </row>
    <row r="865" spans="1:71" x14ac:dyDescent="0.2">
      <c r="A865" s="20">
        <v>856</v>
      </c>
      <c r="B865" s="21" t="str">
        <f>IF(ISBLANK(D[[#This Row],[CLAS_NEN5104]]),"ONWAAR","WAAR")</f>
        <v>ONWAAR</v>
      </c>
      <c r="C865" s="21" t="str">
        <f>IF(ISBLANK(D[[#This Row],[CLAS_VN_HOOFDNAAM]]),"ONWAAR","WAAR")</f>
        <v>ONWAAR</v>
      </c>
      <c r="D865" s="21" t="str">
        <f>IF(ISBLANK(D[[#This Row],[KV_NEN5104]]),"ONWAAR","WAAR")</f>
        <v>ONWAAR</v>
      </c>
      <c r="E865" s="21" t="str">
        <f>IF(ISBLANK(D[[#This Row],[CPT_QNET]]),"ONWAAR","WAAR")</f>
        <v>ONWAAR</v>
      </c>
      <c r="F865" s="21" t="str">
        <f>IF(ISBLANK(D[[#This Row],[CRS_NEN5104]]),"ONWAAR","WAAR")</f>
        <v>ONWAAR</v>
      </c>
      <c r="G865" s="21" t="str">
        <f>IF(ISBLANK(D[[#This Row],[SD_NEN5104]]),"ONWAAR","WAAR")</f>
        <v>ONWAAR</v>
      </c>
      <c r="H865" s="21" t="str">
        <f>IF(ISBLANK(D[[#This Row],[DSS_NEN5104]]),"ONWAAR","WAAR")</f>
        <v>ONWAAR</v>
      </c>
      <c r="I865" s="21" t="str">
        <f>IF(ISBLANK(D[[#This Row],[TXT_SS_NEN5104]]),"ONWAAR","WAAR")</f>
        <v>ONWAAR</v>
      </c>
      <c r="J865" s="19" t="str">
        <f>IF(ISBLANK(D[[#This Row],[BORING_NUMMER]]),"",CONCATENATE(D[[#This Row],[BORING_NUMMER]],"_",D[[#This Row],[MONSTER_ID]]))</f>
        <v/>
      </c>
      <c r="BP865" s="21">
        <v>60</v>
      </c>
      <c r="BQ865" s="21">
        <v>40</v>
      </c>
      <c r="BR865" s="21">
        <f>D[CLAS_AT_VLOEIGRENS_CAS]-D[CLAS_AT_UITROLGRENS]</f>
        <v>20</v>
      </c>
      <c r="BS865" s="22">
        <f>(D[[#This Row],[CLAS_AT_VLOEIGRENS_CAS]]-D[[#This Row],[CLAS_WATERGEHALTE]])/D[[#This Row],[CLAS_AT_PI]]</f>
        <v>3</v>
      </c>
    </row>
    <row r="866" spans="1:71" x14ac:dyDescent="0.2">
      <c r="A866" s="20">
        <v>857</v>
      </c>
      <c r="B866" s="21" t="str">
        <f>IF(ISBLANK(D[[#This Row],[CLAS_NEN5104]]),"ONWAAR","WAAR")</f>
        <v>ONWAAR</v>
      </c>
      <c r="C866" s="21" t="str">
        <f>IF(ISBLANK(D[[#This Row],[CLAS_VN_HOOFDNAAM]]),"ONWAAR","WAAR")</f>
        <v>ONWAAR</v>
      </c>
      <c r="D866" s="21" t="str">
        <f>IF(ISBLANK(D[[#This Row],[KV_NEN5104]]),"ONWAAR","WAAR")</f>
        <v>ONWAAR</v>
      </c>
      <c r="E866" s="21" t="str">
        <f>IF(ISBLANK(D[[#This Row],[CPT_QNET]]),"ONWAAR","WAAR")</f>
        <v>ONWAAR</v>
      </c>
      <c r="F866" s="21" t="str">
        <f>IF(ISBLANK(D[[#This Row],[CRS_NEN5104]]),"ONWAAR","WAAR")</f>
        <v>ONWAAR</v>
      </c>
      <c r="G866" s="21" t="str">
        <f>IF(ISBLANK(D[[#This Row],[SD_NEN5104]]),"ONWAAR","WAAR")</f>
        <v>ONWAAR</v>
      </c>
      <c r="H866" s="21" t="str">
        <f>IF(ISBLANK(D[[#This Row],[DSS_NEN5104]]),"ONWAAR","WAAR")</f>
        <v>ONWAAR</v>
      </c>
      <c r="I866" s="21" t="str">
        <f>IF(ISBLANK(D[[#This Row],[TXT_SS_NEN5104]]),"ONWAAR","WAAR")</f>
        <v>ONWAAR</v>
      </c>
      <c r="J866" s="19" t="str">
        <f>IF(ISBLANK(D[[#This Row],[BORING_NUMMER]]),"",CONCATENATE(D[[#This Row],[BORING_NUMMER]],"_",D[[#This Row],[MONSTER_ID]]))</f>
        <v/>
      </c>
      <c r="BP866" s="21">
        <v>60</v>
      </c>
      <c r="BQ866" s="21">
        <v>40</v>
      </c>
      <c r="BR866" s="21">
        <f>D[CLAS_AT_VLOEIGRENS_CAS]-D[CLAS_AT_UITROLGRENS]</f>
        <v>20</v>
      </c>
      <c r="BS866" s="22">
        <f>(D[[#This Row],[CLAS_AT_VLOEIGRENS_CAS]]-D[[#This Row],[CLAS_WATERGEHALTE]])/D[[#This Row],[CLAS_AT_PI]]</f>
        <v>3</v>
      </c>
    </row>
    <row r="867" spans="1:71" x14ac:dyDescent="0.2">
      <c r="A867" s="20">
        <v>858</v>
      </c>
      <c r="B867" s="21" t="str">
        <f>IF(ISBLANK(D[[#This Row],[CLAS_NEN5104]]),"ONWAAR","WAAR")</f>
        <v>ONWAAR</v>
      </c>
      <c r="C867" s="21" t="str">
        <f>IF(ISBLANK(D[[#This Row],[CLAS_VN_HOOFDNAAM]]),"ONWAAR","WAAR")</f>
        <v>ONWAAR</v>
      </c>
      <c r="D867" s="21" t="str">
        <f>IF(ISBLANK(D[[#This Row],[KV_NEN5104]]),"ONWAAR","WAAR")</f>
        <v>ONWAAR</v>
      </c>
      <c r="E867" s="21" t="str">
        <f>IF(ISBLANK(D[[#This Row],[CPT_QNET]]),"ONWAAR","WAAR")</f>
        <v>ONWAAR</v>
      </c>
      <c r="F867" s="21" t="str">
        <f>IF(ISBLANK(D[[#This Row],[CRS_NEN5104]]),"ONWAAR","WAAR")</f>
        <v>ONWAAR</v>
      </c>
      <c r="G867" s="21" t="str">
        <f>IF(ISBLANK(D[[#This Row],[SD_NEN5104]]),"ONWAAR","WAAR")</f>
        <v>ONWAAR</v>
      </c>
      <c r="H867" s="21" t="str">
        <f>IF(ISBLANK(D[[#This Row],[DSS_NEN5104]]),"ONWAAR","WAAR")</f>
        <v>ONWAAR</v>
      </c>
      <c r="I867" s="21" t="str">
        <f>IF(ISBLANK(D[[#This Row],[TXT_SS_NEN5104]]),"ONWAAR","WAAR")</f>
        <v>ONWAAR</v>
      </c>
      <c r="J867" s="19" t="str">
        <f>IF(ISBLANK(D[[#This Row],[BORING_NUMMER]]),"",CONCATENATE(D[[#This Row],[BORING_NUMMER]],"_",D[[#This Row],[MONSTER_ID]]))</f>
        <v/>
      </c>
      <c r="BP867" s="21">
        <v>60</v>
      </c>
      <c r="BQ867" s="21">
        <v>40</v>
      </c>
      <c r="BR867" s="21">
        <f>D[CLAS_AT_VLOEIGRENS_CAS]-D[CLAS_AT_UITROLGRENS]</f>
        <v>20</v>
      </c>
      <c r="BS867" s="22">
        <f>(D[[#This Row],[CLAS_AT_VLOEIGRENS_CAS]]-D[[#This Row],[CLAS_WATERGEHALTE]])/D[[#This Row],[CLAS_AT_PI]]</f>
        <v>3</v>
      </c>
    </row>
    <row r="868" spans="1:71" x14ac:dyDescent="0.2">
      <c r="A868" s="20">
        <v>859</v>
      </c>
      <c r="B868" s="21" t="str">
        <f>IF(ISBLANK(D[[#This Row],[CLAS_NEN5104]]),"ONWAAR","WAAR")</f>
        <v>ONWAAR</v>
      </c>
      <c r="C868" s="21" t="str">
        <f>IF(ISBLANK(D[[#This Row],[CLAS_VN_HOOFDNAAM]]),"ONWAAR","WAAR")</f>
        <v>ONWAAR</v>
      </c>
      <c r="D868" s="21" t="str">
        <f>IF(ISBLANK(D[[#This Row],[KV_NEN5104]]),"ONWAAR","WAAR")</f>
        <v>ONWAAR</v>
      </c>
      <c r="E868" s="21" t="str">
        <f>IF(ISBLANK(D[[#This Row],[CPT_QNET]]),"ONWAAR","WAAR")</f>
        <v>ONWAAR</v>
      </c>
      <c r="F868" s="21" t="str">
        <f>IF(ISBLANK(D[[#This Row],[CRS_NEN5104]]),"ONWAAR","WAAR")</f>
        <v>ONWAAR</v>
      </c>
      <c r="G868" s="21" t="str">
        <f>IF(ISBLANK(D[[#This Row],[SD_NEN5104]]),"ONWAAR","WAAR")</f>
        <v>ONWAAR</v>
      </c>
      <c r="H868" s="21" t="str">
        <f>IF(ISBLANK(D[[#This Row],[DSS_NEN5104]]),"ONWAAR","WAAR")</f>
        <v>ONWAAR</v>
      </c>
      <c r="I868" s="21" t="str">
        <f>IF(ISBLANK(D[[#This Row],[TXT_SS_NEN5104]]),"ONWAAR","WAAR")</f>
        <v>ONWAAR</v>
      </c>
      <c r="J868" s="19" t="str">
        <f>IF(ISBLANK(D[[#This Row],[BORING_NUMMER]]),"",CONCATENATE(D[[#This Row],[BORING_NUMMER]],"_",D[[#This Row],[MONSTER_ID]]))</f>
        <v/>
      </c>
      <c r="BP868" s="21">
        <v>60</v>
      </c>
      <c r="BQ868" s="21">
        <v>40</v>
      </c>
      <c r="BR868" s="21">
        <f>D[CLAS_AT_VLOEIGRENS_CAS]-D[CLAS_AT_UITROLGRENS]</f>
        <v>20</v>
      </c>
      <c r="BS868" s="22">
        <f>(D[[#This Row],[CLAS_AT_VLOEIGRENS_CAS]]-D[[#This Row],[CLAS_WATERGEHALTE]])/D[[#This Row],[CLAS_AT_PI]]</f>
        <v>3</v>
      </c>
    </row>
    <row r="869" spans="1:71" x14ac:dyDescent="0.2">
      <c r="A869" s="20">
        <v>860</v>
      </c>
      <c r="B869" s="21" t="str">
        <f>IF(ISBLANK(D[[#This Row],[CLAS_NEN5104]]),"ONWAAR","WAAR")</f>
        <v>ONWAAR</v>
      </c>
      <c r="C869" s="21" t="str">
        <f>IF(ISBLANK(D[[#This Row],[CLAS_VN_HOOFDNAAM]]),"ONWAAR","WAAR")</f>
        <v>ONWAAR</v>
      </c>
      <c r="D869" s="21" t="str">
        <f>IF(ISBLANK(D[[#This Row],[KV_NEN5104]]),"ONWAAR","WAAR")</f>
        <v>ONWAAR</v>
      </c>
      <c r="E869" s="21" t="str">
        <f>IF(ISBLANK(D[[#This Row],[CPT_QNET]]),"ONWAAR","WAAR")</f>
        <v>ONWAAR</v>
      </c>
      <c r="F869" s="21" t="str">
        <f>IF(ISBLANK(D[[#This Row],[CRS_NEN5104]]),"ONWAAR","WAAR")</f>
        <v>ONWAAR</v>
      </c>
      <c r="G869" s="21" t="str">
        <f>IF(ISBLANK(D[[#This Row],[SD_NEN5104]]),"ONWAAR","WAAR")</f>
        <v>ONWAAR</v>
      </c>
      <c r="H869" s="21" t="str">
        <f>IF(ISBLANK(D[[#This Row],[DSS_NEN5104]]),"ONWAAR","WAAR")</f>
        <v>ONWAAR</v>
      </c>
      <c r="I869" s="21" t="str">
        <f>IF(ISBLANK(D[[#This Row],[TXT_SS_NEN5104]]),"ONWAAR","WAAR")</f>
        <v>ONWAAR</v>
      </c>
      <c r="J869" s="19" t="str">
        <f>IF(ISBLANK(D[[#This Row],[BORING_NUMMER]]),"",CONCATENATE(D[[#This Row],[BORING_NUMMER]],"_",D[[#This Row],[MONSTER_ID]]))</f>
        <v/>
      </c>
      <c r="BP869" s="21">
        <v>60</v>
      </c>
      <c r="BQ869" s="21">
        <v>40</v>
      </c>
      <c r="BR869" s="21">
        <f>D[CLAS_AT_VLOEIGRENS_CAS]-D[CLAS_AT_UITROLGRENS]</f>
        <v>20</v>
      </c>
      <c r="BS869" s="22">
        <f>(D[[#This Row],[CLAS_AT_VLOEIGRENS_CAS]]-D[[#This Row],[CLAS_WATERGEHALTE]])/D[[#This Row],[CLAS_AT_PI]]</f>
        <v>3</v>
      </c>
    </row>
    <row r="870" spans="1:71" x14ac:dyDescent="0.2">
      <c r="A870" s="20">
        <v>861</v>
      </c>
      <c r="B870" s="21" t="str">
        <f>IF(ISBLANK(D[[#This Row],[CLAS_NEN5104]]),"ONWAAR","WAAR")</f>
        <v>ONWAAR</v>
      </c>
      <c r="C870" s="21" t="str">
        <f>IF(ISBLANK(D[[#This Row],[CLAS_VN_HOOFDNAAM]]),"ONWAAR","WAAR")</f>
        <v>ONWAAR</v>
      </c>
      <c r="D870" s="21" t="str">
        <f>IF(ISBLANK(D[[#This Row],[KV_NEN5104]]),"ONWAAR","WAAR")</f>
        <v>ONWAAR</v>
      </c>
      <c r="E870" s="21" t="str">
        <f>IF(ISBLANK(D[[#This Row],[CPT_QNET]]),"ONWAAR","WAAR")</f>
        <v>ONWAAR</v>
      </c>
      <c r="F870" s="21" t="str">
        <f>IF(ISBLANK(D[[#This Row],[CRS_NEN5104]]),"ONWAAR","WAAR")</f>
        <v>ONWAAR</v>
      </c>
      <c r="G870" s="21" t="str">
        <f>IF(ISBLANK(D[[#This Row],[SD_NEN5104]]),"ONWAAR","WAAR")</f>
        <v>ONWAAR</v>
      </c>
      <c r="H870" s="21" t="str">
        <f>IF(ISBLANK(D[[#This Row],[DSS_NEN5104]]),"ONWAAR","WAAR")</f>
        <v>ONWAAR</v>
      </c>
      <c r="I870" s="21" t="str">
        <f>IF(ISBLANK(D[[#This Row],[TXT_SS_NEN5104]]),"ONWAAR","WAAR")</f>
        <v>ONWAAR</v>
      </c>
      <c r="J870" s="19" t="str">
        <f>IF(ISBLANK(D[[#This Row],[BORING_NUMMER]]),"",CONCATENATE(D[[#This Row],[BORING_NUMMER]],"_",D[[#This Row],[MONSTER_ID]]))</f>
        <v/>
      </c>
      <c r="BP870" s="21">
        <v>60</v>
      </c>
      <c r="BQ870" s="21">
        <v>40</v>
      </c>
      <c r="BR870" s="21">
        <f>D[CLAS_AT_VLOEIGRENS_CAS]-D[CLAS_AT_UITROLGRENS]</f>
        <v>20</v>
      </c>
      <c r="BS870" s="22">
        <f>(D[[#This Row],[CLAS_AT_VLOEIGRENS_CAS]]-D[[#This Row],[CLAS_WATERGEHALTE]])/D[[#This Row],[CLAS_AT_PI]]</f>
        <v>3</v>
      </c>
    </row>
    <row r="871" spans="1:71" x14ac:dyDescent="0.2">
      <c r="A871" s="20">
        <v>862</v>
      </c>
      <c r="B871" s="21" t="str">
        <f>IF(ISBLANK(D[[#This Row],[CLAS_NEN5104]]),"ONWAAR","WAAR")</f>
        <v>ONWAAR</v>
      </c>
      <c r="C871" s="21" t="str">
        <f>IF(ISBLANK(D[[#This Row],[CLAS_VN_HOOFDNAAM]]),"ONWAAR","WAAR")</f>
        <v>ONWAAR</v>
      </c>
      <c r="D871" s="21" t="str">
        <f>IF(ISBLANK(D[[#This Row],[KV_NEN5104]]),"ONWAAR","WAAR")</f>
        <v>ONWAAR</v>
      </c>
      <c r="E871" s="21" t="str">
        <f>IF(ISBLANK(D[[#This Row],[CPT_QNET]]),"ONWAAR","WAAR")</f>
        <v>ONWAAR</v>
      </c>
      <c r="F871" s="21" t="str">
        <f>IF(ISBLANK(D[[#This Row],[CRS_NEN5104]]),"ONWAAR","WAAR")</f>
        <v>ONWAAR</v>
      </c>
      <c r="G871" s="21" t="str">
        <f>IF(ISBLANK(D[[#This Row],[SD_NEN5104]]),"ONWAAR","WAAR")</f>
        <v>ONWAAR</v>
      </c>
      <c r="H871" s="21" t="str">
        <f>IF(ISBLANK(D[[#This Row],[DSS_NEN5104]]),"ONWAAR","WAAR")</f>
        <v>ONWAAR</v>
      </c>
      <c r="I871" s="21" t="str">
        <f>IF(ISBLANK(D[[#This Row],[TXT_SS_NEN5104]]),"ONWAAR","WAAR")</f>
        <v>ONWAAR</v>
      </c>
      <c r="J871" s="19" t="str">
        <f>IF(ISBLANK(D[[#This Row],[BORING_NUMMER]]),"",CONCATENATE(D[[#This Row],[BORING_NUMMER]],"_",D[[#This Row],[MONSTER_ID]]))</f>
        <v/>
      </c>
      <c r="BP871" s="21">
        <v>60</v>
      </c>
      <c r="BQ871" s="21">
        <v>40</v>
      </c>
      <c r="BR871" s="21">
        <f>D[CLAS_AT_VLOEIGRENS_CAS]-D[CLAS_AT_UITROLGRENS]</f>
        <v>20</v>
      </c>
      <c r="BS871" s="22">
        <f>(D[[#This Row],[CLAS_AT_VLOEIGRENS_CAS]]-D[[#This Row],[CLAS_WATERGEHALTE]])/D[[#This Row],[CLAS_AT_PI]]</f>
        <v>3</v>
      </c>
    </row>
    <row r="872" spans="1:71" x14ac:dyDescent="0.2">
      <c r="A872" s="20">
        <v>863</v>
      </c>
      <c r="B872" s="21" t="str">
        <f>IF(ISBLANK(D[[#This Row],[CLAS_NEN5104]]),"ONWAAR","WAAR")</f>
        <v>ONWAAR</v>
      </c>
      <c r="C872" s="21" t="str">
        <f>IF(ISBLANK(D[[#This Row],[CLAS_VN_HOOFDNAAM]]),"ONWAAR","WAAR")</f>
        <v>ONWAAR</v>
      </c>
      <c r="D872" s="21" t="str">
        <f>IF(ISBLANK(D[[#This Row],[KV_NEN5104]]),"ONWAAR","WAAR")</f>
        <v>ONWAAR</v>
      </c>
      <c r="E872" s="21" t="str">
        <f>IF(ISBLANK(D[[#This Row],[CPT_QNET]]),"ONWAAR","WAAR")</f>
        <v>ONWAAR</v>
      </c>
      <c r="F872" s="21" t="str">
        <f>IF(ISBLANK(D[[#This Row],[CRS_NEN5104]]),"ONWAAR","WAAR")</f>
        <v>ONWAAR</v>
      </c>
      <c r="G872" s="21" t="str">
        <f>IF(ISBLANK(D[[#This Row],[SD_NEN5104]]),"ONWAAR","WAAR")</f>
        <v>ONWAAR</v>
      </c>
      <c r="H872" s="21" t="str">
        <f>IF(ISBLANK(D[[#This Row],[DSS_NEN5104]]),"ONWAAR","WAAR")</f>
        <v>ONWAAR</v>
      </c>
      <c r="I872" s="21" t="str">
        <f>IF(ISBLANK(D[[#This Row],[TXT_SS_NEN5104]]),"ONWAAR","WAAR")</f>
        <v>ONWAAR</v>
      </c>
      <c r="J872" s="19" t="str">
        <f>IF(ISBLANK(D[[#This Row],[BORING_NUMMER]]),"",CONCATENATE(D[[#This Row],[BORING_NUMMER]],"_",D[[#This Row],[MONSTER_ID]]))</f>
        <v/>
      </c>
      <c r="BP872" s="21">
        <v>60</v>
      </c>
      <c r="BQ872" s="21">
        <v>40</v>
      </c>
      <c r="BR872" s="21">
        <f>D[CLAS_AT_VLOEIGRENS_CAS]-D[CLAS_AT_UITROLGRENS]</f>
        <v>20</v>
      </c>
      <c r="BS872" s="22">
        <f>(D[[#This Row],[CLAS_AT_VLOEIGRENS_CAS]]-D[[#This Row],[CLAS_WATERGEHALTE]])/D[[#This Row],[CLAS_AT_PI]]</f>
        <v>3</v>
      </c>
    </row>
    <row r="873" spans="1:71" x14ac:dyDescent="0.2">
      <c r="A873" s="20">
        <v>864</v>
      </c>
      <c r="B873" s="21" t="str">
        <f>IF(ISBLANK(D[[#This Row],[CLAS_NEN5104]]),"ONWAAR","WAAR")</f>
        <v>ONWAAR</v>
      </c>
      <c r="C873" s="21" t="str">
        <f>IF(ISBLANK(D[[#This Row],[CLAS_VN_HOOFDNAAM]]),"ONWAAR","WAAR")</f>
        <v>ONWAAR</v>
      </c>
      <c r="D873" s="21" t="str">
        <f>IF(ISBLANK(D[[#This Row],[KV_NEN5104]]),"ONWAAR","WAAR")</f>
        <v>ONWAAR</v>
      </c>
      <c r="E873" s="21" t="str">
        <f>IF(ISBLANK(D[[#This Row],[CPT_QNET]]),"ONWAAR","WAAR")</f>
        <v>ONWAAR</v>
      </c>
      <c r="F873" s="21" t="str">
        <f>IF(ISBLANK(D[[#This Row],[CRS_NEN5104]]),"ONWAAR","WAAR")</f>
        <v>ONWAAR</v>
      </c>
      <c r="G873" s="21" t="str">
        <f>IF(ISBLANK(D[[#This Row],[SD_NEN5104]]),"ONWAAR","WAAR")</f>
        <v>ONWAAR</v>
      </c>
      <c r="H873" s="21" t="str">
        <f>IF(ISBLANK(D[[#This Row],[DSS_NEN5104]]),"ONWAAR","WAAR")</f>
        <v>ONWAAR</v>
      </c>
      <c r="I873" s="21" t="str">
        <f>IF(ISBLANK(D[[#This Row],[TXT_SS_NEN5104]]),"ONWAAR","WAAR")</f>
        <v>ONWAAR</v>
      </c>
      <c r="J873" s="19" t="str">
        <f>IF(ISBLANK(D[[#This Row],[BORING_NUMMER]]),"",CONCATENATE(D[[#This Row],[BORING_NUMMER]],"_",D[[#This Row],[MONSTER_ID]]))</f>
        <v/>
      </c>
      <c r="BP873" s="21">
        <v>60</v>
      </c>
      <c r="BQ873" s="21">
        <v>40</v>
      </c>
      <c r="BR873" s="21">
        <f>D[CLAS_AT_VLOEIGRENS_CAS]-D[CLAS_AT_UITROLGRENS]</f>
        <v>20</v>
      </c>
      <c r="BS873" s="22">
        <f>(D[[#This Row],[CLAS_AT_VLOEIGRENS_CAS]]-D[[#This Row],[CLAS_WATERGEHALTE]])/D[[#This Row],[CLAS_AT_PI]]</f>
        <v>3</v>
      </c>
    </row>
    <row r="874" spans="1:71" x14ac:dyDescent="0.2">
      <c r="A874" s="20">
        <v>865</v>
      </c>
      <c r="B874" s="21" t="str">
        <f>IF(ISBLANK(D[[#This Row],[CLAS_NEN5104]]),"ONWAAR","WAAR")</f>
        <v>ONWAAR</v>
      </c>
      <c r="C874" s="21" t="str">
        <f>IF(ISBLANK(D[[#This Row],[CLAS_VN_HOOFDNAAM]]),"ONWAAR","WAAR")</f>
        <v>ONWAAR</v>
      </c>
      <c r="D874" s="21" t="str">
        <f>IF(ISBLANK(D[[#This Row],[KV_NEN5104]]),"ONWAAR","WAAR")</f>
        <v>ONWAAR</v>
      </c>
      <c r="E874" s="21" t="str">
        <f>IF(ISBLANK(D[[#This Row],[CPT_QNET]]),"ONWAAR","WAAR")</f>
        <v>ONWAAR</v>
      </c>
      <c r="F874" s="21" t="str">
        <f>IF(ISBLANK(D[[#This Row],[CRS_NEN5104]]),"ONWAAR","WAAR")</f>
        <v>ONWAAR</v>
      </c>
      <c r="G874" s="21" t="str">
        <f>IF(ISBLANK(D[[#This Row],[SD_NEN5104]]),"ONWAAR","WAAR")</f>
        <v>ONWAAR</v>
      </c>
      <c r="H874" s="21" t="str">
        <f>IF(ISBLANK(D[[#This Row],[DSS_NEN5104]]),"ONWAAR","WAAR")</f>
        <v>ONWAAR</v>
      </c>
      <c r="I874" s="21" t="str">
        <f>IF(ISBLANK(D[[#This Row],[TXT_SS_NEN5104]]),"ONWAAR","WAAR")</f>
        <v>ONWAAR</v>
      </c>
      <c r="J874" s="19" t="str">
        <f>IF(ISBLANK(D[[#This Row],[BORING_NUMMER]]),"",CONCATENATE(D[[#This Row],[BORING_NUMMER]],"_",D[[#This Row],[MONSTER_ID]]))</f>
        <v/>
      </c>
      <c r="BP874" s="21">
        <v>60</v>
      </c>
      <c r="BQ874" s="21">
        <v>40</v>
      </c>
      <c r="BR874" s="21">
        <f>D[CLAS_AT_VLOEIGRENS_CAS]-D[CLAS_AT_UITROLGRENS]</f>
        <v>20</v>
      </c>
      <c r="BS874" s="22">
        <f>(D[[#This Row],[CLAS_AT_VLOEIGRENS_CAS]]-D[[#This Row],[CLAS_WATERGEHALTE]])/D[[#This Row],[CLAS_AT_PI]]</f>
        <v>3</v>
      </c>
    </row>
    <row r="875" spans="1:71" x14ac:dyDescent="0.2">
      <c r="A875" s="20">
        <v>866</v>
      </c>
      <c r="B875" s="21" t="str">
        <f>IF(ISBLANK(D[[#This Row],[CLAS_NEN5104]]),"ONWAAR","WAAR")</f>
        <v>ONWAAR</v>
      </c>
      <c r="C875" s="21" t="str">
        <f>IF(ISBLANK(D[[#This Row],[CLAS_VN_HOOFDNAAM]]),"ONWAAR","WAAR")</f>
        <v>ONWAAR</v>
      </c>
      <c r="D875" s="21" t="str">
        <f>IF(ISBLANK(D[[#This Row],[KV_NEN5104]]),"ONWAAR","WAAR")</f>
        <v>ONWAAR</v>
      </c>
      <c r="E875" s="21" t="str">
        <f>IF(ISBLANK(D[[#This Row],[CPT_QNET]]),"ONWAAR","WAAR")</f>
        <v>ONWAAR</v>
      </c>
      <c r="F875" s="21" t="str">
        <f>IF(ISBLANK(D[[#This Row],[CRS_NEN5104]]),"ONWAAR","WAAR")</f>
        <v>ONWAAR</v>
      </c>
      <c r="G875" s="21" t="str">
        <f>IF(ISBLANK(D[[#This Row],[SD_NEN5104]]),"ONWAAR","WAAR")</f>
        <v>ONWAAR</v>
      </c>
      <c r="H875" s="21" t="str">
        <f>IF(ISBLANK(D[[#This Row],[DSS_NEN5104]]),"ONWAAR","WAAR")</f>
        <v>ONWAAR</v>
      </c>
      <c r="I875" s="21" t="str">
        <f>IF(ISBLANK(D[[#This Row],[TXT_SS_NEN5104]]),"ONWAAR","WAAR")</f>
        <v>ONWAAR</v>
      </c>
      <c r="J875" s="19" t="str">
        <f>IF(ISBLANK(D[[#This Row],[BORING_NUMMER]]),"",CONCATENATE(D[[#This Row],[BORING_NUMMER]],"_",D[[#This Row],[MONSTER_ID]]))</f>
        <v/>
      </c>
      <c r="BP875" s="21">
        <v>60</v>
      </c>
      <c r="BQ875" s="21">
        <v>40</v>
      </c>
      <c r="BR875" s="21">
        <f>D[CLAS_AT_VLOEIGRENS_CAS]-D[CLAS_AT_UITROLGRENS]</f>
        <v>20</v>
      </c>
      <c r="BS875" s="22">
        <f>(D[[#This Row],[CLAS_AT_VLOEIGRENS_CAS]]-D[[#This Row],[CLAS_WATERGEHALTE]])/D[[#This Row],[CLAS_AT_PI]]</f>
        <v>3</v>
      </c>
    </row>
    <row r="876" spans="1:71" x14ac:dyDescent="0.2">
      <c r="A876" s="20">
        <v>867</v>
      </c>
      <c r="B876" s="21" t="str">
        <f>IF(ISBLANK(D[[#This Row],[CLAS_NEN5104]]),"ONWAAR","WAAR")</f>
        <v>ONWAAR</v>
      </c>
      <c r="C876" s="21" t="str">
        <f>IF(ISBLANK(D[[#This Row],[CLAS_VN_HOOFDNAAM]]),"ONWAAR","WAAR")</f>
        <v>ONWAAR</v>
      </c>
      <c r="D876" s="21" t="str">
        <f>IF(ISBLANK(D[[#This Row],[KV_NEN5104]]),"ONWAAR","WAAR")</f>
        <v>ONWAAR</v>
      </c>
      <c r="E876" s="21" t="str">
        <f>IF(ISBLANK(D[[#This Row],[CPT_QNET]]),"ONWAAR","WAAR")</f>
        <v>ONWAAR</v>
      </c>
      <c r="F876" s="21" t="str">
        <f>IF(ISBLANK(D[[#This Row],[CRS_NEN5104]]),"ONWAAR","WAAR")</f>
        <v>ONWAAR</v>
      </c>
      <c r="G876" s="21" t="str">
        <f>IF(ISBLANK(D[[#This Row],[SD_NEN5104]]),"ONWAAR","WAAR")</f>
        <v>ONWAAR</v>
      </c>
      <c r="H876" s="21" t="str">
        <f>IF(ISBLANK(D[[#This Row],[DSS_NEN5104]]),"ONWAAR","WAAR")</f>
        <v>ONWAAR</v>
      </c>
      <c r="I876" s="21" t="str">
        <f>IF(ISBLANK(D[[#This Row],[TXT_SS_NEN5104]]),"ONWAAR","WAAR")</f>
        <v>ONWAAR</v>
      </c>
      <c r="J876" s="19" t="str">
        <f>IF(ISBLANK(D[[#This Row],[BORING_NUMMER]]),"",CONCATENATE(D[[#This Row],[BORING_NUMMER]],"_",D[[#This Row],[MONSTER_ID]]))</f>
        <v/>
      </c>
      <c r="BP876" s="21">
        <v>60</v>
      </c>
      <c r="BQ876" s="21">
        <v>40</v>
      </c>
      <c r="BR876" s="21">
        <f>D[CLAS_AT_VLOEIGRENS_CAS]-D[CLAS_AT_UITROLGRENS]</f>
        <v>20</v>
      </c>
      <c r="BS876" s="22">
        <f>(D[[#This Row],[CLAS_AT_VLOEIGRENS_CAS]]-D[[#This Row],[CLAS_WATERGEHALTE]])/D[[#This Row],[CLAS_AT_PI]]</f>
        <v>3</v>
      </c>
    </row>
    <row r="877" spans="1:71" x14ac:dyDescent="0.2">
      <c r="A877" s="20">
        <v>868</v>
      </c>
      <c r="B877" s="21" t="str">
        <f>IF(ISBLANK(D[[#This Row],[CLAS_NEN5104]]),"ONWAAR","WAAR")</f>
        <v>ONWAAR</v>
      </c>
      <c r="C877" s="21" t="str">
        <f>IF(ISBLANK(D[[#This Row],[CLAS_VN_HOOFDNAAM]]),"ONWAAR","WAAR")</f>
        <v>ONWAAR</v>
      </c>
      <c r="D877" s="21" t="str">
        <f>IF(ISBLANK(D[[#This Row],[KV_NEN5104]]),"ONWAAR","WAAR")</f>
        <v>ONWAAR</v>
      </c>
      <c r="E877" s="21" t="str">
        <f>IF(ISBLANK(D[[#This Row],[CPT_QNET]]),"ONWAAR","WAAR")</f>
        <v>ONWAAR</v>
      </c>
      <c r="F877" s="21" t="str">
        <f>IF(ISBLANK(D[[#This Row],[CRS_NEN5104]]),"ONWAAR","WAAR")</f>
        <v>ONWAAR</v>
      </c>
      <c r="G877" s="21" t="str">
        <f>IF(ISBLANK(D[[#This Row],[SD_NEN5104]]),"ONWAAR","WAAR")</f>
        <v>ONWAAR</v>
      </c>
      <c r="H877" s="21" t="str">
        <f>IF(ISBLANK(D[[#This Row],[DSS_NEN5104]]),"ONWAAR","WAAR")</f>
        <v>ONWAAR</v>
      </c>
      <c r="I877" s="21" t="str">
        <f>IF(ISBLANK(D[[#This Row],[TXT_SS_NEN5104]]),"ONWAAR","WAAR")</f>
        <v>ONWAAR</v>
      </c>
      <c r="J877" s="19" t="str">
        <f>IF(ISBLANK(D[[#This Row],[BORING_NUMMER]]),"",CONCATENATE(D[[#This Row],[BORING_NUMMER]],"_",D[[#This Row],[MONSTER_ID]]))</f>
        <v/>
      </c>
      <c r="BP877" s="21">
        <v>60</v>
      </c>
      <c r="BQ877" s="21">
        <v>40</v>
      </c>
      <c r="BR877" s="21">
        <f>D[CLAS_AT_VLOEIGRENS_CAS]-D[CLAS_AT_UITROLGRENS]</f>
        <v>20</v>
      </c>
      <c r="BS877" s="22">
        <f>(D[[#This Row],[CLAS_AT_VLOEIGRENS_CAS]]-D[[#This Row],[CLAS_WATERGEHALTE]])/D[[#This Row],[CLAS_AT_PI]]</f>
        <v>3</v>
      </c>
    </row>
    <row r="878" spans="1:71" x14ac:dyDescent="0.2">
      <c r="A878" s="20">
        <v>869</v>
      </c>
      <c r="B878" s="21" t="str">
        <f>IF(ISBLANK(D[[#This Row],[CLAS_NEN5104]]),"ONWAAR","WAAR")</f>
        <v>ONWAAR</v>
      </c>
      <c r="C878" s="21" t="str">
        <f>IF(ISBLANK(D[[#This Row],[CLAS_VN_HOOFDNAAM]]),"ONWAAR","WAAR")</f>
        <v>ONWAAR</v>
      </c>
      <c r="D878" s="21" t="str">
        <f>IF(ISBLANK(D[[#This Row],[KV_NEN5104]]),"ONWAAR","WAAR")</f>
        <v>ONWAAR</v>
      </c>
      <c r="E878" s="21" t="str">
        <f>IF(ISBLANK(D[[#This Row],[CPT_QNET]]),"ONWAAR","WAAR")</f>
        <v>ONWAAR</v>
      </c>
      <c r="F878" s="21" t="str">
        <f>IF(ISBLANK(D[[#This Row],[CRS_NEN5104]]),"ONWAAR","WAAR")</f>
        <v>ONWAAR</v>
      </c>
      <c r="G878" s="21" t="str">
        <f>IF(ISBLANK(D[[#This Row],[SD_NEN5104]]),"ONWAAR","WAAR")</f>
        <v>ONWAAR</v>
      </c>
      <c r="H878" s="21" t="str">
        <f>IF(ISBLANK(D[[#This Row],[DSS_NEN5104]]),"ONWAAR","WAAR")</f>
        <v>ONWAAR</v>
      </c>
      <c r="I878" s="21" t="str">
        <f>IF(ISBLANK(D[[#This Row],[TXT_SS_NEN5104]]),"ONWAAR","WAAR")</f>
        <v>ONWAAR</v>
      </c>
      <c r="J878" s="19" t="str">
        <f>IF(ISBLANK(D[[#This Row],[BORING_NUMMER]]),"",CONCATENATE(D[[#This Row],[BORING_NUMMER]],"_",D[[#This Row],[MONSTER_ID]]))</f>
        <v/>
      </c>
      <c r="BP878" s="21">
        <v>60</v>
      </c>
      <c r="BQ878" s="21">
        <v>40</v>
      </c>
      <c r="BR878" s="21">
        <f>D[CLAS_AT_VLOEIGRENS_CAS]-D[CLAS_AT_UITROLGRENS]</f>
        <v>20</v>
      </c>
      <c r="BS878" s="22">
        <f>(D[[#This Row],[CLAS_AT_VLOEIGRENS_CAS]]-D[[#This Row],[CLAS_WATERGEHALTE]])/D[[#This Row],[CLAS_AT_PI]]</f>
        <v>3</v>
      </c>
    </row>
    <row r="879" spans="1:71" x14ac:dyDescent="0.2">
      <c r="A879" s="20">
        <v>870</v>
      </c>
      <c r="B879" s="21" t="str">
        <f>IF(ISBLANK(D[[#This Row],[CLAS_NEN5104]]),"ONWAAR","WAAR")</f>
        <v>ONWAAR</v>
      </c>
      <c r="C879" s="21" t="str">
        <f>IF(ISBLANK(D[[#This Row],[CLAS_VN_HOOFDNAAM]]),"ONWAAR","WAAR")</f>
        <v>ONWAAR</v>
      </c>
      <c r="D879" s="21" t="str">
        <f>IF(ISBLANK(D[[#This Row],[KV_NEN5104]]),"ONWAAR","WAAR")</f>
        <v>ONWAAR</v>
      </c>
      <c r="E879" s="21" t="str">
        <f>IF(ISBLANK(D[[#This Row],[CPT_QNET]]),"ONWAAR","WAAR")</f>
        <v>ONWAAR</v>
      </c>
      <c r="F879" s="21" t="str">
        <f>IF(ISBLANK(D[[#This Row],[CRS_NEN5104]]),"ONWAAR","WAAR")</f>
        <v>ONWAAR</v>
      </c>
      <c r="G879" s="21" t="str">
        <f>IF(ISBLANK(D[[#This Row],[SD_NEN5104]]),"ONWAAR","WAAR")</f>
        <v>ONWAAR</v>
      </c>
      <c r="H879" s="21" t="str">
        <f>IF(ISBLANK(D[[#This Row],[DSS_NEN5104]]),"ONWAAR","WAAR")</f>
        <v>ONWAAR</v>
      </c>
      <c r="I879" s="21" t="str">
        <f>IF(ISBLANK(D[[#This Row],[TXT_SS_NEN5104]]),"ONWAAR","WAAR")</f>
        <v>ONWAAR</v>
      </c>
      <c r="J879" s="19" t="str">
        <f>IF(ISBLANK(D[[#This Row],[BORING_NUMMER]]),"",CONCATENATE(D[[#This Row],[BORING_NUMMER]],"_",D[[#This Row],[MONSTER_ID]]))</f>
        <v/>
      </c>
      <c r="BP879" s="21">
        <v>60</v>
      </c>
      <c r="BQ879" s="21">
        <v>40</v>
      </c>
      <c r="BR879" s="21">
        <f>D[CLAS_AT_VLOEIGRENS_CAS]-D[CLAS_AT_UITROLGRENS]</f>
        <v>20</v>
      </c>
      <c r="BS879" s="22">
        <f>(D[[#This Row],[CLAS_AT_VLOEIGRENS_CAS]]-D[[#This Row],[CLAS_WATERGEHALTE]])/D[[#This Row],[CLAS_AT_PI]]</f>
        <v>3</v>
      </c>
    </row>
    <row r="880" spans="1:71" x14ac:dyDescent="0.2">
      <c r="A880" s="20">
        <v>871</v>
      </c>
      <c r="B880" s="21" t="str">
        <f>IF(ISBLANK(D[[#This Row],[CLAS_NEN5104]]),"ONWAAR","WAAR")</f>
        <v>ONWAAR</v>
      </c>
      <c r="C880" s="21" t="str">
        <f>IF(ISBLANK(D[[#This Row],[CLAS_VN_HOOFDNAAM]]),"ONWAAR","WAAR")</f>
        <v>ONWAAR</v>
      </c>
      <c r="D880" s="21" t="str">
        <f>IF(ISBLANK(D[[#This Row],[KV_NEN5104]]),"ONWAAR","WAAR")</f>
        <v>ONWAAR</v>
      </c>
      <c r="E880" s="21" t="str">
        <f>IF(ISBLANK(D[[#This Row],[CPT_QNET]]),"ONWAAR","WAAR")</f>
        <v>ONWAAR</v>
      </c>
      <c r="F880" s="21" t="str">
        <f>IF(ISBLANK(D[[#This Row],[CRS_NEN5104]]),"ONWAAR","WAAR")</f>
        <v>ONWAAR</v>
      </c>
      <c r="G880" s="21" t="str">
        <f>IF(ISBLANK(D[[#This Row],[SD_NEN5104]]),"ONWAAR","WAAR")</f>
        <v>ONWAAR</v>
      </c>
      <c r="H880" s="21" t="str">
        <f>IF(ISBLANK(D[[#This Row],[DSS_NEN5104]]),"ONWAAR","WAAR")</f>
        <v>ONWAAR</v>
      </c>
      <c r="I880" s="21" t="str">
        <f>IF(ISBLANK(D[[#This Row],[TXT_SS_NEN5104]]),"ONWAAR","WAAR")</f>
        <v>ONWAAR</v>
      </c>
      <c r="J880" s="19" t="str">
        <f>IF(ISBLANK(D[[#This Row],[BORING_NUMMER]]),"",CONCATENATE(D[[#This Row],[BORING_NUMMER]],"_",D[[#This Row],[MONSTER_ID]]))</f>
        <v/>
      </c>
      <c r="BP880" s="21">
        <v>60</v>
      </c>
      <c r="BQ880" s="21">
        <v>40</v>
      </c>
      <c r="BR880" s="21">
        <f>D[CLAS_AT_VLOEIGRENS_CAS]-D[CLAS_AT_UITROLGRENS]</f>
        <v>20</v>
      </c>
      <c r="BS880" s="22">
        <f>(D[[#This Row],[CLAS_AT_VLOEIGRENS_CAS]]-D[[#This Row],[CLAS_WATERGEHALTE]])/D[[#This Row],[CLAS_AT_PI]]</f>
        <v>3</v>
      </c>
    </row>
    <row r="881" spans="1:71" x14ac:dyDescent="0.2">
      <c r="A881" s="20">
        <v>872</v>
      </c>
      <c r="B881" s="21" t="str">
        <f>IF(ISBLANK(D[[#This Row],[CLAS_NEN5104]]),"ONWAAR","WAAR")</f>
        <v>ONWAAR</v>
      </c>
      <c r="C881" s="21" t="str">
        <f>IF(ISBLANK(D[[#This Row],[CLAS_VN_HOOFDNAAM]]),"ONWAAR","WAAR")</f>
        <v>ONWAAR</v>
      </c>
      <c r="D881" s="21" t="str">
        <f>IF(ISBLANK(D[[#This Row],[KV_NEN5104]]),"ONWAAR","WAAR")</f>
        <v>ONWAAR</v>
      </c>
      <c r="E881" s="21" t="str">
        <f>IF(ISBLANK(D[[#This Row],[CPT_QNET]]),"ONWAAR","WAAR")</f>
        <v>ONWAAR</v>
      </c>
      <c r="F881" s="21" t="str">
        <f>IF(ISBLANK(D[[#This Row],[CRS_NEN5104]]),"ONWAAR","WAAR")</f>
        <v>ONWAAR</v>
      </c>
      <c r="G881" s="21" t="str">
        <f>IF(ISBLANK(D[[#This Row],[SD_NEN5104]]),"ONWAAR","WAAR")</f>
        <v>ONWAAR</v>
      </c>
      <c r="H881" s="21" t="str">
        <f>IF(ISBLANK(D[[#This Row],[DSS_NEN5104]]),"ONWAAR","WAAR")</f>
        <v>ONWAAR</v>
      </c>
      <c r="I881" s="21" t="str">
        <f>IF(ISBLANK(D[[#This Row],[TXT_SS_NEN5104]]),"ONWAAR","WAAR")</f>
        <v>ONWAAR</v>
      </c>
      <c r="J881" s="19" t="str">
        <f>IF(ISBLANK(D[[#This Row],[BORING_NUMMER]]),"",CONCATENATE(D[[#This Row],[BORING_NUMMER]],"_",D[[#This Row],[MONSTER_ID]]))</f>
        <v/>
      </c>
      <c r="BP881" s="21">
        <v>60</v>
      </c>
      <c r="BQ881" s="21">
        <v>40</v>
      </c>
      <c r="BR881" s="21">
        <f>D[CLAS_AT_VLOEIGRENS_CAS]-D[CLAS_AT_UITROLGRENS]</f>
        <v>20</v>
      </c>
      <c r="BS881" s="22">
        <f>(D[[#This Row],[CLAS_AT_VLOEIGRENS_CAS]]-D[[#This Row],[CLAS_WATERGEHALTE]])/D[[#This Row],[CLAS_AT_PI]]</f>
        <v>3</v>
      </c>
    </row>
    <row r="882" spans="1:71" x14ac:dyDescent="0.2">
      <c r="A882" s="20">
        <v>873</v>
      </c>
      <c r="B882" s="21" t="str">
        <f>IF(ISBLANK(D[[#This Row],[CLAS_NEN5104]]),"ONWAAR","WAAR")</f>
        <v>ONWAAR</v>
      </c>
      <c r="C882" s="21" t="str">
        <f>IF(ISBLANK(D[[#This Row],[CLAS_VN_HOOFDNAAM]]),"ONWAAR","WAAR")</f>
        <v>ONWAAR</v>
      </c>
      <c r="D882" s="21" t="str">
        <f>IF(ISBLANK(D[[#This Row],[KV_NEN5104]]),"ONWAAR","WAAR")</f>
        <v>ONWAAR</v>
      </c>
      <c r="E882" s="21" t="str">
        <f>IF(ISBLANK(D[[#This Row],[CPT_QNET]]),"ONWAAR","WAAR")</f>
        <v>ONWAAR</v>
      </c>
      <c r="F882" s="21" t="str">
        <f>IF(ISBLANK(D[[#This Row],[CRS_NEN5104]]),"ONWAAR","WAAR")</f>
        <v>ONWAAR</v>
      </c>
      <c r="G882" s="21" t="str">
        <f>IF(ISBLANK(D[[#This Row],[SD_NEN5104]]),"ONWAAR","WAAR")</f>
        <v>ONWAAR</v>
      </c>
      <c r="H882" s="21" t="str">
        <f>IF(ISBLANK(D[[#This Row],[DSS_NEN5104]]),"ONWAAR","WAAR")</f>
        <v>ONWAAR</v>
      </c>
      <c r="I882" s="21" t="str">
        <f>IF(ISBLANK(D[[#This Row],[TXT_SS_NEN5104]]),"ONWAAR","WAAR")</f>
        <v>ONWAAR</v>
      </c>
      <c r="J882" s="19" t="str">
        <f>IF(ISBLANK(D[[#This Row],[BORING_NUMMER]]),"",CONCATENATE(D[[#This Row],[BORING_NUMMER]],"_",D[[#This Row],[MONSTER_ID]]))</f>
        <v/>
      </c>
      <c r="BP882" s="21">
        <v>60</v>
      </c>
      <c r="BQ882" s="21">
        <v>40</v>
      </c>
      <c r="BR882" s="21">
        <f>D[CLAS_AT_VLOEIGRENS_CAS]-D[CLAS_AT_UITROLGRENS]</f>
        <v>20</v>
      </c>
      <c r="BS882" s="22">
        <f>(D[[#This Row],[CLAS_AT_VLOEIGRENS_CAS]]-D[[#This Row],[CLAS_WATERGEHALTE]])/D[[#This Row],[CLAS_AT_PI]]</f>
        <v>3</v>
      </c>
    </row>
    <row r="883" spans="1:71" x14ac:dyDescent="0.2">
      <c r="A883" s="20">
        <v>874</v>
      </c>
      <c r="B883" s="21" t="str">
        <f>IF(ISBLANK(D[[#This Row],[CLAS_NEN5104]]),"ONWAAR","WAAR")</f>
        <v>ONWAAR</v>
      </c>
      <c r="C883" s="21" t="str">
        <f>IF(ISBLANK(D[[#This Row],[CLAS_VN_HOOFDNAAM]]),"ONWAAR","WAAR")</f>
        <v>ONWAAR</v>
      </c>
      <c r="D883" s="21" t="str">
        <f>IF(ISBLANK(D[[#This Row],[KV_NEN5104]]),"ONWAAR","WAAR")</f>
        <v>ONWAAR</v>
      </c>
      <c r="E883" s="21" t="str">
        <f>IF(ISBLANK(D[[#This Row],[CPT_QNET]]),"ONWAAR","WAAR")</f>
        <v>ONWAAR</v>
      </c>
      <c r="F883" s="21" t="str">
        <f>IF(ISBLANK(D[[#This Row],[CRS_NEN5104]]),"ONWAAR","WAAR")</f>
        <v>ONWAAR</v>
      </c>
      <c r="G883" s="21" t="str">
        <f>IF(ISBLANK(D[[#This Row],[SD_NEN5104]]),"ONWAAR","WAAR")</f>
        <v>ONWAAR</v>
      </c>
      <c r="H883" s="21" t="str">
        <f>IF(ISBLANK(D[[#This Row],[DSS_NEN5104]]),"ONWAAR","WAAR")</f>
        <v>ONWAAR</v>
      </c>
      <c r="I883" s="21" t="str">
        <f>IF(ISBLANK(D[[#This Row],[TXT_SS_NEN5104]]),"ONWAAR","WAAR")</f>
        <v>ONWAAR</v>
      </c>
      <c r="J883" s="19" t="str">
        <f>IF(ISBLANK(D[[#This Row],[BORING_NUMMER]]),"",CONCATENATE(D[[#This Row],[BORING_NUMMER]],"_",D[[#This Row],[MONSTER_ID]]))</f>
        <v/>
      </c>
      <c r="BP883" s="21">
        <v>60</v>
      </c>
      <c r="BQ883" s="21">
        <v>40</v>
      </c>
      <c r="BR883" s="21">
        <f>D[CLAS_AT_VLOEIGRENS_CAS]-D[CLAS_AT_UITROLGRENS]</f>
        <v>20</v>
      </c>
      <c r="BS883" s="22">
        <f>(D[[#This Row],[CLAS_AT_VLOEIGRENS_CAS]]-D[[#This Row],[CLAS_WATERGEHALTE]])/D[[#This Row],[CLAS_AT_PI]]</f>
        <v>3</v>
      </c>
    </row>
    <row r="884" spans="1:71" x14ac:dyDescent="0.2">
      <c r="A884" s="20">
        <v>875</v>
      </c>
      <c r="B884" s="21" t="str">
        <f>IF(ISBLANK(D[[#This Row],[CLAS_NEN5104]]),"ONWAAR","WAAR")</f>
        <v>ONWAAR</v>
      </c>
      <c r="C884" s="21" t="str">
        <f>IF(ISBLANK(D[[#This Row],[CLAS_VN_HOOFDNAAM]]),"ONWAAR","WAAR")</f>
        <v>ONWAAR</v>
      </c>
      <c r="D884" s="21" t="str">
        <f>IF(ISBLANK(D[[#This Row],[KV_NEN5104]]),"ONWAAR","WAAR")</f>
        <v>ONWAAR</v>
      </c>
      <c r="E884" s="21" t="str">
        <f>IF(ISBLANK(D[[#This Row],[CPT_QNET]]),"ONWAAR","WAAR")</f>
        <v>ONWAAR</v>
      </c>
      <c r="F884" s="21" t="str">
        <f>IF(ISBLANK(D[[#This Row],[CRS_NEN5104]]),"ONWAAR","WAAR")</f>
        <v>ONWAAR</v>
      </c>
      <c r="G884" s="21" t="str">
        <f>IF(ISBLANK(D[[#This Row],[SD_NEN5104]]),"ONWAAR","WAAR")</f>
        <v>ONWAAR</v>
      </c>
      <c r="H884" s="21" t="str">
        <f>IF(ISBLANK(D[[#This Row],[DSS_NEN5104]]),"ONWAAR","WAAR")</f>
        <v>ONWAAR</v>
      </c>
      <c r="I884" s="21" t="str">
        <f>IF(ISBLANK(D[[#This Row],[TXT_SS_NEN5104]]),"ONWAAR","WAAR")</f>
        <v>ONWAAR</v>
      </c>
      <c r="J884" s="19" t="str">
        <f>IF(ISBLANK(D[[#This Row],[BORING_NUMMER]]),"",CONCATENATE(D[[#This Row],[BORING_NUMMER]],"_",D[[#This Row],[MONSTER_ID]]))</f>
        <v/>
      </c>
      <c r="BP884" s="21">
        <v>60</v>
      </c>
      <c r="BQ884" s="21">
        <v>40</v>
      </c>
      <c r="BR884" s="21">
        <f>D[CLAS_AT_VLOEIGRENS_CAS]-D[CLAS_AT_UITROLGRENS]</f>
        <v>20</v>
      </c>
      <c r="BS884" s="22">
        <f>(D[[#This Row],[CLAS_AT_VLOEIGRENS_CAS]]-D[[#This Row],[CLAS_WATERGEHALTE]])/D[[#This Row],[CLAS_AT_PI]]</f>
        <v>3</v>
      </c>
    </row>
    <row r="885" spans="1:71" x14ac:dyDescent="0.2">
      <c r="A885" s="20">
        <v>876</v>
      </c>
      <c r="B885" s="21" t="str">
        <f>IF(ISBLANK(D[[#This Row],[CLAS_NEN5104]]),"ONWAAR","WAAR")</f>
        <v>ONWAAR</v>
      </c>
      <c r="C885" s="21" t="str">
        <f>IF(ISBLANK(D[[#This Row],[CLAS_VN_HOOFDNAAM]]),"ONWAAR","WAAR")</f>
        <v>ONWAAR</v>
      </c>
      <c r="D885" s="21" t="str">
        <f>IF(ISBLANK(D[[#This Row],[KV_NEN5104]]),"ONWAAR","WAAR")</f>
        <v>ONWAAR</v>
      </c>
      <c r="E885" s="21" t="str">
        <f>IF(ISBLANK(D[[#This Row],[CPT_QNET]]),"ONWAAR","WAAR")</f>
        <v>ONWAAR</v>
      </c>
      <c r="F885" s="21" t="str">
        <f>IF(ISBLANK(D[[#This Row],[CRS_NEN5104]]),"ONWAAR","WAAR")</f>
        <v>ONWAAR</v>
      </c>
      <c r="G885" s="21" t="str">
        <f>IF(ISBLANK(D[[#This Row],[SD_NEN5104]]),"ONWAAR","WAAR")</f>
        <v>ONWAAR</v>
      </c>
      <c r="H885" s="21" t="str">
        <f>IF(ISBLANK(D[[#This Row],[DSS_NEN5104]]),"ONWAAR","WAAR")</f>
        <v>ONWAAR</v>
      </c>
      <c r="I885" s="21" t="str">
        <f>IF(ISBLANK(D[[#This Row],[TXT_SS_NEN5104]]),"ONWAAR","WAAR")</f>
        <v>ONWAAR</v>
      </c>
      <c r="J885" s="19" t="str">
        <f>IF(ISBLANK(D[[#This Row],[BORING_NUMMER]]),"",CONCATENATE(D[[#This Row],[BORING_NUMMER]],"_",D[[#This Row],[MONSTER_ID]]))</f>
        <v/>
      </c>
      <c r="BP885" s="21">
        <v>60</v>
      </c>
      <c r="BQ885" s="21">
        <v>40</v>
      </c>
      <c r="BR885" s="21">
        <f>D[CLAS_AT_VLOEIGRENS_CAS]-D[CLAS_AT_UITROLGRENS]</f>
        <v>20</v>
      </c>
      <c r="BS885" s="22">
        <f>(D[[#This Row],[CLAS_AT_VLOEIGRENS_CAS]]-D[[#This Row],[CLAS_WATERGEHALTE]])/D[[#This Row],[CLAS_AT_PI]]</f>
        <v>3</v>
      </c>
    </row>
    <row r="886" spans="1:71" x14ac:dyDescent="0.2">
      <c r="A886" s="20">
        <v>877</v>
      </c>
      <c r="B886" s="21" t="str">
        <f>IF(ISBLANK(D[[#This Row],[CLAS_NEN5104]]),"ONWAAR","WAAR")</f>
        <v>ONWAAR</v>
      </c>
      <c r="C886" s="21" t="str">
        <f>IF(ISBLANK(D[[#This Row],[CLAS_VN_HOOFDNAAM]]),"ONWAAR","WAAR")</f>
        <v>ONWAAR</v>
      </c>
      <c r="D886" s="21" t="str">
        <f>IF(ISBLANK(D[[#This Row],[KV_NEN5104]]),"ONWAAR","WAAR")</f>
        <v>ONWAAR</v>
      </c>
      <c r="E886" s="21" t="str">
        <f>IF(ISBLANK(D[[#This Row],[CPT_QNET]]),"ONWAAR","WAAR")</f>
        <v>ONWAAR</v>
      </c>
      <c r="F886" s="21" t="str">
        <f>IF(ISBLANK(D[[#This Row],[CRS_NEN5104]]),"ONWAAR","WAAR")</f>
        <v>ONWAAR</v>
      </c>
      <c r="G886" s="21" t="str">
        <f>IF(ISBLANK(D[[#This Row],[SD_NEN5104]]),"ONWAAR","WAAR")</f>
        <v>ONWAAR</v>
      </c>
      <c r="H886" s="21" t="str">
        <f>IF(ISBLANK(D[[#This Row],[DSS_NEN5104]]),"ONWAAR","WAAR")</f>
        <v>ONWAAR</v>
      </c>
      <c r="I886" s="21" t="str">
        <f>IF(ISBLANK(D[[#This Row],[TXT_SS_NEN5104]]),"ONWAAR","WAAR")</f>
        <v>ONWAAR</v>
      </c>
      <c r="J886" s="19" t="str">
        <f>IF(ISBLANK(D[[#This Row],[BORING_NUMMER]]),"",CONCATENATE(D[[#This Row],[BORING_NUMMER]],"_",D[[#This Row],[MONSTER_ID]]))</f>
        <v/>
      </c>
      <c r="BP886" s="21">
        <v>60</v>
      </c>
      <c r="BQ886" s="21">
        <v>40</v>
      </c>
      <c r="BR886" s="21">
        <f>D[CLAS_AT_VLOEIGRENS_CAS]-D[CLAS_AT_UITROLGRENS]</f>
        <v>20</v>
      </c>
      <c r="BS886" s="22">
        <f>(D[[#This Row],[CLAS_AT_VLOEIGRENS_CAS]]-D[[#This Row],[CLAS_WATERGEHALTE]])/D[[#This Row],[CLAS_AT_PI]]</f>
        <v>3</v>
      </c>
    </row>
    <row r="887" spans="1:71" x14ac:dyDescent="0.2">
      <c r="A887" s="20">
        <v>878</v>
      </c>
      <c r="B887" s="21" t="str">
        <f>IF(ISBLANK(D[[#This Row],[CLAS_NEN5104]]),"ONWAAR","WAAR")</f>
        <v>ONWAAR</v>
      </c>
      <c r="C887" s="21" t="str">
        <f>IF(ISBLANK(D[[#This Row],[CLAS_VN_HOOFDNAAM]]),"ONWAAR","WAAR")</f>
        <v>ONWAAR</v>
      </c>
      <c r="D887" s="21" t="str">
        <f>IF(ISBLANK(D[[#This Row],[KV_NEN5104]]),"ONWAAR","WAAR")</f>
        <v>ONWAAR</v>
      </c>
      <c r="E887" s="21" t="str">
        <f>IF(ISBLANK(D[[#This Row],[CPT_QNET]]),"ONWAAR","WAAR")</f>
        <v>ONWAAR</v>
      </c>
      <c r="F887" s="21" t="str">
        <f>IF(ISBLANK(D[[#This Row],[CRS_NEN5104]]),"ONWAAR","WAAR")</f>
        <v>ONWAAR</v>
      </c>
      <c r="G887" s="21" t="str">
        <f>IF(ISBLANK(D[[#This Row],[SD_NEN5104]]),"ONWAAR","WAAR")</f>
        <v>ONWAAR</v>
      </c>
      <c r="H887" s="21" t="str">
        <f>IF(ISBLANK(D[[#This Row],[DSS_NEN5104]]),"ONWAAR","WAAR")</f>
        <v>ONWAAR</v>
      </c>
      <c r="I887" s="21" t="str">
        <f>IF(ISBLANK(D[[#This Row],[TXT_SS_NEN5104]]),"ONWAAR","WAAR")</f>
        <v>ONWAAR</v>
      </c>
      <c r="J887" s="19" t="str">
        <f>IF(ISBLANK(D[[#This Row],[BORING_NUMMER]]),"",CONCATENATE(D[[#This Row],[BORING_NUMMER]],"_",D[[#This Row],[MONSTER_ID]]))</f>
        <v/>
      </c>
      <c r="BP887" s="21">
        <v>60</v>
      </c>
      <c r="BQ887" s="21">
        <v>40</v>
      </c>
      <c r="BR887" s="21">
        <f>D[CLAS_AT_VLOEIGRENS_CAS]-D[CLAS_AT_UITROLGRENS]</f>
        <v>20</v>
      </c>
      <c r="BS887" s="22">
        <f>(D[[#This Row],[CLAS_AT_VLOEIGRENS_CAS]]-D[[#This Row],[CLAS_WATERGEHALTE]])/D[[#This Row],[CLAS_AT_PI]]</f>
        <v>3</v>
      </c>
    </row>
    <row r="888" spans="1:71" x14ac:dyDescent="0.2">
      <c r="A888" s="20">
        <v>879</v>
      </c>
      <c r="B888" s="21" t="str">
        <f>IF(ISBLANK(D[[#This Row],[CLAS_NEN5104]]),"ONWAAR","WAAR")</f>
        <v>ONWAAR</v>
      </c>
      <c r="C888" s="21" t="str">
        <f>IF(ISBLANK(D[[#This Row],[CLAS_VN_HOOFDNAAM]]),"ONWAAR","WAAR")</f>
        <v>ONWAAR</v>
      </c>
      <c r="D888" s="21" t="str">
        <f>IF(ISBLANK(D[[#This Row],[KV_NEN5104]]),"ONWAAR","WAAR")</f>
        <v>ONWAAR</v>
      </c>
      <c r="E888" s="21" t="str">
        <f>IF(ISBLANK(D[[#This Row],[CPT_QNET]]),"ONWAAR","WAAR")</f>
        <v>ONWAAR</v>
      </c>
      <c r="F888" s="21" t="str">
        <f>IF(ISBLANK(D[[#This Row],[CRS_NEN5104]]),"ONWAAR","WAAR")</f>
        <v>ONWAAR</v>
      </c>
      <c r="G888" s="21" t="str">
        <f>IF(ISBLANK(D[[#This Row],[SD_NEN5104]]),"ONWAAR","WAAR")</f>
        <v>ONWAAR</v>
      </c>
      <c r="H888" s="21" t="str">
        <f>IF(ISBLANK(D[[#This Row],[DSS_NEN5104]]),"ONWAAR","WAAR")</f>
        <v>ONWAAR</v>
      </c>
      <c r="I888" s="21" t="str">
        <f>IF(ISBLANK(D[[#This Row],[TXT_SS_NEN5104]]),"ONWAAR","WAAR")</f>
        <v>ONWAAR</v>
      </c>
      <c r="J888" s="19" t="str">
        <f>IF(ISBLANK(D[[#This Row],[BORING_NUMMER]]),"",CONCATENATE(D[[#This Row],[BORING_NUMMER]],"_",D[[#This Row],[MONSTER_ID]]))</f>
        <v/>
      </c>
      <c r="BP888" s="21">
        <v>60</v>
      </c>
      <c r="BQ888" s="21">
        <v>40</v>
      </c>
      <c r="BR888" s="21">
        <f>D[CLAS_AT_VLOEIGRENS_CAS]-D[CLAS_AT_UITROLGRENS]</f>
        <v>20</v>
      </c>
      <c r="BS888" s="22">
        <f>(D[[#This Row],[CLAS_AT_VLOEIGRENS_CAS]]-D[[#This Row],[CLAS_WATERGEHALTE]])/D[[#This Row],[CLAS_AT_PI]]</f>
        <v>3</v>
      </c>
    </row>
    <row r="889" spans="1:71" x14ac:dyDescent="0.2">
      <c r="A889" s="20">
        <v>880</v>
      </c>
      <c r="B889" s="21" t="str">
        <f>IF(ISBLANK(D[[#This Row],[CLAS_NEN5104]]),"ONWAAR","WAAR")</f>
        <v>ONWAAR</v>
      </c>
      <c r="C889" s="21" t="str">
        <f>IF(ISBLANK(D[[#This Row],[CLAS_VN_HOOFDNAAM]]),"ONWAAR","WAAR")</f>
        <v>ONWAAR</v>
      </c>
      <c r="D889" s="21" t="str">
        <f>IF(ISBLANK(D[[#This Row],[KV_NEN5104]]),"ONWAAR","WAAR")</f>
        <v>ONWAAR</v>
      </c>
      <c r="E889" s="21" t="str">
        <f>IF(ISBLANK(D[[#This Row],[CPT_QNET]]),"ONWAAR","WAAR")</f>
        <v>ONWAAR</v>
      </c>
      <c r="F889" s="21" t="str">
        <f>IF(ISBLANK(D[[#This Row],[CRS_NEN5104]]),"ONWAAR","WAAR")</f>
        <v>ONWAAR</v>
      </c>
      <c r="G889" s="21" t="str">
        <f>IF(ISBLANK(D[[#This Row],[SD_NEN5104]]),"ONWAAR","WAAR")</f>
        <v>ONWAAR</v>
      </c>
      <c r="H889" s="21" t="str">
        <f>IF(ISBLANK(D[[#This Row],[DSS_NEN5104]]),"ONWAAR","WAAR")</f>
        <v>ONWAAR</v>
      </c>
      <c r="I889" s="21" t="str">
        <f>IF(ISBLANK(D[[#This Row],[TXT_SS_NEN5104]]),"ONWAAR","WAAR")</f>
        <v>ONWAAR</v>
      </c>
      <c r="J889" s="19" t="str">
        <f>IF(ISBLANK(D[[#This Row],[BORING_NUMMER]]),"",CONCATENATE(D[[#This Row],[BORING_NUMMER]],"_",D[[#This Row],[MONSTER_ID]]))</f>
        <v/>
      </c>
      <c r="BP889" s="21">
        <v>60</v>
      </c>
      <c r="BQ889" s="21">
        <v>40</v>
      </c>
      <c r="BR889" s="21">
        <f>D[CLAS_AT_VLOEIGRENS_CAS]-D[CLAS_AT_UITROLGRENS]</f>
        <v>20</v>
      </c>
      <c r="BS889" s="22">
        <f>(D[[#This Row],[CLAS_AT_VLOEIGRENS_CAS]]-D[[#This Row],[CLAS_WATERGEHALTE]])/D[[#This Row],[CLAS_AT_PI]]</f>
        <v>3</v>
      </c>
    </row>
    <row r="890" spans="1:71" x14ac:dyDescent="0.2">
      <c r="A890" s="20">
        <v>881</v>
      </c>
      <c r="B890" s="21" t="str">
        <f>IF(ISBLANK(D[[#This Row],[CLAS_NEN5104]]),"ONWAAR","WAAR")</f>
        <v>ONWAAR</v>
      </c>
      <c r="C890" s="21" t="str">
        <f>IF(ISBLANK(D[[#This Row],[CLAS_VN_HOOFDNAAM]]),"ONWAAR","WAAR")</f>
        <v>ONWAAR</v>
      </c>
      <c r="D890" s="21" t="str">
        <f>IF(ISBLANK(D[[#This Row],[KV_NEN5104]]),"ONWAAR","WAAR")</f>
        <v>ONWAAR</v>
      </c>
      <c r="E890" s="21" t="str">
        <f>IF(ISBLANK(D[[#This Row],[CPT_QNET]]),"ONWAAR","WAAR")</f>
        <v>ONWAAR</v>
      </c>
      <c r="F890" s="21" t="str">
        <f>IF(ISBLANK(D[[#This Row],[CRS_NEN5104]]),"ONWAAR","WAAR")</f>
        <v>ONWAAR</v>
      </c>
      <c r="G890" s="21" t="str">
        <f>IF(ISBLANK(D[[#This Row],[SD_NEN5104]]),"ONWAAR","WAAR")</f>
        <v>ONWAAR</v>
      </c>
      <c r="H890" s="21" t="str">
        <f>IF(ISBLANK(D[[#This Row],[DSS_NEN5104]]),"ONWAAR","WAAR")</f>
        <v>ONWAAR</v>
      </c>
      <c r="I890" s="21" t="str">
        <f>IF(ISBLANK(D[[#This Row],[TXT_SS_NEN5104]]),"ONWAAR","WAAR")</f>
        <v>ONWAAR</v>
      </c>
      <c r="J890" s="19" t="str">
        <f>IF(ISBLANK(D[[#This Row],[BORING_NUMMER]]),"",CONCATENATE(D[[#This Row],[BORING_NUMMER]],"_",D[[#This Row],[MONSTER_ID]]))</f>
        <v/>
      </c>
      <c r="BP890" s="21">
        <v>60</v>
      </c>
      <c r="BQ890" s="21">
        <v>40</v>
      </c>
      <c r="BR890" s="21">
        <f>D[CLAS_AT_VLOEIGRENS_CAS]-D[CLAS_AT_UITROLGRENS]</f>
        <v>20</v>
      </c>
      <c r="BS890" s="22">
        <f>(D[[#This Row],[CLAS_AT_VLOEIGRENS_CAS]]-D[[#This Row],[CLAS_WATERGEHALTE]])/D[[#This Row],[CLAS_AT_PI]]</f>
        <v>3</v>
      </c>
    </row>
    <row r="891" spans="1:71" x14ac:dyDescent="0.2">
      <c r="A891" s="20">
        <v>882</v>
      </c>
      <c r="B891" s="21" t="str">
        <f>IF(ISBLANK(D[[#This Row],[CLAS_NEN5104]]),"ONWAAR","WAAR")</f>
        <v>ONWAAR</v>
      </c>
      <c r="C891" s="21" t="str">
        <f>IF(ISBLANK(D[[#This Row],[CLAS_VN_HOOFDNAAM]]),"ONWAAR","WAAR")</f>
        <v>ONWAAR</v>
      </c>
      <c r="D891" s="21" t="str">
        <f>IF(ISBLANK(D[[#This Row],[KV_NEN5104]]),"ONWAAR","WAAR")</f>
        <v>ONWAAR</v>
      </c>
      <c r="E891" s="21" t="str">
        <f>IF(ISBLANK(D[[#This Row],[CPT_QNET]]),"ONWAAR","WAAR")</f>
        <v>ONWAAR</v>
      </c>
      <c r="F891" s="21" t="str">
        <f>IF(ISBLANK(D[[#This Row],[CRS_NEN5104]]),"ONWAAR","WAAR")</f>
        <v>ONWAAR</v>
      </c>
      <c r="G891" s="21" t="str">
        <f>IF(ISBLANK(D[[#This Row],[SD_NEN5104]]),"ONWAAR","WAAR")</f>
        <v>ONWAAR</v>
      </c>
      <c r="H891" s="21" t="str">
        <f>IF(ISBLANK(D[[#This Row],[DSS_NEN5104]]),"ONWAAR","WAAR")</f>
        <v>ONWAAR</v>
      </c>
      <c r="I891" s="21" t="str">
        <f>IF(ISBLANK(D[[#This Row],[TXT_SS_NEN5104]]),"ONWAAR","WAAR")</f>
        <v>ONWAAR</v>
      </c>
      <c r="J891" s="19" t="str">
        <f>IF(ISBLANK(D[[#This Row],[BORING_NUMMER]]),"",CONCATENATE(D[[#This Row],[BORING_NUMMER]],"_",D[[#This Row],[MONSTER_ID]]))</f>
        <v/>
      </c>
      <c r="BP891" s="21">
        <v>60</v>
      </c>
      <c r="BQ891" s="21">
        <v>40</v>
      </c>
      <c r="BR891" s="21">
        <f>D[CLAS_AT_VLOEIGRENS_CAS]-D[CLAS_AT_UITROLGRENS]</f>
        <v>20</v>
      </c>
      <c r="BS891" s="22">
        <f>(D[[#This Row],[CLAS_AT_VLOEIGRENS_CAS]]-D[[#This Row],[CLAS_WATERGEHALTE]])/D[[#This Row],[CLAS_AT_PI]]</f>
        <v>3</v>
      </c>
    </row>
    <row r="892" spans="1:71" x14ac:dyDescent="0.2">
      <c r="A892" s="20">
        <v>883</v>
      </c>
      <c r="B892" s="21" t="str">
        <f>IF(ISBLANK(D[[#This Row],[CLAS_NEN5104]]),"ONWAAR","WAAR")</f>
        <v>ONWAAR</v>
      </c>
      <c r="C892" s="21" t="str">
        <f>IF(ISBLANK(D[[#This Row],[CLAS_VN_HOOFDNAAM]]),"ONWAAR","WAAR")</f>
        <v>ONWAAR</v>
      </c>
      <c r="D892" s="21" t="str">
        <f>IF(ISBLANK(D[[#This Row],[KV_NEN5104]]),"ONWAAR","WAAR")</f>
        <v>ONWAAR</v>
      </c>
      <c r="E892" s="21" t="str">
        <f>IF(ISBLANK(D[[#This Row],[CPT_QNET]]),"ONWAAR","WAAR")</f>
        <v>ONWAAR</v>
      </c>
      <c r="F892" s="21" t="str">
        <f>IF(ISBLANK(D[[#This Row],[CRS_NEN5104]]),"ONWAAR","WAAR")</f>
        <v>ONWAAR</v>
      </c>
      <c r="G892" s="21" t="str">
        <f>IF(ISBLANK(D[[#This Row],[SD_NEN5104]]),"ONWAAR","WAAR")</f>
        <v>ONWAAR</v>
      </c>
      <c r="H892" s="21" t="str">
        <f>IF(ISBLANK(D[[#This Row],[DSS_NEN5104]]),"ONWAAR","WAAR")</f>
        <v>ONWAAR</v>
      </c>
      <c r="I892" s="21" t="str">
        <f>IF(ISBLANK(D[[#This Row],[TXT_SS_NEN5104]]),"ONWAAR","WAAR")</f>
        <v>ONWAAR</v>
      </c>
      <c r="J892" s="19" t="str">
        <f>IF(ISBLANK(D[[#This Row],[BORING_NUMMER]]),"",CONCATENATE(D[[#This Row],[BORING_NUMMER]],"_",D[[#This Row],[MONSTER_ID]]))</f>
        <v/>
      </c>
      <c r="BP892" s="21">
        <v>60</v>
      </c>
      <c r="BQ892" s="21">
        <v>40</v>
      </c>
      <c r="BR892" s="21">
        <f>D[CLAS_AT_VLOEIGRENS_CAS]-D[CLAS_AT_UITROLGRENS]</f>
        <v>20</v>
      </c>
      <c r="BS892" s="22">
        <f>(D[[#This Row],[CLAS_AT_VLOEIGRENS_CAS]]-D[[#This Row],[CLAS_WATERGEHALTE]])/D[[#This Row],[CLAS_AT_PI]]</f>
        <v>3</v>
      </c>
    </row>
    <row r="893" spans="1:71" x14ac:dyDescent="0.2">
      <c r="A893" s="20">
        <v>884</v>
      </c>
      <c r="B893" s="21" t="str">
        <f>IF(ISBLANK(D[[#This Row],[CLAS_NEN5104]]),"ONWAAR","WAAR")</f>
        <v>ONWAAR</v>
      </c>
      <c r="C893" s="21" t="str">
        <f>IF(ISBLANK(D[[#This Row],[CLAS_VN_HOOFDNAAM]]),"ONWAAR","WAAR")</f>
        <v>ONWAAR</v>
      </c>
      <c r="D893" s="21" t="str">
        <f>IF(ISBLANK(D[[#This Row],[KV_NEN5104]]),"ONWAAR","WAAR")</f>
        <v>ONWAAR</v>
      </c>
      <c r="E893" s="21" t="str">
        <f>IF(ISBLANK(D[[#This Row],[CPT_QNET]]),"ONWAAR","WAAR")</f>
        <v>ONWAAR</v>
      </c>
      <c r="F893" s="21" t="str">
        <f>IF(ISBLANK(D[[#This Row],[CRS_NEN5104]]),"ONWAAR","WAAR")</f>
        <v>ONWAAR</v>
      </c>
      <c r="G893" s="21" t="str">
        <f>IF(ISBLANK(D[[#This Row],[SD_NEN5104]]),"ONWAAR","WAAR")</f>
        <v>ONWAAR</v>
      </c>
      <c r="H893" s="21" t="str">
        <f>IF(ISBLANK(D[[#This Row],[DSS_NEN5104]]),"ONWAAR","WAAR")</f>
        <v>ONWAAR</v>
      </c>
      <c r="I893" s="21" t="str">
        <f>IF(ISBLANK(D[[#This Row],[TXT_SS_NEN5104]]),"ONWAAR","WAAR")</f>
        <v>ONWAAR</v>
      </c>
      <c r="J893" s="19" t="str">
        <f>IF(ISBLANK(D[[#This Row],[BORING_NUMMER]]),"",CONCATENATE(D[[#This Row],[BORING_NUMMER]],"_",D[[#This Row],[MONSTER_ID]]))</f>
        <v/>
      </c>
      <c r="BP893" s="21">
        <v>60</v>
      </c>
      <c r="BQ893" s="21">
        <v>40</v>
      </c>
      <c r="BR893" s="21">
        <f>D[CLAS_AT_VLOEIGRENS_CAS]-D[CLAS_AT_UITROLGRENS]</f>
        <v>20</v>
      </c>
      <c r="BS893" s="22">
        <f>(D[[#This Row],[CLAS_AT_VLOEIGRENS_CAS]]-D[[#This Row],[CLAS_WATERGEHALTE]])/D[[#This Row],[CLAS_AT_PI]]</f>
        <v>3</v>
      </c>
    </row>
    <row r="894" spans="1:71" x14ac:dyDescent="0.2">
      <c r="A894" s="20">
        <v>885</v>
      </c>
      <c r="B894" s="21" t="str">
        <f>IF(ISBLANK(D[[#This Row],[CLAS_NEN5104]]),"ONWAAR","WAAR")</f>
        <v>ONWAAR</v>
      </c>
      <c r="C894" s="21" t="str">
        <f>IF(ISBLANK(D[[#This Row],[CLAS_VN_HOOFDNAAM]]),"ONWAAR","WAAR")</f>
        <v>ONWAAR</v>
      </c>
      <c r="D894" s="21" t="str">
        <f>IF(ISBLANK(D[[#This Row],[KV_NEN5104]]),"ONWAAR","WAAR")</f>
        <v>ONWAAR</v>
      </c>
      <c r="E894" s="21" t="str">
        <f>IF(ISBLANK(D[[#This Row],[CPT_QNET]]),"ONWAAR","WAAR")</f>
        <v>ONWAAR</v>
      </c>
      <c r="F894" s="21" t="str">
        <f>IF(ISBLANK(D[[#This Row],[CRS_NEN5104]]),"ONWAAR","WAAR")</f>
        <v>ONWAAR</v>
      </c>
      <c r="G894" s="21" t="str">
        <f>IF(ISBLANK(D[[#This Row],[SD_NEN5104]]),"ONWAAR","WAAR")</f>
        <v>ONWAAR</v>
      </c>
      <c r="H894" s="21" t="str">
        <f>IF(ISBLANK(D[[#This Row],[DSS_NEN5104]]),"ONWAAR","WAAR")</f>
        <v>ONWAAR</v>
      </c>
      <c r="I894" s="21" t="str">
        <f>IF(ISBLANK(D[[#This Row],[TXT_SS_NEN5104]]),"ONWAAR","WAAR")</f>
        <v>ONWAAR</v>
      </c>
      <c r="J894" s="19" t="str">
        <f>IF(ISBLANK(D[[#This Row],[BORING_NUMMER]]),"",CONCATENATE(D[[#This Row],[BORING_NUMMER]],"_",D[[#This Row],[MONSTER_ID]]))</f>
        <v/>
      </c>
      <c r="BP894" s="21">
        <v>60</v>
      </c>
      <c r="BQ894" s="21">
        <v>40</v>
      </c>
      <c r="BR894" s="21">
        <f>D[CLAS_AT_VLOEIGRENS_CAS]-D[CLAS_AT_UITROLGRENS]</f>
        <v>20</v>
      </c>
      <c r="BS894" s="22">
        <f>(D[[#This Row],[CLAS_AT_VLOEIGRENS_CAS]]-D[[#This Row],[CLAS_WATERGEHALTE]])/D[[#This Row],[CLAS_AT_PI]]</f>
        <v>3</v>
      </c>
    </row>
    <row r="895" spans="1:71" x14ac:dyDescent="0.2">
      <c r="A895" s="20">
        <v>886</v>
      </c>
      <c r="B895" s="21" t="str">
        <f>IF(ISBLANK(D[[#This Row],[CLAS_NEN5104]]),"ONWAAR","WAAR")</f>
        <v>ONWAAR</v>
      </c>
      <c r="C895" s="21" t="str">
        <f>IF(ISBLANK(D[[#This Row],[CLAS_VN_HOOFDNAAM]]),"ONWAAR","WAAR")</f>
        <v>ONWAAR</v>
      </c>
      <c r="D895" s="21" t="str">
        <f>IF(ISBLANK(D[[#This Row],[KV_NEN5104]]),"ONWAAR","WAAR")</f>
        <v>ONWAAR</v>
      </c>
      <c r="E895" s="21" t="str">
        <f>IF(ISBLANK(D[[#This Row],[CPT_QNET]]),"ONWAAR","WAAR")</f>
        <v>ONWAAR</v>
      </c>
      <c r="F895" s="21" t="str">
        <f>IF(ISBLANK(D[[#This Row],[CRS_NEN5104]]),"ONWAAR","WAAR")</f>
        <v>ONWAAR</v>
      </c>
      <c r="G895" s="21" t="str">
        <f>IF(ISBLANK(D[[#This Row],[SD_NEN5104]]),"ONWAAR","WAAR")</f>
        <v>ONWAAR</v>
      </c>
      <c r="H895" s="21" t="str">
        <f>IF(ISBLANK(D[[#This Row],[DSS_NEN5104]]),"ONWAAR","WAAR")</f>
        <v>ONWAAR</v>
      </c>
      <c r="I895" s="21" t="str">
        <f>IF(ISBLANK(D[[#This Row],[TXT_SS_NEN5104]]),"ONWAAR","WAAR")</f>
        <v>ONWAAR</v>
      </c>
      <c r="J895" s="19" t="str">
        <f>IF(ISBLANK(D[[#This Row],[BORING_NUMMER]]),"",CONCATENATE(D[[#This Row],[BORING_NUMMER]],"_",D[[#This Row],[MONSTER_ID]]))</f>
        <v/>
      </c>
      <c r="BP895" s="21">
        <v>60</v>
      </c>
      <c r="BQ895" s="21">
        <v>40</v>
      </c>
      <c r="BR895" s="21">
        <f>D[CLAS_AT_VLOEIGRENS_CAS]-D[CLAS_AT_UITROLGRENS]</f>
        <v>20</v>
      </c>
      <c r="BS895" s="22">
        <f>(D[[#This Row],[CLAS_AT_VLOEIGRENS_CAS]]-D[[#This Row],[CLAS_WATERGEHALTE]])/D[[#This Row],[CLAS_AT_PI]]</f>
        <v>3</v>
      </c>
    </row>
    <row r="896" spans="1:71" x14ac:dyDescent="0.2">
      <c r="A896" s="20">
        <v>887</v>
      </c>
      <c r="B896" s="21" t="str">
        <f>IF(ISBLANK(D[[#This Row],[CLAS_NEN5104]]),"ONWAAR","WAAR")</f>
        <v>ONWAAR</v>
      </c>
      <c r="C896" s="21" t="str">
        <f>IF(ISBLANK(D[[#This Row],[CLAS_VN_HOOFDNAAM]]),"ONWAAR","WAAR")</f>
        <v>ONWAAR</v>
      </c>
      <c r="D896" s="21" t="str">
        <f>IF(ISBLANK(D[[#This Row],[KV_NEN5104]]),"ONWAAR","WAAR")</f>
        <v>ONWAAR</v>
      </c>
      <c r="E896" s="21" t="str">
        <f>IF(ISBLANK(D[[#This Row],[CPT_QNET]]),"ONWAAR","WAAR")</f>
        <v>ONWAAR</v>
      </c>
      <c r="F896" s="21" t="str">
        <f>IF(ISBLANK(D[[#This Row],[CRS_NEN5104]]),"ONWAAR","WAAR")</f>
        <v>ONWAAR</v>
      </c>
      <c r="G896" s="21" t="str">
        <f>IF(ISBLANK(D[[#This Row],[SD_NEN5104]]),"ONWAAR","WAAR")</f>
        <v>ONWAAR</v>
      </c>
      <c r="H896" s="21" t="str">
        <f>IF(ISBLANK(D[[#This Row],[DSS_NEN5104]]),"ONWAAR","WAAR")</f>
        <v>ONWAAR</v>
      </c>
      <c r="I896" s="21" t="str">
        <f>IF(ISBLANK(D[[#This Row],[TXT_SS_NEN5104]]),"ONWAAR","WAAR")</f>
        <v>ONWAAR</v>
      </c>
      <c r="J896" s="19" t="str">
        <f>IF(ISBLANK(D[[#This Row],[BORING_NUMMER]]),"",CONCATENATE(D[[#This Row],[BORING_NUMMER]],"_",D[[#This Row],[MONSTER_ID]]))</f>
        <v/>
      </c>
      <c r="BP896" s="21">
        <v>60</v>
      </c>
      <c r="BQ896" s="21">
        <v>40</v>
      </c>
      <c r="BR896" s="21">
        <f>D[CLAS_AT_VLOEIGRENS_CAS]-D[CLAS_AT_UITROLGRENS]</f>
        <v>20</v>
      </c>
      <c r="BS896" s="22">
        <f>(D[[#This Row],[CLAS_AT_VLOEIGRENS_CAS]]-D[[#This Row],[CLAS_WATERGEHALTE]])/D[[#This Row],[CLAS_AT_PI]]</f>
        <v>3</v>
      </c>
    </row>
    <row r="897" spans="1:71" x14ac:dyDescent="0.2">
      <c r="A897" s="20">
        <v>888</v>
      </c>
      <c r="B897" s="21" t="str">
        <f>IF(ISBLANK(D[[#This Row],[CLAS_NEN5104]]),"ONWAAR","WAAR")</f>
        <v>ONWAAR</v>
      </c>
      <c r="C897" s="21" t="str">
        <f>IF(ISBLANK(D[[#This Row],[CLAS_VN_HOOFDNAAM]]),"ONWAAR","WAAR")</f>
        <v>ONWAAR</v>
      </c>
      <c r="D897" s="21" t="str">
        <f>IF(ISBLANK(D[[#This Row],[KV_NEN5104]]),"ONWAAR","WAAR")</f>
        <v>ONWAAR</v>
      </c>
      <c r="E897" s="21" t="str">
        <f>IF(ISBLANK(D[[#This Row],[CPT_QNET]]),"ONWAAR","WAAR")</f>
        <v>ONWAAR</v>
      </c>
      <c r="F897" s="21" t="str">
        <f>IF(ISBLANK(D[[#This Row],[CRS_NEN5104]]),"ONWAAR","WAAR")</f>
        <v>ONWAAR</v>
      </c>
      <c r="G897" s="21" t="str">
        <f>IF(ISBLANK(D[[#This Row],[SD_NEN5104]]),"ONWAAR","WAAR")</f>
        <v>ONWAAR</v>
      </c>
      <c r="H897" s="21" t="str">
        <f>IF(ISBLANK(D[[#This Row],[DSS_NEN5104]]),"ONWAAR","WAAR")</f>
        <v>ONWAAR</v>
      </c>
      <c r="I897" s="21" t="str">
        <f>IF(ISBLANK(D[[#This Row],[TXT_SS_NEN5104]]),"ONWAAR","WAAR")</f>
        <v>ONWAAR</v>
      </c>
      <c r="J897" s="19" t="str">
        <f>IF(ISBLANK(D[[#This Row],[BORING_NUMMER]]),"",CONCATENATE(D[[#This Row],[BORING_NUMMER]],"_",D[[#This Row],[MONSTER_ID]]))</f>
        <v/>
      </c>
      <c r="BP897" s="21">
        <v>60</v>
      </c>
      <c r="BQ897" s="21">
        <v>40</v>
      </c>
      <c r="BR897" s="21">
        <f>D[CLAS_AT_VLOEIGRENS_CAS]-D[CLAS_AT_UITROLGRENS]</f>
        <v>20</v>
      </c>
      <c r="BS897" s="22">
        <f>(D[[#This Row],[CLAS_AT_VLOEIGRENS_CAS]]-D[[#This Row],[CLAS_WATERGEHALTE]])/D[[#This Row],[CLAS_AT_PI]]</f>
        <v>3</v>
      </c>
    </row>
    <row r="898" spans="1:71" x14ac:dyDescent="0.2">
      <c r="A898" s="20">
        <v>889</v>
      </c>
      <c r="B898" s="21" t="str">
        <f>IF(ISBLANK(D[[#This Row],[CLAS_NEN5104]]),"ONWAAR","WAAR")</f>
        <v>ONWAAR</v>
      </c>
      <c r="C898" s="21" t="str">
        <f>IF(ISBLANK(D[[#This Row],[CLAS_VN_HOOFDNAAM]]),"ONWAAR","WAAR")</f>
        <v>ONWAAR</v>
      </c>
      <c r="D898" s="21" t="str">
        <f>IF(ISBLANK(D[[#This Row],[KV_NEN5104]]),"ONWAAR","WAAR")</f>
        <v>ONWAAR</v>
      </c>
      <c r="E898" s="21" t="str">
        <f>IF(ISBLANK(D[[#This Row],[CPT_QNET]]),"ONWAAR","WAAR")</f>
        <v>ONWAAR</v>
      </c>
      <c r="F898" s="21" t="str">
        <f>IF(ISBLANK(D[[#This Row],[CRS_NEN5104]]),"ONWAAR","WAAR")</f>
        <v>ONWAAR</v>
      </c>
      <c r="G898" s="21" t="str">
        <f>IF(ISBLANK(D[[#This Row],[SD_NEN5104]]),"ONWAAR","WAAR")</f>
        <v>ONWAAR</v>
      </c>
      <c r="H898" s="21" t="str">
        <f>IF(ISBLANK(D[[#This Row],[DSS_NEN5104]]),"ONWAAR","WAAR")</f>
        <v>ONWAAR</v>
      </c>
      <c r="I898" s="21" t="str">
        <f>IF(ISBLANK(D[[#This Row],[TXT_SS_NEN5104]]),"ONWAAR","WAAR")</f>
        <v>ONWAAR</v>
      </c>
      <c r="J898" s="19" t="str">
        <f>IF(ISBLANK(D[[#This Row],[BORING_NUMMER]]),"",CONCATENATE(D[[#This Row],[BORING_NUMMER]],"_",D[[#This Row],[MONSTER_ID]]))</f>
        <v/>
      </c>
      <c r="BP898" s="21">
        <v>60</v>
      </c>
      <c r="BQ898" s="21">
        <v>40</v>
      </c>
      <c r="BR898" s="21">
        <f>D[CLAS_AT_VLOEIGRENS_CAS]-D[CLAS_AT_UITROLGRENS]</f>
        <v>20</v>
      </c>
      <c r="BS898" s="22">
        <f>(D[[#This Row],[CLAS_AT_VLOEIGRENS_CAS]]-D[[#This Row],[CLAS_WATERGEHALTE]])/D[[#This Row],[CLAS_AT_PI]]</f>
        <v>3</v>
      </c>
    </row>
    <row r="899" spans="1:71" x14ac:dyDescent="0.2">
      <c r="A899" s="20">
        <v>890</v>
      </c>
      <c r="B899" s="21" t="str">
        <f>IF(ISBLANK(D[[#This Row],[CLAS_NEN5104]]),"ONWAAR","WAAR")</f>
        <v>ONWAAR</v>
      </c>
      <c r="C899" s="21" t="str">
        <f>IF(ISBLANK(D[[#This Row],[CLAS_VN_HOOFDNAAM]]),"ONWAAR","WAAR")</f>
        <v>ONWAAR</v>
      </c>
      <c r="D899" s="21" t="str">
        <f>IF(ISBLANK(D[[#This Row],[KV_NEN5104]]),"ONWAAR","WAAR")</f>
        <v>ONWAAR</v>
      </c>
      <c r="E899" s="21" t="str">
        <f>IF(ISBLANK(D[[#This Row],[CPT_QNET]]),"ONWAAR","WAAR")</f>
        <v>ONWAAR</v>
      </c>
      <c r="F899" s="21" t="str">
        <f>IF(ISBLANK(D[[#This Row],[CRS_NEN5104]]),"ONWAAR","WAAR")</f>
        <v>ONWAAR</v>
      </c>
      <c r="G899" s="21" t="str">
        <f>IF(ISBLANK(D[[#This Row],[SD_NEN5104]]),"ONWAAR","WAAR")</f>
        <v>ONWAAR</v>
      </c>
      <c r="H899" s="21" t="str">
        <f>IF(ISBLANK(D[[#This Row],[DSS_NEN5104]]),"ONWAAR","WAAR")</f>
        <v>ONWAAR</v>
      </c>
      <c r="I899" s="21" t="str">
        <f>IF(ISBLANK(D[[#This Row],[TXT_SS_NEN5104]]),"ONWAAR","WAAR")</f>
        <v>ONWAAR</v>
      </c>
      <c r="J899" s="19" t="str">
        <f>IF(ISBLANK(D[[#This Row],[BORING_NUMMER]]),"",CONCATENATE(D[[#This Row],[BORING_NUMMER]],"_",D[[#This Row],[MONSTER_ID]]))</f>
        <v/>
      </c>
      <c r="BP899" s="21">
        <v>60</v>
      </c>
      <c r="BQ899" s="21">
        <v>40</v>
      </c>
      <c r="BR899" s="21">
        <f>D[CLAS_AT_VLOEIGRENS_CAS]-D[CLAS_AT_UITROLGRENS]</f>
        <v>20</v>
      </c>
      <c r="BS899" s="22">
        <f>(D[[#This Row],[CLAS_AT_VLOEIGRENS_CAS]]-D[[#This Row],[CLAS_WATERGEHALTE]])/D[[#This Row],[CLAS_AT_PI]]</f>
        <v>3</v>
      </c>
    </row>
    <row r="900" spans="1:71" x14ac:dyDescent="0.2">
      <c r="A900" s="20">
        <v>891</v>
      </c>
      <c r="B900" s="21" t="str">
        <f>IF(ISBLANK(D[[#This Row],[CLAS_NEN5104]]),"ONWAAR","WAAR")</f>
        <v>ONWAAR</v>
      </c>
      <c r="C900" s="21" t="str">
        <f>IF(ISBLANK(D[[#This Row],[CLAS_VN_HOOFDNAAM]]),"ONWAAR","WAAR")</f>
        <v>ONWAAR</v>
      </c>
      <c r="D900" s="21" t="str">
        <f>IF(ISBLANK(D[[#This Row],[KV_NEN5104]]),"ONWAAR","WAAR")</f>
        <v>ONWAAR</v>
      </c>
      <c r="E900" s="21" t="str">
        <f>IF(ISBLANK(D[[#This Row],[CPT_QNET]]),"ONWAAR","WAAR")</f>
        <v>ONWAAR</v>
      </c>
      <c r="F900" s="21" t="str">
        <f>IF(ISBLANK(D[[#This Row],[CRS_NEN5104]]),"ONWAAR","WAAR")</f>
        <v>ONWAAR</v>
      </c>
      <c r="G900" s="21" t="str">
        <f>IF(ISBLANK(D[[#This Row],[SD_NEN5104]]),"ONWAAR","WAAR")</f>
        <v>ONWAAR</v>
      </c>
      <c r="H900" s="21" t="str">
        <f>IF(ISBLANK(D[[#This Row],[DSS_NEN5104]]),"ONWAAR","WAAR")</f>
        <v>ONWAAR</v>
      </c>
      <c r="I900" s="21" t="str">
        <f>IF(ISBLANK(D[[#This Row],[TXT_SS_NEN5104]]),"ONWAAR","WAAR")</f>
        <v>ONWAAR</v>
      </c>
      <c r="J900" s="19" t="str">
        <f>IF(ISBLANK(D[[#This Row],[BORING_NUMMER]]),"",CONCATENATE(D[[#This Row],[BORING_NUMMER]],"_",D[[#This Row],[MONSTER_ID]]))</f>
        <v/>
      </c>
      <c r="BP900" s="21">
        <v>60</v>
      </c>
      <c r="BQ900" s="21">
        <v>40</v>
      </c>
      <c r="BR900" s="21">
        <f>D[CLAS_AT_VLOEIGRENS_CAS]-D[CLAS_AT_UITROLGRENS]</f>
        <v>20</v>
      </c>
      <c r="BS900" s="22">
        <f>(D[[#This Row],[CLAS_AT_VLOEIGRENS_CAS]]-D[[#This Row],[CLAS_WATERGEHALTE]])/D[[#This Row],[CLAS_AT_PI]]</f>
        <v>3</v>
      </c>
    </row>
    <row r="901" spans="1:71" x14ac:dyDescent="0.2">
      <c r="A901" s="20">
        <v>892</v>
      </c>
      <c r="B901" s="21" t="str">
        <f>IF(ISBLANK(D[[#This Row],[CLAS_NEN5104]]),"ONWAAR","WAAR")</f>
        <v>ONWAAR</v>
      </c>
      <c r="C901" s="21" t="str">
        <f>IF(ISBLANK(D[[#This Row],[CLAS_VN_HOOFDNAAM]]),"ONWAAR","WAAR")</f>
        <v>ONWAAR</v>
      </c>
      <c r="D901" s="21" t="str">
        <f>IF(ISBLANK(D[[#This Row],[KV_NEN5104]]),"ONWAAR","WAAR")</f>
        <v>ONWAAR</v>
      </c>
      <c r="E901" s="21" t="str">
        <f>IF(ISBLANK(D[[#This Row],[CPT_QNET]]),"ONWAAR","WAAR")</f>
        <v>ONWAAR</v>
      </c>
      <c r="F901" s="21" t="str">
        <f>IF(ISBLANK(D[[#This Row],[CRS_NEN5104]]),"ONWAAR","WAAR")</f>
        <v>ONWAAR</v>
      </c>
      <c r="G901" s="21" t="str">
        <f>IF(ISBLANK(D[[#This Row],[SD_NEN5104]]),"ONWAAR","WAAR")</f>
        <v>ONWAAR</v>
      </c>
      <c r="H901" s="21" t="str">
        <f>IF(ISBLANK(D[[#This Row],[DSS_NEN5104]]),"ONWAAR","WAAR")</f>
        <v>ONWAAR</v>
      </c>
      <c r="I901" s="21" t="str">
        <f>IF(ISBLANK(D[[#This Row],[TXT_SS_NEN5104]]),"ONWAAR","WAAR")</f>
        <v>ONWAAR</v>
      </c>
      <c r="J901" s="19" t="str">
        <f>IF(ISBLANK(D[[#This Row],[BORING_NUMMER]]),"",CONCATENATE(D[[#This Row],[BORING_NUMMER]],"_",D[[#This Row],[MONSTER_ID]]))</f>
        <v/>
      </c>
      <c r="BP901" s="21">
        <v>60</v>
      </c>
      <c r="BQ901" s="21">
        <v>40</v>
      </c>
      <c r="BR901" s="21">
        <f>D[CLAS_AT_VLOEIGRENS_CAS]-D[CLAS_AT_UITROLGRENS]</f>
        <v>20</v>
      </c>
      <c r="BS901" s="22">
        <f>(D[[#This Row],[CLAS_AT_VLOEIGRENS_CAS]]-D[[#This Row],[CLAS_WATERGEHALTE]])/D[[#This Row],[CLAS_AT_PI]]</f>
        <v>3</v>
      </c>
    </row>
    <row r="902" spans="1:71" x14ac:dyDescent="0.2">
      <c r="A902" s="20">
        <v>893</v>
      </c>
      <c r="B902" s="21" t="str">
        <f>IF(ISBLANK(D[[#This Row],[CLAS_NEN5104]]),"ONWAAR","WAAR")</f>
        <v>ONWAAR</v>
      </c>
      <c r="C902" s="21" t="str">
        <f>IF(ISBLANK(D[[#This Row],[CLAS_VN_HOOFDNAAM]]),"ONWAAR","WAAR")</f>
        <v>ONWAAR</v>
      </c>
      <c r="D902" s="21" t="str">
        <f>IF(ISBLANK(D[[#This Row],[KV_NEN5104]]),"ONWAAR","WAAR")</f>
        <v>ONWAAR</v>
      </c>
      <c r="E902" s="21" t="str">
        <f>IF(ISBLANK(D[[#This Row],[CPT_QNET]]),"ONWAAR","WAAR")</f>
        <v>ONWAAR</v>
      </c>
      <c r="F902" s="21" t="str">
        <f>IF(ISBLANK(D[[#This Row],[CRS_NEN5104]]),"ONWAAR","WAAR")</f>
        <v>ONWAAR</v>
      </c>
      <c r="G902" s="21" t="str">
        <f>IF(ISBLANK(D[[#This Row],[SD_NEN5104]]),"ONWAAR","WAAR")</f>
        <v>ONWAAR</v>
      </c>
      <c r="H902" s="21" t="str">
        <f>IF(ISBLANK(D[[#This Row],[DSS_NEN5104]]),"ONWAAR","WAAR")</f>
        <v>ONWAAR</v>
      </c>
      <c r="I902" s="21" t="str">
        <f>IF(ISBLANK(D[[#This Row],[TXT_SS_NEN5104]]),"ONWAAR","WAAR")</f>
        <v>ONWAAR</v>
      </c>
      <c r="J902" s="19" t="str">
        <f>IF(ISBLANK(D[[#This Row],[BORING_NUMMER]]),"",CONCATENATE(D[[#This Row],[BORING_NUMMER]],"_",D[[#This Row],[MONSTER_ID]]))</f>
        <v/>
      </c>
      <c r="BP902" s="21">
        <v>60</v>
      </c>
      <c r="BQ902" s="21">
        <v>40</v>
      </c>
      <c r="BR902" s="21">
        <f>D[CLAS_AT_VLOEIGRENS_CAS]-D[CLAS_AT_UITROLGRENS]</f>
        <v>20</v>
      </c>
      <c r="BS902" s="22">
        <f>(D[[#This Row],[CLAS_AT_VLOEIGRENS_CAS]]-D[[#This Row],[CLAS_WATERGEHALTE]])/D[[#This Row],[CLAS_AT_PI]]</f>
        <v>3</v>
      </c>
    </row>
    <row r="903" spans="1:71" x14ac:dyDescent="0.2">
      <c r="A903" s="20">
        <v>894</v>
      </c>
      <c r="B903" s="21" t="str">
        <f>IF(ISBLANK(D[[#This Row],[CLAS_NEN5104]]),"ONWAAR","WAAR")</f>
        <v>ONWAAR</v>
      </c>
      <c r="C903" s="21" t="str">
        <f>IF(ISBLANK(D[[#This Row],[CLAS_VN_HOOFDNAAM]]),"ONWAAR","WAAR")</f>
        <v>ONWAAR</v>
      </c>
      <c r="D903" s="21" t="str">
        <f>IF(ISBLANK(D[[#This Row],[KV_NEN5104]]),"ONWAAR","WAAR")</f>
        <v>ONWAAR</v>
      </c>
      <c r="E903" s="21" t="str">
        <f>IF(ISBLANK(D[[#This Row],[CPT_QNET]]),"ONWAAR","WAAR")</f>
        <v>ONWAAR</v>
      </c>
      <c r="F903" s="21" t="str">
        <f>IF(ISBLANK(D[[#This Row],[CRS_NEN5104]]),"ONWAAR","WAAR")</f>
        <v>ONWAAR</v>
      </c>
      <c r="G903" s="21" t="str">
        <f>IF(ISBLANK(D[[#This Row],[SD_NEN5104]]),"ONWAAR","WAAR")</f>
        <v>ONWAAR</v>
      </c>
      <c r="H903" s="21" t="str">
        <f>IF(ISBLANK(D[[#This Row],[DSS_NEN5104]]),"ONWAAR","WAAR")</f>
        <v>ONWAAR</v>
      </c>
      <c r="I903" s="21" t="str">
        <f>IF(ISBLANK(D[[#This Row],[TXT_SS_NEN5104]]),"ONWAAR","WAAR")</f>
        <v>ONWAAR</v>
      </c>
      <c r="J903" s="19" t="str">
        <f>IF(ISBLANK(D[[#This Row],[BORING_NUMMER]]),"",CONCATENATE(D[[#This Row],[BORING_NUMMER]],"_",D[[#This Row],[MONSTER_ID]]))</f>
        <v/>
      </c>
      <c r="BP903" s="21">
        <v>60</v>
      </c>
      <c r="BQ903" s="21">
        <v>40</v>
      </c>
      <c r="BR903" s="21">
        <f>D[CLAS_AT_VLOEIGRENS_CAS]-D[CLAS_AT_UITROLGRENS]</f>
        <v>20</v>
      </c>
      <c r="BS903" s="22">
        <f>(D[[#This Row],[CLAS_AT_VLOEIGRENS_CAS]]-D[[#This Row],[CLAS_WATERGEHALTE]])/D[[#This Row],[CLAS_AT_PI]]</f>
        <v>3</v>
      </c>
    </row>
    <row r="904" spans="1:71" x14ac:dyDescent="0.2">
      <c r="A904" s="20">
        <v>895</v>
      </c>
      <c r="B904" s="21" t="str">
        <f>IF(ISBLANK(D[[#This Row],[CLAS_NEN5104]]),"ONWAAR","WAAR")</f>
        <v>ONWAAR</v>
      </c>
      <c r="C904" s="21" t="str">
        <f>IF(ISBLANK(D[[#This Row],[CLAS_VN_HOOFDNAAM]]),"ONWAAR","WAAR")</f>
        <v>ONWAAR</v>
      </c>
      <c r="D904" s="21" t="str">
        <f>IF(ISBLANK(D[[#This Row],[KV_NEN5104]]),"ONWAAR","WAAR")</f>
        <v>ONWAAR</v>
      </c>
      <c r="E904" s="21" t="str">
        <f>IF(ISBLANK(D[[#This Row],[CPT_QNET]]),"ONWAAR","WAAR")</f>
        <v>ONWAAR</v>
      </c>
      <c r="F904" s="21" t="str">
        <f>IF(ISBLANK(D[[#This Row],[CRS_NEN5104]]),"ONWAAR","WAAR")</f>
        <v>ONWAAR</v>
      </c>
      <c r="G904" s="21" t="str">
        <f>IF(ISBLANK(D[[#This Row],[SD_NEN5104]]),"ONWAAR","WAAR")</f>
        <v>ONWAAR</v>
      </c>
      <c r="H904" s="21" t="str">
        <f>IF(ISBLANK(D[[#This Row],[DSS_NEN5104]]),"ONWAAR","WAAR")</f>
        <v>ONWAAR</v>
      </c>
      <c r="I904" s="21" t="str">
        <f>IF(ISBLANK(D[[#This Row],[TXT_SS_NEN5104]]),"ONWAAR","WAAR")</f>
        <v>ONWAAR</v>
      </c>
      <c r="J904" s="19" t="str">
        <f>IF(ISBLANK(D[[#This Row],[BORING_NUMMER]]),"",CONCATENATE(D[[#This Row],[BORING_NUMMER]],"_",D[[#This Row],[MONSTER_ID]]))</f>
        <v/>
      </c>
      <c r="BP904" s="21">
        <v>60</v>
      </c>
      <c r="BQ904" s="21">
        <v>40</v>
      </c>
      <c r="BR904" s="21">
        <f>D[CLAS_AT_VLOEIGRENS_CAS]-D[CLAS_AT_UITROLGRENS]</f>
        <v>20</v>
      </c>
      <c r="BS904" s="22">
        <f>(D[[#This Row],[CLAS_AT_VLOEIGRENS_CAS]]-D[[#This Row],[CLAS_WATERGEHALTE]])/D[[#This Row],[CLAS_AT_PI]]</f>
        <v>3</v>
      </c>
    </row>
    <row r="905" spans="1:71" x14ac:dyDescent="0.2">
      <c r="A905" s="20">
        <v>896</v>
      </c>
      <c r="B905" s="21" t="str">
        <f>IF(ISBLANK(D[[#This Row],[CLAS_NEN5104]]),"ONWAAR","WAAR")</f>
        <v>ONWAAR</v>
      </c>
      <c r="C905" s="21" t="str">
        <f>IF(ISBLANK(D[[#This Row],[CLAS_VN_HOOFDNAAM]]),"ONWAAR","WAAR")</f>
        <v>ONWAAR</v>
      </c>
      <c r="D905" s="21" t="str">
        <f>IF(ISBLANK(D[[#This Row],[KV_NEN5104]]),"ONWAAR","WAAR")</f>
        <v>ONWAAR</v>
      </c>
      <c r="E905" s="21" t="str">
        <f>IF(ISBLANK(D[[#This Row],[CPT_QNET]]),"ONWAAR","WAAR")</f>
        <v>ONWAAR</v>
      </c>
      <c r="F905" s="21" t="str">
        <f>IF(ISBLANK(D[[#This Row],[CRS_NEN5104]]),"ONWAAR","WAAR")</f>
        <v>ONWAAR</v>
      </c>
      <c r="G905" s="21" t="str">
        <f>IF(ISBLANK(D[[#This Row],[SD_NEN5104]]),"ONWAAR","WAAR")</f>
        <v>ONWAAR</v>
      </c>
      <c r="H905" s="21" t="str">
        <f>IF(ISBLANK(D[[#This Row],[DSS_NEN5104]]),"ONWAAR","WAAR")</f>
        <v>ONWAAR</v>
      </c>
      <c r="I905" s="21" t="str">
        <f>IF(ISBLANK(D[[#This Row],[TXT_SS_NEN5104]]),"ONWAAR","WAAR")</f>
        <v>ONWAAR</v>
      </c>
      <c r="J905" s="19" t="str">
        <f>IF(ISBLANK(D[[#This Row],[BORING_NUMMER]]),"",CONCATENATE(D[[#This Row],[BORING_NUMMER]],"_",D[[#This Row],[MONSTER_ID]]))</f>
        <v/>
      </c>
      <c r="BP905" s="21">
        <v>60</v>
      </c>
      <c r="BQ905" s="21">
        <v>40</v>
      </c>
      <c r="BR905" s="21">
        <f>D[CLAS_AT_VLOEIGRENS_CAS]-D[CLAS_AT_UITROLGRENS]</f>
        <v>20</v>
      </c>
      <c r="BS905" s="22">
        <f>(D[[#This Row],[CLAS_AT_VLOEIGRENS_CAS]]-D[[#This Row],[CLAS_WATERGEHALTE]])/D[[#This Row],[CLAS_AT_PI]]</f>
        <v>3</v>
      </c>
    </row>
    <row r="906" spans="1:71" x14ac:dyDescent="0.2">
      <c r="A906" s="20">
        <v>897</v>
      </c>
      <c r="B906" s="21" t="str">
        <f>IF(ISBLANK(D[[#This Row],[CLAS_NEN5104]]),"ONWAAR","WAAR")</f>
        <v>ONWAAR</v>
      </c>
      <c r="C906" s="21" t="str">
        <f>IF(ISBLANK(D[[#This Row],[CLAS_VN_HOOFDNAAM]]),"ONWAAR","WAAR")</f>
        <v>ONWAAR</v>
      </c>
      <c r="D906" s="21" t="str">
        <f>IF(ISBLANK(D[[#This Row],[KV_NEN5104]]),"ONWAAR","WAAR")</f>
        <v>ONWAAR</v>
      </c>
      <c r="E906" s="21" t="str">
        <f>IF(ISBLANK(D[[#This Row],[CPT_QNET]]),"ONWAAR","WAAR")</f>
        <v>ONWAAR</v>
      </c>
      <c r="F906" s="21" t="str">
        <f>IF(ISBLANK(D[[#This Row],[CRS_NEN5104]]),"ONWAAR","WAAR")</f>
        <v>ONWAAR</v>
      </c>
      <c r="G906" s="21" t="str">
        <f>IF(ISBLANK(D[[#This Row],[SD_NEN5104]]),"ONWAAR","WAAR")</f>
        <v>ONWAAR</v>
      </c>
      <c r="H906" s="21" t="str">
        <f>IF(ISBLANK(D[[#This Row],[DSS_NEN5104]]),"ONWAAR","WAAR")</f>
        <v>ONWAAR</v>
      </c>
      <c r="I906" s="21" t="str">
        <f>IF(ISBLANK(D[[#This Row],[TXT_SS_NEN5104]]),"ONWAAR","WAAR")</f>
        <v>ONWAAR</v>
      </c>
      <c r="J906" s="19" t="str">
        <f>IF(ISBLANK(D[[#This Row],[BORING_NUMMER]]),"",CONCATENATE(D[[#This Row],[BORING_NUMMER]],"_",D[[#This Row],[MONSTER_ID]]))</f>
        <v/>
      </c>
      <c r="BP906" s="21">
        <v>60</v>
      </c>
      <c r="BQ906" s="21">
        <v>40</v>
      </c>
      <c r="BR906" s="21">
        <f>D[CLAS_AT_VLOEIGRENS_CAS]-D[CLAS_AT_UITROLGRENS]</f>
        <v>20</v>
      </c>
      <c r="BS906" s="22">
        <f>(D[[#This Row],[CLAS_AT_VLOEIGRENS_CAS]]-D[[#This Row],[CLAS_WATERGEHALTE]])/D[[#This Row],[CLAS_AT_PI]]</f>
        <v>3</v>
      </c>
    </row>
    <row r="907" spans="1:71" x14ac:dyDescent="0.2">
      <c r="A907" s="20">
        <v>898</v>
      </c>
      <c r="B907" s="21" t="str">
        <f>IF(ISBLANK(D[[#This Row],[CLAS_NEN5104]]),"ONWAAR","WAAR")</f>
        <v>ONWAAR</v>
      </c>
      <c r="C907" s="21" t="str">
        <f>IF(ISBLANK(D[[#This Row],[CLAS_VN_HOOFDNAAM]]),"ONWAAR","WAAR")</f>
        <v>ONWAAR</v>
      </c>
      <c r="D907" s="21" t="str">
        <f>IF(ISBLANK(D[[#This Row],[KV_NEN5104]]),"ONWAAR","WAAR")</f>
        <v>ONWAAR</v>
      </c>
      <c r="E907" s="21" t="str">
        <f>IF(ISBLANK(D[[#This Row],[CPT_QNET]]),"ONWAAR","WAAR")</f>
        <v>ONWAAR</v>
      </c>
      <c r="F907" s="21" t="str">
        <f>IF(ISBLANK(D[[#This Row],[CRS_NEN5104]]),"ONWAAR","WAAR")</f>
        <v>ONWAAR</v>
      </c>
      <c r="G907" s="21" t="str">
        <f>IF(ISBLANK(D[[#This Row],[SD_NEN5104]]),"ONWAAR","WAAR")</f>
        <v>ONWAAR</v>
      </c>
      <c r="H907" s="21" t="str">
        <f>IF(ISBLANK(D[[#This Row],[DSS_NEN5104]]),"ONWAAR","WAAR")</f>
        <v>ONWAAR</v>
      </c>
      <c r="I907" s="21" t="str">
        <f>IF(ISBLANK(D[[#This Row],[TXT_SS_NEN5104]]),"ONWAAR","WAAR")</f>
        <v>ONWAAR</v>
      </c>
      <c r="J907" s="19" t="str">
        <f>IF(ISBLANK(D[[#This Row],[BORING_NUMMER]]),"",CONCATENATE(D[[#This Row],[BORING_NUMMER]],"_",D[[#This Row],[MONSTER_ID]]))</f>
        <v/>
      </c>
      <c r="BP907" s="21">
        <v>60</v>
      </c>
      <c r="BQ907" s="21">
        <v>40</v>
      </c>
      <c r="BR907" s="21">
        <f>D[CLAS_AT_VLOEIGRENS_CAS]-D[CLAS_AT_UITROLGRENS]</f>
        <v>20</v>
      </c>
      <c r="BS907" s="22">
        <f>(D[[#This Row],[CLAS_AT_VLOEIGRENS_CAS]]-D[[#This Row],[CLAS_WATERGEHALTE]])/D[[#This Row],[CLAS_AT_PI]]</f>
        <v>3</v>
      </c>
    </row>
    <row r="908" spans="1:71" x14ac:dyDescent="0.2">
      <c r="A908" s="20">
        <v>899</v>
      </c>
      <c r="B908" s="21" t="str">
        <f>IF(ISBLANK(D[[#This Row],[CLAS_NEN5104]]),"ONWAAR","WAAR")</f>
        <v>ONWAAR</v>
      </c>
      <c r="C908" s="21" t="str">
        <f>IF(ISBLANK(D[[#This Row],[CLAS_VN_HOOFDNAAM]]),"ONWAAR","WAAR")</f>
        <v>ONWAAR</v>
      </c>
      <c r="D908" s="21" t="str">
        <f>IF(ISBLANK(D[[#This Row],[KV_NEN5104]]),"ONWAAR","WAAR")</f>
        <v>ONWAAR</v>
      </c>
      <c r="E908" s="21" t="str">
        <f>IF(ISBLANK(D[[#This Row],[CPT_QNET]]),"ONWAAR","WAAR")</f>
        <v>ONWAAR</v>
      </c>
      <c r="F908" s="21" t="str">
        <f>IF(ISBLANK(D[[#This Row],[CRS_NEN5104]]),"ONWAAR","WAAR")</f>
        <v>ONWAAR</v>
      </c>
      <c r="G908" s="21" t="str">
        <f>IF(ISBLANK(D[[#This Row],[SD_NEN5104]]),"ONWAAR","WAAR")</f>
        <v>ONWAAR</v>
      </c>
      <c r="H908" s="21" t="str">
        <f>IF(ISBLANK(D[[#This Row],[DSS_NEN5104]]),"ONWAAR","WAAR")</f>
        <v>ONWAAR</v>
      </c>
      <c r="I908" s="21" t="str">
        <f>IF(ISBLANK(D[[#This Row],[TXT_SS_NEN5104]]),"ONWAAR","WAAR")</f>
        <v>ONWAAR</v>
      </c>
      <c r="J908" s="19" t="str">
        <f>IF(ISBLANK(D[[#This Row],[BORING_NUMMER]]),"",CONCATENATE(D[[#This Row],[BORING_NUMMER]],"_",D[[#This Row],[MONSTER_ID]]))</f>
        <v/>
      </c>
      <c r="BP908" s="21">
        <v>60</v>
      </c>
      <c r="BQ908" s="21">
        <v>40</v>
      </c>
      <c r="BR908" s="21">
        <f>D[CLAS_AT_VLOEIGRENS_CAS]-D[CLAS_AT_UITROLGRENS]</f>
        <v>20</v>
      </c>
      <c r="BS908" s="22">
        <f>(D[[#This Row],[CLAS_AT_VLOEIGRENS_CAS]]-D[[#This Row],[CLAS_WATERGEHALTE]])/D[[#This Row],[CLAS_AT_PI]]</f>
        <v>3</v>
      </c>
    </row>
    <row r="909" spans="1:71" x14ac:dyDescent="0.2">
      <c r="A909" s="20">
        <v>900</v>
      </c>
      <c r="B909" s="21" t="str">
        <f>IF(ISBLANK(D[[#This Row],[CLAS_NEN5104]]),"ONWAAR","WAAR")</f>
        <v>ONWAAR</v>
      </c>
      <c r="C909" s="21" t="str">
        <f>IF(ISBLANK(D[[#This Row],[CLAS_VN_HOOFDNAAM]]),"ONWAAR","WAAR")</f>
        <v>ONWAAR</v>
      </c>
      <c r="D909" s="21" t="str">
        <f>IF(ISBLANK(D[[#This Row],[KV_NEN5104]]),"ONWAAR","WAAR")</f>
        <v>ONWAAR</v>
      </c>
      <c r="E909" s="21" t="str">
        <f>IF(ISBLANK(D[[#This Row],[CPT_QNET]]),"ONWAAR","WAAR")</f>
        <v>ONWAAR</v>
      </c>
      <c r="F909" s="21" t="str">
        <f>IF(ISBLANK(D[[#This Row],[CRS_NEN5104]]),"ONWAAR","WAAR")</f>
        <v>ONWAAR</v>
      </c>
      <c r="G909" s="21" t="str">
        <f>IF(ISBLANK(D[[#This Row],[SD_NEN5104]]),"ONWAAR","WAAR")</f>
        <v>ONWAAR</v>
      </c>
      <c r="H909" s="21" t="str">
        <f>IF(ISBLANK(D[[#This Row],[DSS_NEN5104]]),"ONWAAR","WAAR")</f>
        <v>ONWAAR</v>
      </c>
      <c r="I909" s="21" t="str">
        <f>IF(ISBLANK(D[[#This Row],[TXT_SS_NEN5104]]),"ONWAAR","WAAR")</f>
        <v>ONWAAR</v>
      </c>
      <c r="J909" s="19" t="str">
        <f>IF(ISBLANK(D[[#This Row],[BORING_NUMMER]]),"",CONCATENATE(D[[#This Row],[BORING_NUMMER]],"_",D[[#This Row],[MONSTER_ID]]))</f>
        <v/>
      </c>
      <c r="BP909" s="21">
        <v>60</v>
      </c>
      <c r="BQ909" s="21">
        <v>40</v>
      </c>
      <c r="BR909" s="21">
        <f>D[CLAS_AT_VLOEIGRENS_CAS]-D[CLAS_AT_UITROLGRENS]</f>
        <v>20</v>
      </c>
      <c r="BS909" s="22">
        <f>(D[[#This Row],[CLAS_AT_VLOEIGRENS_CAS]]-D[[#This Row],[CLAS_WATERGEHALTE]])/D[[#This Row],[CLAS_AT_PI]]</f>
        <v>3</v>
      </c>
    </row>
    <row r="910" spans="1:71" x14ac:dyDescent="0.2">
      <c r="A910" s="20">
        <v>901</v>
      </c>
      <c r="B910" s="21" t="str">
        <f>IF(ISBLANK(D[[#This Row],[CLAS_NEN5104]]),"ONWAAR","WAAR")</f>
        <v>ONWAAR</v>
      </c>
      <c r="C910" s="21" t="str">
        <f>IF(ISBLANK(D[[#This Row],[CLAS_VN_HOOFDNAAM]]),"ONWAAR","WAAR")</f>
        <v>ONWAAR</v>
      </c>
      <c r="D910" s="21" t="str">
        <f>IF(ISBLANK(D[[#This Row],[KV_NEN5104]]),"ONWAAR","WAAR")</f>
        <v>ONWAAR</v>
      </c>
      <c r="E910" s="21" t="str">
        <f>IF(ISBLANK(D[[#This Row],[CPT_QNET]]),"ONWAAR","WAAR")</f>
        <v>ONWAAR</v>
      </c>
      <c r="F910" s="21" t="str">
        <f>IF(ISBLANK(D[[#This Row],[CRS_NEN5104]]),"ONWAAR","WAAR")</f>
        <v>ONWAAR</v>
      </c>
      <c r="G910" s="21" t="str">
        <f>IF(ISBLANK(D[[#This Row],[SD_NEN5104]]),"ONWAAR","WAAR")</f>
        <v>ONWAAR</v>
      </c>
      <c r="H910" s="21" t="str">
        <f>IF(ISBLANK(D[[#This Row],[DSS_NEN5104]]),"ONWAAR","WAAR")</f>
        <v>ONWAAR</v>
      </c>
      <c r="I910" s="21" t="str">
        <f>IF(ISBLANK(D[[#This Row],[TXT_SS_NEN5104]]),"ONWAAR","WAAR")</f>
        <v>ONWAAR</v>
      </c>
      <c r="J910" s="19" t="str">
        <f>IF(ISBLANK(D[[#This Row],[BORING_NUMMER]]),"",CONCATENATE(D[[#This Row],[BORING_NUMMER]],"_",D[[#This Row],[MONSTER_ID]]))</f>
        <v/>
      </c>
      <c r="BP910" s="21">
        <v>60</v>
      </c>
      <c r="BQ910" s="21">
        <v>40</v>
      </c>
      <c r="BR910" s="21">
        <f>D[CLAS_AT_VLOEIGRENS_CAS]-D[CLAS_AT_UITROLGRENS]</f>
        <v>20</v>
      </c>
      <c r="BS910" s="22">
        <f>(D[[#This Row],[CLAS_AT_VLOEIGRENS_CAS]]-D[[#This Row],[CLAS_WATERGEHALTE]])/D[[#This Row],[CLAS_AT_PI]]</f>
        <v>3</v>
      </c>
    </row>
    <row r="911" spans="1:71" x14ac:dyDescent="0.2">
      <c r="A911" s="20">
        <v>902</v>
      </c>
      <c r="B911" s="21" t="str">
        <f>IF(ISBLANK(D[[#This Row],[CLAS_NEN5104]]),"ONWAAR","WAAR")</f>
        <v>ONWAAR</v>
      </c>
      <c r="C911" s="21" t="str">
        <f>IF(ISBLANK(D[[#This Row],[CLAS_VN_HOOFDNAAM]]),"ONWAAR","WAAR")</f>
        <v>ONWAAR</v>
      </c>
      <c r="D911" s="21" t="str">
        <f>IF(ISBLANK(D[[#This Row],[KV_NEN5104]]),"ONWAAR","WAAR")</f>
        <v>ONWAAR</v>
      </c>
      <c r="E911" s="21" t="str">
        <f>IF(ISBLANK(D[[#This Row],[CPT_QNET]]),"ONWAAR","WAAR")</f>
        <v>ONWAAR</v>
      </c>
      <c r="F911" s="21" t="str">
        <f>IF(ISBLANK(D[[#This Row],[CRS_NEN5104]]),"ONWAAR","WAAR")</f>
        <v>ONWAAR</v>
      </c>
      <c r="G911" s="21" t="str">
        <f>IF(ISBLANK(D[[#This Row],[SD_NEN5104]]),"ONWAAR","WAAR")</f>
        <v>ONWAAR</v>
      </c>
      <c r="H911" s="21" t="str">
        <f>IF(ISBLANK(D[[#This Row],[DSS_NEN5104]]),"ONWAAR","WAAR")</f>
        <v>ONWAAR</v>
      </c>
      <c r="I911" s="21" t="str">
        <f>IF(ISBLANK(D[[#This Row],[TXT_SS_NEN5104]]),"ONWAAR","WAAR")</f>
        <v>ONWAAR</v>
      </c>
      <c r="J911" s="19" t="str">
        <f>IF(ISBLANK(D[[#This Row],[BORING_NUMMER]]),"",CONCATENATE(D[[#This Row],[BORING_NUMMER]],"_",D[[#This Row],[MONSTER_ID]]))</f>
        <v/>
      </c>
      <c r="BP911" s="21">
        <v>60</v>
      </c>
      <c r="BQ911" s="21">
        <v>40</v>
      </c>
      <c r="BR911" s="21">
        <f>D[CLAS_AT_VLOEIGRENS_CAS]-D[CLAS_AT_UITROLGRENS]</f>
        <v>20</v>
      </c>
      <c r="BS911" s="22">
        <f>(D[[#This Row],[CLAS_AT_VLOEIGRENS_CAS]]-D[[#This Row],[CLAS_WATERGEHALTE]])/D[[#This Row],[CLAS_AT_PI]]</f>
        <v>3</v>
      </c>
    </row>
    <row r="912" spans="1:71" x14ac:dyDescent="0.2">
      <c r="A912" s="20">
        <v>903</v>
      </c>
      <c r="B912" s="21" t="str">
        <f>IF(ISBLANK(D[[#This Row],[CLAS_NEN5104]]),"ONWAAR","WAAR")</f>
        <v>ONWAAR</v>
      </c>
      <c r="C912" s="21" t="str">
        <f>IF(ISBLANK(D[[#This Row],[CLAS_VN_HOOFDNAAM]]),"ONWAAR","WAAR")</f>
        <v>ONWAAR</v>
      </c>
      <c r="D912" s="21" t="str">
        <f>IF(ISBLANK(D[[#This Row],[KV_NEN5104]]),"ONWAAR","WAAR")</f>
        <v>ONWAAR</v>
      </c>
      <c r="E912" s="21" t="str">
        <f>IF(ISBLANK(D[[#This Row],[CPT_QNET]]),"ONWAAR","WAAR")</f>
        <v>ONWAAR</v>
      </c>
      <c r="F912" s="21" t="str">
        <f>IF(ISBLANK(D[[#This Row],[CRS_NEN5104]]),"ONWAAR","WAAR")</f>
        <v>ONWAAR</v>
      </c>
      <c r="G912" s="21" t="str">
        <f>IF(ISBLANK(D[[#This Row],[SD_NEN5104]]),"ONWAAR","WAAR")</f>
        <v>ONWAAR</v>
      </c>
      <c r="H912" s="21" t="str">
        <f>IF(ISBLANK(D[[#This Row],[DSS_NEN5104]]),"ONWAAR","WAAR")</f>
        <v>ONWAAR</v>
      </c>
      <c r="I912" s="21" t="str">
        <f>IF(ISBLANK(D[[#This Row],[TXT_SS_NEN5104]]),"ONWAAR","WAAR")</f>
        <v>ONWAAR</v>
      </c>
      <c r="J912" s="19" t="str">
        <f>IF(ISBLANK(D[[#This Row],[BORING_NUMMER]]),"",CONCATENATE(D[[#This Row],[BORING_NUMMER]],"_",D[[#This Row],[MONSTER_ID]]))</f>
        <v/>
      </c>
      <c r="BP912" s="21">
        <v>60</v>
      </c>
      <c r="BQ912" s="21">
        <v>40</v>
      </c>
      <c r="BR912" s="21">
        <f>D[CLAS_AT_VLOEIGRENS_CAS]-D[CLAS_AT_UITROLGRENS]</f>
        <v>20</v>
      </c>
      <c r="BS912" s="22">
        <f>(D[[#This Row],[CLAS_AT_VLOEIGRENS_CAS]]-D[[#This Row],[CLAS_WATERGEHALTE]])/D[[#This Row],[CLAS_AT_PI]]</f>
        <v>3</v>
      </c>
    </row>
    <row r="913" spans="1:71" x14ac:dyDescent="0.2">
      <c r="A913" s="20">
        <v>904</v>
      </c>
      <c r="B913" s="21" t="str">
        <f>IF(ISBLANK(D[[#This Row],[CLAS_NEN5104]]),"ONWAAR","WAAR")</f>
        <v>ONWAAR</v>
      </c>
      <c r="C913" s="21" t="str">
        <f>IF(ISBLANK(D[[#This Row],[CLAS_VN_HOOFDNAAM]]),"ONWAAR","WAAR")</f>
        <v>ONWAAR</v>
      </c>
      <c r="D913" s="21" t="str">
        <f>IF(ISBLANK(D[[#This Row],[KV_NEN5104]]),"ONWAAR","WAAR")</f>
        <v>ONWAAR</v>
      </c>
      <c r="E913" s="21" t="str">
        <f>IF(ISBLANK(D[[#This Row],[CPT_QNET]]),"ONWAAR","WAAR")</f>
        <v>ONWAAR</v>
      </c>
      <c r="F913" s="21" t="str">
        <f>IF(ISBLANK(D[[#This Row],[CRS_NEN5104]]),"ONWAAR","WAAR")</f>
        <v>ONWAAR</v>
      </c>
      <c r="G913" s="21" t="str">
        <f>IF(ISBLANK(D[[#This Row],[SD_NEN5104]]),"ONWAAR","WAAR")</f>
        <v>ONWAAR</v>
      </c>
      <c r="H913" s="21" t="str">
        <f>IF(ISBLANK(D[[#This Row],[DSS_NEN5104]]),"ONWAAR","WAAR")</f>
        <v>ONWAAR</v>
      </c>
      <c r="I913" s="21" t="str">
        <f>IF(ISBLANK(D[[#This Row],[TXT_SS_NEN5104]]),"ONWAAR","WAAR")</f>
        <v>ONWAAR</v>
      </c>
      <c r="J913" s="19" t="str">
        <f>IF(ISBLANK(D[[#This Row],[BORING_NUMMER]]),"",CONCATENATE(D[[#This Row],[BORING_NUMMER]],"_",D[[#This Row],[MONSTER_ID]]))</f>
        <v/>
      </c>
      <c r="BP913" s="21">
        <v>60</v>
      </c>
      <c r="BQ913" s="21">
        <v>40</v>
      </c>
      <c r="BR913" s="21">
        <f>D[CLAS_AT_VLOEIGRENS_CAS]-D[CLAS_AT_UITROLGRENS]</f>
        <v>20</v>
      </c>
      <c r="BS913" s="22">
        <f>(D[[#This Row],[CLAS_AT_VLOEIGRENS_CAS]]-D[[#This Row],[CLAS_WATERGEHALTE]])/D[[#This Row],[CLAS_AT_PI]]</f>
        <v>3</v>
      </c>
    </row>
    <row r="914" spans="1:71" x14ac:dyDescent="0.2">
      <c r="A914" s="20">
        <v>905</v>
      </c>
      <c r="B914" s="21" t="str">
        <f>IF(ISBLANK(D[[#This Row],[CLAS_NEN5104]]),"ONWAAR","WAAR")</f>
        <v>ONWAAR</v>
      </c>
      <c r="C914" s="21" t="str">
        <f>IF(ISBLANK(D[[#This Row],[CLAS_VN_HOOFDNAAM]]),"ONWAAR","WAAR")</f>
        <v>ONWAAR</v>
      </c>
      <c r="D914" s="21" t="str">
        <f>IF(ISBLANK(D[[#This Row],[KV_NEN5104]]),"ONWAAR","WAAR")</f>
        <v>ONWAAR</v>
      </c>
      <c r="E914" s="21" t="str">
        <f>IF(ISBLANK(D[[#This Row],[CPT_QNET]]),"ONWAAR","WAAR")</f>
        <v>ONWAAR</v>
      </c>
      <c r="F914" s="21" t="str">
        <f>IF(ISBLANK(D[[#This Row],[CRS_NEN5104]]),"ONWAAR","WAAR")</f>
        <v>ONWAAR</v>
      </c>
      <c r="G914" s="21" t="str">
        <f>IF(ISBLANK(D[[#This Row],[SD_NEN5104]]),"ONWAAR","WAAR")</f>
        <v>ONWAAR</v>
      </c>
      <c r="H914" s="21" t="str">
        <f>IF(ISBLANK(D[[#This Row],[DSS_NEN5104]]),"ONWAAR","WAAR")</f>
        <v>ONWAAR</v>
      </c>
      <c r="I914" s="21" t="str">
        <f>IF(ISBLANK(D[[#This Row],[TXT_SS_NEN5104]]),"ONWAAR","WAAR")</f>
        <v>ONWAAR</v>
      </c>
      <c r="J914" s="19" t="str">
        <f>IF(ISBLANK(D[[#This Row],[BORING_NUMMER]]),"",CONCATENATE(D[[#This Row],[BORING_NUMMER]],"_",D[[#This Row],[MONSTER_ID]]))</f>
        <v/>
      </c>
      <c r="BP914" s="21">
        <v>60</v>
      </c>
      <c r="BQ914" s="21">
        <v>40</v>
      </c>
      <c r="BR914" s="21">
        <f>D[CLAS_AT_VLOEIGRENS_CAS]-D[CLAS_AT_UITROLGRENS]</f>
        <v>20</v>
      </c>
      <c r="BS914" s="22">
        <f>(D[[#This Row],[CLAS_AT_VLOEIGRENS_CAS]]-D[[#This Row],[CLAS_WATERGEHALTE]])/D[[#This Row],[CLAS_AT_PI]]</f>
        <v>3</v>
      </c>
    </row>
    <row r="915" spans="1:71" x14ac:dyDescent="0.2">
      <c r="A915" s="20">
        <v>906</v>
      </c>
      <c r="B915" s="21" t="str">
        <f>IF(ISBLANK(D[[#This Row],[CLAS_NEN5104]]),"ONWAAR","WAAR")</f>
        <v>ONWAAR</v>
      </c>
      <c r="C915" s="21" t="str">
        <f>IF(ISBLANK(D[[#This Row],[CLAS_VN_HOOFDNAAM]]),"ONWAAR","WAAR")</f>
        <v>ONWAAR</v>
      </c>
      <c r="D915" s="21" t="str">
        <f>IF(ISBLANK(D[[#This Row],[KV_NEN5104]]),"ONWAAR","WAAR")</f>
        <v>ONWAAR</v>
      </c>
      <c r="E915" s="21" t="str">
        <f>IF(ISBLANK(D[[#This Row],[CPT_QNET]]),"ONWAAR","WAAR")</f>
        <v>ONWAAR</v>
      </c>
      <c r="F915" s="21" t="str">
        <f>IF(ISBLANK(D[[#This Row],[CRS_NEN5104]]),"ONWAAR","WAAR")</f>
        <v>ONWAAR</v>
      </c>
      <c r="G915" s="21" t="str">
        <f>IF(ISBLANK(D[[#This Row],[SD_NEN5104]]),"ONWAAR","WAAR")</f>
        <v>ONWAAR</v>
      </c>
      <c r="H915" s="21" t="str">
        <f>IF(ISBLANK(D[[#This Row],[DSS_NEN5104]]),"ONWAAR","WAAR")</f>
        <v>ONWAAR</v>
      </c>
      <c r="I915" s="21" t="str">
        <f>IF(ISBLANK(D[[#This Row],[TXT_SS_NEN5104]]),"ONWAAR","WAAR")</f>
        <v>ONWAAR</v>
      </c>
      <c r="J915" s="19" t="str">
        <f>IF(ISBLANK(D[[#This Row],[BORING_NUMMER]]),"",CONCATENATE(D[[#This Row],[BORING_NUMMER]],"_",D[[#This Row],[MONSTER_ID]]))</f>
        <v/>
      </c>
      <c r="BP915" s="21">
        <v>60</v>
      </c>
      <c r="BQ915" s="21">
        <v>40</v>
      </c>
      <c r="BR915" s="21">
        <f>D[CLAS_AT_VLOEIGRENS_CAS]-D[CLAS_AT_UITROLGRENS]</f>
        <v>20</v>
      </c>
      <c r="BS915" s="22">
        <f>(D[[#This Row],[CLAS_AT_VLOEIGRENS_CAS]]-D[[#This Row],[CLAS_WATERGEHALTE]])/D[[#This Row],[CLAS_AT_PI]]</f>
        <v>3</v>
      </c>
    </row>
    <row r="916" spans="1:71" x14ac:dyDescent="0.2">
      <c r="A916" s="20">
        <v>907</v>
      </c>
      <c r="B916" s="21" t="str">
        <f>IF(ISBLANK(D[[#This Row],[CLAS_NEN5104]]),"ONWAAR","WAAR")</f>
        <v>ONWAAR</v>
      </c>
      <c r="C916" s="21" t="str">
        <f>IF(ISBLANK(D[[#This Row],[CLAS_VN_HOOFDNAAM]]),"ONWAAR","WAAR")</f>
        <v>ONWAAR</v>
      </c>
      <c r="D916" s="21" t="str">
        <f>IF(ISBLANK(D[[#This Row],[KV_NEN5104]]),"ONWAAR","WAAR")</f>
        <v>ONWAAR</v>
      </c>
      <c r="E916" s="21" t="str">
        <f>IF(ISBLANK(D[[#This Row],[CPT_QNET]]),"ONWAAR","WAAR")</f>
        <v>ONWAAR</v>
      </c>
      <c r="F916" s="21" t="str">
        <f>IF(ISBLANK(D[[#This Row],[CRS_NEN5104]]),"ONWAAR","WAAR")</f>
        <v>ONWAAR</v>
      </c>
      <c r="G916" s="21" t="str">
        <f>IF(ISBLANK(D[[#This Row],[SD_NEN5104]]),"ONWAAR","WAAR")</f>
        <v>ONWAAR</v>
      </c>
      <c r="H916" s="21" t="str">
        <f>IF(ISBLANK(D[[#This Row],[DSS_NEN5104]]),"ONWAAR","WAAR")</f>
        <v>ONWAAR</v>
      </c>
      <c r="I916" s="21" t="str">
        <f>IF(ISBLANK(D[[#This Row],[TXT_SS_NEN5104]]),"ONWAAR","WAAR")</f>
        <v>ONWAAR</v>
      </c>
      <c r="J916" s="19" t="str">
        <f>IF(ISBLANK(D[[#This Row],[BORING_NUMMER]]),"",CONCATENATE(D[[#This Row],[BORING_NUMMER]],"_",D[[#This Row],[MONSTER_ID]]))</f>
        <v/>
      </c>
      <c r="BP916" s="21">
        <v>60</v>
      </c>
      <c r="BQ916" s="21">
        <v>40</v>
      </c>
      <c r="BR916" s="21">
        <f>D[CLAS_AT_VLOEIGRENS_CAS]-D[CLAS_AT_UITROLGRENS]</f>
        <v>20</v>
      </c>
      <c r="BS916" s="22">
        <f>(D[[#This Row],[CLAS_AT_VLOEIGRENS_CAS]]-D[[#This Row],[CLAS_WATERGEHALTE]])/D[[#This Row],[CLAS_AT_PI]]</f>
        <v>3</v>
      </c>
    </row>
    <row r="917" spans="1:71" x14ac:dyDescent="0.2">
      <c r="A917" s="20">
        <v>908</v>
      </c>
      <c r="B917" s="21" t="str">
        <f>IF(ISBLANK(D[[#This Row],[CLAS_NEN5104]]),"ONWAAR","WAAR")</f>
        <v>ONWAAR</v>
      </c>
      <c r="C917" s="21" t="str">
        <f>IF(ISBLANK(D[[#This Row],[CLAS_VN_HOOFDNAAM]]),"ONWAAR","WAAR")</f>
        <v>ONWAAR</v>
      </c>
      <c r="D917" s="21" t="str">
        <f>IF(ISBLANK(D[[#This Row],[KV_NEN5104]]),"ONWAAR","WAAR")</f>
        <v>ONWAAR</v>
      </c>
      <c r="E917" s="21" t="str">
        <f>IF(ISBLANK(D[[#This Row],[CPT_QNET]]),"ONWAAR","WAAR")</f>
        <v>ONWAAR</v>
      </c>
      <c r="F917" s="21" t="str">
        <f>IF(ISBLANK(D[[#This Row],[CRS_NEN5104]]),"ONWAAR","WAAR")</f>
        <v>ONWAAR</v>
      </c>
      <c r="G917" s="21" t="str">
        <f>IF(ISBLANK(D[[#This Row],[SD_NEN5104]]),"ONWAAR","WAAR")</f>
        <v>ONWAAR</v>
      </c>
      <c r="H917" s="21" t="str">
        <f>IF(ISBLANK(D[[#This Row],[DSS_NEN5104]]),"ONWAAR","WAAR")</f>
        <v>ONWAAR</v>
      </c>
      <c r="I917" s="21" t="str">
        <f>IF(ISBLANK(D[[#This Row],[TXT_SS_NEN5104]]),"ONWAAR","WAAR")</f>
        <v>ONWAAR</v>
      </c>
      <c r="J917" s="19" t="str">
        <f>IF(ISBLANK(D[[#This Row],[BORING_NUMMER]]),"",CONCATENATE(D[[#This Row],[BORING_NUMMER]],"_",D[[#This Row],[MONSTER_ID]]))</f>
        <v/>
      </c>
      <c r="BP917" s="21">
        <v>60</v>
      </c>
      <c r="BQ917" s="21">
        <v>40</v>
      </c>
      <c r="BR917" s="21">
        <f>D[CLAS_AT_VLOEIGRENS_CAS]-D[CLAS_AT_UITROLGRENS]</f>
        <v>20</v>
      </c>
      <c r="BS917" s="22">
        <f>(D[[#This Row],[CLAS_AT_VLOEIGRENS_CAS]]-D[[#This Row],[CLAS_WATERGEHALTE]])/D[[#This Row],[CLAS_AT_PI]]</f>
        <v>3</v>
      </c>
    </row>
    <row r="918" spans="1:71" x14ac:dyDescent="0.2">
      <c r="A918" s="20">
        <v>909</v>
      </c>
      <c r="B918" s="21" t="str">
        <f>IF(ISBLANK(D[[#This Row],[CLAS_NEN5104]]),"ONWAAR","WAAR")</f>
        <v>ONWAAR</v>
      </c>
      <c r="C918" s="21" t="str">
        <f>IF(ISBLANK(D[[#This Row],[CLAS_VN_HOOFDNAAM]]),"ONWAAR","WAAR")</f>
        <v>ONWAAR</v>
      </c>
      <c r="D918" s="21" t="str">
        <f>IF(ISBLANK(D[[#This Row],[KV_NEN5104]]),"ONWAAR","WAAR")</f>
        <v>ONWAAR</v>
      </c>
      <c r="E918" s="21" t="str">
        <f>IF(ISBLANK(D[[#This Row],[CPT_QNET]]),"ONWAAR","WAAR")</f>
        <v>ONWAAR</v>
      </c>
      <c r="F918" s="21" t="str">
        <f>IF(ISBLANK(D[[#This Row],[CRS_NEN5104]]),"ONWAAR","WAAR")</f>
        <v>ONWAAR</v>
      </c>
      <c r="G918" s="21" t="str">
        <f>IF(ISBLANK(D[[#This Row],[SD_NEN5104]]),"ONWAAR","WAAR")</f>
        <v>ONWAAR</v>
      </c>
      <c r="H918" s="21" t="str">
        <f>IF(ISBLANK(D[[#This Row],[DSS_NEN5104]]),"ONWAAR","WAAR")</f>
        <v>ONWAAR</v>
      </c>
      <c r="I918" s="21" t="str">
        <f>IF(ISBLANK(D[[#This Row],[TXT_SS_NEN5104]]),"ONWAAR","WAAR")</f>
        <v>ONWAAR</v>
      </c>
      <c r="J918" s="19" t="str">
        <f>IF(ISBLANK(D[[#This Row],[BORING_NUMMER]]),"",CONCATENATE(D[[#This Row],[BORING_NUMMER]],"_",D[[#This Row],[MONSTER_ID]]))</f>
        <v/>
      </c>
      <c r="BP918" s="21">
        <v>60</v>
      </c>
      <c r="BQ918" s="21">
        <v>40</v>
      </c>
      <c r="BR918" s="21">
        <f>D[CLAS_AT_VLOEIGRENS_CAS]-D[CLAS_AT_UITROLGRENS]</f>
        <v>20</v>
      </c>
      <c r="BS918" s="22">
        <f>(D[[#This Row],[CLAS_AT_VLOEIGRENS_CAS]]-D[[#This Row],[CLAS_WATERGEHALTE]])/D[[#This Row],[CLAS_AT_PI]]</f>
        <v>3</v>
      </c>
    </row>
    <row r="919" spans="1:71" x14ac:dyDescent="0.2">
      <c r="A919" s="20">
        <v>910</v>
      </c>
      <c r="B919" s="21" t="str">
        <f>IF(ISBLANK(D[[#This Row],[CLAS_NEN5104]]),"ONWAAR","WAAR")</f>
        <v>ONWAAR</v>
      </c>
      <c r="C919" s="21" t="str">
        <f>IF(ISBLANK(D[[#This Row],[CLAS_VN_HOOFDNAAM]]),"ONWAAR","WAAR")</f>
        <v>ONWAAR</v>
      </c>
      <c r="D919" s="21" t="str">
        <f>IF(ISBLANK(D[[#This Row],[KV_NEN5104]]),"ONWAAR","WAAR")</f>
        <v>ONWAAR</v>
      </c>
      <c r="E919" s="21" t="str">
        <f>IF(ISBLANK(D[[#This Row],[CPT_QNET]]),"ONWAAR","WAAR")</f>
        <v>ONWAAR</v>
      </c>
      <c r="F919" s="21" t="str">
        <f>IF(ISBLANK(D[[#This Row],[CRS_NEN5104]]),"ONWAAR","WAAR")</f>
        <v>ONWAAR</v>
      </c>
      <c r="G919" s="21" t="str">
        <f>IF(ISBLANK(D[[#This Row],[SD_NEN5104]]),"ONWAAR","WAAR")</f>
        <v>ONWAAR</v>
      </c>
      <c r="H919" s="21" t="str">
        <f>IF(ISBLANK(D[[#This Row],[DSS_NEN5104]]),"ONWAAR","WAAR")</f>
        <v>ONWAAR</v>
      </c>
      <c r="I919" s="21" t="str">
        <f>IF(ISBLANK(D[[#This Row],[TXT_SS_NEN5104]]),"ONWAAR","WAAR")</f>
        <v>ONWAAR</v>
      </c>
      <c r="J919" s="19" t="str">
        <f>IF(ISBLANK(D[[#This Row],[BORING_NUMMER]]),"",CONCATENATE(D[[#This Row],[BORING_NUMMER]],"_",D[[#This Row],[MONSTER_ID]]))</f>
        <v/>
      </c>
      <c r="BP919" s="21">
        <v>60</v>
      </c>
      <c r="BQ919" s="21">
        <v>40</v>
      </c>
      <c r="BR919" s="21">
        <f>D[CLAS_AT_VLOEIGRENS_CAS]-D[CLAS_AT_UITROLGRENS]</f>
        <v>20</v>
      </c>
      <c r="BS919" s="22">
        <f>(D[[#This Row],[CLAS_AT_VLOEIGRENS_CAS]]-D[[#This Row],[CLAS_WATERGEHALTE]])/D[[#This Row],[CLAS_AT_PI]]</f>
        <v>3</v>
      </c>
    </row>
    <row r="920" spans="1:71" x14ac:dyDescent="0.2">
      <c r="A920" s="20">
        <v>911</v>
      </c>
      <c r="B920" s="21" t="str">
        <f>IF(ISBLANK(D[[#This Row],[CLAS_NEN5104]]),"ONWAAR","WAAR")</f>
        <v>ONWAAR</v>
      </c>
      <c r="C920" s="21" t="str">
        <f>IF(ISBLANK(D[[#This Row],[CLAS_VN_HOOFDNAAM]]),"ONWAAR","WAAR")</f>
        <v>ONWAAR</v>
      </c>
      <c r="D920" s="21" t="str">
        <f>IF(ISBLANK(D[[#This Row],[KV_NEN5104]]),"ONWAAR","WAAR")</f>
        <v>ONWAAR</v>
      </c>
      <c r="E920" s="21" t="str">
        <f>IF(ISBLANK(D[[#This Row],[CPT_QNET]]),"ONWAAR","WAAR")</f>
        <v>ONWAAR</v>
      </c>
      <c r="F920" s="21" t="str">
        <f>IF(ISBLANK(D[[#This Row],[CRS_NEN5104]]),"ONWAAR","WAAR")</f>
        <v>ONWAAR</v>
      </c>
      <c r="G920" s="21" t="str">
        <f>IF(ISBLANK(D[[#This Row],[SD_NEN5104]]),"ONWAAR","WAAR")</f>
        <v>ONWAAR</v>
      </c>
      <c r="H920" s="21" t="str">
        <f>IF(ISBLANK(D[[#This Row],[DSS_NEN5104]]),"ONWAAR","WAAR")</f>
        <v>ONWAAR</v>
      </c>
      <c r="I920" s="21" t="str">
        <f>IF(ISBLANK(D[[#This Row],[TXT_SS_NEN5104]]),"ONWAAR","WAAR")</f>
        <v>ONWAAR</v>
      </c>
      <c r="J920" s="19" t="str">
        <f>IF(ISBLANK(D[[#This Row],[BORING_NUMMER]]),"",CONCATENATE(D[[#This Row],[BORING_NUMMER]],"_",D[[#This Row],[MONSTER_ID]]))</f>
        <v/>
      </c>
      <c r="BP920" s="21">
        <v>60</v>
      </c>
      <c r="BQ920" s="21">
        <v>40</v>
      </c>
      <c r="BR920" s="21">
        <f>D[CLAS_AT_VLOEIGRENS_CAS]-D[CLAS_AT_UITROLGRENS]</f>
        <v>20</v>
      </c>
      <c r="BS920" s="22">
        <f>(D[[#This Row],[CLAS_AT_VLOEIGRENS_CAS]]-D[[#This Row],[CLAS_WATERGEHALTE]])/D[[#This Row],[CLAS_AT_PI]]</f>
        <v>3</v>
      </c>
    </row>
    <row r="921" spans="1:71" x14ac:dyDescent="0.2">
      <c r="A921" s="20">
        <v>912</v>
      </c>
      <c r="B921" s="21" t="str">
        <f>IF(ISBLANK(D[[#This Row],[CLAS_NEN5104]]),"ONWAAR","WAAR")</f>
        <v>ONWAAR</v>
      </c>
      <c r="C921" s="21" t="str">
        <f>IF(ISBLANK(D[[#This Row],[CLAS_VN_HOOFDNAAM]]),"ONWAAR","WAAR")</f>
        <v>ONWAAR</v>
      </c>
      <c r="D921" s="21" t="str">
        <f>IF(ISBLANK(D[[#This Row],[KV_NEN5104]]),"ONWAAR","WAAR")</f>
        <v>ONWAAR</v>
      </c>
      <c r="E921" s="21" t="str">
        <f>IF(ISBLANK(D[[#This Row],[CPT_QNET]]),"ONWAAR","WAAR")</f>
        <v>ONWAAR</v>
      </c>
      <c r="F921" s="21" t="str">
        <f>IF(ISBLANK(D[[#This Row],[CRS_NEN5104]]),"ONWAAR","WAAR")</f>
        <v>ONWAAR</v>
      </c>
      <c r="G921" s="21" t="str">
        <f>IF(ISBLANK(D[[#This Row],[SD_NEN5104]]),"ONWAAR","WAAR")</f>
        <v>ONWAAR</v>
      </c>
      <c r="H921" s="21" t="str">
        <f>IF(ISBLANK(D[[#This Row],[DSS_NEN5104]]),"ONWAAR","WAAR")</f>
        <v>ONWAAR</v>
      </c>
      <c r="I921" s="21" t="str">
        <f>IF(ISBLANK(D[[#This Row],[TXT_SS_NEN5104]]),"ONWAAR","WAAR")</f>
        <v>ONWAAR</v>
      </c>
      <c r="J921" s="19" t="str">
        <f>IF(ISBLANK(D[[#This Row],[BORING_NUMMER]]),"",CONCATENATE(D[[#This Row],[BORING_NUMMER]],"_",D[[#This Row],[MONSTER_ID]]))</f>
        <v/>
      </c>
      <c r="BP921" s="21">
        <v>60</v>
      </c>
      <c r="BQ921" s="21">
        <v>40</v>
      </c>
      <c r="BR921" s="21">
        <f>D[CLAS_AT_VLOEIGRENS_CAS]-D[CLAS_AT_UITROLGRENS]</f>
        <v>20</v>
      </c>
      <c r="BS921" s="22">
        <f>(D[[#This Row],[CLAS_AT_VLOEIGRENS_CAS]]-D[[#This Row],[CLAS_WATERGEHALTE]])/D[[#This Row],[CLAS_AT_PI]]</f>
        <v>3</v>
      </c>
    </row>
    <row r="922" spans="1:71" x14ac:dyDescent="0.2">
      <c r="A922" s="20">
        <v>913</v>
      </c>
      <c r="B922" s="21" t="str">
        <f>IF(ISBLANK(D[[#This Row],[CLAS_NEN5104]]),"ONWAAR","WAAR")</f>
        <v>ONWAAR</v>
      </c>
      <c r="C922" s="21" t="str">
        <f>IF(ISBLANK(D[[#This Row],[CLAS_VN_HOOFDNAAM]]),"ONWAAR","WAAR")</f>
        <v>ONWAAR</v>
      </c>
      <c r="D922" s="21" t="str">
        <f>IF(ISBLANK(D[[#This Row],[KV_NEN5104]]),"ONWAAR","WAAR")</f>
        <v>ONWAAR</v>
      </c>
      <c r="E922" s="21" t="str">
        <f>IF(ISBLANK(D[[#This Row],[CPT_QNET]]),"ONWAAR","WAAR")</f>
        <v>ONWAAR</v>
      </c>
      <c r="F922" s="21" t="str">
        <f>IF(ISBLANK(D[[#This Row],[CRS_NEN5104]]),"ONWAAR","WAAR")</f>
        <v>ONWAAR</v>
      </c>
      <c r="G922" s="21" t="str">
        <f>IF(ISBLANK(D[[#This Row],[SD_NEN5104]]),"ONWAAR","WAAR")</f>
        <v>ONWAAR</v>
      </c>
      <c r="H922" s="21" t="str">
        <f>IF(ISBLANK(D[[#This Row],[DSS_NEN5104]]),"ONWAAR","WAAR")</f>
        <v>ONWAAR</v>
      </c>
      <c r="I922" s="21" t="str">
        <f>IF(ISBLANK(D[[#This Row],[TXT_SS_NEN5104]]),"ONWAAR","WAAR")</f>
        <v>ONWAAR</v>
      </c>
      <c r="J922" s="19" t="str">
        <f>IF(ISBLANK(D[[#This Row],[BORING_NUMMER]]),"",CONCATENATE(D[[#This Row],[BORING_NUMMER]],"_",D[[#This Row],[MONSTER_ID]]))</f>
        <v/>
      </c>
      <c r="BP922" s="21">
        <v>60</v>
      </c>
      <c r="BQ922" s="21">
        <v>40</v>
      </c>
      <c r="BR922" s="21">
        <f>D[CLAS_AT_VLOEIGRENS_CAS]-D[CLAS_AT_UITROLGRENS]</f>
        <v>20</v>
      </c>
      <c r="BS922" s="22">
        <f>(D[[#This Row],[CLAS_AT_VLOEIGRENS_CAS]]-D[[#This Row],[CLAS_WATERGEHALTE]])/D[[#This Row],[CLAS_AT_PI]]</f>
        <v>3</v>
      </c>
    </row>
    <row r="923" spans="1:71" x14ac:dyDescent="0.2">
      <c r="A923" s="20">
        <v>914</v>
      </c>
      <c r="B923" s="21" t="str">
        <f>IF(ISBLANK(D[[#This Row],[CLAS_NEN5104]]),"ONWAAR","WAAR")</f>
        <v>ONWAAR</v>
      </c>
      <c r="C923" s="21" t="str">
        <f>IF(ISBLANK(D[[#This Row],[CLAS_VN_HOOFDNAAM]]),"ONWAAR","WAAR")</f>
        <v>ONWAAR</v>
      </c>
      <c r="D923" s="21" t="str">
        <f>IF(ISBLANK(D[[#This Row],[KV_NEN5104]]),"ONWAAR","WAAR")</f>
        <v>ONWAAR</v>
      </c>
      <c r="E923" s="21" t="str">
        <f>IF(ISBLANK(D[[#This Row],[CPT_QNET]]),"ONWAAR","WAAR")</f>
        <v>ONWAAR</v>
      </c>
      <c r="F923" s="21" t="str">
        <f>IF(ISBLANK(D[[#This Row],[CRS_NEN5104]]),"ONWAAR","WAAR")</f>
        <v>ONWAAR</v>
      </c>
      <c r="G923" s="21" t="str">
        <f>IF(ISBLANK(D[[#This Row],[SD_NEN5104]]),"ONWAAR","WAAR")</f>
        <v>ONWAAR</v>
      </c>
      <c r="H923" s="21" t="str">
        <f>IF(ISBLANK(D[[#This Row],[DSS_NEN5104]]),"ONWAAR","WAAR")</f>
        <v>ONWAAR</v>
      </c>
      <c r="I923" s="21" t="str">
        <f>IF(ISBLANK(D[[#This Row],[TXT_SS_NEN5104]]),"ONWAAR","WAAR")</f>
        <v>ONWAAR</v>
      </c>
      <c r="J923" s="19" t="str">
        <f>IF(ISBLANK(D[[#This Row],[BORING_NUMMER]]),"",CONCATENATE(D[[#This Row],[BORING_NUMMER]],"_",D[[#This Row],[MONSTER_ID]]))</f>
        <v/>
      </c>
      <c r="BP923" s="21">
        <v>60</v>
      </c>
      <c r="BQ923" s="21">
        <v>40</v>
      </c>
      <c r="BR923" s="21">
        <f>D[CLAS_AT_VLOEIGRENS_CAS]-D[CLAS_AT_UITROLGRENS]</f>
        <v>20</v>
      </c>
      <c r="BS923" s="22">
        <f>(D[[#This Row],[CLAS_AT_VLOEIGRENS_CAS]]-D[[#This Row],[CLAS_WATERGEHALTE]])/D[[#This Row],[CLAS_AT_PI]]</f>
        <v>3</v>
      </c>
    </row>
    <row r="924" spans="1:71" x14ac:dyDescent="0.2">
      <c r="A924" s="20">
        <v>915</v>
      </c>
      <c r="B924" s="21" t="str">
        <f>IF(ISBLANK(D[[#This Row],[CLAS_NEN5104]]),"ONWAAR","WAAR")</f>
        <v>ONWAAR</v>
      </c>
      <c r="C924" s="21" t="str">
        <f>IF(ISBLANK(D[[#This Row],[CLAS_VN_HOOFDNAAM]]),"ONWAAR","WAAR")</f>
        <v>ONWAAR</v>
      </c>
      <c r="D924" s="21" t="str">
        <f>IF(ISBLANK(D[[#This Row],[KV_NEN5104]]),"ONWAAR","WAAR")</f>
        <v>ONWAAR</v>
      </c>
      <c r="E924" s="21" t="str">
        <f>IF(ISBLANK(D[[#This Row],[CPT_QNET]]),"ONWAAR","WAAR")</f>
        <v>ONWAAR</v>
      </c>
      <c r="F924" s="21" t="str">
        <f>IF(ISBLANK(D[[#This Row],[CRS_NEN5104]]),"ONWAAR","WAAR")</f>
        <v>ONWAAR</v>
      </c>
      <c r="G924" s="21" t="str">
        <f>IF(ISBLANK(D[[#This Row],[SD_NEN5104]]),"ONWAAR","WAAR")</f>
        <v>ONWAAR</v>
      </c>
      <c r="H924" s="21" t="str">
        <f>IF(ISBLANK(D[[#This Row],[DSS_NEN5104]]),"ONWAAR","WAAR")</f>
        <v>ONWAAR</v>
      </c>
      <c r="I924" s="21" t="str">
        <f>IF(ISBLANK(D[[#This Row],[TXT_SS_NEN5104]]),"ONWAAR","WAAR")</f>
        <v>ONWAAR</v>
      </c>
      <c r="J924" s="19" t="str">
        <f>IF(ISBLANK(D[[#This Row],[BORING_NUMMER]]),"",CONCATENATE(D[[#This Row],[BORING_NUMMER]],"_",D[[#This Row],[MONSTER_ID]]))</f>
        <v/>
      </c>
      <c r="BP924" s="21">
        <v>60</v>
      </c>
      <c r="BQ924" s="21">
        <v>40</v>
      </c>
      <c r="BR924" s="21">
        <f>D[CLAS_AT_VLOEIGRENS_CAS]-D[CLAS_AT_UITROLGRENS]</f>
        <v>20</v>
      </c>
      <c r="BS924" s="22">
        <f>(D[[#This Row],[CLAS_AT_VLOEIGRENS_CAS]]-D[[#This Row],[CLAS_WATERGEHALTE]])/D[[#This Row],[CLAS_AT_PI]]</f>
        <v>3</v>
      </c>
    </row>
    <row r="925" spans="1:71" x14ac:dyDescent="0.2">
      <c r="A925" s="20">
        <v>916</v>
      </c>
      <c r="B925" s="21" t="str">
        <f>IF(ISBLANK(D[[#This Row],[CLAS_NEN5104]]),"ONWAAR","WAAR")</f>
        <v>ONWAAR</v>
      </c>
      <c r="C925" s="21" t="str">
        <f>IF(ISBLANK(D[[#This Row],[CLAS_VN_HOOFDNAAM]]),"ONWAAR","WAAR")</f>
        <v>ONWAAR</v>
      </c>
      <c r="D925" s="21" t="str">
        <f>IF(ISBLANK(D[[#This Row],[KV_NEN5104]]),"ONWAAR","WAAR")</f>
        <v>ONWAAR</v>
      </c>
      <c r="E925" s="21" t="str">
        <f>IF(ISBLANK(D[[#This Row],[CPT_QNET]]),"ONWAAR","WAAR")</f>
        <v>ONWAAR</v>
      </c>
      <c r="F925" s="21" t="str">
        <f>IF(ISBLANK(D[[#This Row],[CRS_NEN5104]]),"ONWAAR","WAAR")</f>
        <v>ONWAAR</v>
      </c>
      <c r="G925" s="21" t="str">
        <f>IF(ISBLANK(D[[#This Row],[SD_NEN5104]]),"ONWAAR","WAAR")</f>
        <v>ONWAAR</v>
      </c>
      <c r="H925" s="21" t="str">
        <f>IF(ISBLANK(D[[#This Row],[DSS_NEN5104]]),"ONWAAR","WAAR")</f>
        <v>ONWAAR</v>
      </c>
      <c r="I925" s="21" t="str">
        <f>IF(ISBLANK(D[[#This Row],[TXT_SS_NEN5104]]),"ONWAAR","WAAR")</f>
        <v>ONWAAR</v>
      </c>
      <c r="J925" s="19" t="str">
        <f>IF(ISBLANK(D[[#This Row],[BORING_NUMMER]]),"",CONCATENATE(D[[#This Row],[BORING_NUMMER]],"_",D[[#This Row],[MONSTER_ID]]))</f>
        <v/>
      </c>
      <c r="BP925" s="21">
        <v>60</v>
      </c>
      <c r="BQ925" s="21">
        <v>40</v>
      </c>
      <c r="BR925" s="21">
        <f>D[CLAS_AT_VLOEIGRENS_CAS]-D[CLAS_AT_UITROLGRENS]</f>
        <v>20</v>
      </c>
      <c r="BS925" s="22">
        <f>(D[[#This Row],[CLAS_AT_VLOEIGRENS_CAS]]-D[[#This Row],[CLAS_WATERGEHALTE]])/D[[#This Row],[CLAS_AT_PI]]</f>
        <v>3</v>
      </c>
    </row>
    <row r="926" spans="1:71" x14ac:dyDescent="0.2">
      <c r="A926" s="20">
        <v>917</v>
      </c>
      <c r="B926" s="21" t="str">
        <f>IF(ISBLANK(D[[#This Row],[CLAS_NEN5104]]),"ONWAAR","WAAR")</f>
        <v>ONWAAR</v>
      </c>
      <c r="C926" s="21" t="str">
        <f>IF(ISBLANK(D[[#This Row],[CLAS_VN_HOOFDNAAM]]),"ONWAAR","WAAR")</f>
        <v>ONWAAR</v>
      </c>
      <c r="D926" s="21" t="str">
        <f>IF(ISBLANK(D[[#This Row],[KV_NEN5104]]),"ONWAAR","WAAR")</f>
        <v>ONWAAR</v>
      </c>
      <c r="E926" s="21" t="str">
        <f>IF(ISBLANK(D[[#This Row],[CPT_QNET]]),"ONWAAR","WAAR")</f>
        <v>ONWAAR</v>
      </c>
      <c r="F926" s="21" t="str">
        <f>IF(ISBLANK(D[[#This Row],[CRS_NEN5104]]),"ONWAAR","WAAR")</f>
        <v>ONWAAR</v>
      </c>
      <c r="G926" s="21" t="str">
        <f>IF(ISBLANK(D[[#This Row],[SD_NEN5104]]),"ONWAAR","WAAR")</f>
        <v>ONWAAR</v>
      </c>
      <c r="H926" s="21" t="str">
        <f>IF(ISBLANK(D[[#This Row],[DSS_NEN5104]]),"ONWAAR","WAAR")</f>
        <v>ONWAAR</v>
      </c>
      <c r="I926" s="21" t="str">
        <f>IF(ISBLANK(D[[#This Row],[TXT_SS_NEN5104]]),"ONWAAR","WAAR")</f>
        <v>ONWAAR</v>
      </c>
      <c r="J926" s="19" t="str">
        <f>IF(ISBLANK(D[[#This Row],[BORING_NUMMER]]),"",CONCATENATE(D[[#This Row],[BORING_NUMMER]],"_",D[[#This Row],[MONSTER_ID]]))</f>
        <v/>
      </c>
      <c r="BP926" s="21">
        <v>60</v>
      </c>
      <c r="BQ926" s="21">
        <v>40</v>
      </c>
      <c r="BR926" s="21">
        <f>D[CLAS_AT_VLOEIGRENS_CAS]-D[CLAS_AT_UITROLGRENS]</f>
        <v>20</v>
      </c>
      <c r="BS926" s="22">
        <f>(D[[#This Row],[CLAS_AT_VLOEIGRENS_CAS]]-D[[#This Row],[CLAS_WATERGEHALTE]])/D[[#This Row],[CLAS_AT_PI]]</f>
        <v>3</v>
      </c>
    </row>
    <row r="927" spans="1:71" x14ac:dyDescent="0.2">
      <c r="A927" s="20">
        <v>918</v>
      </c>
      <c r="B927" s="21" t="str">
        <f>IF(ISBLANK(D[[#This Row],[CLAS_NEN5104]]),"ONWAAR","WAAR")</f>
        <v>ONWAAR</v>
      </c>
      <c r="C927" s="21" t="str">
        <f>IF(ISBLANK(D[[#This Row],[CLAS_VN_HOOFDNAAM]]),"ONWAAR","WAAR")</f>
        <v>ONWAAR</v>
      </c>
      <c r="D927" s="21" t="str">
        <f>IF(ISBLANK(D[[#This Row],[KV_NEN5104]]),"ONWAAR","WAAR")</f>
        <v>ONWAAR</v>
      </c>
      <c r="E927" s="21" t="str">
        <f>IF(ISBLANK(D[[#This Row],[CPT_QNET]]),"ONWAAR","WAAR")</f>
        <v>ONWAAR</v>
      </c>
      <c r="F927" s="21" t="str">
        <f>IF(ISBLANK(D[[#This Row],[CRS_NEN5104]]),"ONWAAR","WAAR")</f>
        <v>ONWAAR</v>
      </c>
      <c r="G927" s="21" t="str">
        <f>IF(ISBLANK(D[[#This Row],[SD_NEN5104]]),"ONWAAR","WAAR")</f>
        <v>ONWAAR</v>
      </c>
      <c r="H927" s="21" t="str">
        <f>IF(ISBLANK(D[[#This Row],[DSS_NEN5104]]),"ONWAAR","WAAR")</f>
        <v>ONWAAR</v>
      </c>
      <c r="I927" s="21" t="str">
        <f>IF(ISBLANK(D[[#This Row],[TXT_SS_NEN5104]]),"ONWAAR","WAAR")</f>
        <v>ONWAAR</v>
      </c>
      <c r="J927" s="19" t="str">
        <f>IF(ISBLANK(D[[#This Row],[BORING_NUMMER]]),"",CONCATENATE(D[[#This Row],[BORING_NUMMER]],"_",D[[#This Row],[MONSTER_ID]]))</f>
        <v/>
      </c>
      <c r="BP927" s="21">
        <v>60</v>
      </c>
      <c r="BQ927" s="21">
        <v>40</v>
      </c>
      <c r="BR927" s="21">
        <f>D[CLAS_AT_VLOEIGRENS_CAS]-D[CLAS_AT_UITROLGRENS]</f>
        <v>20</v>
      </c>
      <c r="BS927" s="22">
        <f>(D[[#This Row],[CLAS_AT_VLOEIGRENS_CAS]]-D[[#This Row],[CLAS_WATERGEHALTE]])/D[[#This Row],[CLAS_AT_PI]]</f>
        <v>3</v>
      </c>
    </row>
    <row r="928" spans="1:71" x14ac:dyDescent="0.2">
      <c r="A928" s="20">
        <v>919</v>
      </c>
      <c r="B928" s="21" t="str">
        <f>IF(ISBLANK(D[[#This Row],[CLAS_NEN5104]]),"ONWAAR","WAAR")</f>
        <v>ONWAAR</v>
      </c>
      <c r="C928" s="21" t="str">
        <f>IF(ISBLANK(D[[#This Row],[CLAS_VN_HOOFDNAAM]]),"ONWAAR","WAAR")</f>
        <v>ONWAAR</v>
      </c>
      <c r="D928" s="21" t="str">
        <f>IF(ISBLANK(D[[#This Row],[KV_NEN5104]]),"ONWAAR","WAAR")</f>
        <v>ONWAAR</v>
      </c>
      <c r="E928" s="21" t="str">
        <f>IF(ISBLANK(D[[#This Row],[CPT_QNET]]),"ONWAAR","WAAR")</f>
        <v>ONWAAR</v>
      </c>
      <c r="F928" s="21" t="str">
        <f>IF(ISBLANK(D[[#This Row],[CRS_NEN5104]]),"ONWAAR","WAAR")</f>
        <v>ONWAAR</v>
      </c>
      <c r="G928" s="21" t="str">
        <f>IF(ISBLANK(D[[#This Row],[SD_NEN5104]]),"ONWAAR","WAAR")</f>
        <v>ONWAAR</v>
      </c>
      <c r="H928" s="21" t="str">
        <f>IF(ISBLANK(D[[#This Row],[DSS_NEN5104]]),"ONWAAR","WAAR")</f>
        <v>ONWAAR</v>
      </c>
      <c r="I928" s="21" t="str">
        <f>IF(ISBLANK(D[[#This Row],[TXT_SS_NEN5104]]),"ONWAAR","WAAR")</f>
        <v>ONWAAR</v>
      </c>
      <c r="J928" s="19" t="str">
        <f>IF(ISBLANK(D[[#This Row],[BORING_NUMMER]]),"",CONCATENATE(D[[#This Row],[BORING_NUMMER]],"_",D[[#This Row],[MONSTER_ID]]))</f>
        <v/>
      </c>
      <c r="BP928" s="21">
        <v>60</v>
      </c>
      <c r="BQ928" s="21">
        <v>40</v>
      </c>
      <c r="BR928" s="21">
        <f>D[CLAS_AT_VLOEIGRENS_CAS]-D[CLAS_AT_UITROLGRENS]</f>
        <v>20</v>
      </c>
      <c r="BS928" s="22">
        <f>(D[[#This Row],[CLAS_AT_VLOEIGRENS_CAS]]-D[[#This Row],[CLAS_WATERGEHALTE]])/D[[#This Row],[CLAS_AT_PI]]</f>
        <v>3</v>
      </c>
    </row>
    <row r="929" spans="1:71" x14ac:dyDescent="0.2">
      <c r="A929" s="20">
        <v>920</v>
      </c>
      <c r="B929" s="21" t="str">
        <f>IF(ISBLANK(D[[#This Row],[CLAS_NEN5104]]),"ONWAAR","WAAR")</f>
        <v>ONWAAR</v>
      </c>
      <c r="C929" s="21" t="str">
        <f>IF(ISBLANK(D[[#This Row],[CLAS_VN_HOOFDNAAM]]),"ONWAAR","WAAR")</f>
        <v>ONWAAR</v>
      </c>
      <c r="D929" s="21" t="str">
        <f>IF(ISBLANK(D[[#This Row],[KV_NEN5104]]),"ONWAAR","WAAR")</f>
        <v>ONWAAR</v>
      </c>
      <c r="E929" s="21" t="str">
        <f>IF(ISBLANK(D[[#This Row],[CPT_QNET]]),"ONWAAR","WAAR")</f>
        <v>ONWAAR</v>
      </c>
      <c r="F929" s="21" t="str">
        <f>IF(ISBLANK(D[[#This Row],[CRS_NEN5104]]),"ONWAAR","WAAR")</f>
        <v>ONWAAR</v>
      </c>
      <c r="G929" s="21" t="str">
        <f>IF(ISBLANK(D[[#This Row],[SD_NEN5104]]),"ONWAAR","WAAR")</f>
        <v>ONWAAR</v>
      </c>
      <c r="H929" s="21" t="str">
        <f>IF(ISBLANK(D[[#This Row],[DSS_NEN5104]]),"ONWAAR","WAAR")</f>
        <v>ONWAAR</v>
      </c>
      <c r="I929" s="21" t="str">
        <f>IF(ISBLANK(D[[#This Row],[TXT_SS_NEN5104]]),"ONWAAR","WAAR")</f>
        <v>ONWAAR</v>
      </c>
      <c r="J929" s="19" t="str">
        <f>IF(ISBLANK(D[[#This Row],[BORING_NUMMER]]),"",CONCATENATE(D[[#This Row],[BORING_NUMMER]],"_",D[[#This Row],[MONSTER_ID]]))</f>
        <v/>
      </c>
      <c r="BP929" s="21">
        <v>60</v>
      </c>
      <c r="BQ929" s="21">
        <v>40</v>
      </c>
      <c r="BR929" s="21">
        <f>D[CLAS_AT_VLOEIGRENS_CAS]-D[CLAS_AT_UITROLGRENS]</f>
        <v>20</v>
      </c>
      <c r="BS929" s="22">
        <f>(D[[#This Row],[CLAS_AT_VLOEIGRENS_CAS]]-D[[#This Row],[CLAS_WATERGEHALTE]])/D[[#This Row],[CLAS_AT_PI]]</f>
        <v>3</v>
      </c>
    </row>
    <row r="930" spans="1:71" x14ac:dyDescent="0.2">
      <c r="A930" s="20">
        <v>921</v>
      </c>
      <c r="B930" s="21" t="str">
        <f>IF(ISBLANK(D[[#This Row],[CLAS_NEN5104]]),"ONWAAR","WAAR")</f>
        <v>ONWAAR</v>
      </c>
      <c r="C930" s="21" t="str">
        <f>IF(ISBLANK(D[[#This Row],[CLAS_VN_HOOFDNAAM]]),"ONWAAR","WAAR")</f>
        <v>ONWAAR</v>
      </c>
      <c r="D930" s="21" t="str">
        <f>IF(ISBLANK(D[[#This Row],[KV_NEN5104]]),"ONWAAR","WAAR")</f>
        <v>ONWAAR</v>
      </c>
      <c r="E930" s="21" t="str">
        <f>IF(ISBLANK(D[[#This Row],[CPT_QNET]]),"ONWAAR","WAAR")</f>
        <v>ONWAAR</v>
      </c>
      <c r="F930" s="21" t="str">
        <f>IF(ISBLANK(D[[#This Row],[CRS_NEN5104]]),"ONWAAR","WAAR")</f>
        <v>ONWAAR</v>
      </c>
      <c r="G930" s="21" t="str">
        <f>IF(ISBLANK(D[[#This Row],[SD_NEN5104]]),"ONWAAR","WAAR")</f>
        <v>ONWAAR</v>
      </c>
      <c r="H930" s="21" t="str">
        <f>IF(ISBLANK(D[[#This Row],[DSS_NEN5104]]),"ONWAAR","WAAR")</f>
        <v>ONWAAR</v>
      </c>
      <c r="I930" s="21" t="str">
        <f>IF(ISBLANK(D[[#This Row],[TXT_SS_NEN5104]]),"ONWAAR","WAAR")</f>
        <v>ONWAAR</v>
      </c>
      <c r="J930" s="19" t="str">
        <f>IF(ISBLANK(D[[#This Row],[BORING_NUMMER]]),"",CONCATENATE(D[[#This Row],[BORING_NUMMER]],"_",D[[#This Row],[MONSTER_ID]]))</f>
        <v/>
      </c>
      <c r="BP930" s="21">
        <v>60</v>
      </c>
      <c r="BQ930" s="21">
        <v>40</v>
      </c>
      <c r="BR930" s="21">
        <f>D[CLAS_AT_VLOEIGRENS_CAS]-D[CLAS_AT_UITROLGRENS]</f>
        <v>20</v>
      </c>
      <c r="BS930" s="22">
        <f>(D[[#This Row],[CLAS_AT_VLOEIGRENS_CAS]]-D[[#This Row],[CLAS_WATERGEHALTE]])/D[[#This Row],[CLAS_AT_PI]]</f>
        <v>3</v>
      </c>
    </row>
    <row r="931" spans="1:71" x14ac:dyDescent="0.2">
      <c r="A931" s="20">
        <v>922</v>
      </c>
      <c r="B931" s="21" t="str">
        <f>IF(ISBLANK(D[[#This Row],[CLAS_NEN5104]]),"ONWAAR","WAAR")</f>
        <v>ONWAAR</v>
      </c>
      <c r="C931" s="21" t="str">
        <f>IF(ISBLANK(D[[#This Row],[CLAS_VN_HOOFDNAAM]]),"ONWAAR","WAAR")</f>
        <v>ONWAAR</v>
      </c>
      <c r="D931" s="21" t="str">
        <f>IF(ISBLANK(D[[#This Row],[KV_NEN5104]]),"ONWAAR","WAAR")</f>
        <v>ONWAAR</v>
      </c>
      <c r="E931" s="21" t="str">
        <f>IF(ISBLANK(D[[#This Row],[CPT_QNET]]),"ONWAAR","WAAR")</f>
        <v>ONWAAR</v>
      </c>
      <c r="F931" s="21" t="str">
        <f>IF(ISBLANK(D[[#This Row],[CRS_NEN5104]]),"ONWAAR","WAAR")</f>
        <v>ONWAAR</v>
      </c>
      <c r="G931" s="21" t="str">
        <f>IF(ISBLANK(D[[#This Row],[SD_NEN5104]]),"ONWAAR","WAAR")</f>
        <v>ONWAAR</v>
      </c>
      <c r="H931" s="21" t="str">
        <f>IF(ISBLANK(D[[#This Row],[DSS_NEN5104]]),"ONWAAR","WAAR")</f>
        <v>ONWAAR</v>
      </c>
      <c r="I931" s="21" t="str">
        <f>IF(ISBLANK(D[[#This Row],[TXT_SS_NEN5104]]),"ONWAAR","WAAR")</f>
        <v>ONWAAR</v>
      </c>
      <c r="J931" s="19" t="str">
        <f>IF(ISBLANK(D[[#This Row],[BORING_NUMMER]]),"",CONCATENATE(D[[#This Row],[BORING_NUMMER]],"_",D[[#This Row],[MONSTER_ID]]))</f>
        <v/>
      </c>
      <c r="BP931" s="21">
        <v>60</v>
      </c>
      <c r="BQ931" s="21">
        <v>40</v>
      </c>
      <c r="BR931" s="21">
        <f>D[CLAS_AT_VLOEIGRENS_CAS]-D[CLAS_AT_UITROLGRENS]</f>
        <v>20</v>
      </c>
      <c r="BS931" s="22">
        <f>(D[[#This Row],[CLAS_AT_VLOEIGRENS_CAS]]-D[[#This Row],[CLAS_WATERGEHALTE]])/D[[#This Row],[CLAS_AT_PI]]</f>
        <v>3</v>
      </c>
    </row>
    <row r="932" spans="1:71" x14ac:dyDescent="0.2">
      <c r="A932" s="20">
        <v>923</v>
      </c>
      <c r="B932" s="21" t="str">
        <f>IF(ISBLANK(D[[#This Row],[CLAS_NEN5104]]),"ONWAAR","WAAR")</f>
        <v>ONWAAR</v>
      </c>
      <c r="C932" s="21" t="str">
        <f>IF(ISBLANK(D[[#This Row],[CLAS_VN_HOOFDNAAM]]),"ONWAAR","WAAR")</f>
        <v>ONWAAR</v>
      </c>
      <c r="D932" s="21" t="str">
        <f>IF(ISBLANK(D[[#This Row],[KV_NEN5104]]),"ONWAAR","WAAR")</f>
        <v>ONWAAR</v>
      </c>
      <c r="E932" s="21" t="str">
        <f>IF(ISBLANK(D[[#This Row],[CPT_QNET]]),"ONWAAR","WAAR")</f>
        <v>ONWAAR</v>
      </c>
      <c r="F932" s="21" t="str">
        <f>IF(ISBLANK(D[[#This Row],[CRS_NEN5104]]),"ONWAAR","WAAR")</f>
        <v>ONWAAR</v>
      </c>
      <c r="G932" s="21" t="str">
        <f>IF(ISBLANK(D[[#This Row],[SD_NEN5104]]),"ONWAAR","WAAR")</f>
        <v>ONWAAR</v>
      </c>
      <c r="H932" s="21" t="str">
        <f>IF(ISBLANK(D[[#This Row],[DSS_NEN5104]]),"ONWAAR","WAAR")</f>
        <v>ONWAAR</v>
      </c>
      <c r="I932" s="21" t="str">
        <f>IF(ISBLANK(D[[#This Row],[TXT_SS_NEN5104]]),"ONWAAR","WAAR")</f>
        <v>ONWAAR</v>
      </c>
      <c r="J932" s="19" t="str">
        <f>IF(ISBLANK(D[[#This Row],[BORING_NUMMER]]),"",CONCATENATE(D[[#This Row],[BORING_NUMMER]],"_",D[[#This Row],[MONSTER_ID]]))</f>
        <v/>
      </c>
      <c r="BP932" s="21">
        <v>60</v>
      </c>
      <c r="BQ932" s="21">
        <v>40</v>
      </c>
      <c r="BR932" s="21">
        <f>D[CLAS_AT_VLOEIGRENS_CAS]-D[CLAS_AT_UITROLGRENS]</f>
        <v>20</v>
      </c>
      <c r="BS932" s="22">
        <f>(D[[#This Row],[CLAS_AT_VLOEIGRENS_CAS]]-D[[#This Row],[CLAS_WATERGEHALTE]])/D[[#This Row],[CLAS_AT_PI]]</f>
        <v>3</v>
      </c>
    </row>
    <row r="933" spans="1:71" x14ac:dyDescent="0.2">
      <c r="A933" s="20">
        <v>924</v>
      </c>
      <c r="B933" s="21" t="str">
        <f>IF(ISBLANK(D[[#This Row],[CLAS_NEN5104]]),"ONWAAR","WAAR")</f>
        <v>ONWAAR</v>
      </c>
      <c r="C933" s="21" t="str">
        <f>IF(ISBLANK(D[[#This Row],[CLAS_VN_HOOFDNAAM]]),"ONWAAR","WAAR")</f>
        <v>ONWAAR</v>
      </c>
      <c r="D933" s="21" t="str">
        <f>IF(ISBLANK(D[[#This Row],[KV_NEN5104]]),"ONWAAR","WAAR")</f>
        <v>ONWAAR</v>
      </c>
      <c r="E933" s="21" t="str">
        <f>IF(ISBLANK(D[[#This Row],[CPT_QNET]]),"ONWAAR","WAAR")</f>
        <v>ONWAAR</v>
      </c>
      <c r="F933" s="21" t="str">
        <f>IF(ISBLANK(D[[#This Row],[CRS_NEN5104]]),"ONWAAR","WAAR")</f>
        <v>ONWAAR</v>
      </c>
      <c r="G933" s="21" t="str">
        <f>IF(ISBLANK(D[[#This Row],[SD_NEN5104]]),"ONWAAR","WAAR")</f>
        <v>ONWAAR</v>
      </c>
      <c r="H933" s="21" t="str">
        <f>IF(ISBLANK(D[[#This Row],[DSS_NEN5104]]),"ONWAAR","WAAR")</f>
        <v>ONWAAR</v>
      </c>
      <c r="I933" s="21" t="str">
        <f>IF(ISBLANK(D[[#This Row],[TXT_SS_NEN5104]]),"ONWAAR","WAAR")</f>
        <v>ONWAAR</v>
      </c>
      <c r="J933" s="19" t="str">
        <f>IF(ISBLANK(D[[#This Row],[BORING_NUMMER]]),"",CONCATENATE(D[[#This Row],[BORING_NUMMER]],"_",D[[#This Row],[MONSTER_ID]]))</f>
        <v/>
      </c>
      <c r="BP933" s="21">
        <v>60</v>
      </c>
      <c r="BQ933" s="21">
        <v>40</v>
      </c>
      <c r="BR933" s="21">
        <f>D[CLAS_AT_VLOEIGRENS_CAS]-D[CLAS_AT_UITROLGRENS]</f>
        <v>20</v>
      </c>
      <c r="BS933" s="22">
        <f>(D[[#This Row],[CLAS_AT_VLOEIGRENS_CAS]]-D[[#This Row],[CLAS_WATERGEHALTE]])/D[[#This Row],[CLAS_AT_PI]]</f>
        <v>3</v>
      </c>
    </row>
    <row r="934" spans="1:71" x14ac:dyDescent="0.2">
      <c r="A934" s="20">
        <v>925</v>
      </c>
      <c r="B934" s="21" t="str">
        <f>IF(ISBLANK(D[[#This Row],[CLAS_NEN5104]]),"ONWAAR","WAAR")</f>
        <v>ONWAAR</v>
      </c>
      <c r="C934" s="21" t="str">
        <f>IF(ISBLANK(D[[#This Row],[CLAS_VN_HOOFDNAAM]]),"ONWAAR","WAAR")</f>
        <v>ONWAAR</v>
      </c>
      <c r="D934" s="21" t="str">
        <f>IF(ISBLANK(D[[#This Row],[KV_NEN5104]]),"ONWAAR","WAAR")</f>
        <v>ONWAAR</v>
      </c>
      <c r="E934" s="21" t="str">
        <f>IF(ISBLANK(D[[#This Row],[CPT_QNET]]),"ONWAAR","WAAR")</f>
        <v>ONWAAR</v>
      </c>
      <c r="F934" s="21" t="str">
        <f>IF(ISBLANK(D[[#This Row],[CRS_NEN5104]]),"ONWAAR","WAAR")</f>
        <v>ONWAAR</v>
      </c>
      <c r="G934" s="21" t="str">
        <f>IF(ISBLANK(D[[#This Row],[SD_NEN5104]]),"ONWAAR","WAAR")</f>
        <v>ONWAAR</v>
      </c>
      <c r="H934" s="21" t="str">
        <f>IF(ISBLANK(D[[#This Row],[DSS_NEN5104]]),"ONWAAR","WAAR")</f>
        <v>ONWAAR</v>
      </c>
      <c r="I934" s="21" t="str">
        <f>IF(ISBLANK(D[[#This Row],[TXT_SS_NEN5104]]),"ONWAAR","WAAR")</f>
        <v>ONWAAR</v>
      </c>
      <c r="J934" s="19" t="str">
        <f>IF(ISBLANK(D[[#This Row],[BORING_NUMMER]]),"",CONCATENATE(D[[#This Row],[BORING_NUMMER]],"_",D[[#This Row],[MONSTER_ID]]))</f>
        <v/>
      </c>
      <c r="BP934" s="21">
        <v>60</v>
      </c>
      <c r="BQ934" s="21">
        <v>40</v>
      </c>
      <c r="BR934" s="21">
        <f>D[CLAS_AT_VLOEIGRENS_CAS]-D[CLAS_AT_UITROLGRENS]</f>
        <v>20</v>
      </c>
      <c r="BS934" s="22">
        <f>(D[[#This Row],[CLAS_AT_VLOEIGRENS_CAS]]-D[[#This Row],[CLAS_WATERGEHALTE]])/D[[#This Row],[CLAS_AT_PI]]</f>
        <v>3</v>
      </c>
    </row>
    <row r="935" spans="1:71" x14ac:dyDescent="0.2">
      <c r="A935" s="20">
        <v>926</v>
      </c>
      <c r="B935" s="21" t="str">
        <f>IF(ISBLANK(D[[#This Row],[CLAS_NEN5104]]),"ONWAAR","WAAR")</f>
        <v>ONWAAR</v>
      </c>
      <c r="C935" s="21" t="str">
        <f>IF(ISBLANK(D[[#This Row],[CLAS_VN_HOOFDNAAM]]),"ONWAAR","WAAR")</f>
        <v>ONWAAR</v>
      </c>
      <c r="D935" s="21" t="str">
        <f>IF(ISBLANK(D[[#This Row],[KV_NEN5104]]),"ONWAAR","WAAR")</f>
        <v>ONWAAR</v>
      </c>
      <c r="E935" s="21" t="str">
        <f>IF(ISBLANK(D[[#This Row],[CPT_QNET]]),"ONWAAR","WAAR")</f>
        <v>ONWAAR</v>
      </c>
      <c r="F935" s="21" t="str">
        <f>IF(ISBLANK(D[[#This Row],[CRS_NEN5104]]),"ONWAAR","WAAR")</f>
        <v>ONWAAR</v>
      </c>
      <c r="G935" s="21" t="str">
        <f>IF(ISBLANK(D[[#This Row],[SD_NEN5104]]),"ONWAAR","WAAR")</f>
        <v>ONWAAR</v>
      </c>
      <c r="H935" s="21" t="str">
        <f>IF(ISBLANK(D[[#This Row],[DSS_NEN5104]]),"ONWAAR","WAAR")</f>
        <v>ONWAAR</v>
      </c>
      <c r="I935" s="21" t="str">
        <f>IF(ISBLANK(D[[#This Row],[TXT_SS_NEN5104]]),"ONWAAR","WAAR")</f>
        <v>ONWAAR</v>
      </c>
      <c r="J935" s="19" t="str">
        <f>IF(ISBLANK(D[[#This Row],[BORING_NUMMER]]),"",CONCATENATE(D[[#This Row],[BORING_NUMMER]],"_",D[[#This Row],[MONSTER_ID]]))</f>
        <v/>
      </c>
      <c r="BP935" s="21">
        <v>60</v>
      </c>
      <c r="BQ935" s="21">
        <v>40</v>
      </c>
      <c r="BR935" s="21">
        <f>D[CLAS_AT_VLOEIGRENS_CAS]-D[CLAS_AT_UITROLGRENS]</f>
        <v>20</v>
      </c>
      <c r="BS935" s="22">
        <f>(D[[#This Row],[CLAS_AT_VLOEIGRENS_CAS]]-D[[#This Row],[CLAS_WATERGEHALTE]])/D[[#This Row],[CLAS_AT_PI]]</f>
        <v>3</v>
      </c>
    </row>
    <row r="936" spans="1:71" x14ac:dyDescent="0.2">
      <c r="A936" s="20">
        <v>927</v>
      </c>
      <c r="B936" s="21" t="str">
        <f>IF(ISBLANK(D[[#This Row],[CLAS_NEN5104]]),"ONWAAR","WAAR")</f>
        <v>ONWAAR</v>
      </c>
      <c r="C936" s="21" t="str">
        <f>IF(ISBLANK(D[[#This Row],[CLAS_VN_HOOFDNAAM]]),"ONWAAR","WAAR")</f>
        <v>ONWAAR</v>
      </c>
      <c r="D936" s="21" t="str">
        <f>IF(ISBLANK(D[[#This Row],[KV_NEN5104]]),"ONWAAR","WAAR")</f>
        <v>ONWAAR</v>
      </c>
      <c r="E936" s="21" t="str">
        <f>IF(ISBLANK(D[[#This Row],[CPT_QNET]]),"ONWAAR","WAAR")</f>
        <v>ONWAAR</v>
      </c>
      <c r="F936" s="21" t="str">
        <f>IF(ISBLANK(D[[#This Row],[CRS_NEN5104]]),"ONWAAR","WAAR")</f>
        <v>ONWAAR</v>
      </c>
      <c r="G936" s="21" t="str">
        <f>IF(ISBLANK(D[[#This Row],[SD_NEN5104]]),"ONWAAR","WAAR")</f>
        <v>ONWAAR</v>
      </c>
      <c r="H936" s="21" t="str">
        <f>IF(ISBLANK(D[[#This Row],[DSS_NEN5104]]),"ONWAAR","WAAR")</f>
        <v>ONWAAR</v>
      </c>
      <c r="I936" s="21" t="str">
        <f>IF(ISBLANK(D[[#This Row],[TXT_SS_NEN5104]]),"ONWAAR","WAAR")</f>
        <v>ONWAAR</v>
      </c>
      <c r="J936" s="19" t="str">
        <f>IF(ISBLANK(D[[#This Row],[BORING_NUMMER]]),"",CONCATENATE(D[[#This Row],[BORING_NUMMER]],"_",D[[#This Row],[MONSTER_ID]]))</f>
        <v/>
      </c>
      <c r="BP936" s="21">
        <v>60</v>
      </c>
      <c r="BQ936" s="21">
        <v>40</v>
      </c>
      <c r="BR936" s="21">
        <f>D[CLAS_AT_VLOEIGRENS_CAS]-D[CLAS_AT_UITROLGRENS]</f>
        <v>20</v>
      </c>
      <c r="BS936" s="22">
        <f>(D[[#This Row],[CLAS_AT_VLOEIGRENS_CAS]]-D[[#This Row],[CLAS_WATERGEHALTE]])/D[[#This Row],[CLAS_AT_PI]]</f>
        <v>3</v>
      </c>
    </row>
    <row r="937" spans="1:71" x14ac:dyDescent="0.2">
      <c r="A937" s="20">
        <v>928</v>
      </c>
      <c r="B937" s="21" t="str">
        <f>IF(ISBLANK(D[[#This Row],[CLAS_NEN5104]]),"ONWAAR","WAAR")</f>
        <v>ONWAAR</v>
      </c>
      <c r="C937" s="21" t="str">
        <f>IF(ISBLANK(D[[#This Row],[CLAS_VN_HOOFDNAAM]]),"ONWAAR","WAAR")</f>
        <v>ONWAAR</v>
      </c>
      <c r="D937" s="21" t="str">
        <f>IF(ISBLANK(D[[#This Row],[KV_NEN5104]]),"ONWAAR","WAAR")</f>
        <v>ONWAAR</v>
      </c>
      <c r="E937" s="21" t="str">
        <f>IF(ISBLANK(D[[#This Row],[CPT_QNET]]),"ONWAAR","WAAR")</f>
        <v>ONWAAR</v>
      </c>
      <c r="F937" s="21" t="str">
        <f>IF(ISBLANK(D[[#This Row],[CRS_NEN5104]]),"ONWAAR","WAAR")</f>
        <v>ONWAAR</v>
      </c>
      <c r="G937" s="21" t="str">
        <f>IF(ISBLANK(D[[#This Row],[SD_NEN5104]]),"ONWAAR","WAAR")</f>
        <v>ONWAAR</v>
      </c>
      <c r="H937" s="21" t="str">
        <f>IF(ISBLANK(D[[#This Row],[DSS_NEN5104]]),"ONWAAR","WAAR")</f>
        <v>ONWAAR</v>
      </c>
      <c r="I937" s="21" t="str">
        <f>IF(ISBLANK(D[[#This Row],[TXT_SS_NEN5104]]),"ONWAAR","WAAR")</f>
        <v>ONWAAR</v>
      </c>
      <c r="J937" s="19" t="str">
        <f>IF(ISBLANK(D[[#This Row],[BORING_NUMMER]]),"",CONCATENATE(D[[#This Row],[BORING_NUMMER]],"_",D[[#This Row],[MONSTER_ID]]))</f>
        <v/>
      </c>
      <c r="BP937" s="21">
        <v>60</v>
      </c>
      <c r="BQ937" s="21">
        <v>40</v>
      </c>
      <c r="BR937" s="21">
        <f>D[CLAS_AT_VLOEIGRENS_CAS]-D[CLAS_AT_UITROLGRENS]</f>
        <v>20</v>
      </c>
      <c r="BS937" s="22">
        <f>(D[[#This Row],[CLAS_AT_VLOEIGRENS_CAS]]-D[[#This Row],[CLAS_WATERGEHALTE]])/D[[#This Row],[CLAS_AT_PI]]</f>
        <v>3</v>
      </c>
    </row>
    <row r="938" spans="1:71" x14ac:dyDescent="0.2">
      <c r="A938" s="20">
        <v>929</v>
      </c>
      <c r="B938" s="21" t="str">
        <f>IF(ISBLANK(D[[#This Row],[CLAS_NEN5104]]),"ONWAAR","WAAR")</f>
        <v>ONWAAR</v>
      </c>
      <c r="C938" s="21" t="str">
        <f>IF(ISBLANK(D[[#This Row],[CLAS_VN_HOOFDNAAM]]),"ONWAAR","WAAR")</f>
        <v>ONWAAR</v>
      </c>
      <c r="D938" s="21" t="str">
        <f>IF(ISBLANK(D[[#This Row],[KV_NEN5104]]),"ONWAAR","WAAR")</f>
        <v>ONWAAR</v>
      </c>
      <c r="E938" s="21" t="str">
        <f>IF(ISBLANK(D[[#This Row],[CPT_QNET]]),"ONWAAR","WAAR")</f>
        <v>ONWAAR</v>
      </c>
      <c r="F938" s="21" t="str">
        <f>IF(ISBLANK(D[[#This Row],[CRS_NEN5104]]),"ONWAAR","WAAR")</f>
        <v>ONWAAR</v>
      </c>
      <c r="G938" s="21" t="str">
        <f>IF(ISBLANK(D[[#This Row],[SD_NEN5104]]),"ONWAAR","WAAR")</f>
        <v>ONWAAR</v>
      </c>
      <c r="H938" s="21" t="str">
        <f>IF(ISBLANK(D[[#This Row],[DSS_NEN5104]]),"ONWAAR","WAAR")</f>
        <v>ONWAAR</v>
      </c>
      <c r="I938" s="21" t="str">
        <f>IF(ISBLANK(D[[#This Row],[TXT_SS_NEN5104]]),"ONWAAR","WAAR")</f>
        <v>ONWAAR</v>
      </c>
      <c r="J938" s="19" t="str">
        <f>IF(ISBLANK(D[[#This Row],[BORING_NUMMER]]),"",CONCATENATE(D[[#This Row],[BORING_NUMMER]],"_",D[[#This Row],[MONSTER_ID]]))</f>
        <v/>
      </c>
      <c r="BP938" s="21">
        <v>60</v>
      </c>
      <c r="BQ938" s="21">
        <v>40</v>
      </c>
      <c r="BR938" s="21">
        <f>D[CLAS_AT_VLOEIGRENS_CAS]-D[CLAS_AT_UITROLGRENS]</f>
        <v>20</v>
      </c>
      <c r="BS938" s="22">
        <f>(D[[#This Row],[CLAS_AT_VLOEIGRENS_CAS]]-D[[#This Row],[CLAS_WATERGEHALTE]])/D[[#This Row],[CLAS_AT_PI]]</f>
        <v>3</v>
      </c>
    </row>
    <row r="939" spans="1:71" x14ac:dyDescent="0.2">
      <c r="A939" s="20">
        <v>930</v>
      </c>
      <c r="B939" s="21" t="str">
        <f>IF(ISBLANK(D[[#This Row],[CLAS_NEN5104]]),"ONWAAR","WAAR")</f>
        <v>ONWAAR</v>
      </c>
      <c r="C939" s="21" t="str">
        <f>IF(ISBLANK(D[[#This Row],[CLAS_VN_HOOFDNAAM]]),"ONWAAR","WAAR")</f>
        <v>ONWAAR</v>
      </c>
      <c r="D939" s="21" t="str">
        <f>IF(ISBLANK(D[[#This Row],[KV_NEN5104]]),"ONWAAR","WAAR")</f>
        <v>ONWAAR</v>
      </c>
      <c r="E939" s="21" t="str">
        <f>IF(ISBLANK(D[[#This Row],[CPT_QNET]]),"ONWAAR","WAAR")</f>
        <v>ONWAAR</v>
      </c>
      <c r="F939" s="21" t="str">
        <f>IF(ISBLANK(D[[#This Row],[CRS_NEN5104]]),"ONWAAR","WAAR")</f>
        <v>ONWAAR</v>
      </c>
      <c r="G939" s="21" t="str">
        <f>IF(ISBLANK(D[[#This Row],[SD_NEN5104]]),"ONWAAR","WAAR")</f>
        <v>ONWAAR</v>
      </c>
      <c r="H939" s="21" t="str">
        <f>IF(ISBLANK(D[[#This Row],[DSS_NEN5104]]),"ONWAAR","WAAR")</f>
        <v>ONWAAR</v>
      </c>
      <c r="I939" s="21" t="str">
        <f>IF(ISBLANK(D[[#This Row],[TXT_SS_NEN5104]]),"ONWAAR","WAAR")</f>
        <v>ONWAAR</v>
      </c>
      <c r="J939" s="19" t="str">
        <f>IF(ISBLANK(D[[#This Row],[BORING_NUMMER]]),"",CONCATENATE(D[[#This Row],[BORING_NUMMER]],"_",D[[#This Row],[MONSTER_ID]]))</f>
        <v/>
      </c>
      <c r="BP939" s="21">
        <v>60</v>
      </c>
      <c r="BQ939" s="21">
        <v>40</v>
      </c>
      <c r="BR939" s="21">
        <f>D[CLAS_AT_VLOEIGRENS_CAS]-D[CLAS_AT_UITROLGRENS]</f>
        <v>20</v>
      </c>
      <c r="BS939" s="22">
        <f>(D[[#This Row],[CLAS_AT_VLOEIGRENS_CAS]]-D[[#This Row],[CLAS_WATERGEHALTE]])/D[[#This Row],[CLAS_AT_PI]]</f>
        <v>3</v>
      </c>
    </row>
    <row r="940" spans="1:71" x14ac:dyDescent="0.2">
      <c r="A940" s="20">
        <v>931</v>
      </c>
      <c r="B940" s="21" t="str">
        <f>IF(ISBLANK(D[[#This Row],[CLAS_NEN5104]]),"ONWAAR","WAAR")</f>
        <v>ONWAAR</v>
      </c>
      <c r="C940" s="21" t="str">
        <f>IF(ISBLANK(D[[#This Row],[CLAS_VN_HOOFDNAAM]]),"ONWAAR","WAAR")</f>
        <v>ONWAAR</v>
      </c>
      <c r="D940" s="21" t="str">
        <f>IF(ISBLANK(D[[#This Row],[KV_NEN5104]]),"ONWAAR","WAAR")</f>
        <v>ONWAAR</v>
      </c>
      <c r="E940" s="21" t="str">
        <f>IF(ISBLANK(D[[#This Row],[CPT_QNET]]),"ONWAAR","WAAR")</f>
        <v>ONWAAR</v>
      </c>
      <c r="F940" s="21" t="str">
        <f>IF(ISBLANK(D[[#This Row],[CRS_NEN5104]]),"ONWAAR","WAAR")</f>
        <v>ONWAAR</v>
      </c>
      <c r="G940" s="21" t="str">
        <f>IF(ISBLANK(D[[#This Row],[SD_NEN5104]]),"ONWAAR","WAAR")</f>
        <v>ONWAAR</v>
      </c>
      <c r="H940" s="21" t="str">
        <f>IF(ISBLANK(D[[#This Row],[DSS_NEN5104]]),"ONWAAR","WAAR")</f>
        <v>ONWAAR</v>
      </c>
      <c r="I940" s="21" t="str">
        <f>IF(ISBLANK(D[[#This Row],[TXT_SS_NEN5104]]),"ONWAAR","WAAR")</f>
        <v>ONWAAR</v>
      </c>
      <c r="J940" s="19" t="str">
        <f>IF(ISBLANK(D[[#This Row],[BORING_NUMMER]]),"",CONCATENATE(D[[#This Row],[BORING_NUMMER]],"_",D[[#This Row],[MONSTER_ID]]))</f>
        <v/>
      </c>
      <c r="BP940" s="21">
        <v>60</v>
      </c>
      <c r="BQ940" s="21">
        <v>40</v>
      </c>
      <c r="BR940" s="21">
        <f>D[CLAS_AT_VLOEIGRENS_CAS]-D[CLAS_AT_UITROLGRENS]</f>
        <v>20</v>
      </c>
      <c r="BS940" s="22">
        <f>(D[[#This Row],[CLAS_AT_VLOEIGRENS_CAS]]-D[[#This Row],[CLAS_WATERGEHALTE]])/D[[#This Row],[CLAS_AT_PI]]</f>
        <v>3</v>
      </c>
    </row>
    <row r="941" spans="1:71" x14ac:dyDescent="0.2">
      <c r="A941" s="20">
        <v>932</v>
      </c>
      <c r="B941" s="21" t="str">
        <f>IF(ISBLANK(D[[#This Row],[CLAS_NEN5104]]),"ONWAAR","WAAR")</f>
        <v>ONWAAR</v>
      </c>
      <c r="C941" s="21" t="str">
        <f>IF(ISBLANK(D[[#This Row],[CLAS_VN_HOOFDNAAM]]),"ONWAAR","WAAR")</f>
        <v>ONWAAR</v>
      </c>
      <c r="D941" s="21" t="str">
        <f>IF(ISBLANK(D[[#This Row],[KV_NEN5104]]),"ONWAAR","WAAR")</f>
        <v>ONWAAR</v>
      </c>
      <c r="E941" s="21" t="str">
        <f>IF(ISBLANK(D[[#This Row],[CPT_QNET]]),"ONWAAR","WAAR")</f>
        <v>ONWAAR</v>
      </c>
      <c r="F941" s="21" t="str">
        <f>IF(ISBLANK(D[[#This Row],[CRS_NEN5104]]),"ONWAAR","WAAR")</f>
        <v>ONWAAR</v>
      </c>
      <c r="G941" s="21" t="str">
        <f>IF(ISBLANK(D[[#This Row],[SD_NEN5104]]),"ONWAAR","WAAR")</f>
        <v>ONWAAR</v>
      </c>
      <c r="H941" s="21" t="str">
        <f>IF(ISBLANK(D[[#This Row],[DSS_NEN5104]]),"ONWAAR","WAAR")</f>
        <v>ONWAAR</v>
      </c>
      <c r="I941" s="21" t="str">
        <f>IF(ISBLANK(D[[#This Row],[TXT_SS_NEN5104]]),"ONWAAR","WAAR")</f>
        <v>ONWAAR</v>
      </c>
      <c r="J941" s="19" t="str">
        <f>IF(ISBLANK(D[[#This Row],[BORING_NUMMER]]),"",CONCATENATE(D[[#This Row],[BORING_NUMMER]],"_",D[[#This Row],[MONSTER_ID]]))</f>
        <v/>
      </c>
      <c r="BP941" s="21">
        <v>60</v>
      </c>
      <c r="BQ941" s="21">
        <v>40</v>
      </c>
      <c r="BR941" s="21">
        <f>D[CLAS_AT_VLOEIGRENS_CAS]-D[CLAS_AT_UITROLGRENS]</f>
        <v>20</v>
      </c>
      <c r="BS941" s="22">
        <f>(D[[#This Row],[CLAS_AT_VLOEIGRENS_CAS]]-D[[#This Row],[CLAS_WATERGEHALTE]])/D[[#This Row],[CLAS_AT_PI]]</f>
        <v>3</v>
      </c>
    </row>
    <row r="942" spans="1:71" x14ac:dyDescent="0.2">
      <c r="A942" s="20">
        <v>933</v>
      </c>
      <c r="B942" s="21" t="str">
        <f>IF(ISBLANK(D[[#This Row],[CLAS_NEN5104]]),"ONWAAR","WAAR")</f>
        <v>ONWAAR</v>
      </c>
      <c r="C942" s="21" t="str">
        <f>IF(ISBLANK(D[[#This Row],[CLAS_VN_HOOFDNAAM]]),"ONWAAR","WAAR")</f>
        <v>ONWAAR</v>
      </c>
      <c r="D942" s="21" t="str">
        <f>IF(ISBLANK(D[[#This Row],[KV_NEN5104]]),"ONWAAR","WAAR")</f>
        <v>ONWAAR</v>
      </c>
      <c r="E942" s="21" t="str">
        <f>IF(ISBLANK(D[[#This Row],[CPT_QNET]]),"ONWAAR","WAAR")</f>
        <v>ONWAAR</v>
      </c>
      <c r="F942" s="21" t="str">
        <f>IF(ISBLANK(D[[#This Row],[CRS_NEN5104]]),"ONWAAR","WAAR")</f>
        <v>ONWAAR</v>
      </c>
      <c r="G942" s="21" t="str">
        <f>IF(ISBLANK(D[[#This Row],[SD_NEN5104]]),"ONWAAR","WAAR")</f>
        <v>ONWAAR</v>
      </c>
      <c r="H942" s="21" t="str">
        <f>IF(ISBLANK(D[[#This Row],[DSS_NEN5104]]),"ONWAAR","WAAR")</f>
        <v>ONWAAR</v>
      </c>
      <c r="I942" s="21" t="str">
        <f>IF(ISBLANK(D[[#This Row],[TXT_SS_NEN5104]]),"ONWAAR","WAAR")</f>
        <v>ONWAAR</v>
      </c>
      <c r="J942" s="19" t="str">
        <f>IF(ISBLANK(D[[#This Row],[BORING_NUMMER]]),"",CONCATENATE(D[[#This Row],[BORING_NUMMER]],"_",D[[#This Row],[MONSTER_ID]]))</f>
        <v/>
      </c>
      <c r="BP942" s="21">
        <v>60</v>
      </c>
      <c r="BQ942" s="21">
        <v>40</v>
      </c>
      <c r="BR942" s="21">
        <f>D[CLAS_AT_VLOEIGRENS_CAS]-D[CLAS_AT_UITROLGRENS]</f>
        <v>20</v>
      </c>
      <c r="BS942" s="22">
        <f>(D[[#This Row],[CLAS_AT_VLOEIGRENS_CAS]]-D[[#This Row],[CLAS_WATERGEHALTE]])/D[[#This Row],[CLAS_AT_PI]]</f>
        <v>3</v>
      </c>
    </row>
    <row r="943" spans="1:71" x14ac:dyDescent="0.2">
      <c r="A943" s="20">
        <v>934</v>
      </c>
      <c r="B943" s="21" t="str">
        <f>IF(ISBLANK(D[[#This Row],[CLAS_NEN5104]]),"ONWAAR","WAAR")</f>
        <v>ONWAAR</v>
      </c>
      <c r="C943" s="21" t="str">
        <f>IF(ISBLANK(D[[#This Row],[CLAS_VN_HOOFDNAAM]]),"ONWAAR","WAAR")</f>
        <v>ONWAAR</v>
      </c>
      <c r="D943" s="21" t="str">
        <f>IF(ISBLANK(D[[#This Row],[KV_NEN5104]]),"ONWAAR","WAAR")</f>
        <v>ONWAAR</v>
      </c>
      <c r="E943" s="21" t="str">
        <f>IF(ISBLANK(D[[#This Row],[CPT_QNET]]),"ONWAAR","WAAR")</f>
        <v>ONWAAR</v>
      </c>
      <c r="F943" s="21" t="str">
        <f>IF(ISBLANK(D[[#This Row],[CRS_NEN5104]]),"ONWAAR","WAAR")</f>
        <v>ONWAAR</v>
      </c>
      <c r="G943" s="21" t="str">
        <f>IF(ISBLANK(D[[#This Row],[SD_NEN5104]]),"ONWAAR","WAAR")</f>
        <v>ONWAAR</v>
      </c>
      <c r="H943" s="21" t="str">
        <f>IF(ISBLANK(D[[#This Row],[DSS_NEN5104]]),"ONWAAR","WAAR")</f>
        <v>ONWAAR</v>
      </c>
      <c r="I943" s="21" t="str">
        <f>IF(ISBLANK(D[[#This Row],[TXT_SS_NEN5104]]),"ONWAAR","WAAR")</f>
        <v>ONWAAR</v>
      </c>
      <c r="J943" s="19" t="str">
        <f>IF(ISBLANK(D[[#This Row],[BORING_NUMMER]]),"",CONCATENATE(D[[#This Row],[BORING_NUMMER]],"_",D[[#This Row],[MONSTER_ID]]))</f>
        <v/>
      </c>
      <c r="BP943" s="21">
        <v>60</v>
      </c>
      <c r="BQ943" s="21">
        <v>40</v>
      </c>
      <c r="BR943" s="21">
        <f>D[CLAS_AT_VLOEIGRENS_CAS]-D[CLAS_AT_UITROLGRENS]</f>
        <v>20</v>
      </c>
      <c r="BS943" s="22">
        <f>(D[[#This Row],[CLAS_AT_VLOEIGRENS_CAS]]-D[[#This Row],[CLAS_WATERGEHALTE]])/D[[#This Row],[CLAS_AT_PI]]</f>
        <v>3</v>
      </c>
    </row>
    <row r="944" spans="1:71" x14ac:dyDescent="0.2">
      <c r="A944" s="20">
        <v>935</v>
      </c>
      <c r="B944" s="21" t="str">
        <f>IF(ISBLANK(D[[#This Row],[CLAS_NEN5104]]),"ONWAAR","WAAR")</f>
        <v>ONWAAR</v>
      </c>
      <c r="C944" s="21" t="str">
        <f>IF(ISBLANK(D[[#This Row],[CLAS_VN_HOOFDNAAM]]),"ONWAAR","WAAR")</f>
        <v>ONWAAR</v>
      </c>
      <c r="D944" s="21" t="str">
        <f>IF(ISBLANK(D[[#This Row],[KV_NEN5104]]),"ONWAAR","WAAR")</f>
        <v>ONWAAR</v>
      </c>
      <c r="E944" s="21" t="str">
        <f>IF(ISBLANK(D[[#This Row],[CPT_QNET]]),"ONWAAR","WAAR")</f>
        <v>ONWAAR</v>
      </c>
      <c r="F944" s="21" t="str">
        <f>IF(ISBLANK(D[[#This Row],[CRS_NEN5104]]),"ONWAAR","WAAR")</f>
        <v>ONWAAR</v>
      </c>
      <c r="G944" s="21" t="str">
        <f>IF(ISBLANK(D[[#This Row],[SD_NEN5104]]),"ONWAAR","WAAR")</f>
        <v>ONWAAR</v>
      </c>
      <c r="H944" s="21" t="str">
        <f>IF(ISBLANK(D[[#This Row],[DSS_NEN5104]]),"ONWAAR","WAAR")</f>
        <v>ONWAAR</v>
      </c>
      <c r="I944" s="21" t="str">
        <f>IF(ISBLANK(D[[#This Row],[TXT_SS_NEN5104]]),"ONWAAR","WAAR")</f>
        <v>ONWAAR</v>
      </c>
      <c r="J944" s="19" t="str">
        <f>IF(ISBLANK(D[[#This Row],[BORING_NUMMER]]),"",CONCATENATE(D[[#This Row],[BORING_NUMMER]],"_",D[[#This Row],[MONSTER_ID]]))</f>
        <v/>
      </c>
      <c r="BP944" s="21">
        <v>60</v>
      </c>
      <c r="BQ944" s="21">
        <v>40</v>
      </c>
      <c r="BR944" s="21">
        <f>D[CLAS_AT_VLOEIGRENS_CAS]-D[CLAS_AT_UITROLGRENS]</f>
        <v>20</v>
      </c>
      <c r="BS944" s="22">
        <f>(D[[#This Row],[CLAS_AT_VLOEIGRENS_CAS]]-D[[#This Row],[CLAS_WATERGEHALTE]])/D[[#This Row],[CLAS_AT_PI]]</f>
        <v>3</v>
      </c>
    </row>
    <row r="945" spans="1:71" x14ac:dyDescent="0.2">
      <c r="A945" s="20">
        <v>936</v>
      </c>
      <c r="B945" s="21" t="str">
        <f>IF(ISBLANK(D[[#This Row],[CLAS_NEN5104]]),"ONWAAR","WAAR")</f>
        <v>ONWAAR</v>
      </c>
      <c r="C945" s="21" t="str">
        <f>IF(ISBLANK(D[[#This Row],[CLAS_VN_HOOFDNAAM]]),"ONWAAR","WAAR")</f>
        <v>ONWAAR</v>
      </c>
      <c r="D945" s="21" t="str">
        <f>IF(ISBLANK(D[[#This Row],[KV_NEN5104]]),"ONWAAR","WAAR")</f>
        <v>ONWAAR</v>
      </c>
      <c r="E945" s="21" t="str">
        <f>IF(ISBLANK(D[[#This Row],[CPT_QNET]]),"ONWAAR","WAAR")</f>
        <v>ONWAAR</v>
      </c>
      <c r="F945" s="21" t="str">
        <f>IF(ISBLANK(D[[#This Row],[CRS_NEN5104]]),"ONWAAR","WAAR")</f>
        <v>ONWAAR</v>
      </c>
      <c r="G945" s="21" t="str">
        <f>IF(ISBLANK(D[[#This Row],[SD_NEN5104]]),"ONWAAR","WAAR")</f>
        <v>ONWAAR</v>
      </c>
      <c r="H945" s="21" t="str">
        <f>IF(ISBLANK(D[[#This Row],[DSS_NEN5104]]),"ONWAAR","WAAR")</f>
        <v>ONWAAR</v>
      </c>
      <c r="I945" s="21" t="str">
        <f>IF(ISBLANK(D[[#This Row],[TXT_SS_NEN5104]]),"ONWAAR","WAAR")</f>
        <v>ONWAAR</v>
      </c>
      <c r="J945" s="19" t="str">
        <f>IF(ISBLANK(D[[#This Row],[BORING_NUMMER]]),"",CONCATENATE(D[[#This Row],[BORING_NUMMER]],"_",D[[#This Row],[MONSTER_ID]]))</f>
        <v/>
      </c>
      <c r="BP945" s="21">
        <v>60</v>
      </c>
      <c r="BQ945" s="21">
        <v>40</v>
      </c>
      <c r="BR945" s="21">
        <f>D[CLAS_AT_VLOEIGRENS_CAS]-D[CLAS_AT_UITROLGRENS]</f>
        <v>20</v>
      </c>
      <c r="BS945" s="22">
        <f>(D[[#This Row],[CLAS_AT_VLOEIGRENS_CAS]]-D[[#This Row],[CLAS_WATERGEHALTE]])/D[[#This Row],[CLAS_AT_PI]]</f>
        <v>3</v>
      </c>
    </row>
    <row r="946" spans="1:71" x14ac:dyDescent="0.2">
      <c r="A946" s="20">
        <v>937</v>
      </c>
      <c r="B946" s="21" t="str">
        <f>IF(ISBLANK(D[[#This Row],[CLAS_NEN5104]]),"ONWAAR","WAAR")</f>
        <v>ONWAAR</v>
      </c>
      <c r="C946" s="21" t="str">
        <f>IF(ISBLANK(D[[#This Row],[CLAS_VN_HOOFDNAAM]]),"ONWAAR","WAAR")</f>
        <v>ONWAAR</v>
      </c>
      <c r="D946" s="21" t="str">
        <f>IF(ISBLANK(D[[#This Row],[KV_NEN5104]]),"ONWAAR","WAAR")</f>
        <v>ONWAAR</v>
      </c>
      <c r="E946" s="21" t="str">
        <f>IF(ISBLANK(D[[#This Row],[CPT_QNET]]),"ONWAAR","WAAR")</f>
        <v>ONWAAR</v>
      </c>
      <c r="F946" s="21" t="str">
        <f>IF(ISBLANK(D[[#This Row],[CRS_NEN5104]]),"ONWAAR","WAAR")</f>
        <v>ONWAAR</v>
      </c>
      <c r="G946" s="21" t="str">
        <f>IF(ISBLANK(D[[#This Row],[SD_NEN5104]]),"ONWAAR","WAAR")</f>
        <v>ONWAAR</v>
      </c>
      <c r="H946" s="21" t="str">
        <f>IF(ISBLANK(D[[#This Row],[DSS_NEN5104]]),"ONWAAR","WAAR")</f>
        <v>ONWAAR</v>
      </c>
      <c r="I946" s="21" t="str">
        <f>IF(ISBLANK(D[[#This Row],[TXT_SS_NEN5104]]),"ONWAAR","WAAR")</f>
        <v>ONWAAR</v>
      </c>
      <c r="J946" s="19" t="str">
        <f>IF(ISBLANK(D[[#This Row],[BORING_NUMMER]]),"",CONCATENATE(D[[#This Row],[BORING_NUMMER]],"_",D[[#This Row],[MONSTER_ID]]))</f>
        <v/>
      </c>
      <c r="BP946" s="21">
        <v>60</v>
      </c>
      <c r="BQ946" s="21">
        <v>40</v>
      </c>
      <c r="BR946" s="21">
        <f>D[CLAS_AT_VLOEIGRENS_CAS]-D[CLAS_AT_UITROLGRENS]</f>
        <v>20</v>
      </c>
      <c r="BS946" s="22">
        <f>(D[[#This Row],[CLAS_AT_VLOEIGRENS_CAS]]-D[[#This Row],[CLAS_WATERGEHALTE]])/D[[#This Row],[CLAS_AT_PI]]</f>
        <v>3</v>
      </c>
    </row>
    <row r="947" spans="1:71" x14ac:dyDescent="0.2">
      <c r="A947" s="20">
        <v>938</v>
      </c>
      <c r="B947" s="21" t="str">
        <f>IF(ISBLANK(D[[#This Row],[CLAS_NEN5104]]),"ONWAAR","WAAR")</f>
        <v>ONWAAR</v>
      </c>
      <c r="C947" s="21" t="str">
        <f>IF(ISBLANK(D[[#This Row],[CLAS_VN_HOOFDNAAM]]),"ONWAAR","WAAR")</f>
        <v>ONWAAR</v>
      </c>
      <c r="D947" s="21" t="str">
        <f>IF(ISBLANK(D[[#This Row],[KV_NEN5104]]),"ONWAAR","WAAR")</f>
        <v>ONWAAR</v>
      </c>
      <c r="E947" s="21" t="str">
        <f>IF(ISBLANK(D[[#This Row],[CPT_QNET]]),"ONWAAR","WAAR")</f>
        <v>ONWAAR</v>
      </c>
      <c r="F947" s="21" t="str">
        <f>IF(ISBLANK(D[[#This Row],[CRS_NEN5104]]),"ONWAAR","WAAR")</f>
        <v>ONWAAR</v>
      </c>
      <c r="G947" s="21" t="str">
        <f>IF(ISBLANK(D[[#This Row],[SD_NEN5104]]),"ONWAAR","WAAR")</f>
        <v>ONWAAR</v>
      </c>
      <c r="H947" s="21" t="str">
        <f>IF(ISBLANK(D[[#This Row],[DSS_NEN5104]]),"ONWAAR","WAAR")</f>
        <v>ONWAAR</v>
      </c>
      <c r="I947" s="21" t="str">
        <f>IF(ISBLANK(D[[#This Row],[TXT_SS_NEN5104]]),"ONWAAR","WAAR")</f>
        <v>ONWAAR</v>
      </c>
      <c r="J947" s="19" t="str">
        <f>IF(ISBLANK(D[[#This Row],[BORING_NUMMER]]),"",CONCATENATE(D[[#This Row],[BORING_NUMMER]],"_",D[[#This Row],[MONSTER_ID]]))</f>
        <v/>
      </c>
      <c r="BP947" s="21">
        <v>60</v>
      </c>
      <c r="BQ947" s="21">
        <v>40</v>
      </c>
      <c r="BR947" s="21">
        <f>D[CLAS_AT_VLOEIGRENS_CAS]-D[CLAS_AT_UITROLGRENS]</f>
        <v>20</v>
      </c>
      <c r="BS947" s="22">
        <f>(D[[#This Row],[CLAS_AT_VLOEIGRENS_CAS]]-D[[#This Row],[CLAS_WATERGEHALTE]])/D[[#This Row],[CLAS_AT_PI]]</f>
        <v>3</v>
      </c>
    </row>
    <row r="948" spans="1:71" x14ac:dyDescent="0.2">
      <c r="A948" s="20">
        <v>939</v>
      </c>
      <c r="B948" s="21" t="str">
        <f>IF(ISBLANK(D[[#This Row],[CLAS_NEN5104]]),"ONWAAR","WAAR")</f>
        <v>ONWAAR</v>
      </c>
      <c r="C948" s="21" t="str">
        <f>IF(ISBLANK(D[[#This Row],[CLAS_VN_HOOFDNAAM]]),"ONWAAR","WAAR")</f>
        <v>ONWAAR</v>
      </c>
      <c r="D948" s="21" t="str">
        <f>IF(ISBLANK(D[[#This Row],[KV_NEN5104]]),"ONWAAR","WAAR")</f>
        <v>ONWAAR</v>
      </c>
      <c r="E948" s="21" t="str">
        <f>IF(ISBLANK(D[[#This Row],[CPT_QNET]]),"ONWAAR","WAAR")</f>
        <v>ONWAAR</v>
      </c>
      <c r="F948" s="21" t="str">
        <f>IF(ISBLANK(D[[#This Row],[CRS_NEN5104]]),"ONWAAR","WAAR")</f>
        <v>ONWAAR</v>
      </c>
      <c r="G948" s="21" t="str">
        <f>IF(ISBLANK(D[[#This Row],[SD_NEN5104]]),"ONWAAR","WAAR")</f>
        <v>ONWAAR</v>
      </c>
      <c r="H948" s="21" t="str">
        <f>IF(ISBLANK(D[[#This Row],[DSS_NEN5104]]),"ONWAAR","WAAR")</f>
        <v>ONWAAR</v>
      </c>
      <c r="I948" s="21" t="str">
        <f>IF(ISBLANK(D[[#This Row],[TXT_SS_NEN5104]]),"ONWAAR","WAAR")</f>
        <v>ONWAAR</v>
      </c>
      <c r="J948" s="19" t="str">
        <f>IF(ISBLANK(D[[#This Row],[BORING_NUMMER]]),"",CONCATENATE(D[[#This Row],[BORING_NUMMER]],"_",D[[#This Row],[MONSTER_ID]]))</f>
        <v/>
      </c>
      <c r="BP948" s="21">
        <v>60</v>
      </c>
      <c r="BQ948" s="21">
        <v>40</v>
      </c>
      <c r="BR948" s="21">
        <f>D[CLAS_AT_VLOEIGRENS_CAS]-D[CLAS_AT_UITROLGRENS]</f>
        <v>20</v>
      </c>
      <c r="BS948" s="22">
        <f>(D[[#This Row],[CLAS_AT_VLOEIGRENS_CAS]]-D[[#This Row],[CLAS_WATERGEHALTE]])/D[[#This Row],[CLAS_AT_PI]]</f>
        <v>3</v>
      </c>
    </row>
    <row r="949" spans="1:71" x14ac:dyDescent="0.2">
      <c r="A949" s="20">
        <v>940</v>
      </c>
      <c r="B949" s="21" t="str">
        <f>IF(ISBLANK(D[[#This Row],[CLAS_NEN5104]]),"ONWAAR","WAAR")</f>
        <v>ONWAAR</v>
      </c>
      <c r="C949" s="21" t="str">
        <f>IF(ISBLANK(D[[#This Row],[CLAS_VN_HOOFDNAAM]]),"ONWAAR","WAAR")</f>
        <v>ONWAAR</v>
      </c>
      <c r="D949" s="21" t="str">
        <f>IF(ISBLANK(D[[#This Row],[KV_NEN5104]]),"ONWAAR","WAAR")</f>
        <v>ONWAAR</v>
      </c>
      <c r="E949" s="21" t="str">
        <f>IF(ISBLANK(D[[#This Row],[CPT_QNET]]),"ONWAAR","WAAR")</f>
        <v>ONWAAR</v>
      </c>
      <c r="F949" s="21" t="str">
        <f>IF(ISBLANK(D[[#This Row],[CRS_NEN5104]]),"ONWAAR","WAAR")</f>
        <v>ONWAAR</v>
      </c>
      <c r="G949" s="21" t="str">
        <f>IF(ISBLANK(D[[#This Row],[SD_NEN5104]]),"ONWAAR","WAAR")</f>
        <v>ONWAAR</v>
      </c>
      <c r="H949" s="21" t="str">
        <f>IF(ISBLANK(D[[#This Row],[DSS_NEN5104]]),"ONWAAR","WAAR")</f>
        <v>ONWAAR</v>
      </c>
      <c r="I949" s="21" t="str">
        <f>IF(ISBLANK(D[[#This Row],[TXT_SS_NEN5104]]),"ONWAAR","WAAR")</f>
        <v>ONWAAR</v>
      </c>
      <c r="J949" s="19" t="str">
        <f>IF(ISBLANK(D[[#This Row],[BORING_NUMMER]]),"",CONCATENATE(D[[#This Row],[BORING_NUMMER]],"_",D[[#This Row],[MONSTER_ID]]))</f>
        <v/>
      </c>
      <c r="BP949" s="21">
        <v>60</v>
      </c>
      <c r="BQ949" s="21">
        <v>40</v>
      </c>
      <c r="BR949" s="21">
        <f>D[CLAS_AT_VLOEIGRENS_CAS]-D[CLAS_AT_UITROLGRENS]</f>
        <v>20</v>
      </c>
      <c r="BS949" s="22">
        <f>(D[[#This Row],[CLAS_AT_VLOEIGRENS_CAS]]-D[[#This Row],[CLAS_WATERGEHALTE]])/D[[#This Row],[CLAS_AT_PI]]</f>
        <v>3</v>
      </c>
    </row>
    <row r="950" spans="1:71" x14ac:dyDescent="0.2">
      <c r="A950" s="20">
        <v>941</v>
      </c>
      <c r="B950" s="21" t="str">
        <f>IF(ISBLANK(D[[#This Row],[CLAS_NEN5104]]),"ONWAAR","WAAR")</f>
        <v>ONWAAR</v>
      </c>
      <c r="C950" s="21" t="str">
        <f>IF(ISBLANK(D[[#This Row],[CLAS_VN_HOOFDNAAM]]),"ONWAAR","WAAR")</f>
        <v>ONWAAR</v>
      </c>
      <c r="D950" s="21" t="str">
        <f>IF(ISBLANK(D[[#This Row],[KV_NEN5104]]),"ONWAAR","WAAR")</f>
        <v>ONWAAR</v>
      </c>
      <c r="E950" s="21" t="str">
        <f>IF(ISBLANK(D[[#This Row],[CPT_QNET]]),"ONWAAR","WAAR")</f>
        <v>ONWAAR</v>
      </c>
      <c r="F950" s="21" t="str">
        <f>IF(ISBLANK(D[[#This Row],[CRS_NEN5104]]),"ONWAAR","WAAR")</f>
        <v>ONWAAR</v>
      </c>
      <c r="G950" s="21" t="str">
        <f>IF(ISBLANK(D[[#This Row],[SD_NEN5104]]),"ONWAAR","WAAR")</f>
        <v>ONWAAR</v>
      </c>
      <c r="H950" s="21" t="str">
        <f>IF(ISBLANK(D[[#This Row],[DSS_NEN5104]]),"ONWAAR","WAAR")</f>
        <v>ONWAAR</v>
      </c>
      <c r="I950" s="21" t="str">
        <f>IF(ISBLANK(D[[#This Row],[TXT_SS_NEN5104]]),"ONWAAR","WAAR")</f>
        <v>ONWAAR</v>
      </c>
      <c r="J950" s="19" t="str">
        <f>IF(ISBLANK(D[[#This Row],[BORING_NUMMER]]),"",CONCATENATE(D[[#This Row],[BORING_NUMMER]],"_",D[[#This Row],[MONSTER_ID]]))</f>
        <v/>
      </c>
      <c r="BP950" s="21">
        <v>60</v>
      </c>
      <c r="BQ950" s="21">
        <v>40</v>
      </c>
      <c r="BR950" s="21">
        <f>D[CLAS_AT_VLOEIGRENS_CAS]-D[CLAS_AT_UITROLGRENS]</f>
        <v>20</v>
      </c>
      <c r="BS950" s="22">
        <f>(D[[#This Row],[CLAS_AT_VLOEIGRENS_CAS]]-D[[#This Row],[CLAS_WATERGEHALTE]])/D[[#This Row],[CLAS_AT_PI]]</f>
        <v>3</v>
      </c>
    </row>
    <row r="951" spans="1:71" x14ac:dyDescent="0.2">
      <c r="A951" s="20">
        <v>942</v>
      </c>
      <c r="B951" s="21" t="str">
        <f>IF(ISBLANK(D[[#This Row],[CLAS_NEN5104]]),"ONWAAR","WAAR")</f>
        <v>ONWAAR</v>
      </c>
      <c r="C951" s="21" t="str">
        <f>IF(ISBLANK(D[[#This Row],[CLAS_VN_HOOFDNAAM]]),"ONWAAR","WAAR")</f>
        <v>ONWAAR</v>
      </c>
      <c r="D951" s="21" t="str">
        <f>IF(ISBLANK(D[[#This Row],[KV_NEN5104]]),"ONWAAR","WAAR")</f>
        <v>ONWAAR</v>
      </c>
      <c r="E951" s="21" t="str">
        <f>IF(ISBLANK(D[[#This Row],[CPT_QNET]]),"ONWAAR","WAAR")</f>
        <v>ONWAAR</v>
      </c>
      <c r="F951" s="21" t="str">
        <f>IF(ISBLANK(D[[#This Row],[CRS_NEN5104]]),"ONWAAR","WAAR")</f>
        <v>ONWAAR</v>
      </c>
      <c r="G951" s="21" t="str">
        <f>IF(ISBLANK(D[[#This Row],[SD_NEN5104]]),"ONWAAR","WAAR")</f>
        <v>ONWAAR</v>
      </c>
      <c r="H951" s="21" t="str">
        <f>IF(ISBLANK(D[[#This Row],[DSS_NEN5104]]),"ONWAAR","WAAR")</f>
        <v>ONWAAR</v>
      </c>
      <c r="I951" s="21" t="str">
        <f>IF(ISBLANK(D[[#This Row],[TXT_SS_NEN5104]]),"ONWAAR","WAAR")</f>
        <v>ONWAAR</v>
      </c>
      <c r="J951" s="19" t="str">
        <f>IF(ISBLANK(D[[#This Row],[BORING_NUMMER]]),"",CONCATENATE(D[[#This Row],[BORING_NUMMER]],"_",D[[#This Row],[MONSTER_ID]]))</f>
        <v/>
      </c>
      <c r="BP951" s="21">
        <v>60</v>
      </c>
      <c r="BQ951" s="21">
        <v>40</v>
      </c>
      <c r="BR951" s="21">
        <f>D[CLAS_AT_VLOEIGRENS_CAS]-D[CLAS_AT_UITROLGRENS]</f>
        <v>20</v>
      </c>
      <c r="BS951" s="22">
        <f>(D[[#This Row],[CLAS_AT_VLOEIGRENS_CAS]]-D[[#This Row],[CLAS_WATERGEHALTE]])/D[[#This Row],[CLAS_AT_PI]]</f>
        <v>3</v>
      </c>
    </row>
    <row r="952" spans="1:71" x14ac:dyDescent="0.2">
      <c r="A952" s="20">
        <v>943</v>
      </c>
      <c r="B952" s="21" t="str">
        <f>IF(ISBLANK(D[[#This Row],[CLAS_NEN5104]]),"ONWAAR","WAAR")</f>
        <v>ONWAAR</v>
      </c>
      <c r="C952" s="21" t="str">
        <f>IF(ISBLANK(D[[#This Row],[CLAS_VN_HOOFDNAAM]]),"ONWAAR","WAAR")</f>
        <v>ONWAAR</v>
      </c>
      <c r="D952" s="21" t="str">
        <f>IF(ISBLANK(D[[#This Row],[KV_NEN5104]]),"ONWAAR","WAAR")</f>
        <v>ONWAAR</v>
      </c>
      <c r="E952" s="21" t="str">
        <f>IF(ISBLANK(D[[#This Row],[CPT_QNET]]),"ONWAAR","WAAR")</f>
        <v>ONWAAR</v>
      </c>
      <c r="F952" s="21" t="str">
        <f>IF(ISBLANK(D[[#This Row],[CRS_NEN5104]]),"ONWAAR","WAAR")</f>
        <v>ONWAAR</v>
      </c>
      <c r="G952" s="21" t="str">
        <f>IF(ISBLANK(D[[#This Row],[SD_NEN5104]]),"ONWAAR","WAAR")</f>
        <v>ONWAAR</v>
      </c>
      <c r="H952" s="21" t="str">
        <f>IF(ISBLANK(D[[#This Row],[DSS_NEN5104]]),"ONWAAR","WAAR")</f>
        <v>ONWAAR</v>
      </c>
      <c r="I952" s="21" t="str">
        <f>IF(ISBLANK(D[[#This Row],[TXT_SS_NEN5104]]),"ONWAAR","WAAR")</f>
        <v>ONWAAR</v>
      </c>
      <c r="J952" s="19" t="str">
        <f>IF(ISBLANK(D[[#This Row],[BORING_NUMMER]]),"",CONCATENATE(D[[#This Row],[BORING_NUMMER]],"_",D[[#This Row],[MONSTER_ID]]))</f>
        <v/>
      </c>
      <c r="BP952" s="21">
        <v>60</v>
      </c>
      <c r="BQ952" s="21">
        <v>40</v>
      </c>
      <c r="BR952" s="21">
        <f>D[CLAS_AT_VLOEIGRENS_CAS]-D[CLAS_AT_UITROLGRENS]</f>
        <v>20</v>
      </c>
      <c r="BS952" s="22">
        <f>(D[[#This Row],[CLAS_AT_VLOEIGRENS_CAS]]-D[[#This Row],[CLAS_WATERGEHALTE]])/D[[#This Row],[CLAS_AT_PI]]</f>
        <v>3</v>
      </c>
    </row>
    <row r="953" spans="1:71" x14ac:dyDescent="0.2">
      <c r="A953" s="20">
        <v>944</v>
      </c>
      <c r="B953" s="21" t="str">
        <f>IF(ISBLANK(D[[#This Row],[CLAS_NEN5104]]),"ONWAAR","WAAR")</f>
        <v>ONWAAR</v>
      </c>
      <c r="C953" s="21" t="str">
        <f>IF(ISBLANK(D[[#This Row],[CLAS_VN_HOOFDNAAM]]),"ONWAAR","WAAR")</f>
        <v>ONWAAR</v>
      </c>
      <c r="D953" s="21" t="str">
        <f>IF(ISBLANK(D[[#This Row],[KV_NEN5104]]),"ONWAAR","WAAR")</f>
        <v>ONWAAR</v>
      </c>
      <c r="E953" s="21" t="str">
        <f>IF(ISBLANK(D[[#This Row],[CPT_QNET]]),"ONWAAR","WAAR")</f>
        <v>ONWAAR</v>
      </c>
      <c r="F953" s="21" t="str">
        <f>IF(ISBLANK(D[[#This Row],[CRS_NEN5104]]),"ONWAAR","WAAR")</f>
        <v>ONWAAR</v>
      </c>
      <c r="G953" s="21" t="str">
        <f>IF(ISBLANK(D[[#This Row],[SD_NEN5104]]),"ONWAAR","WAAR")</f>
        <v>ONWAAR</v>
      </c>
      <c r="H953" s="21" t="str">
        <f>IF(ISBLANK(D[[#This Row],[DSS_NEN5104]]),"ONWAAR","WAAR")</f>
        <v>ONWAAR</v>
      </c>
      <c r="I953" s="21" t="str">
        <f>IF(ISBLANK(D[[#This Row],[TXT_SS_NEN5104]]),"ONWAAR","WAAR")</f>
        <v>ONWAAR</v>
      </c>
      <c r="J953" s="19" t="str">
        <f>IF(ISBLANK(D[[#This Row],[BORING_NUMMER]]),"",CONCATENATE(D[[#This Row],[BORING_NUMMER]],"_",D[[#This Row],[MONSTER_ID]]))</f>
        <v/>
      </c>
      <c r="BP953" s="21">
        <v>60</v>
      </c>
      <c r="BQ953" s="21">
        <v>40</v>
      </c>
      <c r="BR953" s="21">
        <f>D[CLAS_AT_VLOEIGRENS_CAS]-D[CLAS_AT_UITROLGRENS]</f>
        <v>20</v>
      </c>
      <c r="BS953" s="22">
        <f>(D[[#This Row],[CLAS_AT_VLOEIGRENS_CAS]]-D[[#This Row],[CLAS_WATERGEHALTE]])/D[[#This Row],[CLAS_AT_PI]]</f>
        <v>3</v>
      </c>
    </row>
    <row r="954" spans="1:71" x14ac:dyDescent="0.2">
      <c r="A954" s="20">
        <v>945</v>
      </c>
      <c r="B954" s="21" t="str">
        <f>IF(ISBLANK(D[[#This Row],[CLAS_NEN5104]]),"ONWAAR","WAAR")</f>
        <v>ONWAAR</v>
      </c>
      <c r="C954" s="21" t="str">
        <f>IF(ISBLANK(D[[#This Row],[CLAS_VN_HOOFDNAAM]]),"ONWAAR","WAAR")</f>
        <v>ONWAAR</v>
      </c>
      <c r="D954" s="21" t="str">
        <f>IF(ISBLANK(D[[#This Row],[KV_NEN5104]]),"ONWAAR","WAAR")</f>
        <v>ONWAAR</v>
      </c>
      <c r="E954" s="21" t="str">
        <f>IF(ISBLANK(D[[#This Row],[CPT_QNET]]),"ONWAAR","WAAR")</f>
        <v>ONWAAR</v>
      </c>
      <c r="F954" s="21" t="str">
        <f>IF(ISBLANK(D[[#This Row],[CRS_NEN5104]]),"ONWAAR","WAAR")</f>
        <v>ONWAAR</v>
      </c>
      <c r="G954" s="21" t="str">
        <f>IF(ISBLANK(D[[#This Row],[SD_NEN5104]]),"ONWAAR","WAAR")</f>
        <v>ONWAAR</v>
      </c>
      <c r="H954" s="21" t="str">
        <f>IF(ISBLANK(D[[#This Row],[DSS_NEN5104]]),"ONWAAR","WAAR")</f>
        <v>ONWAAR</v>
      </c>
      <c r="I954" s="21" t="str">
        <f>IF(ISBLANK(D[[#This Row],[TXT_SS_NEN5104]]),"ONWAAR","WAAR")</f>
        <v>ONWAAR</v>
      </c>
      <c r="J954" s="19" t="str">
        <f>IF(ISBLANK(D[[#This Row],[BORING_NUMMER]]),"",CONCATENATE(D[[#This Row],[BORING_NUMMER]],"_",D[[#This Row],[MONSTER_ID]]))</f>
        <v/>
      </c>
      <c r="BP954" s="21">
        <v>60</v>
      </c>
      <c r="BQ954" s="21">
        <v>40</v>
      </c>
      <c r="BR954" s="21">
        <f>D[CLAS_AT_VLOEIGRENS_CAS]-D[CLAS_AT_UITROLGRENS]</f>
        <v>20</v>
      </c>
      <c r="BS954" s="22">
        <f>(D[[#This Row],[CLAS_AT_VLOEIGRENS_CAS]]-D[[#This Row],[CLAS_WATERGEHALTE]])/D[[#This Row],[CLAS_AT_PI]]</f>
        <v>3</v>
      </c>
    </row>
    <row r="955" spans="1:71" x14ac:dyDescent="0.2">
      <c r="A955" s="20">
        <v>946</v>
      </c>
      <c r="B955" s="21" t="str">
        <f>IF(ISBLANK(D[[#This Row],[CLAS_NEN5104]]),"ONWAAR","WAAR")</f>
        <v>ONWAAR</v>
      </c>
      <c r="C955" s="21" t="str">
        <f>IF(ISBLANK(D[[#This Row],[CLAS_VN_HOOFDNAAM]]),"ONWAAR","WAAR")</f>
        <v>ONWAAR</v>
      </c>
      <c r="D955" s="21" t="str">
        <f>IF(ISBLANK(D[[#This Row],[KV_NEN5104]]),"ONWAAR","WAAR")</f>
        <v>ONWAAR</v>
      </c>
      <c r="E955" s="21" t="str">
        <f>IF(ISBLANK(D[[#This Row],[CPT_QNET]]),"ONWAAR","WAAR")</f>
        <v>ONWAAR</v>
      </c>
      <c r="F955" s="21" t="str">
        <f>IF(ISBLANK(D[[#This Row],[CRS_NEN5104]]),"ONWAAR","WAAR")</f>
        <v>ONWAAR</v>
      </c>
      <c r="G955" s="21" t="str">
        <f>IF(ISBLANK(D[[#This Row],[SD_NEN5104]]),"ONWAAR","WAAR")</f>
        <v>ONWAAR</v>
      </c>
      <c r="H955" s="21" t="str">
        <f>IF(ISBLANK(D[[#This Row],[DSS_NEN5104]]),"ONWAAR","WAAR")</f>
        <v>ONWAAR</v>
      </c>
      <c r="I955" s="21" t="str">
        <f>IF(ISBLANK(D[[#This Row],[TXT_SS_NEN5104]]),"ONWAAR","WAAR")</f>
        <v>ONWAAR</v>
      </c>
      <c r="J955" s="19" t="str">
        <f>IF(ISBLANK(D[[#This Row],[BORING_NUMMER]]),"",CONCATENATE(D[[#This Row],[BORING_NUMMER]],"_",D[[#This Row],[MONSTER_ID]]))</f>
        <v/>
      </c>
      <c r="BP955" s="21">
        <v>60</v>
      </c>
      <c r="BQ955" s="21">
        <v>40</v>
      </c>
      <c r="BR955" s="21">
        <f>D[CLAS_AT_VLOEIGRENS_CAS]-D[CLAS_AT_UITROLGRENS]</f>
        <v>20</v>
      </c>
      <c r="BS955" s="22">
        <f>(D[[#This Row],[CLAS_AT_VLOEIGRENS_CAS]]-D[[#This Row],[CLAS_WATERGEHALTE]])/D[[#This Row],[CLAS_AT_PI]]</f>
        <v>3</v>
      </c>
    </row>
    <row r="956" spans="1:71" x14ac:dyDescent="0.2">
      <c r="A956" s="20">
        <v>947</v>
      </c>
      <c r="B956" s="21" t="str">
        <f>IF(ISBLANK(D[[#This Row],[CLAS_NEN5104]]),"ONWAAR","WAAR")</f>
        <v>ONWAAR</v>
      </c>
      <c r="C956" s="21" t="str">
        <f>IF(ISBLANK(D[[#This Row],[CLAS_VN_HOOFDNAAM]]),"ONWAAR","WAAR")</f>
        <v>ONWAAR</v>
      </c>
      <c r="D956" s="21" t="str">
        <f>IF(ISBLANK(D[[#This Row],[KV_NEN5104]]),"ONWAAR","WAAR")</f>
        <v>ONWAAR</v>
      </c>
      <c r="E956" s="21" t="str">
        <f>IF(ISBLANK(D[[#This Row],[CPT_QNET]]),"ONWAAR","WAAR")</f>
        <v>ONWAAR</v>
      </c>
      <c r="F956" s="21" t="str">
        <f>IF(ISBLANK(D[[#This Row],[CRS_NEN5104]]),"ONWAAR","WAAR")</f>
        <v>ONWAAR</v>
      </c>
      <c r="G956" s="21" t="str">
        <f>IF(ISBLANK(D[[#This Row],[SD_NEN5104]]),"ONWAAR","WAAR")</f>
        <v>ONWAAR</v>
      </c>
      <c r="H956" s="21" t="str">
        <f>IF(ISBLANK(D[[#This Row],[DSS_NEN5104]]),"ONWAAR","WAAR")</f>
        <v>ONWAAR</v>
      </c>
      <c r="I956" s="21" t="str">
        <f>IF(ISBLANK(D[[#This Row],[TXT_SS_NEN5104]]),"ONWAAR","WAAR")</f>
        <v>ONWAAR</v>
      </c>
      <c r="J956" s="19" t="str">
        <f>IF(ISBLANK(D[[#This Row],[BORING_NUMMER]]),"",CONCATENATE(D[[#This Row],[BORING_NUMMER]],"_",D[[#This Row],[MONSTER_ID]]))</f>
        <v/>
      </c>
      <c r="BP956" s="21">
        <v>60</v>
      </c>
      <c r="BQ956" s="21">
        <v>40</v>
      </c>
      <c r="BR956" s="21">
        <f>D[CLAS_AT_VLOEIGRENS_CAS]-D[CLAS_AT_UITROLGRENS]</f>
        <v>20</v>
      </c>
      <c r="BS956" s="22">
        <f>(D[[#This Row],[CLAS_AT_VLOEIGRENS_CAS]]-D[[#This Row],[CLAS_WATERGEHALTE]])/D[[#This Row],[CLAS_AT_PI]]</f>
        <v>3</v>
      </c>
    </row>
    <row r="957" spans="1:71" x14ac:dyDescent="0.2">
      <c r="A957" s="20">
        <v>948</v>
      </c>
      <c r="B957" s="21" t="str">
        <f>IF(ISBLANK(D[[#This Row],[CLAS_NEN5104]]),"ONWAAR","WAAR")</f>
        <v>ONWAAR</v>
      </c>
      <c r="C957" s="21" t="str">
        <f>IF(ISBLANK(D[[#This Row],[CLAS_VN_HOOFDNAAM]]),"ONWAAR","WAAR")</f>
        <v>ONWAAR</v>
      </c>
      <c r="D957" s="21" t="str">
        <f>IF(ISBLANK(D[[#This Row],[KV_NEN5104]]),"ONWAAR","WAAR")</f>
        <v>ONWAAR</v>
      </c>
      <c r="E957" s="21" t="str">
        <f>IF(ISBLANK(D[[#This Row],[CPT_QNET]]),"ONWAAR","WAAR")</f>
        <v>ONWAAR</v>
      </c>
      <c r="F957" s="21" t="str">
        <f>IF(ISBLANK(D[[#This Row],[CRS_NEN5104]]),"ONWAAR","WAAR")</f>
        <v>ONWAAR</v>
      </c>
      <c r="G957" s="21" t="str">
        <f>IF(ISBLANK(D[[#This Row],[SD_NEN5104]]),"ONWAAR","WAAR")</f>
        <v>ONWAAR</v>
      </c>
      <c r="H957" s="21" t="str">
        <f>IF(ISBLANK(D[[#This Row],[DSS_NEN5104]]),"ONWAAR","WAAR")</f>
        <v>ONWAAR</v>
      </c>
      <c r="I957" s="21" t="str">
        <f>IF(ISBLANK(D[[#This Row],[TXT_SS_NEN5104]]),"ONWAAR","WAAR")</f>
        <v>ONWAAR</v>
      </c>
      <c r="J957" s="19" t="str">
        <f>IF(ISBLANK(D[[#This Row],[BORING_NUMMER]]),"",CONCATENATE(D[[#This Row],[BORING_NUMMER]],"_",D[[#This Row],[MONSTER_ID]]))</f>
        <v/>
      </c>
      <c r="BP957" s="21">
        <v>60</v>
      </c>
      <c r="BQ957" s="21">
        <v>40</v>
      </c>
      <c r="BR957" s="21">
        <f>D[CLAS_AT_VLOEIGRENS_CAS]-D[CLAS_AT_UITROLGRENS]</f>
        <v>20</v>
      </c>
      <c r="BS957" s="22">
        <f>(D[[#This Row],[CLAS_AT_VLOEIGRENS_CAS]]-D[[#This Row],[CLAS_WATERGEHALTE]])/D[[#This Row],[CLAS_AT_PI]]</f>
        <v>3</v>
      </c>
    </row>
    <row r="958" spans="1:71" x14ac:dyDescent="0.2">
      <c r="A958" s="20">
        <v>949</v>
      </c>
      <c r="B958" s="21" t="str">
        <f>IF(ISBLANK(D[[#This Row],[CLAS_NEN5104]]),"ONWAAR","WAAR")</f>
        <v>ONWAAR</v>
      </c>
      <c r="C958" s="21" t="str">
        <f>IF(ISBLANK(D[[#This Row],[CLAS_VN_HOOFDNAAM]]),"ONWAAR","WAAR")</f>
        <v>ONWAAR</v>
      </c>
      <c r="D958" s="21" t="str">
        <f>IF(ISBLANK(D[[#This Row],[KV_NEN5104]]),"ONWAAR","WAAR")</f>
        <v>ONWAAR</v>
      </c>
      <c r="E958" s="21" t="str">
        <f>IF(ISBLANK(D[[#This Row],[CPT_QNET]]),"ONWAAR","WAAR")</f>
        <v>ONWAAR</v>
      </c>
      <c r="F958" s="21" t="str">
        <f>IF(ISBLANK(D[[#This Row],[CRS_NEN5104]]),"ONWAAR","WAAR")</f>
        <v>ONWAAR</v>
      </c>
      <c r="G958" s="21" t="str">
        <f>IF(ISBLANK(D[[#This Row],[SD_NEN5104]]),"ONWAAR","WAAR")</f>
        <v>ONWAAR</v>
      </c>
      <c r="H958" s="21" t="str">
        <f>IF(ISBLANK(D[[#This Row],[DSS_NEN5104]]),"ONWAAR","WAAR")</f>
        <v>ONWAAR</v>
      </c>
      <c r="I958" s="21" t="str">
        <f>IF(ISBLANK(D[[#This Row],[TXT_SS_NEN5104]]),"ONWAAR","WAAR")</f>
        <v>ONWAAR</v>
      </c>
      <c r="J958" s="19" t="str">
        <f>IF(ISBLANK(D[[#This Row],[BORING_NUMMER]]),"",CONCATENATE(D[[#This Row],[BORING_NUMMER]],"_",D[[#This Row],[MONSTER_ID]]))</f>
        <v/>
      </c>
      <c r="BP958" s="21">
        <v>60</v>
      </c>
      <c r="BQ958" s="21">
        <v>40</v>
      </c>
      <c r="BR958" s="21">
        <f>D[CLAS_AT_VLOEIGRENS_CAS]-D[CLAS_AT_UITROLGRENS]</f>
        <v>20</v>
      </c>
      <c r="BS958" s="22">
        <f>(D[[#This Row],[CLAS_AT_VLOEIGRENS_CAS]]-D[[#This Row],[CLAS_WATERGEHALTE]])/D[[#This Row],[CLAS_AT_PI]]</f>
        <v>3</v>
      </c>
    </row>
    <row r="959" spans="1:71" x14ac:dyDescent="0.2">
      <c r="A959" s="20">
        <v>950</v>
      </c>
      <c r="B959" s="21" t="str">
        <f>IF(ISBLANK(D[[#This Row],[CLAS_NEN5104]]),"ONWAAR","WAAR")</f>
        <v>ONWAAR</v>
      </c>
      <c r="C959" s="21" t="str">
        <f>IF(ISBLANK(D[[#This Row],[CLAS_VN_HOOFDNAAM]]),"ONWAAR","WAAR")</f>
        <v>ONWAAR</v>
      </c>
      <c r="D959" s="21" t="str">
        <f>IF(ISBLANK(D[[#This Row],[KV_NEN5104]]),"ONWAAR","WAAR")</f>
        <v>ONWAAR</v>
      </c>
      <c r="E959" s="21" t="str">
        <f>IF(ISBLANK(D[[#This Row],[CPT_QNET]]),"ONWAAR","WAAR")</f>
        <v>ONWAAR</v>
      </c>
      <c r="F959" s="21" t="str">
        <f>IF(ISBLANK(D[[#This Row],[CRS_NEN5104]]),"ONWAAR","WAAR")</f>
        <v>ONWAAR</v>
      </c>
      <c r="G959" s="21" t="str">
        <f>IF(ISBLANK(D[[#This Row],[SD_NEN5104]]),"ONWAAR","WAAR")</f>
        <v>ONWAAR</v>
      </c>
      <c r="H959" s="21" t="str">
        <f>IF(ISBLANK(D[[#This Row],[DSS_NEN5104]]),"ONWAAR","WAAR")</f>
        <v>ONWAAR</v>
      </c>
      <c r="I959" s="21" t="str">
        <f>IF(ISBLANK(D[[#This Row],[TXT_SS_NEN5104]]),"ONWAAR","WAAR")</f>
        <v>ONWAAR</v>
      </c>
      <c r="J959" s="19" t="str">
        <f>IF(ISBLANK(D[[#This Row],[BORING_NUMMER]]),"",CONCATENATE(D[[#This Row],[BORING_NUMMER]],"_",D[[#This Row],[MONSTER_ID]]))</f>
        <v/>
      </c>
      <c r="BP959" s="21">
        <v>60</v>
      </c>
      <c r="BQ959" s="21">
        <v>40</v>
      </c>
      <c r="BR959" s="21">
        <f>D[CLAS_AT_VLOEIGRENS_CAS]-D[CLAS_AT_UITROLGRENS]</f>
        <v>20</v>
      </c>
      <c r="BS959" s="22">
        <f>(D[[#This Row],[CLAS_AT_VLOEIGRENS_CAS]]-D[[#This Row],[CLAS_WATERGEHALTE]])/D[[#This Row],[CLAS_AT_PI]]</f>
        <v>3</v>
      </c>
    </row>
    <row r="960" spans="1:71" x14ac:dyDescent="0.2">
      <c r="A960" s="20">
        <v>951</v>
      </c>
      <c r="B960" s="21" t="str">
        <f>IF(ISBLANK(D[[#This Row],[CLAS_NEN5104]]),"ONWAAR","WAAR")</f>
        <v>ONWAAR</v>
      </c>
      <c r="C960" s="21" t="str">
        <f>IF(ISBLANK(D[[#This Row],[CLAS_VN_HOOFDNAAM]]),"ONWAAR","WAAR")</f>
        <v>ONWAAR</v>
      </c>
      <c r="D960" s="21" t="str">
        <f>IF(ISBLANK(D[[#This Row],[KV_NEN5104]]),"ONWAAR","WAAR")</f>
        <v>ONWAAR</v>
      </c>
      <c r="E960" s="21" t="str">
        <f>IF(ISBLANK(D[[#This Row],[CPT_QNET]]),"ONWAAR","WAAR")</f>
        <v>ONWAAR</v>
      </c>
      <c r="F960" s="21" t="str">
        <f>IF(ISBLANK(D[[#This Row],[CRS_NEN5104]]),"ONWAAR","WAAR")</f>
        <v>ONWAAR</v>
      </c>
      <c r="G960" s="21" t="str">
        <f>IF(ISBLANK(D[[#This Row],[SD_NEN5104]]),"ONWAAR","WAAR")</f>
        <v>ONWAAR</v>
      </c>
      <c r="H960" s="21" t="str">
        <f>IF(ISBLANK(D[[#This Row],[DSS_NEN5104]]),"ONWAAR","WAAR")</f>
        <v>ONWAAR</v>
      </c>
      <c r="I960" s="21" t="str">
        <f>IF(ISBLANK(D[[#This Row],[TXT_SS_NEN5104]]),"ONWAAR","WAAR")</f>
        <v>ONWAAR</v>
      </c>
      <c r="J960" s="19" t="str">
        <f>IF(ISBLANK(D[[#This Row],[BORING_NUMMER]]),"",CONCATENATE(D[[#This Row],[BORING_NUMMER]],"_",D[[#This Row],[MONSTER_ID]]))</f>
        <v/>
      </c>
      <c r="BP960" s="21">
        <v>60</v>
      </c>
      <c r="BQ960" s="21">
        <v>40</v>
      </c>
      <c r="BR960" s="21">
        <f>D[CLAS_AT_VLOEIGRENS_CAS]-D[CLAS_AT_UITROLGRENS]</f>
        <v>20</v>
      </c>
      <c r="BS960" s="22">
        <f>(D[[#This Row],[CLAS_AT_VLOEIGRENS_CAS]]-D[[#This Row],[CLAS_WATERGEHALTE]])/D[[#This Row],[CLAS_AT_PI]]</f>
        <v>3</v>
      </c>
    </row>
    <row r="961" spans="1:71" x14ac:dyDescent="0.2">
      <c r="A961" s="20">
        <v>952</v>
      </c>
      <c r="B961" s="21" t="str">
        <f>IF(ISBLANK(D[[#This Row],[CLAS_NEN5104]]),"ONWAAR","WAAR")</f>
        <v>ONWAAR</v>
      </c>
      <c r="C961" s="21" t="str">
        <f>IF(ISBLANK(D[[#This Row],[CLAS_VN_HOOFDNAAM]]),"ONWAAR","WAAR")</f>
        <v>ONWAAR</v>
      </c>
      <c r="D961" s="21" t="str">
        <f>IF(ISBLANK(D[[#This Row],[KV_NEN5104]]),"ONWAAR","WAAR")</f>
        <v>ONWAAR</v>
      </c>
      <c r="E961" s="21" t="str">
        <f>IF(ISBLANK(D[[#This Row],[CPT_QNET]]),"ONWAAR","WAAR")</f>
        <v>ONWAAR</v>
      </c>
      <c r="F961" s="21" t="str">
        <f>IF(ISBLANK(D[[#This Row],[CRS_NEN5104]]),"ONWAAR","WAAR")</f>
        <v>ONWAAR</v>
      </c>
      <c r="G961" s="21" t="str">
        <f>IF(ISBLANK(D[[#This Row],[SD_NEN5104]]),"ONWAAR","WAAR")</f>
        <v>ONWAAR</v>
      </c>
      <c r="H961" s="21" t="str">
        <f>IF(ISBLANK(D[[#This Row],[DSS_NEN5104]]),"ONWAAR","WAAR")</f>
        <v>ONWAAR</v>
      </c>
      <c r="I961" s="21" t="str">
        <f>IF(ISBLANK(D[[#This Row],[TXT_SS_NEN5104]]),"ONWAAR","WAAR")</f>
        <v>ONWAAR</v>
      </c>
      <c r="J961" s="19" t="str">
        <f>IF(ISBLANK(D[[#This Row],[BORING_NUMMER]]),"",CONCATENATE(D[[#This Row],[BORING_NUMMER]],"_",D[[#This Row],[MONSTER_ID]]))</f>
        <v/>
      </c>
      <c r="BP961" s="21">
        <v>60</v>
      </c>
      <c r="BQ961" s="21">
        <v>40</v>
      </c>
      <c r="BR961" s="21">
        <f>D[CLAS_AT_VLOEIGRENS_CAS]-D[CLAS_AT_UITROLGRENS]</f>
        <v>20</v>
      </c>
      <c r="BS961" s="22">
        <f>(D[[#This Row],[CLAS_AT_VLOEIGRENS_CAS]]-D[[#This Row],[CLAS_WATERGEHALTE]])/D[[#This Row],[CLAS_AT_PI]]</f>
        <v>3</v>
      </c>
    </row>
    <row r="962" spans="1:71" x14ac:dyDescent="0.2">
      <c r="A962" s="20">
        <v>953</v>
      </c>
      <c r="B962" s="21" t="str">
        <f>IF(ISBLANK(D[[#This Row],[CLAS_NEN5104]]),"ONWAAR","WAAR")</f>
        <v>ONWAAR</v>
      </c>
      <c r="C962" s="21" t="str">
        <f>IF(ISBLANK(D[[#This Row],[CLAS_VN_HOOFDNAAM]]),"ONWAAR","WAAR")</f>
        <v>ONWAAR</v>
      </c>
      <c r="D962" s="21" t="str">
        <f>IF(ISBLANK(D[[#This Row],[KV_NEN5104]]),"ONWAAR","WAAR")</f>
        <v>ONWAAR</v>
      </c>
      <c r="E962" s="21" t="str">
        <f>IF(ISBLANK(D[[#This Row],[CPT_QNET]]),"ONWAAR","WAAR")</f>
        <v>ONWAAR</v>
      </c>
      <c r="F962" s="21" t="str">
        <f>IF(ISBLANK(D[[#This Row],[CRS_NEN5104]]),"ONWAAR","WAAR")</f>
        <v>ONWAAR</v>
      </c>
      <c r="G962" s="21" t="str">
        <f>IF(ISBLANK(D[[#This Row],[SD_NEN5104]]),"ONWAAR","WAAR")</f>
        <v>ONWAAR</v>
      </c>
      <c r="H962" s="21" t="str">
        <f>IF(ISBLANK(D[[#This Row],[DSS_NEN5104]]),"ONWAAR","WAAR")</f>
        <v>ONWAAR</v>
      </c>
      <c r="I962" s="21" t="str">
        <f>IF(ISBLANK(D[[#This Row],[TXT_SS_NEN5104]]),"ONWAAR","WAAR")</f>
        <v>ONWAAR</v>
      </c>
      <c r="J962" s="19" t="str">
        <f>IF(ISBLANK(D[[#This Row],[BORING_NUMMER]]),"",CONCATENATE(D[[#This Row],[BORING_NUMMER]],"_",D[[#This Row],[MONSTER_ID]]))</f>
        <v/>
      </c>
      <c r="BP962" s="21">
        <v>60</v>
      </c>
      <c r="BQ962" s="21">
        <v>40</v>
      </c>
      <c r="BR962" s="21">
        <f>D[CLAS_AT_VLOEIGRENS_CAS]-D[CLAS_AT_UITROLGRENS]</f>
        <v>20</v>
      </c>
      <c r="BS962" s="22">
        <f>(D[[#This Row],[CLAS_AT_VLOEIGRENS_CAS]]-D[[#This Row],[CLAS_WATERGEHALTE]])/D[[#This Row],[CLAS_AT_PI]]</f>
        <v>3</v>
      </c>
    </row>
    <row r="963" spans="1:71" x14ac:dyDescent="0.2">
      <c r="A963" s="20">
        <v>954</v>
      </c>
      <c r="B963" s="21" t="str">
        <f>IF(ISBLANK(D[[#This Row],[CLAS_NEN5104]]),"ONWAAR","WAAR")</f>
        <v>ONWAAR</v>
      </c>
      <c r="C963" s="21" t="str">
        <f>IF(ISBLANK(D[[#This Row],[CLAS_VN_HOOFDNAAM]]),"ONWAAR","WAAR")</f>
        <v>ONWAAR</v>
      </c>
      <c r="D963" s="21" t="str">
        <f>IF(ISBLANK(D[[#This Row],[KV_NEN5104]]),"ONWAAR","WAAR")</f>
        <v>ONWAAR</v>
      </c>
      <c r="E963" s="21" t="str">
        <f>IF(ISBLANK(D[[#This Row],[CPT_QNET]]),"ONWAAR","WAAR")</f>
        <v>ONWAAR</v>
      </c>
      <c r="F963" s="21" t="str">
        <f>IF(ISBLANK(D[[#This Row],[CRS_NEN5104]]),"ONWAAR","WAAR")</f>
        <v>ONWAAR</v>
      </c>
      <c r="G963" s="21" t="str">
        <f>IF(ISBLANK(D[[#This Row],[SD_NEN5104]]),"ONWAAR","WAAR")</f>
        <v>ONWAAR</v>
      </c>
      <c r="H963" s="21" t="str">
        <f>IF(ISBLANK(D[[#This Row],[DSS_NEN5104]]),"ONWAAR","WAAR")</f>
        <v>ONWAAR</v>
      </c>
      <c r="I963" s="21" t="str">
        <f>IF(ISBLANK(D[[#This Row],[TXT_SS_NEN5104]]),"ONWAAR","WAAR")</f>
        <v>ONWAAR</v>
      </c>
      <c r="J963" s="19" t="str">
        <f>IF(ISBLANK(D[[#This Row],[BORING_NUMMER]]),"",CONCATENATE(D[[#This Row],[BORING_NUMMER]],"_",D[[#This Row],[MONSTER_ID]]))</f>
        <v/>
      </c>
      <c r="BP963" s="21">
        <v>60</v>
      </c>
      <c r="BQ963" s="21">
        <v>40</v>
      </c>
      <c r="BR963" s="21">
        <f>D[CLAS_AT_VLOEIGRENS_CAS]-D[CLAS_AT_UITROLGRENS]</f>
        <v>20</v>
      </c>
      <c r="BS963" s="22">
        <f>(D[[#This Row],[CLAS_AT_VLOEIGRENS_CAS]]-D[[#This Row],[CLAS_WATERGEHALTE]])/D[[#This Row],[CLAS_AT_PI]]</f>
        <v>3</v>
      </c>
    </row>
    <row r="964" spans="1:71" x14ac:dyDescent="0.2">
      <c r="A964" s="20">
        <v>955</v>
      </c>
      <c r="B964" s="21" t="str">
        <f>IF(ISBLANK(D[[#This Row],[CLAS_NEN5104]]),"ONWAAR","WAAR")</f>
        <v>ONWAAR</v>
      </c>
      <c r="C964" s="21" t="str">
        <f>IF(ISBLANK(D[[#This Row],[CLAS_VN_HOOFDNAAM]]),"ONWAAR","WAAR")</f>
        <v>ONWAAR</v>
      </c>
      <c r="D964" s="21" t="str">
        <f>IF(ISBLANK(D[[#This Row],[KV_NEN5104]]),"ONWAAR","WAAR")</f>
        <v>ONWAAR</v>
      </c>
      <c r="E964" s="21" t="str">
        <f>IF(ISBLANK(D[[#This Row],[CPT_QNET]]),"ONWAAR","WAAR")</f>
        <v>ONWAAR</v>
      </c>
      <c r="F964" s="21" t="str">
        <f>IF(ISBLANK(D[[#This Row],[CRS_NEN5104]]),"ONWAAR","WAAR")</f>
        <v>ONWAAR</v>
      </c>
      <c r="G964" s="21" t="str">
        <f>IF(ISBLANK(D[[#This Row],[SD_NEN5104]]),"ONWAAR","WAAR")</f>
        <v>ONWAAR</v>
      </c>
      <c r="H964" s="21" t="str">
        <f>IF(ISBLANK(D[[#This Row],[DSS_NEN5104]]),"ONWAAR","WAAR")</f>
        <v>ONWAAR</v>
      </c>
      <c r="I964" s="21" t="str">
        <f>IF(ISBLANK(D[[#This Row],[TXT_SS_NEN5104]]),"ONWAAR","WAAR")</f>
        <v>ONWAAR</v>
      </c>
      <c r="J964" s="19" t="str">
        <f>IF(ISBLANK(D[[#This Row],[BORING_NUMMER]]),"",CONCATENATE(D[[#This Row],[BORING_NUMMER]],"_",D[[#This Row],[MONSTER_ID]]))</f>
        <v/>
      </c>
      <c r="BP964" s="21">
        <v>60</v>
      </c>
      <c r="BQ964" s="21">
        <v>40</v>
      </c>
      <c r="BR964" s="21">
        <f>D[CLAS_AT_VLOEIGRENS_CAS]-D[CLAS_AT_UITROLGRENS]</f>
        <v>20</v>
      </c>
      <c r="BS964" s="22">
        <f>(D[[#This Row],[CLAS_AT_VLOEIGRENS_CAS]]-D[[#This Row],[CLAS_WATERGEHALTE]])/D[[#This Row],[CLAS_AT_PI]]</f>
        <v>3</v>
      </c>
    </row>
    <row r="965" spans="1:71" x14ac:dyDescent="0.2">
      <c r="A965" s="20">
        <v>956</v>
      </c>
      <c r="B965" s="21" t="str">
        <f>IF(ISBLANK(D[[#This Row],[CLAS_NEN5104]]),"ONWAAR","WAAR")</f>
        <v>ONWAAR</v>
      </c>
      <c r="C965" s="21" t="str">
        <f>IF(ISBLANK(D[[#This Row],[CLAS_VN_HOOFDNAAM]]),"ONWAAR","WAAR")</f>
        <v>ONWAAR</v>
      </c>
      <c r="D965" s="21" t="str">
        <f>IF(ISBLANK(D[[#This Row],[KV_NEN5104]]),"ONWAAR","WAAR")</f>
        <v>ONWAAR</v>
      </c>
      <c r="E965" s="21" t="str">
        <f>IF(ISBLANK(D[[#This Row],[CPT_QNET]]),"ONWAAR","WAAR")</f>
        <v>ONWAAR</v>
      </c>
      <c r="F965" s="21" t="str">
        <f>IF(ISBLANK(D[[#This Row],[CRS_NEN5104]]),"ONWAAR","WAAR")</f>
        <v>ONWAAR</v>
      </c>
      <c r="G965" s="21" t="str">
        <f>IF(ISBLANK(D[[#This Row],[SD_NEN5104]]),"ONWAAR","WAAR")</f>
        <v>ONWAAR</v>
      </c>
      <c r="H965" s="21" t="str">
        <f>IF(ISBLANK(D[[#This Row],[DSS_NEN5104]]),"ONWAAR","WAAR")</f>
        <v>ONWAAR</v>
      </c>
      <c r="I965" s="21" t="str">
        <f>IF(ISBLANK(D[[#This Row],[TXT_SS_NEN5104]]),"ONWAAR","WAAR")</f>
        <v>ONWAAR</v>
      </c>
      <c r="J965" s="19" t="str">
        <f>IF(ISBLANK(D[[#This Row],[BORING_NUMMER]]),"",CONCATENATE(D[[#This Row],[BORING_NUMMER]],"_",D[[#This Row],[MONSTER_ID]]))</f>
        <v/>
      </c>
      <c r="BP965" s="21">
        <v>60</v>
      </c>
      <c r="BQ965" s="21">
        <v>40</v>
      </c>
      <c r="BR965" s="21">
        <f>D[CLAS_AT_VLOEIGRENS_CAS]-D[CLAS_AT_UITROLGRENS]</f>
        <v>20</v>
      </c>
      <c r="BS965" s="22">
        <f>(D[[#This Row],[CLAS_AT_VLOEIGRENS_CAS]]-D[[#This Row],[CLAS_WATERGEHALTE]])/D[[#This Row],[CLAS_AT_PI]]</f>
        <v>3</v>
      </c>
    </row>
    <row r="966" spans="1:71" x14ac:dyDescent="0.2">
      <c r="A966" s="20">
        <v>957</v>
      </c>
      <c r="B966" s="21" t="str">
        <f>IF(ISBLANK(D[[#This Row],[CLAS_NEN5104]]),"ONWAAR","WAAR")</f>
        <v>ONWAAR</v>
      </c>
      <c r="C966" s="21" t="str">
        <f>IF(ISBLANK(D[[#This Row],[CLAS_VN_HOOFDNAAM]]),"ONWAAR","WAAR")</f>
        <v>ONWAAR</v>
      </c>
      <c r="D966" s="21" t="str">
        <f>IF(ISBLANK(D[[#This Row],[KV_NEN5104]]),"ONWAAR","WAAR")</f>
        <v>ONWAAR</v>
      </c>
      <c r="E966" s="21" t="str">
        <f>IF(ISBLANK(D[[#This Row],[CPT_QNET]]),"ONWAAR","WAAR")</f>
        <v>ONWAAR</v>
      </c>
      <c r="F966" s="21" t="str">
        <f>IF(ISBLANK(D[[#This Row],[CRS_NEN5104]]),"ONWAAR","WAAR")</f>
        <v>ONWAAR</v>
      </c>
      <c r="G966" s="21" t="str">
        <f>IF(ISBLANK(D[[#This Row],[SD_NEN5104]]),"ONWAAR","WAAR")</f>
        <v>ONWAAR</v>
      </c>
      <c r="H966" s="21" t="str">
        <f>IF(ISBLANK(D[[#This Row],[DSS_NEN5104]]),"ONWAAR","WAAR")</f>
        <v>ONWAAR</v>
      </c>
      <c r="I966" s="21" t="str">
        <f>IF(ISBLANK(D[[#This Row],[TXT_SS_NEN5104]]),"ONWAAR","WAAR")</f>
        <v>ONWAAR</v>
      </c>
      <c r="J966" s="19" t="str">
        <f>IF(ISBLANK(D[[#This Row],[BORING_NUMMER]]),"",CONCATENATE(D[[#This Row],[BORING_NUMMER]],"_",D[[#This Row],[MONSTER_ID]]))</f>
        <v/>
      </c>
      <c r="BP966" s="21">
        <v>60</v>
      </c>
      <c r="BQ966" s="21">
        <v>40</v>
      </c>
      <c r="BR966" s="21">
        <f>D[CLAS_AT_VLOEIGRENS_CAS]-D[CLAS_AT_UITROLGRENS]</f>
        <v>20</v>
      </c>
      <c r="BS966" s="22">
        <f>(D[[#This Row],[CLAS_AT_VLOEIGRENS_CAS]]-D[[#This Row],[CLAS_WATERGEHALTE]])/D[[#This Row],[CLAS_AT_PI]]</f>
        <v>3</v>
      </c>
    </row>
    <row r="967" spans="1:71" x14ac:dyDescent="0.2">
      <c r="A967" s="20">
        <v>958</v>
      </c>
      <c r="B967" s="21" t="str">
        <f>IF(ISBLANK(D[[#This Row],[CLAS_NEN5104]]),"ONWAAR","WAAR")</f>
        <v>ONWAAR</v>
      </c>
      <c r="C967" s="21" t="str">
        <f>IF(ISBLANK(D[[#This Row],[CLAS_VN_HOOFDNAAM]]),"ONWAAR","WAAR")</f>
        <v>ONWAAR</v>
      </c>
      <c r="D967" s="21" t="str">
        <f>IF(ISBLANK(D[[#This Row],[KV_NEN5104]]),"ONWAAR","WAAR")</f>
        <v>ONWAAR</v>
      </c>
      <c r="E967" s="21" t="str">
        <f>IF(ISBLANK(D[[#This Row],[CPT_QNET]]),"ONWAAR","WAAR")</f>
        <v>ONWAAR</v>
      </c>
      <c r="F967" s="21" t="str">
        <f>IF(ISBLANK(D[[#This Row],[CRS_NEN5104]]),"ONWAAR","WAAR")</f>
        <v>ONWAAR</v>
      </c>
      <c r="G967" s="21" t="str">
        <f>IF(ISBLANK(D[[#This Row],[SD_NEN5104]]),"ONWAAR","WAAR")</f>
        <v>ONWAAR</v>
      </c>
      <c r="H967" s="21" t="str">
        <f>IF(ISBLANK(D[[#This Row],[DSS_NEN5104]]),"ONWAAR","WAAR")</f>
        <v>ONWAAR</v>
      </c>
      <c r="I967" s="21" t="str">
        <f>IF(ISBLANK(D[[#This Row],[TXT_SS_NEN5104]]),"ONWAAR","WAAR")</f>
        <v>ONWAAR</v>
      </c>
      <c r="J967" s="19" t="str">
        <f>IF(ISBLANK(D[[#This Row],[BORING_NUMMER]]),"",CONCATENATE(D[[#This Row],[BORING_NUMMER]],"_",D[[#This Row],[MONSTER_ID]]))</f>
        <v/>
      </c>
      <c r="BP967" s="21">
        <v>60</v>
      </c>
      <c r="BQ967" s="21">
        <v>40</v>
      </c>
      <c r="BR967" s="21">
        <f>D[CLAS_AT_VLOEIGRENS_CAS]-D[CLAS_AT_UITROLGRENS]</f>
        <v>20</v>
      </c>
      <c r="BS967" s="22">
        <f>(D[[#This Row],[CLAS_AT_VLOEIGRENS_CAS]]-D[[#This Row],[CLAS_WATERGEHALTE]])/D[[#This Row],[CLAS_AT_PI]]</f>
        <v>3</v>
      </c>
    </row>
    <row r="968" spans="1:71" x14ac:dyDescent="0.2">
      <c r="A968" s="20">
        <v>959</v>
      </c>
      <c r="B968" s="21" t="str">
        <f>IF(ISBLANK(D[[#This Row],[CLAS_NEN5104]]),"ONWAAR","WAAR")</f>
        <v>ONWAAR</v>
      </c>
      <c r="C968" s="21" t="str">
        <f>IF(ISBLANK(D[[#This Row],[CLAS_VN_HOOFDNAAM]]),"ONWAAR","WAAR")</f>
        <v>ONWAAR</v>
      </c>
      <c r="D968" s="21" t="str">
        <f>IF(ISBLANK(D[[#This Row],[KV_NEN5104]]),"ONWAAR","WAAR")</f>
        <v>ONWAAR</v>
      </c>
      <c r="E968" s="21" t="str">
        <f>IF(ISBLANK(D[[#This Row],[CPT_QNET]]),"ONWAAR","WAAR")</f>
        <v>ONWAAR</v>
      </c>
      <c r="F968" s="21" t="str">
        <f>IF(ISBLANK(D[[#This Row],[CRS_NEN5104]]),"ONWAAR","WAAR")</f>
        <v>ONWAAR</v>
      </c>
      <c r="G968" s="21" t="str">
        <f>IF(ISBLANK(D[[#This Row],[SD_NEN5104]]),"ONWAAR","WAAR")</f>
        <v>ONWAAR</v>
      </c>
      <c r="H968" s="21" t="str">
        <f>IF(ISBLANK(D[[#This Row],[DSS_NEN5104]]),"ONWAAR","WAAR")</f>
        <v>ONWAAR</v>
      </c>
      <c r="I968" s="21" t="str">
        <f>IF(ISBLANK(D[[#This Row],[TXT_SS_NEN5104]]),"ONWAAR","WAAR")</f>
        <v>ONWAAR</v>
      </c>
      <c r="J968" s="19" t="str">
        <f>IF(ISBLANK(D[[#This Row],[BORING_NUMMER]]),"",CONCATENATE(D[[#This Row],[BORING_NUMMER]],"_",D[[#This Row],[MONSTER_ID]]))</f>
        <v/>
      </c>
      <c r="BP968" s="21">
        <v>60</v>
      </c>
      <c r="BQ968" s="21">
        <v>40</v>
      </c>
      <c r="BR968" s="21">
        <f>D[CLAS_AT_VLOEIGRENS_CAS]-D[CLAS_AT_UITROLGRENS]</f>
        <v>20</v>
      </c>
      <c r="BS968" s="22">
        <f>(D[[#This Row],[CLAS_AT_VLOEIGRENS_CAS]]-D[[#This Row],[CLAS_WATERGEHALTE]])/D[[#This Row],[CLAS_AT_PI]]</f>
        <v>3</v>
      </c>
    </row>
    <row r="969" spans="1:71" x14ac:dyDescent="0.2">
      <c r="A969" s="20">
        <v>960</v>
      </c>
      <c r="B969" s="21" t="str">
        <f>IF(ISBLANK(D[[#This Row],[CLAS_NEN5104]]),"ONWAAR","WAAR")</f>
        <v>ONWAAR</v>
      </c>
      <c r="C969" s="21" t="str">
        <f>IF(ISBLANK(D[[#This Row],[CLAS_VN_HOOFDNAAM]]),"ONWAAR","WAAR")</f>
        <v>ONWAAR</v>
      </c>
      <c r="D969" s="21" t="str">
        <f>IF(ISBLANK(D[[#This Row],[KV_NEN5104]]),"ONWAAR","WAAR")</f>
        <v>ONWAAR</v>
      </c>
      <c r="E969" s="21" t="str">
        <f>IF(ISBLANK(D[[#This Row],[CPT_QNET]]),"ONWAAR","WAAR")</f>
        <v>ONWAAR</v>
      </c>
      <c r="F969" s="21" t="str">
        <f>IF(ISBLANK(D[[#This Row],[CRS_NEN5104]]),"ONWAAR","WAAR")</f>
        <v>ONWAAR</v>
      </c>
      <c r="G969" s="21" t="str">
        <f>IF(ISBLANK(D[[#This Row],[SD_NEN5104]]),"ONWAAR","WAAR")</f>
        <v>ONWAAR</v>
      </c>
      <c r="H969" s="21" t="str">
        <f>IF(ISBLANK(D[[#This Row],[DSS_NEN5104]]),"ONWAAR","WAAR")</f>
        <v>ONWAAR</v>
      </c>
      <c r="I969" s="21" t="str">
        <f>IF(ISBLANK(D[[#This Row],[TXT_SS_NEN5104]]),"ONWAAR","WAAR")</f>
        <v>ONWAAR</v>
      </c>
      <c r="J969" s="19" t="str">
        <f>IF(ISBLANK(D[[#This Row],[BORING_NUMMER]]),"",CONCATENATE(D[[#This Row],[BORING_NUMMER]],"_",D[[#This Row],[MONSTER_ID]]))</f>
        <v/>
      </c>
      <c r="BP969" s="21">
        <v>60</v>
      </c>
      <c r="BQ969" s="21">
        <v>40</v>
      </c>
      <c r="BR969" s="21">
        <f>D[CLAS_AT_VLOEIGRENS_CAS]-D[CLAS_AT_UITROLGRENS]</f>
        <v>20</v>
      </c>
      <c r="BS969" s="22">
        <f>(D[[#This Row],[CLAS_AT_VLOEIGRENS_CAS]]-D[[#This Row],[CLAS_WATERGEHALTE]])/D[[#This Row],[CLAS_AT_PI]]</f>
        <v>3</v>
      </c>
    </row>
    <row r="970" spans="1:71" x14ac:dyDescent="0.2">
      <c r="A970" s="20">
        <v>961</v>
      </c>
      <c r="B970" s="21" t="str">
        <f>IF(ISBLANK(D[[#This Row],[CLAS_NEN5104]]),"ONWAAR","WAAR")</f>
        <v>ONWAAR</v>
      </c>
      <c r="C970" s="21" t="str">
        <f>IF(ISBLANK(D[[#This Row],[CLAS_VN_HOOFDNAAM]]),"ONWAAR","WAAR")</f>
        <v>ONWAAR</v>
      </c>
      <c r="D970" s="21" t="str">
        <f>IF(ISBLANK(D[[#This Row],[KV_NEN5104]]),"ONWAAR","WAAR")</f>
        <v>ONWAAR</v>
      </c>
      <c r="E970" s="21" t="str">
        <f>IF(ISBLANK(D[[#This Row],[CPT_QNET]]),"ONWAAR","WAAR")</f>
        <v>ONWAAR</v>
      </c>
      <c r="F970" s="21" t="str">
        <f>IF(ISBLANK(D[[#This Row],[CRS_NEN5104]]),"ONWAAR","WAAR")</f>
        <v>ONWAAR</v>
      </c>
      <c r="G970" s="21" t="str">
        <f>IF(ISBLANK(D[[#This Row],[SD_NEN5104]]),"ONWAAR","WAAR")</f>
        <v>ONWAAR</v>
      </c>
      <c r="H970" s="21" t="str">
        <f>IF(ISBLANK(D[[#This Row],[DSS_NEN5104]]),"ONWAAR","WAAR")</f>
        <v>ONWAAR</v>
      </c>
      <c r="I970" s="21" t="str">
        <f>IF(ISBLANK(D[[#This Row],[TXT_SS_NEN5104]]),"ONWAAR","WAAR")</f>
        <v>ONWAAR</v>
      </c>
      <c r="J970" s="19" t="str">
        <f>IF(ISBLANK(D[[#This Row],[BORING_NUMMER]]),"",CONCATENATE(D[[#This Row],[BORING_NUMMER]],"_",D[[#This Row],[MONSTER_ID]]))</f>
        <v/>
      </c>
      <c r="BP970" s="21">
        <v>60</v>
      </c>
      <c r="BQ970" s="21">
        <v>40</v>
      </c>
      <c r="BR970" s="21">
        <f>D[CLAS_AT_VLOEIGRENS_CAS]-D[CLAS_AT_UITROLGRENS]</f>
        <v>20</v>
      </c>
      <c r="BS970" s="22">
        <f>(D[[#This Row],[CLAS_AT_VLOEIGRENS_CAS]]-D[[#This Row],[CLAS_WATERGEHALTE]])/D[[#This Row],[CLAS_AT_PI]]</f>
        <v>3</v>
      </c>
    </row>
    <row r="971" spans="1:71" x14ac:dyDescent="0.2">
      <c r="A971" s="20">
        <v>962</v>
      </c>
      <c r="B971" s="21" t="str">
        <f>IF(ISBLANK(D[[#This Row],[CLAS_NEN5104]]),"ONWAAR","WAAR")</f>
        <v>ONWAAR</v>
      </c>
      <c r="C971" s="21" t="str">
        <f>IF(ISBLANK(D[[#This Row],[CLAS_VN_HOOFDNAAM]]),"ONWAAR","WAAR")</f>
        <v>ONWAAR</v>
      </c>
      <c r="D971" s="21" t="str">
        <f>IF(ISBLANK(D[[#This Row],[KV_NEN5104]]),"ONWAAR","WAAR")</f>
        <v>ONWAAR</v>
      </c>
      <c r="E971" s="21" t="str">
        <f>IF(ISBLANK(D[[#This Row],[CPT_QNET]]),"ONWAAR","WAAR")</f>
        <v>ONWAAR</v>
      </c>
      <c r="F971" s="21" t="str">
        <f>IF(ISBLANK(D[[#This Row],[CRS_NEN5104]]),"ONWAAR","WAAR")</f>
        <v>ONWAAR</v>
      </c>
      <c r="G971" s="21" t="str">
        <f>IF(ISBLANK(D[[#This Row],[SD_NEN5104]]),"ONWAAR","WAAR")</f>
        <v>ONWAAR</v>
      </c>
      <c r="H971" s="21" t="str">
        <f>IF(ISBLANK(D[[#This Row],[DSS_NEN5104]]),"ONWAAR","WAAR")</f>
        <v>ONWAAR</v>
      </c>
      <c r="I971" s="21" t="str">
        <f>IF(ISBLANK(D[[#This Row],[TXT_SS_NEN5104]]),"ONWAAR","WAAR")</f>
        <v>ONWAAR</v>
      </c>
      <c r="J971" s="19" t="str">
        <f>IF(ISBLANK(D[[#This Row],[BORING_NUMMER]]),"",CONCATENATE(D[[#This Row],[BORING_NUMMER]],"_",D[[#This Row],[MONSTER_ID]]))</f>
        <v/>
      </c>
      <c r="BP971" s="21">
        <v>60</v>
      </c>
      <c r="BQ971" s="21">
        <v>40</v>
      </c>
      <c r="BR971" s="21">
        <f>D[CLAS_AT_VLOEIGRENS_CAS]-D[CLAS_AT_UITROLGRENS]</f>
        <v>20</v>
      </c>
      <c r="BS971" s="22">
        <f>(D[[#This Row],[CLAS_AT_VLOEIGRENS_CAS]]-D[[#This Row],[CLAS_WATERGEHALTE]])/D[[#This Row],[CLAS_AT_PI]]</f>
        <v>3</v>
      </c>
    </row>
    <row r="972" spans="1:71" x14ac:dyDescent="0.2">
      <c r="A972" s="20">
        <v>963</v>
      </c>
      <c r="B972" s="21" t="str">
        <f>IF(ISBLANK(D[[#This Row],[CLAS_NEN5104]]),"ONWAAR","WAAR")</f>
        <v>ONWAAR</v>
      </c>
      <c r="C972" s="21" t="str">
        <f>IF(ISBLANK(D[[#This Row],[CLAS_VN_HOOFDNAAM]]),"ONWAAR","WAAR")</f>
        <v>ONWAAR</v>
      </c>
      <c r="D972" s="21" t="str">
        <f>IF(ISBLANK(D[[#This Row],[KV_NEN5104]]),"ONWAAR","WAAR")</f>
        <v>ONWAAR</v>
      </c>
      <c r="E972" s="21" t="str">
        <f>IF(ISBLANK(D[[#This Row],[CPT_QNET]]),"ONWAAR","WAAR")</f>
        <v>ONWAAR</v>
      </c>
      <c r="F972" s="21" t="str">
        <f>IF(ISBLANK(D[[#This Row],[CRS_NEN5104]]),"ONWAAR","WAAR")</f>
        <v>ONWAAR</v>
      </c>
      <c r="G972" s="21" t="str">
        <f>IF(ISBLANK(D[[#This Row],[SD_NEN5104]]),"ONWAAR","WAAR")</f>
        <v>ONWAAR</v>
      </c>
      <c r="H972" s="21" t="str">
        <f>IF(ISBLANK(D[[#This Row],[DSS_NEN5104]]),"ONWAAR","WAAR")</f>
        <v>ONWAAR</v>
      </c>
      <c r="I972" s="21" t="str">
        <f>IF(ISBLANK(D[[#This Row],[TXT_SS_NEN5104]]),"ONWAAR","WAAR")</f>
        <v>ONWAAR</v>
      </c>
      <c r="J972" s="19" t="str">
        <f>IF(ISBLANK(D[[#This Row],[BORING_NUMMER]]),"",CONCATENATE(D[[#This Row],[BORING_NUMMER]],"_",D[[#This Row],[MONSTER_ID]]))</f>
        <v/>
      </c>
      <c r="BP972" s="21">
        <v>60</v>
      </c>
      <c r="BQ972" s="21">
        <v>40</v>
      </c>
      <c r="BR972" s="21">
        <f>D[CLAS_AT_VLOEIGRENS_CAS]-D[CLAS_AT_UITROLGRENS]</f>
        <v>20</v>
      </c>
      <c r="BS972" s="22">
        <f>(D[[#This Row],[CLAS_AT_VLOEIGRENS_CAS]]-D[[#This Row],[CLAS_WATERGEHALTE]])/D[[#This Row],[CLAS_AT_PI]]</f>
        <v>3</v>
      </c>
    </row>
    <row r="973" spans="1:71" x14ac:dyDescent="0.2">
      <c r="A973" s="20">
        <v>964</v>
      </c>
      <c r="B973" s="21" t="str">
        <f>IF(ISBLANK(D[[#This Row],[CLAS_NEN5104]]),"ONWAAR","WAAR")</f>
        <v>ONWAAR</v>
      </c>
      <c r="C973" s="21" t="str">
        <f>IF(ISBLANK(D[[#This Row],[CLAS_VN_HOOFDNAAM]]),"ONWAAR","WAAR")</f>
        <v>ONWAAR</v>
      </c>
      <c r="D973" s="21" t="str">
        <f>IF(ISBLANK(D[[#This Row],[KV_NEN5104]]),"ONWAAR","WAAR")</f>
        <v>ONWAAR</v>
      </c>
      <c r="E973" s="21" t="str">
        <f>IF(ISBLANK(D[[#This Row],[CPT_QNET]]),"ONWAAR","WAAR")</f>
        <v>ONWAAR</v>
      </c>
      <c r="F973" s="21" t="str">
        <f>IF(ISBLANK(D[[#This Row],[CRS_NEN5104]]),"ONWAAR","WAAR")</f>
        <v>ONWAAR</v>
      </c>
      <c r="G973" s="21" t="str">
        <f>IF(ISBLANK(D[[#This Row],[SD_NEN5104]]),"ONWAAR","WAAR")</f>
        <v>ONWAAR</v>
      </c>
      <c r="H973" s="21" t="str">
        <f>IF(ISBLANK(D[[#This Row],[DSS_NEN5104]]),"ONWAAR","WAAR")</f>
        <v>ONWAAR</v>
      </c>
      <c r="I973" s="21" t="str">
        <f>IF(ISBLANK(D[[#This Row],[TXT_SS_NEN5104]]),"ONWAAR","WAAR")</f>
        <v>ONWAAR</v>
      </c>
      <c r="J973" s="19" t="str">
        <f>IF(ISBLANK(D[[#This Row],[BORING_NUMMER]]),"",CONCATENATE(D[[#This Row],[BORING_NUMMER]],"_",D[[#This Row],[MONSTER_ID]]))</f>
        <v/>
      </c>
      <c r="BP973" s="21">
        <v>60</v>
      </c>
      <c r="BQ973" s="21">
        <v>40</v>
      </c>
      <c r="BR973" s="21">
        <f>D[CLAS_AT_VLOEIGRENS_CAS]-D[CLAS_AT_UITROLGRENS]</f>
        <v>20</v>
      </c>
      <c r="BS973" s="22">
        <f>(D[[#This Row],[CLAS_AT_VLOEIGRENS_CAS]]-D[[#This Row],[CLAS_WATERGEHALTE]])/D[[#This Row],[CLAS_AT_PI]]</f>
        <v>3</v>
      </c>
    </row>
    <row r="974" spans="1:71" x14ac:dyDescent="0.2">
      <c r="A974" s="20">
        <v>965</v>
      </c>
      <c r="B974" s="21" t="str">
        <f>IF(ISBLANK(D[[#This Row],[CLAS_NEN5104]]),"ONWAAR","WAAR")</f>
        <v>ONWAAR</v>
      </c>
      <c r="C974" s="21" t="str">
        <f>IF(ISBLANK(D[[#This Row],[CLAS_VN_HOOFDNAAM]]),"ONWAAR","WAAR")</f>
        <v>ONWAAR</v>
      </c>
      <c r="D974" s="21" t="str">
        <f>IF(ISBLANK(D[[#This Row],[KV_NEN5104]]),"ONWAAR","WAAR")</f>
        <v>ONWAAR</v>
      </c>
      <c r="E974" s="21" t="str">
        <f>IF(ISBLANK(D[[#This Row],[CPT_QNET]]),"ONWAAR","WAAR")</f>
        <v>ONWAAR</v>
      </c>
      <c r="F974" s="21" t="str">
        <f>IF(ISBLANK(D[[#This Row],[CRS_NEN5104]]),"ONWAAR","WAAR")</f>
        <v>ONWAAR</v>
      </c>
      <c r="G974" s="21" t="str">
        <f>IF(ISBLANK(D[[#This Row],[SD_NEN5104]]),"ONWAAR","WAAR")</f>
        <v>ONWAAR</v>
      </c>
      <c r="H974" s="21" t="str">
        <f>IF(ISBLANK(D[[#This Row],[DSS_NEN5104]]),"ONWAAR","WAAR")</f>
        <v>ONWAAR</v>
      </c>
      <c r="I974" s="21" t="str">
        <f>IF(ISBLANK(D[[#This Row],[TXT_SS_NEN5104]]),"ONWAAR","WAAR")</f>
        <v>ONWAAR</v>
      </c>
      <c r="J974" s="19" t="str">
        <f>IF(ISBLANK(D[[#This Row],[BORING_NUMMER]]),"",CONCATENATE(D[[#This Row],[BORING_NUMMER]],"_",D[[#This Row],[MONSTER_ID]]))</f>
        <v/>
      </c>
      <c r="BP974" s="21">
        <v>60</v>
      </c>
      <c r="BQ974" s="21">
        <v>40</v>
      </c>
      <c r="BR974" s="21">
        <f>D[CLAS_AT_VLOEIGRENS_CAS]-D[CLAS_AT_UITROLGRENS]</f>
        <v>20</v>
      </c>
      <c r="BS974" s="22">
        <f>(D[[#This Row],[CLAS_AT_VLOEIGRENS_CAS]]-D[[#This Row],[CLAS_WATERGEHALTE]])/D[[#This Row],[CLAS_AT_PI]]</f>
        <v>3</v>
      </c>
    </row>
    <row r="975" spans="1:71" x14ac:dyDescent="0.2">
      <c r="A975" s="20">
        <v>966</v>
      </c>
      <c r="B975" s="21" t="str">
        <f>IF(ISBLANK(D[[#This Row],[CLAS_NEN5104]]),"ONWAAR","WAAR")</f>
        <v>ONWAAR</v>
      </c>
      <c r="C975" s="21" t="str">
        <f>IF(ISBLANK(D[[#This Row],[CLAS_VN_HOOFDNAAM]]),"ONWAAR","WAAR")</f>
        <v>ONWAAR</v>
      </c>
      <c r="D975" s="21" t="str">
        <f>IF(ISBLANK(D[[#This Row],[KV_NEN5104]]),"ONWAAR","WAAR")</f>
        <v>ONWAAR</v>
      </c>
      <c r="E975" s="21" t="str">
        <f>IF(ISBLANK(D[[#This Row],[CPT_QNET]]),"ONWAAR","WAAR")</f>
        <v>ONWAAR</v>
      </c>
      <c r="F975" s="21" t="str">
        <f>IF(ISBLANK(D[[#This Row],[CRS_NEN5104]]),"ONWAAR","WAAR")</f>
        <v>ONWAAR</v>
      </c>
      <c r="G975" s="21" t="str">
        <f>IF(ISBLANK(D[[#This Row],[SD_NEN5104]]),"ONWAAR","WAAR")</f>
        <v>ONWAAR</v>
      </c>
      <c r="H975" s="21" t="str">
        <f>IF(ISBLANK(D[[#This Row],[DSS_NEN5104]]),"ONWAAR","WAAR")</f>
        <v>ONWAAR</v>
      </c>
      <c r="I975" s="21" t="str">
        <f>IF(ISBLANK(D[[#This Row],[TXT_SS_NEN5104]]),"ONWAAR","WAAR")</f>
        <v>ONWAAR</v>
      </c>
      <c r="J975" s="19" t="str">
        <f>IF(ISBLANK(D[[#This Row],[BORING_NUMMER]]),"",CONCATENATE(D[[#This Row],[BORING_NUMMER]],"_",D[[#This Row],[MONSTER_ID]]))</f>
        <v/>
      </c>
      <c r="BP975" s="21">
        <v>60</v>
      </c>
      <c r="BQ975" s="21">
        <v>40</v>
      </c>
      <c r="BR975" s="21">
        <f>D[CLAS_AT_VLOEIGRENS_CAS]-D[CLAS_AT_UITROLGRENS]</f>
        <v>20</v>
      </c>
      <c r="BS975" s="22">
        <f>(D[[#This Row],[CLAS_AT_VLOEIGRENS_CAS]]-D[[#This Row],[CLAS_WATERGEHALTE]])/D[[#This Row],[CLAS_AT_PI]]</f>
        <v>3</v>
      </c>
    </row>
    <row r="976" spans="1:71" x14ac:dyDescent="0.2">
      <c r="A976" s="20">
        <v>967</v>
      </c>
      <c r="B976" s="21" t="str">
        <f>IF(ISBLANK(D[[#This Row],[CLAS_NEN5104]]),"ONWAAR","WAAR")</f>
        <v>ONWAAR</v>
      </c>
      <c r="C976" s="21" t="str">
        <f>IF(ISBLANK(D[[#This Row],[CLAS_VN_HOOFDNAAM]]),"ONWAAR","WAAR")</f>
        <v>ONWAAR</v>
      </c>
      <c r="D976" s="21" t="str">
        <f>IF(ISBLANK(D[[#This Row],[KV_NEN5104]]),"ONWAAR","WAAR")</f>
        <v>ONWAAR</v>
      </c>
      <c r="E976" s="21" t="str">
        <f>IF(ISBLANK(D[[#This Row],[CPT_QNET]]),"ONWAAR","WAAR")</f>
        <v>ONWAAR</v>
      </c>
      <c r="F976" s="21" t="str">
        <f>IF(ISBLANK(D[[#This Row],[CRS_NEN5104]]),"ONWAAR","WAAR")</f>
        <v>ONWAAR</v>
      </c>
      <c r="G976" s="21" t="str">
        <f>IF(ISBLANK(D[[#This Row],[SD_NEN5104]]),"ONWAAR","WAAR")</f>
        <v>ONWAAR</v>
      </c>
      <c r="H976" s="21" t="str">
        <f>IF(ISBLANK(D[[#This Row],[DSS_NEN5104]]),"ONWAAR","WAAR")</f>
        <v>ONWAAR</v>
      </c>
      <c r="I976" s="21" t="str">
        <f>IF(ISBLANK(D[[#This Row],[TXT_SS_NEN5104]]),"ONWAAR","WAAR")</f>
        <v>ONWAAR</v>
      </c>
      <c r="J976" s="19" t="str">
        <f>IF(ISBLANK(D[[#This Row],[BORING_NUMMER]]),"",CONCATENATE(D[[#This Row],[BORING_NUMMER]],"_",D[[#This Row],[MONSTER_ID]]))</f>
        <v/>
      </c>
      <c r="BP976" s="21">
        <v>60</v>
      </c>
      <c r="BQ976" s="21">
        <v>40</v>
      </c>
      <c r="BR976" s="21">
        <f>D[CLAS_AT_VLOEIGRENS_CAS]-D[CLAS_AT_UITROLGRENS]</f>
        <v>20</v>
      </c>
      <c r="BS976" s="22">
        <f>(D[[#This Row],[CLAS_AT_VLOEIGRENS_CAS]]-D[[#This Row],[CLAS_WATERGEHALTE]])/D[[#This Row],[CLAS_AT_PI]]</f>
        <v>3</v>
      </c>
    </row>
    <row r="977" spans="1:71" x14ac:dyDescent="0.2">
      <c r="A977" s="20">
        <v>968</v>
      </c>
      <c r="B977" s="21" t="str">
        <f>IF(ISBLANK(D[[#This Row],[CLAS_NEN5104]]),"ONWAAR","WAAR")</f>
        <v>ONWAAR</v>
      </c>
      <c r="C977" s="21" t="str">
        <f>IF(ISBLANK(D[[#This Row],[CLAS_VN_HOOFDNAAM]]),"ONWAAR","WAAR")</f>
        <v>ONWAAR</v>
      </c>
      <c r="D977" s="21" t="str">
        <f>IF(ISBLANK(D[[#This Row],[KV_NEN5104]]),"ONWAAR","WAAR")</f>
        <v>ONWAAR</v>
      </c>
      <c r="E977" s="21" t="str">
        <f>IF(ISBLANK(D[[#This Row],[CPT_QNET]]),"ONWAAR","WAAR")</f>
        <v>ONWAAR</v>
      </c>
      <c r="F977" s="21" t="str">
        <f>IF(ISBLANK(D[[#This Row],[CRS_NEN5104]]),"ONWAAR","WAAR")</f>
        <v>ONWAAR</v>
      </c>
      <c r="G977" s="21" t="str">
        <f>IF(ISBLANK(D[[#This Row],[SD_NEN5104]]),"ONWAAR","WAAR")</f>
        <v>ONWAAR</v>
      </c>
      <c r="H977" s="21" t="str">
        <f>IF(ISBLANK(D[[#This Row],[DSS_NEN5104]]),"ONWAAR","WAAR")</f>
        <v>ONWAAR</v>
      </c>
      <c r="I977" s="21" t="str">
        <f>IF(ISBLANK(D[[#This Row],[TXT_SS_NEN5104]]),"ONWAAR","WAAR")</f>
        <v>ONWAAR</v>
      </c>
      <c r="J977" s="19" t="str">
        <f>IF(ISBLANK(D[[#This Row],[BORING_NUMMER]]),"",CONCATENATE(D[[#This Row],[BORING_NUMMER]],"_",D[[#This Row],[MONSTER_ID]]))</f>
        <v/>
      </c>
      <c r="BP977" s="21">
        <v>60</v>
      </c>
      <c r="BQ977" s="21">
        <v>40</v>
      </c>
      <c r="BR977" s="21">
        <f>D[CLAS_AT_VLOEIGRENS_CAS]-D[CLAS_AT_UITROLGRENS]</f>
        <v>20</v>
      </c>
      <c r="BS977" s="22">
        <f>(D[[#This Row],[CLAS_AT_VLOEIGRENS_CAS]]-D[[#This Row],[CLAS_WATERGEHALTE]])/D[[#This Row],[CLAS_AT_PI]]</f>
        <v>3</v>
      </c>
    </row>
    <row r="978" spans="1:71" x14ac:dyDescent="0.2">
      <c r="A978" s="20">
        <v>969</v>
      </c>
      <c r="B978" s="21" t="str">
        <f>IF(ISBLANK(D[[#This Row],[CLAS_NEN5104]]),"ONWAAR","WAAR")</f>
        <v>ONWAAR</v>
      </c>
      <c r="C978" s="21" t="str">
        <f>IF(ISBLANK(D[[#This Row],[CLAS_VN_HOOFDNAAM]]),"ONWAAR","WAAR")</f>
        <v>ONWAAR</v>
      </c>
      <c r="D978" s="21" t="str">
        <f>IF(ISBLANK(D[[#This Row],[KV_NEN5104]]),"ONWAAR","WAAR")</f>
        <v>ONWAAR</v>
      </c>
      <c r="E978" s="21" t="str">
        <f>IF(ISBLANK(D[[#This Row],[CPT_QNET]]),"ONWAAR","WAAR")</f>
        <v>ONWAAR</v>
      </c>
      <c r="F978" s="21" t="str">
        <f>IF(ISBLANK(D[[#This Row],[CRS_NEN5104]]),"ONWAAR","WAAR")</f>
        <v>ONWAAR</v>
      </c>
      <c r="G978" s="21" t="str">
        <f>IF(ISBLANK(D[[#This Row],[SD_NEN5104]]),"ONWAAR","WAAR")</f>
        <v>ONWAAR</v>
      </c>
      <c r="H978" s="21" t="str">
        <f>IF(ISBLANK(D[[#This Row],[DSS_NEN5104]]),"ONWAAR","WAAR")</f>
        <v>ONWAAR</v>
      </c>
      <c r="I978" s="21" t="str">
        <f>IF(ISBLANK(D[[#This Row],[TXT_SS_NEN5104]]),"ONWAAR","WAAR")</f>
        <v>ONWAAR</v>
      </c>
      <c r="J978" s="19" t="str">
        <f>IF(ISBLANK(D[[#This Row],[BORING_NUMMER]]),"",CONCATENATE(D[[#This Row],[BORING_NUMMER]],"_",D[[#This Row],[MONSTER_ID]]))</f>
        <v/>
      </c>
      <c r="BP978" s="21">
        <v>60</v>
      </c>
      <c r="BQ978" s="21">
        <v>40</v>
      </c>
      <c r="BR978" s="21">
        <f>D[CLAS_AT_VLOEIGRENS_CAS]-D[CLAS_AT_UITROLGRENS]</f>
        <v>20</v>
      </c>
      <c r="BS978" s="22">
        <f>(D[[#This Row],[CLAS_AT_VLOEIGRENS_CAS]]-D[[#This Row],[CLAS_WATERGEHALTE]])/D[[#This Row],[CLAS_AT_PI]]</f>
        <v>3</v>
      </c>
    </row>
    <row r="979" spans="1:71" x14ac:dyDescent="0.2">
      <c r="A979" s="20">
        <v>970</v>
      </c>
      <c r="B979" s="21" t="str">
        <f>IF(ISBLANK(D[[#This Row],[CLAS_NEN5104]]),"ONWAAR","WAAR")</f>
        <v>ONWAAR</v>
      </c>
      <c r="C979" s="21" t="str">
        <f>IF(ISBLANK(D[[#This Row],[CLAS_VN_HOOFDNAAM]]),"ONWAAR","WAAR")</f>
        <v>ONWAAR</v>
      </c>
      <c r="D979" s="21" t="str">
        <f>IF(ISBLANK(D[[#This Row],[KV_NEN5104]]),"ONWAAR","WAAR")</f>
        <v>ONWAAR</v>
      </c>
      <c r="E979" s="21" t="str">
        <f>IF(ISBLANK(D[[#This Row],[CPT_QNET]]),"ONWAAR","WAAR")</f>
        <v>ONWAAR</v>
      </c>
      <c r="F979" s="21" t="str">
        <f>IF(ISBLANK(D[[#This Row],[CRS_NEN5104]]),"ONWAAR","WAAR")</f>
        <v>ONWAAR</v>
      </c>
      <c r="G979" s="21" t="str">
        <f>IF(ISBLANK(D[[#This Row],[SD_NEN5104]]),"ONWAAR","WAAR")</f>
        <v>ONWAAR</v>
      </c>
      <c r="H979" s="21" t="str">
        <f>IF(ISBLANK(D[[#This Row],[DSS_NEN5104]]),"ONWAAR","WAAR")</f>
        <v>ONWAAR</v>
      </c>
      <c r="I979" s="21" t="str">
        <f>IF(ISBLANK(D[[#This Row],[TXT_SS_NEN5104]]),"ONWAAR","WAAR")</f>
        <v>ONWAAR</v>
      </c>
      <c r="J979" s="19" t="str">
        <f>IF(ISBLANK(D[[#This Row],[BORING_NUMMER]]),"",CONCATENATE(D[[#This Row],[BORING_NUMMER]],"_",D[[#This Row],[MONSTER_ID]]))</f>
        <v/>
      </c>
      <c r="BP979" s="21">
        <v>60</v>
      </c>
      <c r="BQ979" s="21">
        <v>40</v>
      </c>
      <c r="BR979" s="21">
        <f>D[CLAS_AT_VLOEIGRENS_CAS]-D[CLAS_AT_UITROLGRENS]</f>
        <v>20</v>
      </c>
      <c r="BS979" s="22">
        <f>(D[[#This Row],[CLAS_AT_VLOEIGRENS_CAS]]-D[[#This Row],[CLAS_WATERGEHALTE]])/D[[#This Row],[CLAS_AT_PI]]</f>
        <v>3</v>
      </c>
    </row>
    <row r="980" spans="1:71" x14ac:dyDescent="0.2">
      <c r="A980" s="20">
        <v>971</v>
      </c>
      <c r="B980" s="21" t="str">
        <f>IF(ISBLANK(D[[#This Row],[CLAS_NEN5104]]),"ONWAAR","WAAR")</f>
        <v>ONWAAR</v>
      </c>
      <c r="C980" s="21" t="str">
        <f>IF(ISBLANK(D[[#This Row],[CLAS_VN_HOOFDNAAM]]),"ONWAAR","WAAR")</f>
        <v>ONWAAR</v>
      </c>
      <c r="D980" s="21" t="str">
        <f>IF(ISBLANK(D[[#This Row],[KV_NEN5104]]),"ONWAAR","WAAR")</f>
        <v>ONWAAR</v>
      </c>
      <c r="E980" s="21" t="str">
        <f>IF(ISBLANK(D[[#This Row],[CPT_QNET]]),"ONWAAR","WAAR")</f>
        <v>ONWAAR</v>
      </c>
      <c r="F980" s="21" t="str">
        <f>IF(ISBLANK(D[[#This Row],[CRS_NEN5104]]),"ONWAAR","WAAR")</f>
        <v>ONWAAR</v>
      </c>
      <c r="G980" s="21" t="str">
        <f>IF(ISBLANK(D[[#This Row],[SD_NEN5104]]),"ONWAAR","WAAR")</f>
        <v>ONWAAR</v>
      </c>
      <c r="H980" s="21" t="str">
        <f>IF(ISBLANK(D[[#This Row],[DSS_NEN5104]]),"ONWAAR","WAAR")</f>
        <v>ONWAAR</v>
      </c>
      <c r="I980" s="21" t="str">
        <f>IF(ISBLANK(D[[#This Row],[TXT_SS_NEN5104]]),"ONWAAR","WAAR")</f>
        <v>ONWAAR</v>
      </c>
      <c r="J980" s="19" t="str">
        <f>IF(ISBLANK(D[[#This Row],[BORING_NUMMER]]),"",CONCATENATE(D[[#This Row],[BORING_NUMMER]],"_",D[[#This Row],[MONSTER_ID]]))</f>
        <v/>
      </c>
      <c r="BP980" s="21">
        <v>60</v>
      </c>
      <c r="BQ980" s="21">
        <v>40</v>
      </c>
      <c r="BR980" s="21">
        <f>D[CLAS_AT_VLOEIGRENS_CAS]-D[CLAS_AT_UITROLGRENS]</f>
        <v>20</v>
      </c>
      <c r="BS980" s="22">
        <f>(D[[#This Row],[CLAS_AT_VLOEIGRENS_CAS]]-D[[#This Row],[CLAS_WATERGEHALTE]])/D[[#This Row],[CLAS_AT_PI]]</f>
        <v>3</v>
      </c>
    </row>
    <row r="981" spans="1:71" x14ac:dyDescent="0.2">
      <c r="A981" s="20">
        <v>972</v>
      </c>
      <c r="B981" s="21" t="str">
        <f>IF(ISBLANK(D[[#This Row],[CLAS_NEN5104]]),"ONWAAR","WAAR")</f>
        <v>ONWAAR</v>
      </c>
      <c r="C981" s="21" t="str">
        <f>IF(ISBLANK(D[[#This Row],[CLAS_VN_HOOFDNAAM]]),"ONWAAR","WAAR")</f>
        <v>ONWAAR</v>
      </c>
      <c r="D981" s="21" t="str">
        <f>IF(ISBLANK(D[[#This Row],[KV_NEN5104]]),"ONWAAR","WAAR")</f>
        <v>ONWAAR</v>
      </c>
      <c r="E981" s="21" t="str">
        <f>IF(ISBLANK(D[[#This Row],[CPT_QNET]]),"ONWAAR","WAAR")</f>
        <v>ONWAAR</v>
      </c>
      <c r="F981" s="21" t="str">
        <f>IF(ISBLANK(D[[#This Row],[CRS_NEN5104]]),"ONWAAR","WAAR")</f>
        <v>ONWAAR</v>
      </c>
      <c r="G981" s="21" t="str">
        <f>IF(ISBLANK(D[[#This Row],[SD_NEN5104]]),"ONWAAR","WAAR")</f>
        <v>ONWAAR</v>
      </c>
      <c r="H981" s="21" t="str">
        <f>IF(ISBLANK(D[[#This Row],[DSS_NEN5104]]),"ONWAAR","WAAR")</f>
        <v>ONWAAR</v>
      </c>
      <c r="I981" s="21" t="str">
        <f>IF(ISBLANK(D[[#This Row],[TXT_SS_NEN5104]]),"ONWAAR","WAAR")</f>
        <v>ONWAAR</v>
      </c>
      <c r="J981" s="19" t="str">
        <f>IF(ISBLANK(D[[#This Row],[BORING_NUMMER]]),"",CONCATENATE(D[[#This Row],[BORING_NUMMER]],"_",D[[#This Row],[MONSTER_ID]]))</f>
        <v/>
      </c>
      <c r="BP981" s="21">
        <v>60</v>
      </c>
      <c r="BQ981" s="21">
        <v>40</v>
      </c>
      <c r="BR981" s="21">
        <f>D[CLAS_AT_VLOEIGRENS_CAS]-D[CLAS_AT_UITROLGRENS]</f>
        <v>20</v>
      </c>
      <c r="BS981" s="22">
        <f>(D[[#This Row],[CLAS_AT_VLOEIGRENS_CAS]]-D[[#This Row],[CLAS_WATERGEHALTE]])/D[[#This Row],[CLAS_AT_PI]]</f>
        <v>3</v>
      </c>
    </row>
    <row r="982" spans="1:71" x14ac:dyDescent="0.2">
      <c r="A982" s="20">
        <v>973</v>
      </c>
      <c r="B982" s="21" t="str">
        <f>IF(ISBLANK(D[[#This Row],[CLAS_NEN5104]]),"ONWAAR","WAAR")</f>
        <v>ONWAAR</v>
      </c>
      <c r="C982" s="21" t="str">
        <f>IF(ISBLANK(D[[#This Row],[CLAS_VN_HOOFDNAAM]]),"ONWAAR","WAAR")</f>
        <v>ONWAAR</v>
      </c>
      <c r="D982" s="21" t="str">
        <f>IF(ISBLANK(D[[#This Row],[KV_NEN5104]]),"ONWAAR","WAAR")</f>
        <v>ONWAAR</v>
      </c>
      <c r="E982" s="21" t="str">
        <f>IF(ISBLANK(D[[#This Row],[CPT_QNET]]),"ONWAAR","WAAR")</f>
        <v>ONWAAR</v>
      </c>
      <c r="F982" s="21" t="str">
        <f>IF(ISBLANK(D[[#This Row],[CRS_NEN5104]]),"ONWAAR","WAAR")</f>
        <v>ONWAAR</v>
      </c>
      <c r="G982" s="21" t="str">
        <f>IF(ISBLANK(D[[#This Row],[SD_NEN5104]]),"ONWAAR","WAAR")</f>
        <v>ONWAAR</v>
      </c>
      <c r="H982" s="21" t="str">
        <f>IF(ISBLANK(D[[#This Row],[DSS_NEN5104]]),"ONWAAR","WAAR")</f>
        <v>ONWAAR</v>
      </c>
      <c r="I982" s="21" t="str">
        <f>IF(ISBLANK(D[[#This Row],[TXT_SS_NEN5104]]),"ONWAAR","WAAR")</f>
        <v>ONWAAR</v>
      </c>
      <c r="J982" s="19" t="str">
        <f>IF(ISBLANK(D[[#This Row],[BORING_NUMMER]]),"",CONCATENATE(D[[#This Row],[BORING_NUMMER]],"_",D[[#This Row],[MONSTER_ID]]))</f>
        <v/>
      </c>
      <c r="BP982" s="21">
        <v>60</v>
      </c>
      <c r="BQ982" s="21">
        <v>40</v>
      </c>
      <c r="BR982" s="21">
        <f>D[CLAS_AT_VLOEIGRENS_CAS]-D[CLAS_AT_UITROLGRENS]</f>
        <v>20</v>
      </c>
      <c r="BS982" s="22">
        <f>(D[[#This Row],[CLAS_AT_VLOEIGRENS_CAS]]-D[[#This Row],[CLAS_WATERGEHALTE]])/D[[#This Row],[CLAS_AT_PI]]</f>
        <v>3</v>
      </c>
    </row>
    <row r="983" spans="1:71" x14ac:dyDescent="0.2">
      <c r="A983" s="20">
        <v>974</v>
      </c>
      <c r="B983" s="21" t="str">
        <f>IF(ISBLANK(D[[#This Row],[CLAS_NEN5104]]),"ONWAAR","WAAR")</f>
        <v>ONWAAR</v>
      </c>
      <c r="C983" s="21" t="str">
        <f>IF(ISBLANK(D[[#This Row],[CLAS_VN_HOOFDNAAM]]),"ONWAAR","WAAR")</f>
        <v>ONWAAR</v>
      </c>
      <c r="D983" s="21" t="str">
        <f>IF(ISBLANK(D[[#This Row],[KV_NEN5104]]),"ONWAAR","WAAR")</f>
        <v>ONWAAR</v>
      </c>
      <c r="E983" s="21" t="str">
        <f>IF(ISBLANK(D[[#This Row],[CPT_QNET]]),"ONWAAR","WAAR")</f>
        <v>ONWAAR</v>
      </c>
      <c r="F983" s="21" t="str">
        <f>IF(ISBLANK(D[[#This Row],[CRS_NEN5104]]),"ONWAAR","WAAR")</f>
        <v>ONWAAR</v>
      </c>
      <c r="G983" s="21" t="str">
        <f>IF(ISBLANK(D[[#This Row],[SD_NEN5104]]),"ONWAAR","WAAR")</f>
        <v>ONWAAR</v>
      </c>
      <c r="H983" s="21" t="str">
        <f>IF(ISBLANK(D[[#This Row],[DSS_NEN5104]]),"ONWAAR","WAAR")</f>
        <v>ONWAAR</v>
      </c>
      <c r="I983" s="21" t="str">
        <f>IF(ISBLANK(D[[#This Row],[TXT_SS_NEN5104]]),"ONWAAR","WAAR")</f>
        <v>ONWAAR</v>
      </c>
      <c r="J983" s="19" t="str">
        <f>IF(ISBLANK(D[[#This Row],[BORING_NUMMER]]),"",CONCATENATE(D[[#This Row],[BORING_NUMMER]],"_",D[[#This Row],[MONSTER_ID]]))</f>
        <v/>
      </c>
      <c r="BP983" s="21">
        <v>60</v>
      </c>
      <c r="BQ983" s="21">
        <v>40</v>
      </c>
      <c r="BR983" s="21">
        <f>D[CLAS_AT_VLOEIGRENS_CAS]-D[CLAS_AT_UITROLGRENS]</f>
        <v>20</v>
      </c>
      <c r="BS983" s="22">
        <f>(D[[#This Row],[CLAS_AT_VLOEIGRENS_CAS]]-D[[#This Row],[CLAS_WATERGEHALTE]])/D[[#This Row],[CLAS_AT_PI]]</f>
        <v>3</v>
      </c>
    </row>
    <row r="984" spans="1:71" x14ac:dyDescent="0.2">
      <c r="A984" s="20">
        <v>975</v>
      </c>
      <c r="B984" s="21" t="str">
        <f>IF(ISBLANK(D[[#This Row],[CLAS_NEN5104]]),"ONWAAR","WAAR")</f>
        <v>ONWAAR</v>
      </c>
      <c r="C984" s="21" t="str">
        <f>IF(ISBLANK(D[[#This Row],[CLAS_VN_HOOFDNAAM]]),"ONWAAR","WAAR")</f>
        <v>ONWAAR</v>
      </c>
      <c r="D984" s="21" t="str">
        <f>IF(ISBLANK(D[[#This Row],[KV_NEN5104]]),"ONWAAR","WAAR")</f>
        <v>ONWAAR</v>
      </c>
      <c r="E984" s="21" t="str">
        <f>IF(ISBLANK(D[[#This Row],[CPT_QNET]]),"ONWAAR","WAAR")</f>
        <v>ONWAAR</v>
      </c>
      <c r="F984" s="21" t="str">
        <f>IF(ISBLANK(D[[#This Row],[CRS_NEN5104]]),"ONWAAR","WAAR")</f>
        <v>ONWAAR</v>
      </c>
      <c r="G984" s="21" t="str">
        <f>IF(ISBLANK(D[[#This Row],[SD_NEN5104]]),"ONWAAR","WAAR")</f>
        <v>ONWAAR</v>
      </c>
      <c r="H984" s="21" t="str">
        <f>IF(ISBLANK(D[[#This Row],[DSS_NEN5104]]),"ONWAAR","WAAR")</f>
        <v>ONWAAR</v>
      </c>
      <c r="I984" s="21" t="str">
        <f>IF(ISBLANK(D[[#This Row],[TXT_SS_NEN5104]]),"ONWAAR","WAAR")</f>
        <v>ONWAAR</v>
      </c>
      <c r="J984" s="19" t="str">
        <f>IF(ISBLANK(D[[#This Row],[BORING_NUMMER]]),"",CONCATENATE(D[[#This Row],[BORING_NUMMER]],"_",D[[#This Row],[MONSTER_ID]]))</f>
        <v/>
      </c>
      <c r="BP984" s="21">
        <v>60</v>
      </c>
      <c r="BQ984" s="21">
        <v>40</v>
      </c>
      <c r="BR984" s="21">
        <f>D[CLAS_AT_VLOEIGRENS_CAS]-D[CLAS_AT_UITROLGRENS]</f>
        <v>20</v>
      </c>
      <c r="BS984" s="22">
        <f>(D[[#This Row],[CLAS_AT_VLOEIGRENS_CAS]]-D[[#This Row],[CLAS_WATERGEHALTE]])/D[[#This Row],[CLAS_AT_PI]]</f>
        <v>3</v>
      </c>
    </row>
    <row r="985" spans="1:71" x14ac:dyDescent="0.2">
      <c r="A985" s="20">
        <v>976</v>
      </c>
      <c r="B985" s="21" t="str">
        <f>IF(ISBLANK(D[[#This Row],[CLAS_NEN5104]]),"ONWAAR","WAAR")</f>
        <v>ONWAAR</v>
      </c>
      <c r="C985" s="21" t="str">
        <f>IF(ISBLANK(D[[#This Row],[CLAS_VN_HOOFDNAAM]]),"ONWAAR","WAAR")</f>
        <v>ONWAAR</v>
      </c>
      <c r="D985" s="21" t="str">
        <f>IF(ISBLANK(D[[#This Row],[KV_NEN5104]]),"ONWAAR","WAAR")</f>
        <v>ONWAAR</v>
      </c>
      <c r="E985" s="21" t="str">
        <f>IF(ISBLANK(D[[#This Row],[CPT_QNET]]),"ONWAAR","WAAR")</f>
        <v>ONWAAR</v>
      </c>
      <c r="F985" s="21" t="str">
        <f>IF(ISBLANK(D[[#This Row],[CRS_NEN5104]]),"ONWAAR","WAAR")</f>
        <v>ONWAAR</v>
      </c>
      <c r="G985" s="21" t="str">
        <f>IF(ISBLANK(D[[#This Row],[SD_NEN5104]]),"ONWAAR","WAAR")</f>
        <v>ONWAAR</v>
      </c>
      <c r="H985" s="21" t="str">
        <f>IF(ISBLANK(D[[#This Row],[DSS_NEN5104]]),"ONWAAR","WAAR")</f>
        <v>ONWAAR</v>
      </c>
      <c r="I985" s="21" t="str">
        <f>IF(ISBLANK(D[[#This Row],[TXT_SS_NEN5104]]),"ONWAAR","WAAR")</f>
        <v>ONWAAR</v>
      </c>
      <c r="J985" s="19" t="str">
        <f>IF(ISBLANK(D[[#This Row],[BORING_NUMMER]]),"",CONCATENATE(D[[#This Row],[BORING_NUMMER]],"_",D[[#This Row],[MONSTER_ID]]))</f>
        <v/>
      </c>
      <c r="BP985" s="21">
        <v>60</v>
      </c>
      <c r="BQ985" s="21">
        <v>40</v>
      </c>
      <c r="BR985" s="21">
        <f>D[CLAS_AT_VLOEIGRENS_CAS]-D[CLAS_AT_UITROLGRENS]</f>
        <v>20</v>
      </c>
      <c r="BS985" s="22">
        <f>(D[[#This Row],[CLAS_AT_VLOEIGRENS_CAS]]-D[[#This Row],[CLAS_WATERGEHALTE]])/D[[#This Row],[CLAS_AT_PI]]</f>
        <v>3</v>
      </c>
    </row>
    <row r="986" spans="1:71" x14ac:dyDescent="0.2">
      <c r="A986" s="20">
        <v>977</v>
      </c>
      <c r="B986" s="21" t="str">
        <f>IF(ISBLANK(D[[#This Row],[CLAS_NEN5104]]),"ONWAAR","WAAR")</f>
        <v>ONWAAR</v>
      </c>
      <c r="C986" s="21" t="str">
        <f>IF(ISBLANK(D[[#This Row],[CLAS_VN_HOOFDNAAM]]),"ONWAAR","WAAR")</f>
        <v>ONWAAR</v>
      </c>
      <c r="D986" s="21" t="str">
        <f>IF(ISBLANK(D[[#This Row],[KV_NEN5104]]),"ONWAAR","WAAR")</f>
        <v>ONWAAR</v>
      </c>
      <c r="E986" s="21" t="str">
        <f>IF(ISBLANK(D[[#This Row],[CPT_QNET]]),"ONWAAR","WAAR")</f>
        <v>ONWAAR</v>
      </c>
      <c r="F986" s="21" t="str">
        <f>IF(ISBLANK(D[[#This Row],[CRS_NEN5104]]),"ONWAAR","WAAR")</f>
        <v>ONWAAR</v>
      </c>
      <c r="G986" s="21" t="str">
        <f>IF(ISBLANK(D[[#This Row],[SD_NEN5104]]),"ONWAAR","WAAR")</f>
        <v>ONWAAR</v>
      </c>
      <c r="H986" s="21" t="str">
        <f>IF(ISBLANK(D[[#This Row],[DSS_NEN5104]]),"ONWAAR","WAAR")</f>
        <v>ONWAAR</v>
      </c>
      <c r="I986" s="21" t="str">
        <f>IF(ISBLANK(D[[#This Row],[TXT_SS_NEN5104]]),"ONWAAR","WAAR")</f>
        <v>ONWAAR</v>
      </c>
      <c r="J986" s="19" t="str">
        <f>IF(ISBLANK(D[[#This Row],[BORING_NUMMER]]),"",CONCATENATE(D[[#This Row],[BORING_NUMMER]],"_",D[[#This Row],[MONSTER_ID]]))</f>
        <v/>
      </c>
      <c r="BP986" s="21">
        <v>60</v>
      </c>
      <c r="BQ986" s="21">
        <v>40</v>
      </c>
      <c r="BR986" s="21">
        <f>D[CLAS_AT_VLOEIGRENS_CAS]-D[CLAS_AT_UITROLGRENS]</f>
        <v>20</v>
      </c>
      <c r="BS986" s="22">
        <f>(D[[#This Row],[CLAS_AT_VLOEIGRENS_CAS]]-D[[#This Row],[CLAS_WATERGEHALTE]])/D[[#This Row],[CLAS_AT_PI]]</f>
        <v>3</v>
      </c>
    </row>
    <row r="987" spans="1:71" x14ac:dyDescent="0.2">
      <c r="A987" s="20">
        <v>978</v>
      </c>
      <c r="B987" s="21" t="str">
        <f>IF(ISBLANK(D[[#This Row],[CLAS_NEN5104]]),"ONWAAR","WAAR")</f>
        <v>ONWAAR</v>
      </c>
      <c r="C987" s="21" t="str">
        <f>IF(ISBLANK(D[[#This Row],[CLAS_VN_HOOFDNAAM]]),"ONWAAR","WAAR")</f>
        <v>ONWAAR</v>
      </c>
      <c r="D987" s="21" t="str">
        <f>IF(ISBLANK(D[[#This Row],[KV_NEN5104]]),"ONWAAR","WAAR")</f>
        <v>ONWAAR</v>
      </c>
      <c r="E987" s="21" t="str">
        <f>IF(ISBLANK(D[[#This Row],[CPT_QNET]]),"ONWAAR","WAAR")</f>
        <v>ONWAAR</v>
      </c>
      <c r="F987" s="21" t="str">
        <f>IF(ISBLANK(D[[#This Row],[CRS_NEN5104]]),"ONWAAR","WAAR")</f>
        <v>ONWAAR</v>
      </c>
      <c r="G987" s="21" t="str">
        <f>IF(ISBLANK(D[[#This Row],[SD_NEN5104]]),"ONWAAR","WAAR")</f>
        <v>ONWAAR</v>
      </c>
      <c r="H987" s="21" t="str">
        <f>IF(ISBLANK(D[[#This Row],[DSS_NEN5104]]),"ONWAAR","WAAR")</f>
        <v>ONWAAR</v>
      </c>
      <c r="I987" s="21" t="str">
        <f>IF(ISBLANK(D[[#This Row],[TXT_SS_NEN5104]]),"ONWAAR","WAAR")</f>
        <v>ONWAAR</v>
      </c>
      <c r="J987" s="19" t="str">
        <f>IF(ISBLANK(D[[#This Row],[BORING_NUMMER]]),"",CONCATENATE(D[[#This Row],[BORING_NUMMER]],"_",D[[#This Row],[MONSTER_ID]]))</f>
        <v/>
      </c>
      <c r="BP987" s="21">
        <v>60</v>
      </c>
      <c r="BQ987" s="21">
        <v>40</v>
      </c>
      <c r="BR987" s="21">
        <f>D[CLAS_AT_VLOEIGRENS_CAS]-D[CLAS_AT_UITROLGRENS]</f>
        <v>20</v>
      </c>
      <c r="BS987" s="22">
        <f>(D[[#This Row],[CLAS_AT_VLOEIGRENS_CAS]]-D[[#This Row],[CLAS_WATERGEHALTE]])/D[[#This Row],[CLAS_AT_PI]]</f>
        <v>3</v>
      </c>
    </row>
    <row r="988" spans="1:71" x14ac:dyDescent="0.2">
      <c r="A988" s="20">
        <v>979</v>
      </c>
      <c r="B988" s="21" t="str">
        <f>IF(ISBLANK(D[[#This Row],[CLAS_NEN5104]]),"ONWAAR","WAAR")</f>
        <v>ONWAAR</v>
      </c>
      <c r="C988" s="21" t="str">
        <f>IF(ISBLANK(D[[#This Row],[CLAS_VN_HOOFDNAAM]]),"ONWAAR","WAAR")</f>
        <v>ONWAAR</v>
      </c>
      <c r="D988" s="21" t="str">
        <f>IF(ISBLANK(D[[#This Row],[KV_NEN5104]]),"ONWAAR","WAAR")</f>
        <v>ONWAAR</v>
      </c>
      <c r="E988" s="21" t="str">
        <f>IF(ISBLANK(D[[#This Row],[CPT_QNET]]),"ONWAAR","WAAR")</f>
        <v>ONWAAR</v>
      </c>
      <c r="F988" s="21" t="str">
        <f>IF(ISBLANK(D[[#This Row],[CRS_NEN5104]]),"ONWAAR","WAAR")</f>
        <v>ONWAAR</v>
      </c>
      <c r="G988" s="21" t="str">
        <f>IF(ISBLANK(D[[#This Row],[SD_NEN5104]]),"ONWAAR","WAAR")</f>
        <v>ONWAAR</v>
      </c>
      <c r="H988" s="21" t="str">
        <f>IF(ISBLANK(D[[#This Row],[DSS_NEN5104]]),"ONWAAR","WAAR")</f>
        <v>ONWAAR</v>
      </c>
      <c r="I988" s="21" t="str">
        <f>IF(ISBLANK(D[[#This Row],[TXT_SS_NEN5104]]),"ONWAAR","WAAR")</f>
        <v>ONWAAR</v>
      </c>
      <c r="J988" s="19" t="str">
        <f>IF(ISBLANK(D[[#This Row],[BORING_NUMMER]]),"",CONCATENATE(D[[#This Row],[BORING_NUMMER]],"_",D[[#This Row],[MONSTER_ID]]))</f>
        <v/>
      </c>
      <c r="BP988" s="21">
        <v>60</v>
      </c>
      <c r="BQ988" s="21">
        <v>40</v>
      </c>
      <c r="BR988" s="21">
        <f>D[CLAS_AT_VLOEIGRENS_CAS]-D[CLAS_AT_UITROLGRENS]</f>
        <v>20</v>
      </c>
      <c r="BS988" s="22">
        <f>(D[[#This Row],[CLAS_AT_VLOEIGRENS_CAS]]-D[[#This Row],[CLAS_WATERGEHALTE]])/D[[#This Row],[CLAS_AT_PI]]</f>
        <v>3</v>
      </c>
    </row>
    <row r="989" spans="1:71" x14ac:dyDescent="0.2">
      <c r="A989" s="20">
        <v>980</v>
      </c>
      <c r="B989" s="21" t="str">
        <f>IF(ISBLANK(D[[#This Row],[CLAS_NEN5104]]),"ONWAAR","WAAR")</f>
        <v>ONWAAR</v>
      </c>
      <c r="C989" s="21" t="str">
        <f>IF(ISBLANK(D[[#This Row],[CLAS_VN_HOOFDNAAM]]),"ONWAAR","WAAR")</f>
        <v>ONWAAR</v>
      </c>
      <c r="D989" s="21" t="str">
        <f>IF(ISBLANK(D[[#This Row],[KV_NEN5104]]),"ONWAAR","WAAR")</f>
        <v>ONWAAR</v>
      </c>
      <c r="E989" s="21" t="str">
        <f>IF(ISBLANK(D[[#This Row],[CPT_QNET]]),"ONWAAR","WAAR")</f>
        <v>ONWAAR</v>
      </c>
      <c r="F989" s="21" t="str">
        <f>IF(ISBLANK(D[[#This Row],[CRS_NEN5104]]),"ONWAAR","WAAR")</f>
        <v>ONWAAR</v>
      </c>
      <c r="G989" s="21" t="str">
        <f>IF(ISBLANK(D[[#This Row],[SD_NEN5104]]),"ONWAAR","WAAR")</f>
        <v>ONWAAR</v>
      </c>
      <c r="H989" s="21" t="str">
        <f>IF(ISBLANK(D[[#This Row],[DSS_NEN5104]]),"ONWAAR","WAAR")</f>
        <v>ONWAAR</v>
      </c>
      <c r="I989" s="21" t="str">
        <f>IF(ISBLANK(D[[#This Row],[TXT_SS_NEN5104]]),"ONWAAR","WAAR")</f>
        <v>ONWAAR</v>
      </c>
      <c r="J989" s="19" t="str">
        <f>IF(ISBLANK(D[[#This Row],[BORING_NUMMER]]),"",CONCATENATE(D[[#This Row],[BORING_NUMMER]],"_",D[[#This Row],[MONSTER_ID]]))</f>
        <v/>
      </c>
      <c r="BP989" s="21">
        <v>60</v>
      </c>
      <c r="BQ989" s="21">
        <v>40</v>
      </c>
      <c r="BR989" s="21">
        <f>D[CLAS_AT_VLOEIGRENS_CAS]-D[CLAS_AT_UITROLGRENS]</f>
        <v>20</v>
      </c>
      <c r="BS989" s="22">
        <f>(D[[#This Row],[CLAS_AT_VLOEIGRENS_CAS]]-D[[#This Row],[CLAS_WATERGEHALTE]])/D[[#This Row],[CLAS_AT_PI]]</f>
        <v>3</v>
      </c>
    </row>
    <row r="990" spans="1:71" x14ac:dyDescent="0.2">
      <c r="A990" s="20">
        <v>981</v>
      </c>
      <c r="B990" s="21" t="str">
        <f>IF(ISBLANK(D[[#This Row],[CLAS_NEN5104]]),"ONWAAR","WAAR")</f>
        <v>ONWAAR</v>
      </c>
      <c r="C990" s="21" t="str">
        <f>IF(ISBLANK(D[[#This Row],[CLAS_VN_HOOFDNAAM]]),"ONWAAR","WAAR")</f>
        <v>ONWAAR</v>
      </c>
      <c r="D990" s="21" t="str">
        <f>IF(ISBLANK(D[[#This Row],[KV_NEN5104]]),"ONWAAR","WAAR")</f>
        <v>ONWAAR</v>
      </c>
      <c r="E990" s="21" t="str">
        <f>IF(ISBLANK(D[[#This Row],[CPT_QNET]]),"ONWAAR","WAAR")</f>
        <v>ONWAAR</v>
      </c>
      <c r="F990" s="21" t="str">
        <f>IF(ISBLANK(D[[#This Row],[CRS_NEN5104]]),"ONWAAR","WAAR")</f>
        <v>ONWAAR</v>
      </c>
      <c r="G990" s="21" t="str">
        <f>IF(ISBLANK(D[[#This Row],[SD_NEN5104]]),"ONWAAR","WAAR")</f>
        <v>ONWAAR</v>
      </c>
      <c r="H990" s="21" t="str">
        <f>IF(ISBLANK(D[[#This Row],[DSS_NEN5104]]),"ONWAAR","WAAR")</f>
        <v>ONWAAR</v>
      </c>
      <c r="I990" s="21" t="str">
        <f>IF(ISBLANK(D[[#This Row],[TXT_SS_NEN5104]]),"ONWAAR","WAAR")</f>
        <v>ONWAAR</v>
      </c>
      <c r="J990" s="19" t="str">
        <f>IF(ISBLANK(D[[#This Row],[BORING_NUMMER]]),"",CONCATENATE(D[[#This Row],[BORING_NUMMER]],"_",D[[#This Row],[MONSTER_ID]]))</f>
        <v/>
      </c>
      <c r="BP990" s="21">
        <v>60</v>
      </c>
      <c r="BQ990" s="21">
        <v>40</v>
      </c>
      <c r="BR990" s="21">
        <f>D[CLAS_AT_VLOEIGRENS_CAS]-D[CLAS_AT_UITROLGRENS]</f>
        <v>20</v>
      </c>
      <c r="BS990" s="22">
        <f>(D[[#This Row],[CLAS_AT_VLOEIGRENS_CAS]]-D[[#This Row],[CLAS_WATERGEHALTE]])/D[[#This Row],[CLAS_AT_PI]]</f>
        <v>3</v>
      </c>
    </row>
    <row r="991" spans="1:71" x14ac:dyDescent="0.2">
      <c r="A991" s="20">
        <v>982</v>
      </c>
      <c r="B991" s="21" t="str">
        <f>IF(ISBLANK(D[[#This Row],[CLAS_NEN5104]]),"ONWAAR","WAAR")</f>
        <v>ONWAAR</v>
      </c>
      <c r="C991" s="21" t="str">
        <f>IF(ISBLANK(D[[#This Row],[CLAS_VN_HOOFDNAAM]]),"ONWAAR","WAAR")</f>
        <v>ONWAAR</v>
      </c>
      <c r="D991" s="21" t="str">
        <f>IF(ISBLANK(D[[#This Row],[KV_NEN5104]]),"ONWAAR","WAAR")</f>
        <v>ONWAAR</v>
      </c>
      <c r="E991" s="21" t="str">
        <f>IF(ISBLANK(D[[#This Row],[CPT_QNET]]),"ONWAAR","WAAR")</f>
        <v>ONWAAR</v>
      </c>
      <c r="F991" s="21" t="str">
        <f>IF(ISBLANK(D[[#This Row],[CRS_NEN5104]]),"ONWAAR","WAAR")</f>
        <v>ONWAAR</v>
      </c>
      <c r="G991" s="21" t="str">
        <f>IF(ISBLANK(D[[#This Row],[SD_NEN5104]]),"ONWAAR","WAAR")</f>
        <v>ONWAAR</v>
      </c>
      <c r="H991" s="21" t="str">
        <f>IF(ISBLANK(D[[#This Row],[DSS_NEN5104]]),"ONWAAR","WAAR")</f>
        <v>ONWAAR</v>
      </c>
      <c r="I991" s="21" t="str">
        <f>IF(ISBLANK(D[[#This Row],[TXT_SS_NEN5104]]),"ONWAAR","WAAR")</f>
        <v>ONWAAR</v>
      </c>
      <c r="J991" s="19" t="str">
        <f>IF(ISBLANK(D[[#This Row],[BORING_NUMMER]]),"",CONCATENATE(D[[#This Row],[BORING_NUMMER]],"_",D[[#This Row],[MONSTER_ID]]))</f>
        <v/>
      </c>
      <c r="BP991" s="21">
        <v>60</v>
      </c>
      <c r="BQ991" s="21">
        <v>40</v>
      </c>
      <c r="BR991" s="21">
        <f>D[CLAS_AT_VLOEIGRENS_CAS]-D[CLAS_AT_UITROLGRENS]</f>
        <v>20</v>
      </c>
      <c r="BS991" s="22">
        <f>(D[[#This Row],[CLAS_AT_VLOEIGRENS_CAS]]-D[[#This Row],[CLAS_WATERGEHALTE]])/D[[#This Row],[CLAS_AT_PI]]</f>
        <v>3</v>
      </c>
    </row>
    <row r="992" spans="1:71" x14ac:dyDescent="0.2">
      <c r="A992" s="20">
        <v>983</v>
      </c>
      <c r="B992" s="21" t="str">
        <f>IF(ISBLANK(D[[#This Row],[CLAS_NEN5104]]),"ONWAAR","WAAR")</f>
        <v>ONWAAR</v>
      </c>
      <c r="C992" s="21" t="str">
        <f>IF(ISBLANK(D[[#This Row],[CLAS_VN_HOOFDNAAM]]),"ONWAAR","WAAR")</f>
        <v>ONWAAR</v>
      </c>
      <c r="D992" s="21" t="str">
        <f>IF(ISBLANK(D[[#This Row],[KV_NEN5104]]),"ONWAAR","WAAR")</f>
        <v>ONWAAR</v>
      </c>
      <c r="E992" s="21" t="str">
        <f>IF(ISBLANK(D[[#This Row],[CPT_QNET]]),"ONWAAR","WAAR")</f>
        <v>ONWAAR</v>
      </c>
      <c r="F992" s="21" t="str">
        <f>IF(ISBLANK(D[[#This Row],[CRS_NEN5104]]),"ONWAAR","WAAR")</f>
        <v>ONWAAR</v>
      </c>
      <c r="G992" s="21" t="str">
        <f>IF(ISBLANK(D[[#This Row],[SD_NEN5104]]),"ONWAAR","WAAR")</f>
        <v>ONWAAR</v>
      </c>
      <c r="H992" s="21" t="str">
        <f>IF(ISBLANK(D[[#This Row],[DSS_NEN5104]]),"ONWAAR","WAAR")</f>
        <v>ONWAAR</v>
      </c>
      <c r="I992" s="21" t="str">
        <f>IF(ISBLANK(D[[#This Row],[TXT_SS_NEN5104]]),"ONWAAR","WAAR")</f>
        <v>ONWAAR</v>
      </c>
      <c r="J992" s="19" t="str">
        <f>IF(ISBLANK(D[[#This Row],[BORING_NUMMER]]),"",CONCATENATE(D[[#This Row],[BORING_NUMMER]],"_",D[[#This Row],[MONSTER_ID]]))</f>
        <v/>
      </c>
      <c r="BP992" s="21">
        <v>60</v>
      </c>
      <c r="BQ992" s="21">
        <v>40</v>
      </c>
      <c r="BR992" s="21">
        <f>D[CLAS_AT_VLOEIGRENS_CAS]-D[CLAS_AT_UITROLGRENS]</f>
        <v>20</v>
      </c>
      <c r="BS992" s="22">
        <f>(D[[#This Row],[CLAS_AT_VLOEIGRENS_CAS]]-D[[#This Row],[CLAS_WATERGEHALTE]])/D[[#This Row],[CLAS_AT_PI]]</f>
        <v>3</v>
      </c>
    </row>
    <row r="993" spans="1:71" x14ac:dyDescent="0.2">
      <c r="A993" s="20">
        <v>984</v>
      </c>
      <c r="B993" s="21" t="str">
        <f>IF(ISBLANK(D[[#This Row],[CLAS_NEN5104]]),"ONWAAR","WAAR")</f>
        <v>ONWAAR</v>
      </c>
      <c r="C993" s="21" t="str">
        <f>IF(ISBLANK(D[[#This Row],[CLAS_VN_HOOFDNAAM]]),"ONWAAR","WAAR")</f>
        <v>ONWAAR</v>
      </c>
      <c r="D993" s="21" t="str">
        <f>IF(ISBLANK(D[[#This Row],[KV_NEN5104]]),"ONWAAR","WAAR")</f>
        <v>ONWAAR</v>
      </c>
      <c r="E993" s="21" t="str">
        <f>IF(ISBLANK(D[[#This Row],[CPT_QNET]]),"ONWAAR","WAAR")</f>
        <v>ONWAAR</v>
      </c>
      <c r="F993" s="21" t="str">
        <f>IF(ISBLANK(D[[#This Row],[CRS_NEN5104]]),"ONWAAR","WAAR")</f>
        <v>ONWAAR</v>
      </c>
      <c r="G993" s="21" t="str">
        <f>IF(ISBLANK(D[[#This Row],[SD_NEN5104]]),"ONWAAR","WAAR")</f>
        <v>ONWAAR</v>
      </c>
      <c r="H993" s="21" t="str">
        <f>IF(ISBLANK(D[[#This Row],[DSS_NEN5104]]),"ONWAAR","WAAR")</f>
        <v>ONWAAR</v>
      </c>
      <c r="I993" s="21" t="str">
        <f>IF(ISBLANK(D[[#This Row],[TXT_SS_NEN5104]]),"ONWAAR","WAAR")</f>
        <v>ONWAAR</v>
      </c>
      <c r="J993" s="19" t="str">
        <f>IF(ISBLANK(D[[#This Row],[BORING_NUMMER]]),"",CONCATENATE(D[[#This Row],[BORING_NUMMER]],"_",D[[#This Row],[MONSTER_ID]]))</f>
        <v/>
      </c>
      <c r="BP993" s="21">
        <v>60</v>
      </c>
      <c r="BQ993" s="21">
        <v>40</v>
      </c>
      <c r="BR993" s="21">
        <f>D[CLAS_AT_VLOEIGRENS_CAS]-D[CLAS_AT_UITROLGRENS]</f>
        <v>20</v>
      </c>
      <c r="BS993" s="22">
        <f>(D[[#This Row],[CLAS_AT_VLOEIGRENS_CAS]]-D[[#This Row],[CLAS_WATERGEHALTE]])/D[[#This Row],[CLAS_AT_PI]]</f>
        <v>3</v>
      </c>
    </row>
    <row r="994" spans="1:71" x14ac:dyDescent="0.2">
      <c r="A994" s="20">
        <v>985</v>
      </c>
      <c r="B994" s="21" t="str">
        <f>IF(ISBLANK(D[[#This Row],[CLAS_NEN5104]]),"ONWAAR","WAAR")</f>
        <v>ONWAAR</v>
      </c>
      <c r="C994" s="21" t="str">
        <f>IF(ISBLANK(D[[#This Row],[CLAS_VN_HOOFDNAAM]]),"ONWAAR","WAAR")</f>
        <v>ONWAAR</v>
      </c>
      <c r="D994" s="21" t="str">
        <f>IF(ISBLANK(D[[#This Row],[KV_NEN5104]]),"ONWAAR","WAAR")</f>
        <v>ONWAAR</v>
      </c>
      <c r="E994" s="21" t="str">
        <f>IF(ISBLANK(D[[#This Row],[CPT_QNET]]),"ONWAAR","WAAR")</f>
        <v>ONWAAR</v>
      </c>
      <c r="F994" s="21" t="str">
        <f>IF(ISBLANK(D[[#This Row],[CRS_NEN5104]]),"ONWAAR","WAAR")</f>
        <v>ONWAAR</v>
      </c>
      <c r="G994" s="21" t="str">
        <f>IF(ISBLANK(D[[#This Row],[SD_NEN5104]]),"ONWAAR","WAAR")</f>
        <v>ONWAAR</v>
      </c>
      <c r="H994" s="21" t="str">
        <f>IF(ISBLANK(D[[#This Row],[DSS_NEN5104]]),"ONWAAR","WAAR")</f>
        <v>ONWAAR</v>
      </c>
      <c r="I994" s="21" t="str">
        <f>IF(ISBLANK(D[[#This Row],[TXT_SS_NEN5104]]),"ONWAAR","WAAR")</f>
        <v>ONWAAR</v>
      </c>
      <c r="J994" s="19" t="str">
        <f>IF(ISBLANK(D[[#This Row],[BORING_NUMMER]]),"",CONCATENATE(D[[#This Row],[BORING_NUMMER]],"_",D[[#This Row],[MONSTER_ID]]))</f>
        <v/>
      </c>
      <c r="BP994" s="21">
        <v>60</v>
      </c>
      <c r="BQ994" s="21">
        <v>40</v>
      </c>
      <c r="BR994" s="21">
        <f>D[CLAS_AT_VLOEIGRENS_CAS]-D[CLAS_AT_UITROLGRENS]</f>
        <v>20</v>
      </c>
      <c r="BS994" s="22">
        <f>(D[[#This Row],[CLAS_AT_VLOEIGRENS_CAS]]-D[[#This Row],[CLAS_WATERGEHALTE]])/D[[#This Row],[CLAS_AT_PI]]</f>
        <v>3</v>
      </c>
    </row>
    <row r="995" spans="1:71" x14ac:dyDescent="0.2">
      <c r="A995" s="20">
        <v>986</v>
      </c>
      <c r="B995" s="21" t="str">
        <f>IF(ISBLANK(D[[#This Row],[CLAS_NEN5104]]),"ONWAAR","WAAR")</f>
        <v>ONWAAR</v>
      </c>
      <c r="C995" s="21" t="str">
        <f>IF(ISBLANK(D[[#This Row],[CLAS_VN_HOOFDNAAM]]),"ONWAAR","WAAR")</f>
        <v>ONWAAR</v>
      </c>
      <c r="D995" s="21" t="str">
        <f>IF(ISBLANK(D[[#This Row],[KV_NEN5104]]),"ONWAAR","WAAR")</f>
        <v>ONWAAR</v>
      </c>
      <c r="E995" s="21" t="str">
        <f>IF(ISBLANK(D[[#This Row],[CPT_QNET]]),"ONWAAR","WAAR")</f>
        <v>ONWAAR</v>
      </c>
      <c r="F995" s="21" t="str">
        <f>IF(ISBLANK(D[[#This Row],[CRS_NEN5104]]),"ONWAAR","WAAR")</f>
        <v>ONWAAR</v>
      </c>
      <c r="G995" s="21" t="str">
        <f>IF(ISBLANK(D[[#This Row],[SD_NEN5104]]),"ONWAAR","WAAR")</f>
        <v>ONWAAR</v>
      </c>
      <c r="H995" s="21" t="str">
        <f>IF(ISBLANK(D[[#This Row],[DSS_NEN5104]]),"ONWAAR","WAAR")</f>
        <v>ONWAAR</v>
      </c>
      <c r="I995" s="21" t="str">
        <f>IF(ISBLANK(D[[#This Row],[TXT_SS_NEN5104]]),"ONWAAR","WAAR")</f>
        <v>ONWAAR</v>
      </c>
      <c r="J995" s="19" t="str">
        <f>IF(ISBLANK(D[[#This Row],[BORING_NUMMER]]),"",CONCATENATE(D[[#This Row],[BORING_NUMMER]],"_",D[[#This Row],[MONSTER_ID]]))</f>
        <v/>
      </c>
      <c r="BP995" s="21">
        <v>60</v>
      </c>
      <c r="BQ995" s="21">
        <v>40</v>
      </c>
      <c r="BR995" s="21">
        <f>D[CLAS_AT_VLOEIGRENS_CAS]-D[CLAS_AT_UITROLGRENS]</f>
        <v>20</v>
      </c>
      <c r="BS995" s="22">
        <f>(D[[#This Row],[CLAS_AT_VLOEIGRENS_CAS]]-D[[#This Row],[CLAS_WATERGEHALTE]])/D[[#This Row],[CLAS_AT_PI]]</f>
        <v>3</v>
      </c>
    </row>
    <row r="996" spans="1:71" x14ac:dyDescent="0.2">
      <c r="A996" s="20">
        <v>987</v>
      </c>
      <c r="B996" s="21" t="str">
        <f>IF(ISBLANK(D[[#This Row],[CLAS_NEN5104]]),"ONWAAR","WAAR")</f>
        <v>ONWAAR</v>
      </c>
      <c r="C996" s="21" t="str">
        <f>IF(ISBLANK(D[[#This Row],[CLAS_VN_HOOFDNAAM]]),"ONWAAR","WAAR")</f>
        <v>ONWAAR</v>
      </c>
      <c r="D996" s="21" t="str">
        <f>IF(ISBLANK(D[[#This Row],[KV_NEN5104]]),"ONWAAR","WAAR")</f>
        <v>ONWAAR</v>
      </c>
      <c r="E996" s="21" t="str">
        <f>IF(ISBLANK(D[[#This Row],[CPT_QNET]]),"ONWAAR","WAAR")</f>
        <v>ONWAAR</v>
      </c>
      <c r="F996" s="21" t="str">
        <f>IF(ISBLANK(D[[#This Row],[CRS_NEN5104]]),"ONWAAR","WAAR")</f>
        <v>ONWAAR</v>
      </c>
      <c r="G996" s="21" t="str">
        <f>IF(ISBLANK(D[[#This Row],[SD_NEN5104]]),"ONWAAR","WAAR")</f>
        <v>ONWAAR</v>
      </c>
      <c r="H996" s="21" t="str">
        <f>IF(ISBLANK(D[[#This Row],[DSS_NEN5104]]),"ONWAAR","WAAR")</f>
        <v>ONWAAR</v>
      </c>
      <c r="I996" s="21" t="str">
        <f>IF(ISBLANK(D[[#This Row],[TXT_SS_NEN5104]]),"ONWAAR","WAAR")</f>
        <v>ONWAAR</v>
      </c>
      <c r="J996" s="19" t="str">
        <f>IF(ISBLANK(D[[#This Row],[BORING_NUMMER]]),"",CONCATENATE(D[[#This Row],[BORING_NUMMER]],"_",D[[#This Row],[MONSTER_ID]]))</f>
        <v/>
      </c>
      <c r="BP996" s="21">
        <v>60</v>
      </c>
      <c r="BQ996" s="21">
        <v>40</v>
      </c>
      <c r="BR996" s="21">
        <f>D[CLAS_AT_VLOEIGRENS_CAS]-D[CLAS_AT_UITROLGRENS]</f>
        <v>20</v>
      </c>
      <c r="BS996" s="22">
        <f>(D[[#This Row],[CLAS_AT_VLOEIGRENS_CAS]]-D[[#This Row],[CLAS_WATERGEHALTE]])/D[[#This Row],[CLAS_AT_PI]]</f>
        <v>3</v>
      </c>
    </row>
    <row r="997" spans="1:71" x14ac:dyDescent="0.2">
      <c r="A997" s="20">
        <v>988</v>
      </c>
      <c r="B997" s="21" t="str">
        <f>IF(ISBLANK(D[[#This Row],[CLAS_NEN5104]]),"ONWAAR","WAAR")</f>
        <v>ONWAAR</v>
      </c>
      <c r="C997" s="21" t="str">
        <f>IF(ISBLANK(D[[#This Row],[CLAS_VN_HOOFDNAAM]]),"ONWAAR","WAAR")</f>
        <v>ONWAAR</v>
      </c>
      <c r="D997" s="21" t="str">
        <f>IF(ISBLANK(D[[#This Row],[KV_NEN5104]]),"ONWAAR","WAAR")</f>
        <v>ONWAAR</v>
      </c>
      <c r="E997" s="21" t="str">
        <f>IF(ISBLANK(D[[#This Row],[CPT_QNET]]),"ONWAAR","WAAR")</f>
        <v>ONWAAR</v>
      </c>
      <c r="F997" s="21" t="str">
        <f>IF(ISBLANK(D[[#This Row],[CRS_NEN5104]]),"ONWAAR","WAAR")</f>
        <v>ONWAAR</v>
      </c>
      <c r="G997" s="21" t="str">
        <f>IF(ISBLANK(D[[#This Row],[SD_NEN5104]]),"ONWAAR","WAAR")</f>
        <v>ONWAAR</v>
      </c>
      <c r="H997" s="21" t="str">
        <f>IF(ISBLANK(D[[#This Row],[DSS_NEN5104]]),"ONWAAR","WAAR")</f>
        <v>ONWAAR</v>
      </c>
      <c r="I997" s="21" t="str">
        <f>IF(ISBLANK(D[[#This Row],[TXT_SS_NEN5104]]),"ONWAAR","WAAR")</f>
        <v>ONWAAR</v>
      </c>
      <c r="J997" s="19" t="str">
        <f>IF(ISBLANK(D[[#This Row],[BORING_NUMMER]]),"",CONCATENATE(D[[#This Row],[BORING_NUMMER]],"_",D[[#This Row],[MONSTER_ID]]))</f>
        <v/>
      </c>
      <c r="BP997" s="21">
        <v>60</v>
      </c>
      <c r="BQ997" s="21">
        <v>40</v>
      </c>
      <c r="BR997" s="21">
        <f>D[CLAS_AT_VLOEIGRENS_CAS]-D[CLAS_AT_UITROLGRENS]</f>
        <v>20</v>
      </c>
      <c r="BS997" s="22">
        <f>(D[[#This Row],[CLAS_AT_VLOEIGRENS_CAS]]-D[[#This Row],[CLAS_WATERGEHALTE]])/D[[#This Row],[CLAS_AT_PI]]</f>
        <v>3</v>
      </c>
    </row>
    <row r="998" spans="1:71" x14ac:dyDescent="0.2">
      <c r="A998" s="20">
        <v>989</v>
      </c>
      <c r="B998" s="21" t="str">
        <f>IF(ISBLANK(D[[#This Row],[CLAS_NEN5104]]),"ONWAAR","WAAR")</f>
        <v>ONWAAR</v>
      </c>
      <c r="C998" s="21" t="str">
        <f>IF(ISBLANK(D[[#This Row],[CLAS_VN_HOOFDNAAM]]),"ONWAAR","WAAR")</f>
        <v>ONWAAR</v>
      </c>
      <c r="D998" s="21" t="str">
        <f>IF(ISBLANK(D[[#This Row],[KV_NEN5104]]),"ONWAAR","WAAR")</f>
        <v>ONWAAR</v>
      </c>
      <c r="E998" s="21" t="str">
        <f>IF(ISBLANK(D[[#This Row],[CPT_QNET]]),"ONWAAR","WAAR")</f>
        <v>ONWAAR</v>
      </c>
      <c r="F998" s="21" t="str">
        <f>IF(ISBLANK(D[[#This Row],[CRS_NEN5104]]),"ONWAAR","WAAR")</f>
        <v>ONWAAR</v>
      </c>
      <c r="G998" s="21" t="str">
        <f>IF(ISBLANK(D[[#This Row],[SD_NEN5104]]),"ONWAAR","WAAR")</f>
        <v>ONWAAR</v>
      </c>
      <c r="H998" s="21" t="str">
        <f>IF(ISBLANK(D[[#This Row],[DSS_NEN5104]]),"ONWAAR","WAAR")</f>
        <v>ONWAAR</v>
      </c>
      <c r="I998" s="21" t="str">
        <f>IF(ISBLANK(D[[#This Row],[TXT_SS_NEN5104]]),"ONWAAR","WAAR")</f>
        <v>ONWAAR</v>
      </c>
      <c r="J998" s="19" t="str">
        <f>IF(ISBLANK(D[[#This Row],[BORING_NUMMER]]),"",CONCATENATE(D[[#This Row],[BORING_NUMMER]],"_",D[[#This Row],[MONSTER_ID]]))</f>
        <v/>
      </c>
      <c r="BP998" s="21">
        <v>60</v>
      </c>
      <c r="BQ998" s="21">
        <v>40</v>
      </c>
      <c r="BR998" s="21">
        <f>D[CLAS_AT_VLOEIGRENS_CAS]-D[CLAS_AT_UITROLGRENS]</f>
        <v>20</v>
      </c>
      <c r="BS998" s="22">
        <f>(D[[#This Row],[CLAS_AT_VLOEIGRENS_CAS]]-D[[#This Row],[CLAS_WATERGEHALTE]])/D[[#This Row],[CLAS_AT_PI]]</f>
        <v>3</v>
      </c>
    </row>
    <row r="999" spans="1:71" x14ac:dyDescent="0.2">
      <c r="A999" s="20">
        <v>990</v>
      </c>
      <c r="B999" s="21" t="str">
        <f>IF(ISBLANK(D[[#This Row],[CLAS_NEN5104]]),"ONWAAR","WAAR")</f>
        <v>ONWAAR</v>
      </c>
      <c r="C999" s="21" t="str">
        <f>IF(ISBLANK(D[[#This Row],[CLAS_VN_HOOFDNAAM]]),"ONWAAR","WAAR")</f>
        <v>ONWAAR</v>
      </c>
      <c r="D999" s="21" t="str">
        <f>IF(ISBLANK(D[[#This Row],[KV_NEN5104]]),"ONWAAR","WAAR")</f>
        <v>ONWAAR</v>
      </c>
      <c r="E999" s="21" t="str">
        <f>IF(ISBLANK(D[[#This Row],[CPT_QNET]]),"ONWAAR","WAAR")</f>
        <v>ONWAAR</v>
      </c>
      <c r="F999" s="21" t="str">
        <f>IF(ISBLANK(D[[#This Row],[CRS_NEN5104]]),"ONWAAR","WAAR")</f>
        <v>ONWAAR</v>
      </c>
      <c r="G999" s="21" t="str">
        <f>IF(ISBLANK(D[[#This Row],[SD_NEN5104]]),"ONWAAR","WAAR")</f>
        <v>ONWAAR</v>
      </c>
      <c r="H999" s="21" t="str">
        <f>IF(ISBLANK(D[[#This Row],[DSS_NEN5104]]),"ONWAAR","WAAR")</f>
        <v>ONWAAR</v>
      </c>
      <c r="I999" s="21" t="str">
        <f>IF(ISBLANK(D[[#This Row],[TXT_SS_NEN5104]]),"ONWAAR","WAAR")</f>
        <v>ONWAAR</v>
      </c>
      <c r="J999" s="19" t="str">
        <f>IF(ISBLANK(D[[#This Row],[BORING_NUMMER]]),"",CONCATENATE(D[[#This Row],[BORING_NUMMER]],"_",D[[#This Row],[MONSTER_ID]]))</f>
        <v/>
      </c>
      <c r="BP999" s="21">
        <v>60</v>
      </c>
      <c r="BQ999" s="21">
        <v>40</v>
      </c>
      <c r="BR999" s="21">
        <f>D[CLAS_AT_VLOEIGRENS_CAS]-D[CLAS_AT_UITROLGRENS]</f>
        <v>20</v>
      </c>
      <c r="BS999" s="22">
        <f>(D[[#This Row],[CLAS_AT_VLOEIGRENS_CAS]]-D[[#This Row],[CLAS_WATERGEHALTE]])/D[[#This Row],[CLAS_AT_PI]]</f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4">
    <pageSetUpPr fitToPage="1"/>
  </sheetPr>
  <dimension ref="A1:AD461"/>
  <sheetViews>
    <sheetView zoomScale="60" zoomScaleNormal="60" zoomScaleSheetLayoutView="70" workbookViewId="0">
      <pane xSplit="2" ySplit="1" topLeftCell="C370" activePane="bottomRight" state="frozen"/>
      <selection pane="topRight" activeCell="C1" sqref="C1"/>
      <selection pane="bottomLeft" activeCell="A2" sqref="A2"/>
      <selection pane="bottomRight" activeCell="D384" sqref="D384"/>
    </sheetView>
  </sheetViews>
  <sheetFormatPr defaultColWidth="9.140625" defaultRowHeight="12.75" x14ac:dyDescent="0.2"/>
  <cols>
    <col min="1" max="1" width="10.28515625" style="5" customWidth="1"/>
    <col min="2" max="2" width="39.28515625" style="5" bestFit="1" customWidth="1"/>
    <col min="3" max="3" width="11.85546875" style="5" bestFit="1" customWidth="1"/>
    <col min="4" max="4" width="55" style="9" customWidth="1"/>
    <col min="5" max="5" width="9" style="5" bestFit="1" customWidth="1"/>
    <col min="6" max="6" width="35.140625" style="9" bestFit="1" customWidth="1"/>
    <col min="7" max="7" width="37.42578125" style="5" bestFit="1" customWidth="1"/>
    <col min="8" max="8" width="15.28515625" style="5" customWidth="1"/>
    <col min="9" max="9" width="15.7109375" style="5" bestFit="1" customWidth="1"/>
    <col min="10" max="10" width="36.7109375" style="5" bestFit="1" customWidth="1"/>
    <col min="11" max="11" width="30" style="6" customWidth="1"/>
    <col min="12" max="12" width="18.28515625" style="5" bestFit="1" customWidth="1"/>
    <col min="13" max="13" width="27.5703125" style="5" bestFit="1" customWidth="1"/>
    <col min="14" max="18" width="9.140625" style="5"/>
    <col min="19" max="19" width="47.140625" style="5" customWidth="1"/>
    <col min="20" max="16384" width="9.140625" style="5"/>
  </cols>
  <sheetData>
    <row r="1" spans="1:30" ht="25.5" x14ac:dyDescent="0.2">
      <c r="A1" s="1" t="s">
        <v>1315</v>
      </c>
      <c r="B1" s="1" t="s">
        <v>1316</v>
      </c>
      <c r="C1" s="1" t="s">
        <v>15</v>
      </c>
      <c r="D1" s="2" t="s">
        <v>1317</v>
      </c>
      <c r="E1" s="2" t="s">
        <v>835</v>
      </c>
      <c r="F1" s="2" t="s">
        <v>1318</v>
      </c>
      <c r="G1" s="1" t="s">
        <v>1319</v>
      </c>
      <c r="H1" s="1" t="s">
        <v>1320</v>
      </c>
      <c r="I1" s="3" t="s">
        <v>850</v>
      </c>
      <c r="J1" s="3" t="s">
        <v>851</v>
      </c>
      <c r="K1" s="3" t="s">
        <v>849</v>
      </c>
      <c r="L1" s="4" t="s">
        <v>834</v>
      </c>
      <c r="M1" s="4" t="s">
        <v>1305</v>
      </c>
    </row>
    <row r="2" spans="1:30" ht="25.5" x14ac:dyDescent="0.2">
      <c r="A2" s="6">
        <f>ROW()</f>
        <v>2</v>
      </c>
      <c r="B2" s="7" t="s">
        <v>869</v>
      </c>
      <c r="C2" s="8" t="s">
        <v>2</v>
      </c>
      <c r="D2" s="9" t="s">
        <v>24</v>
      </c>
      <c r="E2" s="5" t="s">
        <v>864</v>
      </c>
      <c r="F2" s="9" t="s">
        <v>801</v>
      </c>
      <c r="G2" s="5" t="str">
        <f>SUBSTITUTE(B2,"_"," ")</f>
        <v>ALG  CLASSIFICATIE</v>
      </c>
      <c r="H2" s="5" t="str">
        <f>CONCATENATE("[",C2,"]")</f>
        <v>[-]</v>
      </c>
      <c r="I2" s="5" t="s">
        <v>1321</v>
      </c>
      <c r="J2" s="5" t="s">
        <v>852</v>
      </c>
      <c r="K2" s="6">
        <v>0</v>
      </c>
      <c r="L2" s="10"/>
      <c r="M2" s="5" t="s">
        <v>774</v>
      </c>
      <c r="P2" s="23"/>
      <c r="Q2" s="24"/>
      <c r="R2" s="25"/>
      <c r="S2" s="26"/>
      <c r="T2" s="26"/>
      <c r="U2" s="27"/>
      <c r="V2" s="26"/>
      <c r="W2" s="27"/>
      <c r="X2" s="27"/>
      <c r="Y2" s="27"/>
      <c r="Z2" s="27"/>
      <c r="AA2" s="27"/>
      <c r="AB2" s="28"/>
      <c r="AC2" s="27"/>
      <c r="AD2" s="27"/>
    </row>
    <row r="3" spans="1:30" ht="25.5" x14ac:dyDescent="0.2">
      <c r="A3" s="6">
        <f>ROW()</f>
        <v>3</v>
      </c>
      <c r="B3" s="7" t="s">
        <v>875</v>
      </c>
      <c r="C3" s="8" t="s">
        <v>2</v>
      </c>
      <c r="D3" s="9" t="s">
        <v>31</v>
      </c>
      <c r="E3" s="5" t="s">
        <v>864</v>
      </c>
      <c r="F3" s="9" t="s">
        <v>801</v>
      </c>
      <c r="G3" s="5" t="str">
        <f t="shared" ref="G3:G5" si="0">SUBSTITUTE(B3,"_"," ")</f>
        <v>ALG  VEENCLASSIFICATIE</v>
      </c>
      <c r="H3" s="5" t="str">
        <f t="shared" ref="H3:H5" si="1">CONCATENATE("[",C3,"]")</f>
        <v>[-]</v>
      </c>
      <c r="I3" s="5" t="s">
        <v>1321</v>
      </c>
      <c r="J3" s="5" t="s">
        <v>852</v>
      </c>
      <c r="K3" s="6">
        <v>0</v>
      </c>
      <c r="L3" s="10"/>
      <c r="M3" s="5" t="s">
        <v>774</v>
      </c>
      <c r="P3" s="23"/>
      <c r="Q3" s="24"/>
      <c r="R3" s="25"/>
      <c r="S3" s="26"/>
      <c r="T3" s="26"/>
      <c r="U3" s="27"/>
      <c r="V3" s="26"/>
      <c r="W3" s="27"/>
      <c r="X3" s="27"/>
      <c r="Y3" s="27"/>
      <c r="Z3" s="27"/>
      <c r="AA3" s="27"/>
      <c r="AB3" s="28"/>
      <c r="AC3" s="27"/>
      <c r="AD3" s="27"/>
    </row>
    <row r="4" spans="1:30" ht="25.5" x14ac:dyDescent="0.2">
      <c r="A4" s="6">
        <f>ROW()</f>
        <v>4</v>
      </c>
      <c r="B4" s="7" t="s">
        <v>871</v>
      </c>
      <c r="C4" s="8" t="s">
        <v>2</v>
      </c>
      <c r="D4" s="9" t="s">
        <v>26</v>
      </c>
      <c r="E4" s="5" t="s">
        <v>864</v>
      </c>
      <c r="F4" s="9" t="s">
        <v>801</v>
      </c>
      <c r="G4" s="5" t="str">
        <f t="shared" si="0"/>
        <v>ALG  KORRELVERDELING</v>
      </c>
      <c r="H4" s="5" t="str">
        <f t="shared" si="1"/>
        <v>[-]</v>
      </c>
      <c r="I4" s="5" t="s">
        <v>1321</v>
      </c>
      <c r="J4" s="5" t="s">
        <v>852</v>
      </c>
      <c r="K4" s="6">
        <v>0</v>
      </c>
      <c r="L4" s="10"/>
      <c r="M4" s="5" t="s">
        <v>774</v>
      </c>
      <c r="P4" s="23"/>
      <c r="Q4" s="24"/>
      <c r="R4" s="25"/>
      <c r="S4" s="26"/>
      <c r="T4" s="26"/>
      <c r="U4" s="27"/>
      <c r="V4" s="26"/>
      <c r="W4" s="27"/>
      <c r="X4" s="27"/>
      <c r="Y4" s="27"/>
      <c r="Z4" s="27"/>
      <c r="AA4" s="27"/>
      <c r="AB4" s="28"/>
      <c r="AC4" s="27"/>
      <c r="AD4" s="27"/>
    </row>
    <row r="5" spans="1:30" ht="38.25" x14ac:dyDescent="0.2">
      <c r="A5" s="6">
        <f>ROW()</f>
        <v>5</v>
      </c>
      <c r="B5" s="7" t="s">
        <v>873</v>
      </c>
      <c r="C5" s="8" t="s">
        <v>2</v>
      </c>
      <c r="D5" s="9" t="s">
        <v>29</v>
      </c>
      <c r="E5" s="5" t="s">
        <v>864</v>
      </c>
      <c r="F5" s="9" t="s">
        <v>801</v>
      </c>
      <c r="G5" s="5" t="str">
        <f t="shared" si="0"/>
        <v>ALG  SONDEERWAARDE</v>
      </c>
      <c r="H5" s="5" t="str">
        <f t="shared" si="1"/>
        <v>[-]</v>
      </c>
      <c r="I5" s="5" t="s">
        <v>1321</v>
      </c>
      <c r="J5" s="5" t="s">
        <v>852</v>
      </c>
      <c r="K5" s="6">
        <v>0</v>
      </c>
      <c r="L5" s="10"/>
      <c r="M5" s="5" t="s">
        <v>774</v>
      </c>
      <c r="P5" s="23"/>
      <c r="Q5" s="24"/>
      <c r="R5" s="25"/>
      <c r="S5" s="26"/>
      <c r="T5" s="26"/>
      <c r="U5" s="27"/>
      <c r="V5" s="26"/>
      <c r="W5" s="27"/>
      <c r="X5" s="27"/>
      <c r="Y5" s="27"/>
      <c r="Z5" s="27"/>
      <c r="AA5" s="27"/>
      <c r="AB5" s="28"/>
      <c r="AC5" s="27"/>
      <c r="AD5" s="27"/>
    </row>
    <row r="6" spans="1:30" ht="25.5" x14ac:dyDescent="0.2">
      <c r="A6" s="6">
        <f>ROW()</f>
        <v>6</v>
      </c>
      <c r="B6" s="7" t="s">
        <v>870</v>
      </c>
      <c r="C6" s="8" t="s">
        <v>2</v>
      </c>
      <c r="D6" s="9" t="s">
        <v>25</v>
      </c>
      <c r="E6" s="5" t="s">
        <v>864</v>
      </c>
      <c r="F6" s="9" t="s">
        <v>801</v>
      </c>
      <c r="G6" s="5" t="str">
        <f t="shared" ref="G6:G69" si="2">SUBSTITUTE(B6,"_"," ")</f>
        <v>ALG  CRS</v>
      </c>
      <c r="H6" s="5" t="str">
        <f t="shared" ref="H6:H69" si="3">CONCATENATE("[",C6,"]")</f>
        <v>[-]</v>
      </c>
      <c r="I6" s="5" t="s">
        <v>1321</v>
      </c>
      <c r="J6" s="5" t="s">
        <v>852</v>
      </c>
      <c r="K6" s="6">
        <v>0</v>
      </c>
      <c r="L6" s="10"/>
      <c r="M6" s="5" t="s">
        <v>774</v>
      </c>
      <c r="P6" s="23"/>
      <c r="Q6" s="24"/>
      <c r="R6" s="25"/>
      <c r="S6" s="26"/>
      <c r="T6" s="26"/>
      <c r="U6" s="27"/>
      <c r="V6" s="26"/>
      <c r="W6" s="27"/>
      <c r="X6" s="27"/>
      <c r="Y6" s="27"/>
      <c r="Z6" s="27"/>
      <c r="AA6" s="27"/>
      <c r="AB6" s="28"/>
      <c r="AC6" s="27"/>
      <c r="AD6" s="27"/>
    </row>
    <row r="7" spans="1:30" ht="25.5" x14ac:dyDescent="0.2">
      <c r="A7" s="6">
        <f>ROW()</f>
        <v>7</v>
      </c>
      <c r="B7" s="7" t="s">
        <v>872</v>
      </c>
      <c r="C7" s="8" t="s">
        <v>2</v>
      </c>
      <c r="D7" s="9" t="s">
        <v>28</v>
      </c>
      <c r="E7" s="5" t="s">
        <v>864</v>
      </c>
      <c r="F7" s="9" t="s">
        <v>801</v>
      </c>
      <c r="G7" s="5" t="str">
        <f t="shared" ref="G7" si="4">SUBSTITUTE(B7,"_"," ")</f>
        <v>ALG  SAMENDRUKKING</v>
      </c>
      <c r="H7" s="5" t="str">
        <f t="shared" ref="H7" si="5">CONCATENATE("[",C7,"]")</f>
        <v>[-]</v>
      </c>
      <c r="I7" s="5" t="s">
        <v>1321</v>
      </c>
      <c r="J7" s="5" t="s">
        <v>852</v>
      </c>
      <c r="K7" s="6">
        <v>0</v>
      </c>
      <c r="L7" s="10"/>
      <c r="M7" s="5" t="s">
        <v>774</v>
      </c>
      <c r="P7" s="23"/>
      <c r="Q7" s="24"/>
      <c r="R7" s="25"/>
      <c r="S7" s="26"/>
      <c r="T7" s="26"/>
      <c r="U7" s="27"/>
      <c r="V7" s="26"/>
      <c r="W7" s="27"/>
      <c r="X7" s="27"/>
      <c r="Y7" s="27"/>
      <c r="Z7" s="27"/>
      <c r="AA7" s="27"/>
      <c r="AB7" s="28"/>
      <c r="AC7" s="27"/>
      <c r="AD7" s="27"/>
    </row>
    <row r="8" spans="1:30" ht="25.5" x14ac:dyDescent="0.2">
      <c r="A8" s="6">
        <f>ROW()</f>
        <v>8</v>
      </c>
      <c r="B8" s="7" t="s">
        <v>1798</v>
      </c>
      <c r="C8" s="8" t="s">
        <v>2</v>
      </c>
      <c r="D8" s="9" t="s">
        <v>27</v>
      </c>
      <c r="E8" s="5" t="s">
        <v>864</v>
      </c>
      <c r="F8" s="9" t="s">
        <v>801</v>
      </c>
      <c r="G8" s="5" t="str">
        <f t="shared" si="2"/>
        <v>ALG  DSS</v>
      </c>
      <c r="H8" s="5" t="str">
        <f t="shared" si="3"/>
        <v>[-]</v>
      </c>
      <c r="I8" s="5" t="s">
        <v>1321</v>
      </c>
      <c r="J8" s="5" t="s">
        <v>852</v>
      </c>
      <c r="K8" s="6">
        <v>0</v>
      </c>
      <c r="L8" s="10"/>
      <c r="M8" s="5" t="s">
        <v>774</v>
      </c>
      <c r="P8" s="23"/>
      <c r="Q8" s="24"/>
      <c r="R8" s="25"/>
      <c r="S8" s="26"/>
      <c r="T8" s="26"/>
      <c r="U8" s="27"/>
      <c r="V8" s="26"/>
      <c r="W8" s="27"/>
      <c r="X8" s="27"/>
      <c r="Y8" s="27"/>
      <c r="Z8" s="27"/>
      <c r="AA8" s="27"/>
      <c r="AB8" s="28"/>
      <c r="AC8" s="27"/>
      <c r="AD8" s="27"/>
    </row>
    <row r="9" spans="1:30" ht="25.5" x14ac:dyDescent="0.2">
      <c r="A9" s="6">
        <f>ROW()</f>
        <v>9</v>
      </c>
      <c r="B9" s="7" t="s">
        <v>874</v>
      </c>
      <c r="C9" s="8" t="s">
        <v>2</v>
      </c>
      <c r="D9" s="9" t="s">
        <v>30</v>
      </c>
      <c r="E9" s="5" t="s">
        <v>864</v>
      </c>
      <c r="F9" s="9" t="s">
        <v>801</v>
      </c>
      <c r="G9" s="5" t="str">
        <f t="shared" si="2"/>
        <v>ALG  TRIAXIAAL</v>
      </c>
      <c r="H9" s="5" t="str">
        <f t="shared" si="3"/>
        <v>[-]</v>
      </c>
      <c r="I9" s="5" t="s">
        <v>1321</v>
      </c>
      <c r="J9" s="5" t="s">
        <v>852</v>
      </c>
      <c r="K9" s="6">
        <v>0</v>
      </c>
      <c r="L9" s="10"/>
      <c r="M9" s="5" t="s">
        <v>774</v>
      </c>
      <c r="P9" s="23"/>
      <c r="Q9" s="24"/>
      <c r="R9" s="25"/>
      <c r="S9" s="26"/>
      <c r="T9" s="26"/>
      <c r="U9" s="27"/>
      <c r="V9" s="26"/>
      <c r="W9" s="27"/>
      <c r="X9" s="27"/>
      <c r="Y9" s="27"/>
      <c r="Z9" s="27"/>
      <c r="AA9" s="27"/>
      <c r="AB9" s="28"/>
      <c r="AC9" s="27"/>
      <c r="AD9" s="27"/>
    </row>
    <row r="10" spans="1:30" x14ac:dyDescent="0.2">
      <c r="A10" s="6">
        <f>ROW()</f>
        <v>10</v>
      </c>
      <c r="B10" s="7" t="s">
        <v>876</v>
      </c>
      <c r="C10" s="8" t="s">
        <v>2</v>
      </c>
      <c r="D10" s="9" t="s">
        <v>836</v>
      </c>
      <c r="E10" s="5" t="s">
        <v>865</v>
      </c>
      <c r="G10" s="5" t="str">
        <f t="shared" si="2"/>
        <v>ALG  BORING MONSTERNR ID</v>
      </c>
      <c r="H10" s="5" t="str">
        <f t="shared" si="3"/>
        <v>[-]</v>
      </c>
      <c r="I10" s="5" t="s">
        <v>1321</v>
      </c>
      <c r="J10" s="5" t="s">
        <v>852</v>
      </c>
      <c r="K10" s="6">
        <v>0</v>
      </c>
      <c r="L10" s="10">
        <v>3</v>
      </c>
      <c r="M10" s="5" t="s">
        <v>837</v>
      </c>
      <c r="P10" s="23"/>
      <c r="Q10" s="24"/>
      <c r="R10" s="25"/>
      <c r="S10" s="26"/>
      <c r="T10" s="26"/>
      <c r="U10" s="27"/>
      <c r="V10" s="26"/>
      <c r="W10" s="27"/>
      <c r="X10" s="27"/>
      <c r="Y10" s="27"/>
      <c r="Z10" s="27"/>
      <c r="AA10" s="27"/>
      <c r="AB10" s="28"/>
      <c r="AC10" s="27"/>
      <c r="AD10" s="27"/>
    </row>
    <row r="11" spans="1:30" x14ac:dyDescent="0.2">
      <c r="A11" s="6">
        <f>ROW()</f>
        <v>11</v>
      </c>
      <c r="B11" s="7" t="s">
        <v>877</v>
      </c>
      <c r="C11" s="8" t="s">
        <v>2</v>
      </c>
      <c r="D11" s="9" t="s">
        <v>32</v>
      </c>
      <c r="E11" s="5" t="s">
        <v>865</v>
      </c>
      <c r="G11" s="5" t="str">
        <f t="shared" si="2"/>
        <v>ALG OPDRACHTGEVER</v>
      </c>
      <c r="H11" s="5" t="str">
        <f t="shared" si="3"/>
        <v>[-]</v>
      </c>
      <c r="I11" s="5" t="s">
        <v>1321</v>
      </c>
      <c r="J11" s="5" t="s">
        <v>852</v>
      </c>
      <c r="K11" s="6">
        <v>1</v>
      </c>
      <c r="L11" s="10">
        <v>9</v>
      </c>
      <c r="M11" s="5" t="s">
        <v>279</v>
      </c>
      <c r="P11" s="23"/>
      <c r="Q11" s="24"/>
      <c r="R11" s="25"/>
      <c r="S11" s="26"/>
      <c r="T11" s="26"/>
      <c r="U11" s="27"/>
      <c r="V11" s="26"/>
      <c r="W11" s="27"/>
      <c r="X11" s="27"/>
      <c r="Y11" s="27"/>
      <c r="Z11" s="27"/>
      <c r="AA11" s="27"/>
      <c r="AB11" s="28"/>
      <c r="AC11" s="27"/>
      <c r="AD11" s="27"/>
    </row>
    <row r="12" spans="1:30" x14ac:dyDescent="0.2">
      <c r="A12" s="6">
        <f>ROW()</f>
        <v>12</v>
      </c>
      <c r="B12" s="7" t="s">
        <v>878</v>
      </c>
      <c r="C12" s="8" t="s">
        <v>2</v>
      </c>
      <c r="D12" s="9" t="s">
        <v>8</v>
      </c>
      <c r="E12" s="5" t="s">
        <v>865</v>
      </c>
      <c r="G12" s="5" t="str">
        <f t="shared" si="2"/>
        <v>ALG PROJECTNAAM</v>
      </c>
      <c r="H12" s="5" t="str">
        <f t="shared" si="3"/>
        <v>[-]</v>
      </c>
      <c r="I12" s="5" t="s">
        <v>1321</v>
      </c>
      <c r="J12" s="5" t="s">
        <v>852</v>
      </c>
      <c r="K12" s="6">
        <v>1</v>
      </c>
      <c r="L12" s="10">
        <v>7</v>
      </c>
      <c r="M12" s="5" t="s">
        <v>277</v>
      </c>
      <c r="P12" s="23"/>
      <c r="Q12" s="24"/>
      <c r="R12" s="25"/>
      <c r="S12" s="26"/>
      <c r="T12" s="26"/>
      <c r="U12" s="27"/>
      <c r="V12" s="26"/>
      <c r="W12" s="27"/>
      <c r="X12" s="27"/>
      <c r="Y12" s="27"/>
      <c r="Z12" s="27"/>
      <c r="AA12" s="27"/>
      <c r="AB12" s="28"/>
      <c r="AC12" s="27"/>
      <c r="AD12" s="27"/>
    </row>
    <row r="13" spans="1:30" x14ac:dyDescent="0.2">
      <c r="A13" s="6">
        <f>ROW()</f>
        <v>13</v>
      </c>
      <c r="B13" s="7" t="s">
        <v>879</v>
      </c>
      <c r="C13" s="8" t="s">
        <v>2</v>
      </c>
      <c r="D13" s="9" t="s">
        <v>33</v>
      </c>
      <c r="E13" s="5" t="s">
        <v>865</v>
      </c>
      <c r="G13" s="5" t="str">
        <f t="shared" si="2"/>
        <v>ALG PROJECTNUMMER</v>
      </c>
      <c r="H13" s="5" t="str">
        <f t="shared" si="3"/>
        <v>[-]</v>
      </c>
      <c r="I13" s="5" t="s">
        <v>1321</v>
      </c>
      <c r="J13" s="5" t="s">
        <v>852</v>
      </c>
      <c r="K13" s="6">
        <v>1</v>
      </c>
      <c r="L13" s="10">
        <v>8</v>
      </c>
      <c r="M13" s="5" t="s">
        <v>278</v>
      </c>
      <c r="P13" s="23"/>
      <c r="Q13" s="24"/>
      <c r="R13" s="25"/>
      <c r="S13" s="26"/>
      <c r="T13" s="26"/>
      <c r="U13" s="27"/>
      <c r="V13" s="26"/>
      <c r="W13" s="27"/>
      <c r="X13" s="27"/>
      <c r="Y13" s="27"/>
      <c r="Z13" s="27"/>
      <c r="AA13" s="27"/>
      <c r="AB13" s="28"/>
      <c r="AC13" s="27"/>
      <c r="AD13" s="27"/>
    </row>
    <row r="14" spans="1:30" x14ac:dyDescent="0.2">
      <c r="A14" s="6">
        <f>ROW()</f>
        <v>14</v>
      </c>
      <c r="B14" s="7" t="s">
        <v>880</v>
      </c>
      <c r="C14" s="5" t="s">
        <v>2</v>
      </c>
      <c r="D14" s="11" t="s">
        <v>710</v>
      </c>
      <c r="E14" s="5" t="s">
        <v>865</v>
      </c>
      <c r="G14" s="5" t="str">
        <f t="shared" si="2"/>
        <v>ALG NAAM POLDER DIJK</v>
      </c>
      <c r="H14" s="5" t="str">
        <f t="shared" si="3"/>
        <v>[-]</v>
      </c>
      <c r="I14" s="5" t="s">
        <v>1321</v>
      </c>
      <c r="J14" s="5" t="s">
        <v>852</v>
      </c>
      <c r="K14" s="6">
        <v>0</v>
      </c>
      <c r="L14" s="12">
        <v>5</v>
      </c>
      <c r="M14" s="5" t="s">
        <v>275</v>
      </c>
      <c r="P14" s="23"/>
      <c r="Q14" s="24"/>
      <c r="R14" s="27"/>
      <c r="S14" s="29"/>
      <c r="T14" s="29"/>
      <c r="U14" s="27"/>
      <c r="V14" s="26"/>
      <c r="W14" s="27"/>
      <c r="X14" s="27"/>
      <c r="Y14" s="27"/>
      <c r="Z14" s="27"/>
      <c r="AA14" s="27"/>
      <c r="AB14" s="30"/>
      <c r="AC14" s="27"/>
      <c r="AD14" s="27"/>
    </row>
    <row r="15" spans="1:30" ht="25.5" x14ac:dyDescent="0.2">
      <c r="A15" s="6">
        <f>ROW()</f>
        <v>15</v>
      </c>
      <c r="B15" s="7" t="s">
        <v>881</v>
      </c>
      <c r="C15" s="8" t="s">
        <v>2</v>
      </c>
      <c r="D15" s="11" t="s">
        <v>838</v>
      </c>
      <c r="E15" s="5" t="s">
        <v>865</v>
      </c>
      <c r="G15" s="5" t="str">
        <f t="shared" si="2"/>
        <v>ALG REFERENTIE</v>
      </c>
      <c r="H15" s="5" t="str">
        <f t="shared" si="3"/>
        <v>[-]</v>
      </c>
      <c r="I15" s="5" t="s">
        <v>1321</v>
      </c>
      <c r="J15" s="5" t="s">
        <v>852</v>
      </c>
      <c r="L15" s="12">
        <v>14</v>
      </c>
      <c r="M15" s="5" t="s">
        <v>284</v>
      </c>
      <c r="P15" s="23"/>
      <c r="Q15" s="24"/>
      <c r="R15" s="25"/>
      <c r="S15" s="29"/>
      <c r="T15" s="29"/>
      <c r="U15" s="27"/>
      <c r="V15" s="26"/>
      <c r="W15" s="27"/>
      <c r="X15" s="27"/>
      <c r="Y15" s="27"/>
      <c r="Z15" s="27"/>
      <c r="AA15" s="27"/>
      <c r="AB15" s="30"/>
      <c r="AC15" s="27"/>
      <c r="AD15" s="27"/>
    </row>
    <row r="16" spans="1:30" x14ac:dyDescent="0.2">
      <c r="A16" s="6">
        <f>ROW()</f>
        <v>16</v>
      </c>
      <c r="B16" s="7" t="s">
        <v>882</v>
      </c>
      <c r="C16" s="5" t="s">
        <v>2</v>
      </c>
      <c r="D16" s="11" t="s">
        <v>711</v>
      </c>
      <c r="E16" s="5" t="s">
        <v>865</v>
      </c>
      <c r="G16" s="5" t="str">
        <f t="shared" si="2"/>
        <v>ALG REGIO</v>
      </c>
      <c r="H16" s="5" t="str">
        <f t="shared" si="3"/>
        <v>[-]</v>
      </c>
      <c r="I16" s="5" t="s">
        <v>1321</v>
      </c>
      <c r="J16" s="5" t="s">
        <v>852</v>
      </c>
      <c r="L16" s="12">
        <v>6</v>
      </c>
      <c r="M16" s="5" t="s">
        <v>276</v>
      </c>
      <c r="P16" s="23"/>
      <c r="Q16" s="24"/>
      <c r="R16" s="27"/>
      <c r="S16" s="29"/>
      <c r="T16" s="29"/>
      <c r="U16" s="27"/>
      <c r="V16" s="26"/>
      <c r="W16" s="27"/>
      <c r="X16" s="27"/>
      <c r="Y16" s="27"/>
      <c r="Z16" s="27"/>
      <c r="AA16" s="27"/>
      <c r="AB16" s="30"/>
      <c r="AC16" s="27"/>
      <c r="AD16" s="27"/>
    </row>
    <row r="17" spans="1:30" x14ac:dyDescent="0.2">
      <c r="A17" s="6">
        <f>ROW()</f>
        <v>17</v>
      </c>
      <c r="B17" s="7" t="s">
        <v>883</v>
      </c>
      <c r="C17" s="5" t="s">
        <v>2</v>
      </c>
      <c r="D17" s="11" t="s">
        <v>839</v>
      </c>
      <c r="E17" s="5" t="s">
        <v>865</v>
      </c>
      <c r="G17" s="5" t="str">
        <f t="shared" si="2"/>
        <v>ALG TYPE WATERKERING</v>
      </c>
      <c r="H17" s="5" t="str">
        <f t="shared" si="3"/>
        <v>[-]</v>
      </c>
      <c r="I17" s="5" t="s">
        <v>1321</v>
      </c>
      <c r="J17" s="5" t="s">
        <v>852</v>
      </c>
      <c r="L17" s="12">
        <v>26</v>
      </c>
      <c r="M17" s="5" t="s">
        <v>296</v>
      </c>
      <c r="P17" s="23"/>
      <c r="Q17" s="24"/>
      <c r="R17" s="27"/>
      <c r="S17" s="29"/>
      <c r="T17" s="29"/>
      <c r="U17" s="27"/>
      <c r="V17" s="26"/>
      <c r="W17" s="27"/>
      <c r="X17" s="27"/>
      <c r="Y17" s="27"/>
      <c r="Z17" s="27"/>
      <c r="AA17" s="27"/>
      <c r="AB17" s="30"/>
      <c r="AC17" s="27"/>
      <c r="AD17" s="27"/>
    </row>
    <row r="18" spans="1:30" x14ac:dyDescent="0.2">
      <c r="A18" s="6">
        <f>ROW()</f>
        <v>18</v>
      </c>
      <c r="B18" s="13" t="s">
        <v>884</v>
      </c>
      <c r="C18" s="5" t="s">
        <v>2</v>
      </c>
      <c r="D18" s="14" t="s">
        <v>311</v>
      </c>
      <c r="E18" s="5" t="s">
        <v>865</v>
      </c>
      <c r="F18" s="15"/>
      <c r="G18" s="5" t="str">
        <f t="shared" si="2"/>
        <v>ALG AANLEGJAAR</v>
      </c>
      <c r="H18" s="5" t="str">
        <f t="shared" si="3"/>
        <v>[-]</v>
      </c>
      <c r="I18" s="5" t="s">
        <v>1321</v>
      </c>
      <c r="J18" s="5" t="s">
        <v>852</v>
      </c>
      <c r="L18" s="10">
        <v>42</v>
      </c>
      <c r="M18" s="5" t="s">
        <v>310</v>
      </c>
      <c r="P18" s="23"/>
      <c r="Q18" s="25"/>
      <c r="R18" s="27"/>
      <c r="S18" s="26"/>
      <c r="T18" s="26"/>
      <c r="U18" s="27"/>
      <c r="V18" s="31"/>
      <c r="W18" s="27"/>
      <c r="X18" s="27"/>
      <c r="Y18" s="27"/>
      <c r="Z18" s="27"/>
      <c r="AA18" s="27"/>
      <c r="AB18" s="28"/>
      <c r="AC18" s="27"/>
      <c r="AD18" s="27"/>
    </row>
    <row r="19" spans="1:30" x14ac:dyDescent="0.2">
      <c r="A19" s="6">
        <f>ROW()</f>
        <v>19</v>
      </c>
      <c r="B19" s="13" t="s">
        <v>885</v>
      </c>
      <c r="C19" s="5" t="s">
        <v>2</v>
      </c>
      <c r="D19" s="14" t="s">
        <v>309</v>
      </c>
      <c r="E19" s="5" t="s">
        <v>865</v>
      </c>
      <c r="G19" s="5" t="str">
        <f t="shared" si="2"/>
        <v>ALG BODEMKAART</v>
      </c>
      <c r="H19" s="5" t="str">
        <f t="shared" si="3"/>
        <v>[-]</v>
      </c>
      <c r="I19" s="5" t="s">
        <v>1321</v>
      </c>
      <c r="J19" s="5" t="s">
        <v>852</v>
      </c>
      <c r="L19" s="10">
        <v>40</v>
      </c>
      <c r="M19" s="5" t="s">
        <v>308</v>
      </c>
      <c r="P19" s="23"/>
      <c r="Q19" s="25"/>
      <c r="R19" s="27"/>
      <c r="S19" s="26"/>
      <c r="T19" s="26"/>
      <c r="U19" s="27"/>
      <c r="V19" s="26"/>
      <c r="W19" s="27"/>
      <c r="X19" s="27"/>
      <c r="Y19" s="27"/>
      <c r="Z19" s="27"/>
      <c r="AA19" s="27"/>
      <c r="AB19" s="28"/>
      <c r="AC19" s="27"/>
      <c r="AD19" s="27"/>
    </row>
    <row r="20" spans="1:30" ht="25.5" x14ac:dyDescent="0.2">
      <c r="A20" s="6">
        <f>ROW()</f>
        <v>20</v>
      </c>
      <c r="B20" s="7" t="s">
        <v>886</v>
      </c>
      <c r="C20" s="8" t="s">
        <v>2</v>
      </c>
      <c r="D20" s="11" t="s">
        <v>708</v>
      </c>
      <c r="E20" s="5" t="s">
        <v>865</v>
      </c>
      <c r="G20" s="5" t="str">
        <f t="shared" si="2"/>
        <v>ALG GEOLOGIE</v>
      </c>
      <c r="H20" s="5" t="str">
        <f t="shared" si="3"/>
        <v>[-]</v>
      </c>
      <c r="I20" s="5" t="s">
        <v>1321</v>
      </c>
      <c r="J20" s="5" t="s">
        <v>852</v>
      </c>
      <c r="L20" s="12">
        <v>16</v>
      </c>
      <c r="M20" s="5" t="s">
        <v>286</v>
      </c>
      <c r="P20" s="23"/>
      <c r="Q20" s="24"/>
      <c r="R20" s="25"/>
      <c r="S20" s="29"/>
      <c r="T20" s="29"/>
      <c r="U20" s="27"/>
      <c r="V20" s="26"/>
      <c r="W20" s="27"/>
      <c r="X20" s="27"/>
      <c r="Y20" s="27"/>
      <c r="Z20" s="27"/>
      <c r="AA20" s="27"/>
      <c r="AB20" s="30"/>
      <c r="AC20" s="27"/>
      <c r="AD20" s="27"/>
    </row>
    <row r="21" spans="1:30" ht="25.5" x14ac:dyDescent="0.2">
      <c r="A21" s="6">
        <f>ROW()</f>
        <v>21</v>
      </c>
      <c r="B21" s="7" t="s">
        <v>887</v>
      </c>
      <c r="C21" s="5" t="s">
        <v>2</v>
      </c>
      <c r="D21" s="11" t="s">
        <v>709</v>
      </c>
      <c r="E21" s="5" t="s">
        <v>865</v>
      </c>
      <c r="G21" s="5" t="str">
        <f t="shared" si="2"/>
        <v>ALG FILENAAM GEOT PROFIEL</v>
      </c>
      <c r="H21" s="5" t="str">
        <f t="shared" si="3"/>
        <v>[-]</v>
      </c>
      <c r="I21" s="5" t="s">
        <v>1321</v>
      </c>
      <c r="J21" s="5" t="s">
        <v>852</v>
      </c>
      <c r="L21" s="12">
        <v>17</v>
      </c>
      <c r="M21" s="5" t="s">
        <v>287</v>
      </c>
      <c r="P21" s="23"/>
      <c r="Q21" s="24"/>
      <c r="R21" s="27"/>
      <c r="S21" s="29"/>
      <c r="T21" s="29"/>
      <c r="U21" s="27"/>
      <c r="V21" s="26"/>
      <c r="W21" s="27"/>
      <c r="X21" s="27"/>
      <c r="Y21" s="27"/>
      <c r="Z21" s="27"/>
      <c r="AA21" s="27"/>
      <c r="AB21" s="30"/>
      <c r="AC21" s="27"/>
      <c r="AD21" s="27"/>
    </row>
    <row r="22" spans="1:30" ht="25.5" x14ac:dyDescent="0.2">
      <c r="A22" s="6">
        <f>ROW()</f>
        <v>22</v>
      </c>
      <c r="B22" s="7" t="s">
        <v>888</v>
      </c>
      <c r="C22" s="8" t="s">
        <v>12</v>
      </c>
      <c r="D22" s="9" t="s">
        <v>34</v>
      </c>
      <c r="E22" s="5" t="s">
        <v>866</v>
      </c>
      <c r="F22" s="16" t="s">
        <v>826</v>
      </c>
      <c r="G22" s="5" t="str">
        <f t="shared" si="2"/>
        <v>BORING XID</v>
      </c>
      <c r="H22" s="5" t="str">
        <f t="shared" si="3"/>
        <v>[m]</v>
      </c>
      <c r="I22" s="5" t="s">
        <v>1322</v>
      </c>
      <c r="J22" s="5" t="s">
        <v>1332</v>
      </c>
      <c r="K22" s="6">
        <v>1</v>
      </c>
      <c r="L22" s="10">
        <v>27</v>
      </c>
      <c r="M22" s="5" t="s">
        <v>297</v>
      </c>
      <c r="P22" s="23"/>
      <c r="Q22" s="24"/>
      <c r="R22" s="25"/>
      <c r="S22" s="26"/>
      <c r="T22" s="26"/>
      <c r="U22" s="27"/>
      <c r="V22" s="32"/>
      <c r="W22" s="27"/>
      <c r="X22" s="27"/>
      <c r="Y22" s="27"/>
      <c r="Z22" s="27"/>
      <c r="AA22" s="27"/>
      <c r="AB22" s="28"/>
      <c r="AC22" s="27"/>
      <c r="AD22" s="27"/>
    </row>
    <row r="23" spans="1:30" ht="25.5" x14ac:dyDescent="0.2">
      <c r="A23" s="6">
        <f>ROW()</f>
        <v>23</v>
      </c>
      <c r="B23" s="7" t="s">
        <v>889</v>
      </c>
      <c r="C23" s="8" t="s">
        <v>12</v>
      </c>
      <c r="D23" s="9" t="s">
        <v>35</v>
      </c>
      <c r="E23" s="5" t="s">
        <v>866</v>
      </c>
      <c r="F23" s="16" t="s">
        <v>827</v>
      </c>
      <c r="G23" s="5" t="str">
        <f t="shared" si="2"/>
        <v>BORING YID</v>
      </c>
      <c r="H23" s="5" t="str">
        <f t="shared" si="3"/>
        <v>[m]</v>
      </c>
      <c r="I23" s="5" t="s">
        <v>1322</v>
      </c>
      <c r="J23" s="5" t="s">
        <v>1332</v>
      </c>
      <c r="K23" s="6">
        <v>1</v>
      </c>
      <c r="L23" s="10">
        <v>28</v>
      </c>
      <c r="M23" s="5" t="s">
        <v>298</v>
      </c>
      <c r="P23" s="23"/>
      <c r="Q23" s="24"/>
      <c r="R23" s="25"/>
      <c r="S23" s="26"/>
      <c r="T23" s="26"/>
      <c r="U23" s="27"/>
      <c r="V23" s="32"/>
      <c r="W23" s="27"/>
      <c r="X23" s="27"/>
      <c r="Y23" s="27"/>
      <c r="Z23" s="27"/>
      <c r="AA23" s="27"/>
      <c r="AB23" s="28"/>
      <c r="AC23" s="27"/>
      <c r="AD23" s="27"/>
    </row>
    <row r="24" spans="1:30" x14ac:dyDescent="0.2">
      <c r="A24" s="6">
        <f>ROW()</f>
        <v>24</v>
      </c>
      <c r="B24" s="7" t="s">
        <v>890</v>
      </c>
      <c r="C24" s="8" t="s">
        <v>7</v>
      </c>
      <c r="D24" s="9" t="s">
        <v>43</v>
      </c>
      <c r="E24" s="5" t="s">
        <v>866</v>
      </c>
      <c r="F24" s="15" t="s">
        <v>804</v>
      </c>
      <c r="G24" s="5" t="str">
        <f t="shared" si="2"/>
        <v>BORING MAAIVELDPEIL</v>
      </c>
      <c r="H24" s="5" t="str">
        <f t="shared" si="3"/>
        <v>[m NAP]</v>
      </c>
      <c r="I24" s="5" t="s">
        <v>1322</v>
      </c>
      <c r="J24" s="5" t="s">
        <v>1332</v>
      </c>
      <c r="K24" s="6">
        <v>1</v>
      </c>
      <c r="L24" s="10">
        <v>20</v>
      </c>
      <c r="M24" s="5" t="s">
        <v>290</v>
      </c>
      <c r="P24" s="23"/>
      <c r="Q24" s="24"/>
      <c r="R24" s="25"/>
      <c r="S24" s="26"/>
      <c r="T24" s="26"/>
      <c r="U24" s="27"/>
      <c r="V24" s="31"/>
      <c r="W24" s="27"/>
      <c r="X24" s="27"/>
      <c r="Y24" s="27"/>
      <c r="Z24" s="27"/>
      <c r="AA24" s="27"/>
      <c r="AB24" s="28"/>
      <c r="AC24" s="27"/>
      <c r="AD24" s="27"/>
    </row>
    <row r="25" spans="1:30" x14ac:dyDescent="0.2">
      <c r="A25" s="6">
        <f>ROW()</f>
        <v>25</v>
      </c>
      <c r="B25" s="7" t="s">
        <v>891</v>
      </c>
      <c r="C25" s="8" t="s">
        <v>2</v>
      </c>
      <c r="D25" s="9" t="s">
        <v>39</v>
      </c>
      <c r="E25" s="5" t="s">
        <v>865</v>
      </c>
      <c r="G25" s="5" t="str">
        <f t="shared" si="2"/>
        <v>BORING NUMMER</v>
      </c>
      <c r="H25" s="5" t="str">
        <f t="shared" si="3"/>
        <v>[-]</v>
      </c>
      <c r="I25" s="5" t="s">
        <v>1322</v>
      </c>
      <c r="J25" s="5" t="s">
        <v>1332</v>
      </c>
      <c r="K25" s="6">
        <v>1</v>
      </c>
      <c r="L25" s="10">
        <v>11</v>
      </c>
      <c r="M25" s="5" t="s">
        <v>281</v>
      </c>
      <c r="P25" s="23"/>
      <c r="Q25" s="24"/>
      <c r="R25" s="25"/>
      <c r="S25" s="26"/>
      <c r="T25" s="26"/>
      <c r="U25" s="27"/>
      <c r="V25" s="26"/>
      <c r="W25" s="27"/>
      <c r="X25" s="27"/>
      <c r="Y25" s="27"/>
      <c r="Z25" s="27"/>
      <c r="AA25" s="27"/>
      <c r="AB25" s="28"/>
      <c r="AC25" s="27"/>
      <c r="AD25" s="27"/>
    </row>
    <row r="26" spans="1:30" ht="38.25" x14ac:dyDescent="0.2">
      <c r="A26" s="6">
        <f>ROW()</f>
        <v>26</v>
      </c>
      <c r="B26" s="7" t="s">
        <v>892</v>
      </c>
      <c r="C26" s="8" t="s">
        <v>2</v>
      </c>
      <c r="D26" s="9" t="s">
        <v>775</v>
      </c>
      <c r="E26" s="5" t="s">
        <v>865</v>
      </c>
      <c r="F26" s="9" t="s">
        <v>802</v>
      </c>
      <c r="G26" s="5" t="str">
        <f t="shared" si="2"/>
        <v>BORING POSITIE</v>
      </c>
      <c r="H26" s="5" t="str">
        <f t="shared" si="3"/>
        <v>[-]</v>
      </c>
      <c r="I26" s="5" t="s">
        <v>1322</v>
      </c>
      <c r="J26" s="5" t="s">
        <v>1332</v>
      </c>
      <c r="K26" s="6">
        <v>1</v>
      </c>
      <c r="L26" s="10">
        <v>13</v>
      </c>
      <c r="M26" s="5" t="s">
        <v>283</v>
      </c>
      <c r="P26" s="23"/>
      <c r="Q26" s="24"/>
      <c r="R26" s="25"/>
      <c r="S26" s="26"/>
      <c r="T26" s="26"/>
      <c r="U26" s="27"/>
      <c r="V26" s="26"/>
      <c r="W26" s="27"/>
      <c r="X26" s="27"/>
      <c r="Y26" s="27"/>
      <c r="Z26" s="27"/>
      <c r="AA26" s="27"/>
      <c r="AB26" s="28"/>
      <c r="AC26" s="27"/>
      <c r="AD26" s="27"/>
    </row>
    <row r="27" spans="1:30" x14ac:dyDescent="0.2">
      <c r="A27" s="6">
        <f>ROW()</f>
        <v>27</v>
      </c>
      <c r="B27" s="7" t="s">
        <v>893</v>
      </c>
      <c r="C27" s="8" t="s">
        <v>867</v>
      </c>
      <c r="D27" s="9" t="s">
        <v>40</v>
      </c>
      <c r="E27" s="5" t="s">
        <v>868</v>
      </c>
      <c r="G27" s="5" t="str">
        <f t="shared" si="2"/>
        <v>BORING DATUM</v>
      </c>
      <c r="H27" s="5" t="str">
        <f t="shared" si="3"/>
        <v>[DD-MM-JJJJ]</v>
      </c>
      <c r="I27" s="5" t="s">
        <v>1322</v>
      </c>
      <c r="J27" s="5" t="s">
        <v>1332</v>
      </c>
      <c r="K27" s="6">
        <v>1</v>
      </c>
      <c r="L27" s="10">
        <v>29</v>
      </c>
      <c r="M27" s="5" t="s">
        <v>299</v>
      </c>
      <c r="P27" s="23"/>
      <c r="Q27" s="24"/>
      <c r="R27" s="25"/>
      <c r="S27" s="26"/>
      <c r="T27" s="26"/>
      <c r="U27" s="27"/>
      <c r="V27" s="26"/>
      <c r="W27" s="27"/>
      <c r="X27" s="27"/>
      <c r="Y27" s="27"/>
      <c r="Z27" s="27"/>
      <c r="AA27" s="27"/>
      <c r="AB27" s="28"/>
      <c r="AC27" s="27"/>
      <c r="AD27" s="27"/>
    </row>
    <row r="28" spans="1:30" x14ac:dyDescent="0.2">
      <c r="A28" s="6">
        <f>ROW()</f>
        <v>28</v>
      </c>
      <c r="B28" s="7" t="s">
        <v>894</v>
      </c>
      <c r="C28" s="8" t="s">
        <v>2</v>
      </c>
      <c r="D28" s="9" t="s">
        <v>41</v>
      </c>
      <c r="E28" s="5" t="s">
        <v>865</v>
      </c>
      <c r="G28" s="5" t="str">
        <f t="shared" si="2"/>
        <v>BORING FILENAAM PDF</v>
      </c>
      <c r="H28" s="5" t="str">
        <f t="shared" si="3"/>
        <v>[-]</v>
      </c>
      <c r="I28" s="5" t="s">
        <v>1322</v>
      </c>
      <c r="J28" s="5" t="s">
        <v>1332</v>
      </c>
      <c r="K28" s="6">
        <v>1</v>
      </c>
      <c r="L28" s="10">
        <v>30</v>
      </c>
      <c r="M28" s="5" t="s">
        <v>300</v>
      </c>
      <c r="P28" s="23"/>
      <c r="Q28" s="24"/>
      <c r="R28" s="25"/>
      <c r="S28" s="26"/>
      <c r="T28" s="26"/>
      <c r="U28" s="27"/>
      <c r="V28" s="26"/>
      <c r="W28" s="27"/>
      <c r="X28" s="27"/>
      <c r="Y28" s="27"/>
      <c r="Z28" s="27"/>
      <c r="AA28" s="27"/>
      <c r="AB28" s="28"/>
      <c r="AC28" s="27"/>
      <c r="AD28" s="27"/>
    </row>
    <row r="29" spans="1:30" ht="25.5" x14ac:dyDescent="0.2">
      <c r="A29" s="6">
        <f>ROW()</f>
        <v>29</v>
      </c>
      <c r="B29" s="8" t="s">
        <v>895</v>
      </c>
      <c r="C29" s="8" t="s">
        <v>2</v>
      </c>
      <c r="D29" s="11" t="s">
        <v>273</v>
      </c>
      <c r="E29" s="5" t="s">
        <v>865</v>
      </c>
      <c r="G29" s="5" t="str">
        <f t="shared" si="2"/>
        <v>BORING FILENAAM GEF</v>
      </c>
      <c r="H29" s="5" t="str">
        <f t="shared" si="3"/>
        <v>[-]</v>
      </c>
      <c r="I29" s="5" t="s">
        <v>1322</v>
      </c>
      <c r="J29" s="5" t="s">
        <v>1332</v>
      </c>
      <c r="K29" s="6">
        <v>1</v>
      </c>
      <c r="L29" s="12"/>
      <c r="M29" s="5" t="s">
        <v>774</v>
      </c>
      <c r="P29" s="23"/>
      <c r="Q29" s="25"/>
      <c r="R29" s="25"/>
      <c r="S29" s="29"/>
      <c r="T29" s="29"/>
      <c r="U29" s="27"/>
      <c r="V29" s="26"/>
      <c r="W29" s="27"/>
      <c r="X29" s="27"/>
      <c r="Y29" s="27"/>
      <c r="Z29" s="27"/>
      <c r="AA29" s="27"/>
      <c r="AB29" s="30"/>
      <c r="AC29" s="27"/>
      <c r="AD29" s="27"/>
    </row>
    <row r="30" spans="1:30" x14ac:dyDescent="0.2">
      <c r="A30" s="6">
        <f>ROW()</f>
        <v>30</v>
      </c>
      <c r="B30" s="7" t="s">
        <v>896</v>
      </c>
      <c r="C30" s="8" t="s">
        <v>2</v>
      </c>
      <c r="D30" s="9" t="s">
        <v>36</v>
      </c>
      <c r="E30" s="5" t="s">
        <v>865</v>
      </c>
      <c r="G30" s="5" t="str">
        <f t="shared" si="2"/>
        <v>BORING BEDRIJF</v>
      </c>
      <c r="H30" s="5" t="str">
        <f t="shared" si="3"/>
        <v>[-]</v>
      </c>
      <c r="I30" s="5" t="s">
        <v>1322</v>
      </c>
      <c r="J30" s="5" t="s">
        <v>1332</v>
      </c>
      <c r="K30" s="6">
        <v>1</v>
      </c>
      <c r="L30" s="10">
        <v>10</v>
      </c>
      <c r="M30" s="5" t="s">
        <v>280</v>
      </c>
      <c r="P30" s="23"/>
      <c r="Q30" s="24"/>
      <c r="R30" s="25"/>
      <c r="S30" s="26"/>
      <c r="T30" s="26"/>
      <c r="U30" s="27"/>
      <c r="V30" s="26"/>
      <c r="W30" s="27"/>
      <c r="X30" s="27"/>
      <c r="Y30" s="27"/>
      <c r="Z30" s="27"/>
      <c r="AA30" s="27"/>
      <c r="AB30" s="28"/>
      <c r="AC30" s="27"/>
      <c r="AD30" s="27"/>
    </row>
    <row r="31" spans="1:30" x14ac:dyDescent="0.2">
      <c r="A31" s="6">
        <f>ROW()</f>
        <v>31</v>
      </c>
      <c r="B31" s="7" t="s">
        <v>897</v>
      </c>
      <c r="C31" s="8" t="s">
        <v>2</v>
      </c>
      <c r="D31" s="9" t="s">
        <v>37</v>
      </c>
      <c r="E31" s="5" t="s">
        <v>865</v>
      </c>
      <c r="G31" s="5" t="str">
        <f t="shared" si="2"/>
        <v>BORING BOORMEESTER</v>
      </c>
      <c r="H31" s="5" t="str">
        <f t="shared" si="3"/>
        <v>[-]</v>
      </c>
      <c r="I31" s="5" t="s">
        <v>1322</v>
      </c>
      <c r="J31" s="5" t="s">
        <v>1332</v>
      </c>
      <c r="L31" s="10">
        <v>19</v>
      </c>
      <c r="M31" s="5" t="s">
        <v>289</v>
      </c>
      <c r="P31" s="23"/>
      <c r="Q31" s="24"/>
      <c r="R31" s="25"/>
      <c r="S31" s="26"/>
      <c r="T31" s="26"/>
      <c r="U31" s="27"/>
      <c r="V31" s="26"/>
      <c r="W31" s="27"/>
      <c r="X31" s="27"/>
      <c r="Y31" s="27"/>
      <c r="Z31" s="27"/>
      <c r="AA31" s="27"/>
      <c r="AB31" s="28"/>
      <c r="AC31" s="27"/>
      <c r="AD31" s="27"/>
    </row>
    <row r="32" spans="1:30" x14ac:dyDescent="0.2">
      <c r="A32" s="6">
        <f>ROW()</f>
        <v>32</v>
      </c>
      <c r="B32" s="7" t="s">
        <v>898</v>
      </c>
      <c r="C32" s="8" t="s">
        <v>2</v>
      </c>
      <c r="D32" s="9" t="s">
        <v>38</v>
      </c>
      <c r="E32" s="5" t="s">
        <v>865</v>
      </c>
      <c r="G32" s="5" t="str">
        <f t="shared" si="2"/>
        <v>BORING METHODE</v>
      </c>
      <c r="H32" s="5" t="str">
        <f t="shared" si="3"/>
        <v>[-]</v>
      </c>
      <c r="I32" s="5" t="s">
        <v>1322</v>
      </c>
      <c r="J32" s="5" t="s">
        <v>1332</v>
      </c>
      <c r="K32" s="6">
        <v>1</v>
      </c>
      <c r="L32" s="10">
        <v>18</v>
      </c>
      <c r="M32" s="5" t="s">
        <v>288</v>
      </c>
      <c r="P32" s="23"/>
      <c r="Q32" s="24"/>
      <c r="R32" s="25"/>
      <c r="S32" s="26"/>
      <c r="T32" s="26"/>
      <c r="U32" s="27"/>
      <c r="V32" s="26"/>
      <c r="W32" s="27"/>
      <c r="X32" s="27"/>
      <c r="Y32" s="27"/>
      <c r="Z32" s="27"/>
      <c r="AA32" s="27"/>
      <c r="AB32" s="28"/>
      <c r="AC32" s="27"/>
      <c r="AD32" s="27"/>
    </row>
    <row r="33" spans="1:30" x14ac:dyDescent="0.2">
      <c r="A33" s="6">
        <f>ROW()</f>
        <v>33</v>
      </c>
      <c r="B33" s="7" t="s">
        <v>899</v>
      </c>
      <c r="C33" s="8" t="s">
        <v>7</v>
      </c>
      <c r="D33" s="9" t="s">
        <v>840</v>
      </c>
      <c r="E33" s="5" t="s">
        <v>866</v>
      </c>
      <c r="G33" s="5" t="str">
        <f t="shared" si="2"/>
        <v>BORING OPNAME GWS</v>
      </c>
      <c r="H33" s="5" t="str">
        <f t="shared" si="3"/>
        <v>[m NAP]</v>
      </c>
      <c r="I33" s="5" t="s">
        <v>1322</v>
      </c>
      <c r="J33" s="5" t="s">
        <v>1332</v>
      </c>
      <c r="L33" s="10"/>
      <c r="M33" s="5" t="s">
        <v>774</v>
      </c>
      <c r="P33" s="23"/>
      <c r="Q33" s="24"/>
      <c r="R33" s="25"/>
      <c r="S33" s="26"/>
      <c r="T33" s="26"/>
      <c r="U33" s="27"/>
      <c r="V33" s="26"/>
      <c r="W33" s="27"/>
      <c r="X33" s="27"/>
      <c r="Y33" s="27"/>
      <c r="Z33" s="27"/>
      <c r="AA33" s="27"/>
      <c r="AB33" s="28"/>
      <c r="AC33" s="27"/>
      <c r="AD33" s="27"/>
    </row>
    <row r="34" spans="1:30" ht="25.5" x14ac:dyDescent="0.2">
      <c r="A34" s="6">
        <f>ROW()</f>
        <v>34</v>
      </c>
      <c r="B34" s="7" t="s">
        <v>900</v>
      </c>
      <c r="C34" s="8" t="s">
        <v>7</v>
      </c>
      <c r="D34" s="9" t="s">
        <v>42</v>
      </c>
      <c r="E34" s="5" t="s">
        <v>866</v>
      </c>
      <c r="F34" s="15" t="s">
        <v>803</v>
      </c>
      <c r="G34" s="5" t="str">
        <f t="shared" si="2"/>
        <v>BORING GLG</v>
      </c>
      <c r="H34" s="5" t="str">
        <f t="shared" si="3"/>
        <v>[m NAP]</v>
      </c>
      <c r="I34" s="5" t="s">
        <v>1322</v>
      </c>
      <c r="J34" s="5" t="s">
        <v>1332</v>
      </c>
      <c r="L34" s="10"/>
      <c r="M34" s="5" t="s">
        <v>295</v>
      </c>
      <c r="P34" s="23"/>
      <c r="Q34" s="24"/>
      <c r="R34" s="25"/>
      <c r="S34" s="26"/>
      <c r="T34" s="26"/>
      <c r="U34" s="27"/>
      <c r="V34" s="31"/>
      <c r="W34" s="27"/>
      <c r="X34" s="27"/>
      <c r="Y34" s="27"/>
      <c r="Z34" s="27"/>
      <c r="AA34" s="27"/>
      <c r="AB34" s="28"/>
      <c r="AC34" s="27"/>
      <c r="AD34" s="27"/>
    </row>
    <row r="35" spans="1:30" x14ac:dyDescent="0.2">
      <c r="A35" s="6">
        <f>ROW()</f>
        <v>35</v>
      </c>
      <c r="B35" s="7" t="s">
        <v>901</v>
      </c>
      <c r="C35" s="8" t="s">
        <v>2</v>
      </c>
      <c r="D35" s="9" t="s">
        <v>841</v>
      </c>
      <c r="E35" s="5" t="s">
        <v>865</v>
      </c>
      <c r="F35" s="15"/>
      <c r="G35" s="5" t="str">
        <f t="shared" si="2"/>
        <v>MONSTER ID</v>
      </c>
      <c r="H35" s="5" t="str">
        <f t="shared" si="3"/>
        <v>[-]</v>
      </c>
      <c r="I35" s="5" t="s">
        <v>1323</v>
      </c>
      <c r="J35" s="5" t="s">
        <v>1333</v>
      </c>
      <c r="K35" s="6">
        <v>1</v>
      </c>
      <c r="L35" s="10"/>
      <c r="M35" s="5" t="s">
        <v>282</v>
      </c>
      <c r="P35" s="23"/>
      <c r="Q35" s="24"/>
      <c r="R35" s="25"/>
      <c r="S35" s="26"/>
      <c r="T35" s="26"/>
      <c r="U35" s="27"/>
      <c r="V35" s="31"/>
      <c r="W35" s="27"/>
      <c r="X35" s="27"/>
      <c r="Y35" s="27"/>
      <c r="Z35" s="27"/>
      <c r="AA35" s="27"/>
      <c r="AB35" s="28"/>
      <c r="AC35" s="27"/>
      <c r="AD35" s="27"/>
    </row>
    <row r="36" spans="1:30" ht="25.5" x14ac:dyDescent="0.2">
      <c r="A36" s="6">
        <f>ROW()</f>
        <v>36</v>
      </c>
      <c r="B36" s="7" t="s">
        <v>902</v>
      </c>
      <c r="C36" s="8" t="s">
        <v>2</v>
      </c>
      <c r="D36" s="9" t="s">
        <v>832</v>
      </c>
      <c r="E36" s="5" t="s">
        <v>865</v>
      </c>
      <c r="G36" s="5" t="str">
        <f t="shared" si="2"/>
        <v>MONSTER STEEKMETHODE</v>
      </c>
      <c r="H36" s="5" t="str">
        <f t="shared" si="3"/>
        <v>[-]</v>
      </c>
      <c r="I36" s="5" t="s">
        <v>1323</v>
      </c>
      <c r="J36" s="5" t="s">
        <v>1333</v>
      </c>
      <c r="K36" s="6">
        <v>1</v>
      </c>
      <c r="L36" s="10"/>
      <c r="M36" s="5" t="s">
        <v>774</v>
      </c>
      <c r="P36" s="23"/>
      <c r="Q36" s="24"/>
      <c r="R36" s="25"/>
      <c r="S36" s="26"/>
      <c r="T36" s="26"/>
      <c r="U36" s="27"/>
      <c r="V36" s="26"/>
      <c r="W36" s="27"/>
      <c r="X36" s="27"/>
      <c r="Y36" s="27"/>
      <c r="Z36" s="27"/>
      <c r="AA36" s="27"/>
      <c r="AB36" s="28"/>
      <c r="AC36" s="27"/>
      <c r="AD36" s="27"/>
    </row>
    <row r="37" spans="1:30" ht="25.5" x14ac:dyDescent="0.2">
      <c r="A37" s="6">
        <f>ROW()</f>
        <v>37</v>
      </c>
      <c r="B37" s="7" t="s">
        <v>903</v>
      </c>
      <c r="C37" s="8" t="s">
        <v>2</v>
      </c>
      <c r="D37" s="9" t="s">
        <v>44</v>
      </c>
      <c r="E37" s="5" t="s">
        <v>865</v>
      </c>
      <c r="G37" s="5" t="str">
        <f t="shared" si="2"/>
        <v>MONSTER OPSLAGWIJZE</v>
      </c>
      <c r="H37" s="5" t="str">
        <f t="shared" si="3"/>
        <v>[-]</v>
      </c>
      <c r="I37" s="5" t="s">
        <v>1323</v>
      </c>
      <c r="J37" s="5" t="s">
        <v>1333</v>
      </c>
      <c r="L37" s="10"/>
      <c r="M37" s="5" t="s">
        <v>307</v>
      </c>
      <c r="P37" s="23"/>
      <c r="Q37" s="24"/>
      <c r="R37" s="25"/>
      <c r="S37" s="26"/>
      <c r="T37" s="26"/>
      <c r="U37" s="27"/>
      <c r="V37" s="26"/>
      <c r="W37" s="27"/>
      <c r="X37" s="27"/>
      <c r="Y37" s="27"/>
      <c r="Z37" s="27"/>
      <c r="AA37" s="27"/>
      <c r="AB37" s="28"/>
      <c r="AC37" s="27"/>
      <c r="AD37" s="27"/>
    </row>
    <row r="38" spans="1:30" ht="25.5" x14ac:dyDescent="0.2">
      <c r="A38" s="6">
        <f>ROW()</f>
        <v>38</v>
      </c>
      <c r="B38" s="7" t="s">
        <v>904</v>
      </c>
      <c r="C38" s="8" t="s">
        <v>7</v>
      </c>
      <c r="D38" s="9" t="s">
        <v>705</v>
      </c>
      <c r="E38" s="5" t="s">
        <v>866</v>
      </c>
      <c r="F38" s="15" t="s">
        <v>803</v>
      </c>
      <c r="G38" s="5" t="str">
        <f t="shared" si="2"/>
        <v>MONSTER NIVEAU NAP VANAF</v>
      </c>
      <c r="H38" s="5" t="str">
        <f t="shared" si="3"/>
        <v>[m NAP]</v>
      </c>
      <c r="I38" s="5" t="s">
        <v>1323</v>
      </c>
      <c r="J38" s="5" t="s">
        <v>1333</v>
      </c>
      <c r="L38" s="10"/>
      <c r="M38" s="5" t="s">
        <v>293</v>
      </c>
      <c r="P38" s="23"/>
      <c r="Q38" s="24"/>
      <c r="R38" s="25"/>
      <c r="S38" s="26"/>
      <c r="T38" s="26"/>
      <c r="U38" s="27"/>
      <c r="V38" s="31"/>
      <c r="W38" s="27"/>
      <c r="X38" s="27"/>
      <c r="Y38" s="27"/>
      <c r="Z38" s="27"/>
      <c r="AA38" s="27"/>
      <c r="AB38" s="28"/>
      <c r="AC38" s="27"/>
      <c r="AD38" s="27"/>
    </row>
    <row r="39" spans="1:30" ht="25.5" x14ac:dyDescent="0.2">
      <c r="A39" s="6">
        <f>ROW()</f>
        <v>39</v>
      </c>
      <c r="B39" s="7" t="s">
        <v>905</v>
      </c>
      <c r="C39" s="8" t="s">
        <v>7</v>
      </c>
      <c r="D39" s="9" t="s">
        <v>704</v>
      </c>
      <c r="E39" s="5" t="s">
        <v>866</v>
      </c>
      <c r="F39" s="15" t="s">
        <v>803</v>
      </c>
      <c r="G39" s="5" t="str">
        <f t="shared" si="2"/>
        <v>MONSTER NIVEAU NAP TOT</v>
      </c>
      <c r="H39" s="5" t="str">
        <f t="shared" si="3"/>
        <v>[m NAP]</v>
      </c>
      <c r="I39" s="5" t="s">
        <v>1323</v>
      </c>
      <c r="J39" s="5" t="s">
        <v>1333</v>
      </c>
      <c r="L39" s="10"/>
      <c r="M39" s="5" t="s">
        <v>294</v>
      </c>
      <c r="P39" s="23"/>
      <c r="Q39" s="24"/>
      <c r="R39" s="25"/>
      <c r="S39" s="26"/>
      <c r="T39" s="26"/>
      <c r="U39" s="27"/>
      <c r="V39" s="31"/>
      <c r="W39" s="27"/>
      <c r="X39" s="27"/>
      <c r="Y39" s="27"/>
      <c r="Z39" s="27"/>
      <c r="AA39" s="27"/>
      <c r="AB39" s="28"/>
      <c r="AC39" s="27"/>
      <c r="AD39" s="27"/>
    </row>
    <row r="40" spans="1:30" ht="25.5" x14ac:dyDescent="0.2">
      <c r="A40" s="6">
        <f>ROW()</f>
        <v>40</v>
      </c>
      <c r="B40" s="7" t="s">
        <v>906</v>
      </c>
      <c r="C40" s="8" t="s">
        <v>12</v>
      </c>
      <c r="D40" s="9" t="s">
        <v>707</v>
      </c>
      <c r="E40" s="5" t="s">
        <v>866</v>
      </c>
      <c r="F40" s="15" t="s">
        <v>805</v>
      </c>
      <c r="G40" s="5" t="str">
        <f t="shared" si="2"/>
        <v>MONSTER NIVEAU MV VANAF</v>
      </c>
      <c r="H40" s="5" t="str">
        <f t="shared" si="3"/>
        <v>[m]</v>
      </c>
      <c r="I40" s="5" t="s">
        <v>1323</v>
      </c>
      <c r="J40" s="5" t="s">
        <v>1333</v>
      </c>
      <c r="L40" s="10"/>
      <c r="M40" s="5" t="s">
        <v>291</v>
      </c>
      <c r="P40" s="23"/>
      <c r="Q40" s="24"/>
      <c r="R40" s="25"/>
      <c r="S40" s="26"/>
      <c r="T40" s="26"/>
      <c r="U40" s="27"/>
      <c r="V40" s="31"/>
      <c r="W40" s="27"/>
      <c r="X40" s="27"/>
      <c r="Y40" s="27"/>
      <c r="Z40" s="27"/>
      <c r="AA40" s="27"/>
      <c r="AB40" s="28"/>
      <c r="AC40" s="27"/>
      <c r="AD40" s="27"/>
    </row>
    <row r="41" spans="1:30" ht="25.5" x14ac:dyDescent="0.2">
      <c r="A41" s="6">
        <f>ROW()</f>
        <v>41</v>
      </c>
      <c r="B41" s="7" t="s">
        <v>907</v>
      </c>
      <c r="C41" s="8" t="s">
        <v>12</v>
      </c>
      <c r="D41" s="9" t="s">
        <v>706</v>
      </c>
      <c r="E41" s="5" t="s">
        <v>866</v>
      </c>
      <c r="F41" s="15" t="s">
        <v>805</v>
      </c>
      <c r="G41" s="5" t="str">
        <f t="shared" si="2"/>
        <v>MONSTER NIVEAU MV TOT</v>
      </c>
      <c r="H41" s="5" t="str">
        <f t="shared" si="3"/>
        <v>[m]</v>
      </c>
      <c r="I41" s="5" t="s">
        <v>1323</v>
      </c>
      <c r="J41" s="5" t="s">
        <v>1333</v>
      </c>
      <c r="L41" s="10"/>
      <c r="M41" s="5" t="s">
        <v>292</v>
      </c>
      <c r="P41" s="23"/>
      <c r="Q41" s="24"/>
      <c r="R41" s="25"/>
      <c r="S41" s="26"/>
      <c r="T41" s="26"/>
      <c r="U41" s="27"/>
      <c r="V41" s="31"/>
      <c r="W41" s="27"/>
      <c r="X41" s="27"/>
      <c r="Y41" s="27"/>
      <c r="Z41" s="27"/>
      <c r="AA41" s="27"/>
      <c r="AB41" s="28"/>
      <c r="AC41" s="27"/>
      <c r="AD41" s="27"/>
    </row>
    <row r="42" spans="1:30" ht="25.5" x14ac:dyDescent="0.2">
      <c r="A42" s="6">
        <f>ROW()</f>
        <v>42</v>
      </c>
      <c r="B42" s="7" t="s">
        <v>908</v>
      </c>
      <c r="C42" s="8" t="s">
        <v>13</v>
      </c>
      <c r="D42" s="9" t="s">
        <v>842</v>
      </c>
      <c r="E42" s="5" t="s">
        <v>866</v>
      </c>
      <c r="F42" s="15"/>
      <c r="G42" s="5" t="str">
        <f t="shared" si="2"/>
        <v>MONSTER TOTAAL VOLUMEGEWICHT</v>
      </c>
      <c r="H42" s="5" t="str">
        <f t="shared" si="3"/>
        <v>[kN/m3]</v>
      </c>
      <c r="I42" s="5" t="s">
        <v>1323</v>
      </c>
      <c r="J42" s="5" t="s">
        <v>1333</v>
      </c>
      <c r="L42" s="10"/>
      <c r="M42" s="5" t="s">
        <v>774</v>
      </c>
      <c r="P42" s="23"/>
      <c r="Q42" s="24"/>
      <c r="R42" s="25"/>
      <c r="S42" s="26"/>
      <c r="T42" s="26"/>
      <c r="U42" s="27"/>
      <c r="V42" s="31"/>
      <c r="W42" s="27"/>
      <c r="X42" s="27"/>
      <c r="Y42" s="27"/>
      <c r="Z42" s="27"/>
      <c r="AA42" s="27"/>
      <c r="AB42" s="28"/>
      <c r="AC42" s="27"/>
      <c r="AD42" s="27"/>
    </row>
    <row r="43" spans="1:30" ht="25.5" x14ac:dyDescent="0.2">
      <c r="A43" s="6">
        <f>ROW()</f>
        <v>43</v>
      </c>
      <c r="B43" s="7" t="s">
        <v>909</v>
      </c>
      <c r="C43" s="8" t="s">
        <v>2</v>
      </c>
      <c r="D43" s="9" t="s">
        <v>46</v>
      </c>
      <c r="E43" s="5" t="s">
        <v>865</v>
      </c>
      <c r="G43" s="5" t="str">
        <f t="shared" si="2"/>
        <v>CLAS FILENAAM PDF</v>
      </c>
      <c r="H43" s="5" t="str">
        <f t="shared" si="3"/>
        <v>[-]</v>
      </c>
      <c r="I43" s="5" t="s">
        <v>1324</v>
      </c>
      <c r="J43" s="5" t="s">
        <v>1334</v>
      </c>
      <c r="L43" s="10"/>
      <c r="M43" s="5" t="s">
        <v>314</v>
      </c>
      <c r="P43" s="23"/>
      <c r="Q43" s="24"/>
      <c r="R43" s="25"/>
      <c r="S43" s="26"/>
      <c r="T43" s="26"/>
      <c r="U43" s="27"/>
      <c r="V43" s="26"/>
      <c r="W43" s="27"/>
      <c r="X43" s="27"/>
      <c r="Y43" s="27"/>
      <c r="Z43" s="27"/>
      <c r="AA43" s="27"/>
      <c r="AB43" s="28"/>
      <c r="AC43" s="27"/>
      <c r="AD43" s="27"/>
    </row>
    <row r="44" spans="1:30" ht="25.5" x14ac:dyDescent="0.2">
      <c r="A44" s="6">
        <f>ROW()</f>
        <v>44</v>
      </c>
      <c r="B44" s="8" t="s">
        <v>910</v>
      </c>
      <c r="C44" s="8" t="s">
        <v>2</v>
      </c>
      <c r="D44" s="11" t="s">
        <v>272</v>
      </c>
      <c r="E44" s="5" t="s">
        <v>865</v>
      </c>
      <c r="G44" s="5" t="str">
        <f t="shared" si="2"/>
        <v>CLAS FILENAAM DIGITAAL</v>
      </c>
      <c r="H44" s="5" t="str">
        <f t="shared" si="3"/>
        <v>[-]</v>
      </c>
      <c r="I44" s="5" t="s">
        <v>1324</v>
      </c>
      <c r="J44" s="5" t="s">
        <v>1334</v>
      </c>
      <c r="L44" s="12"/>
      <c r="M44" s="5" t="s">
        <v>774</v>
      </c>
      <c r="P44" s="23"/>
      <c r="Q44" s="25"/>
      <c r="R44" s="25"/>
      <c r="S44" s="29"/>
      <c r="T44" s="29"/>
      <c r="U44" s="27"/>
      <c r="V44" s="26"/>
      <c r="W44" s="27"/>
      <c r="X44" s="27"/>
      <c r="Y44" s="27"/>
      <c r="Z44" s="27"/>
      <c r="AA44" s="27"/>
      <c r="AB44" s="30"/>
      <c r="AC44" s="27"/>
      <c r="AD44" s="27"/>
    </row>
    <row r="45" spans="1:30" x14ac:dyDescent="0.2">
      <c r="A45" s="6">
        <f>ROW()</f>
        <v>45</v>
      </c>
      <c r="B45" s="7" t="s">
        <v>911</v>
      </c>
      <c r="C45" s="8" t="s">
        <v>2</v>
      </c>
      <c r="D45" s="9" t="s">
        <v>844</v>
      </c>
      <c r="E45" s="5" t="s">
        <v>865</v>
      </c>
      <c r="G45" s="5" t="str">
        <f t="shared" si="2"/>
        <v>CLAS MONSTERID</v>
      </c>
      <c r="H45" s="5" t="str">
        <f t="shared" si="3"/>
        <v>[-]</v>
      </c>
      <c r="I45" s="5" t="s">
        <v>1324</v>
      </c>
      <c r="J45" s="5" t="s">
        <v>1334</v>
      </c>
      <c r="L45" s="10"/>
      <c r="M45" s="5" t="s">
        <v>774</v>
      </c>
      <c r="P45" s="23"/>
      <c r="Q45" s="24"/>
      <c r="R45" s="25"/>
      <c r="S45" s="26"/>
      <c r="T45" s="26"/>
      <c r="U45" s="27"/>
      <c r="V45" s="26"/>
      <c r="W45" s="27"/>
      <c r="X45" s="27"/>
      <c r="Y45" s="27"/>
      <c r="Z45" s="27"/>
      <c r="AA45" s="27"/>
      <c r="AB45" s="28"/>
      <c r="AC45" s="27"/>
      <c r="AD45" s="27"/>
    </row>
    <row r="46" spans="1:30" ht="38.25" x14ac:dyDescent="0.2">
      <c r="A46" s="6">
        <f>ROW()</f>
        <v>46</v>
      </c>
      <c r="B46" s="7" t="s">
        <v>914</v>
      </c>
      <c r="C46" s="8" t="s">
        <v>2</v>
      </c>
      <c r="D46" s="9" t="s">
        <v>1838</v>
      </c>
      <c r="E46" s="5" t="s">
        <v>865</v>
      </c>
      <c r="G46" s="5" t="str">
        <f t="shared" si="2"/>
        <v>CLAS LABORATORIUM</v>
      </c>
      <c r="H46" s="5" t="str">
        <f t="shared" si="3"/>
        <v>[-]</v>
      </c>
      <c r="I46" s="5" t="s">
        <v>1324</v>
      </c>
      <c r="J46" s="5" t="s">
        <v>1334</v>
      </c>
      <c r="L46" s="10"/>
      <c r="M46" s="5" t="s">
        <v>302</v>
      </c>
      <c r="P46" s="23"/>
      <c r="Q46" s="24"/>
      <c r="R46" s="25"/>
      <c r="S46" s="26"/>
      <c r="T46" s="26"/>
      <c r="U46" s="27"/>
      <c r="V46" s="26"/>
      <c r="W46" s="27"/>
      <c r="X46" s="27"/>
      <c r="Y46" s="27"/>
      <c r="Z46" s="27"/>
      <c r="AA46" s="27"/>
      <c r="AB46" s="28"/>
      <c r="AC46" s="27"/>
      <c r="AD46" s="27"/>
    </row>
    <row r="47" spans="1:30" x14ac:dyDescent="0.2">
      <c r="A47" s="6">
        <f>ROW()</f>
        <v>47</v>
      </c>
      <c r="B47" s="7" t="s">
        <v>916</v>
      </c>
      <c r="C47" s="8" t="s">
        <v>2</v>
      </c>
      <c r="D47" s="9" t="s">
        <v>48</v>
      </c>
      <c r="E47" s="5" t="s">
        <v>865</v>
      </c>
      <c r="G47" s="5" t="str">
        <f t="shared" si="2"/>
        <v>CLAS NORMEN</v>
      </c>
      <c r="H47" s="5" t="str">
        <f t="shared" si="3"/>
        <v>[-]</v>
      </c>
      <c r="I47" s="5" t="s">
        <v>1324</v>
      </c>
      <c r="J47" s="5" t="s">
        <v>1334</v>
      </c>
      <c r="L47" s="10"/>
      <c r="M47" s="5" t="s">
        <v>307</v>
      </c>
      <c r="P47" s="23"/>
      <c r="Q47" s="24"/>
      <c r="R47" s="25"/>
      <c r="S47" s="26"/>
      <c r="T47" s="26"/>
      <c r="U47" s="27"/>
      <c r="V47" s="26"/>
      <c r="W47" s="27"/>
      <c r="X47" s="27"/>
      <c r="Y47" s="27"/>
      <c r="Z47" s="27"/>
      <c r="AA47" s="27"/>
      <c r="AB47" s="28"/>
      <c r="AC47" s="27"/>
      <c r="AD47" s="27"/>
    </row>
    <row r="48" spans="1:30" x14ac:dyDescent="0.2">
      <c r="A48" s="6">
        <f>ROW()</f>
        <v>48</v>
      </c>
      <c r="B48" s="7" t="s">
        <v>917</v>
      </c>
      <c r="C48" s="8" t="s">
        <v>867</v>
      </c>
      <c r="D48" s="9" t="s">
        <v>45</v>
      </c>
      <c r="E48" s="5" t="s">
        <v>868</v>
      </c>
      <c r="G48" s="5" t="str">
        <f t="shared" si="2"/>
        <v>CLAS DATUM</v>
      </c>
      <c r="H48" s="5" t="str">
        <f t="shared" si="3"/>
        <v>[DD-MM-JJJJ]</v>
      </c>
      <c r="I48" s="5" t="s">
        <v>1324</v>
      </c>
      <c r="J48" s="5" t="s">
        <v>1334</v>
      </c>
      <c r="L48" s="10"/>
      <c r="M48" s="5" t="s">
        <v>305</v>
      </c>
      <c r="P48" s="23"/>
      <c r="Q48" s="24"/>
      <c r="R48" s="25"/>
      <c r="S48" s="26"/>
      <c r="T48" s="26"/>
      <c r="U48" s="27"/>
      <c r="V48" s="26"/>
      <c r="W48" s="27"/>
      <c r="X48" s="27"/>
      <c r="Y48" s="27"/>
      <c r="Z48" s="27"/>
      <c r="AA48" s="27"/>
      <c r="AB48" s="28"/>
      <c r="AC48" s="27"/>
      <c r="AD48" s="27"/>
    </row>
    <row r="49" spans="1:30" ht="63.75" x14ac:dyDescent="0.2">
      <c r="A49" s="6">
        <f>ROW()</f>
        <v>49</v>
      </c>
      <c r="B49" s="7" t="s">
        <v>912</v>
      </c>
      <c r="C49" s="8" t="s">
        <v>2</v>
      </c>
      <c r="D49" s="9" t="s">
        <v>772</v>
      </c>
      <c r="E49" s="5" t="s">
        <v>865</v>
      </c>
      <c r="F49" s="11" t="s">
        <v>828</v>
      </c>
      <c r="G49" s="5" t="str">
        <f t="shared" ref="G49:G50" si="6">SUBSTITUTE(B49,"_"," ")</f>
        <v>CLAS NEN5104</v>
      </c>
      <c r="H49" s="5" t="str">
        <f t="shared" ref="H49:H50" si="7">CONCATENATE("[",C49,"]")</f>
        <v>[-]</v>
      </c>
      <c r="I49" s="5" t="s">
        <v>1324</v>
      </c>
      <c r="J49" s="5" t="s">
        <v>1334</v>
      </c>
      <c r="L49" s="10"/>
      <c r="M49" s="5" t="s">
        <v>285</v>
      </c>
      <c r="P49" s="23"/>
      <c r="Q49" s="24"/>
      <c r="R49" s="25"/>
      <c r="S49" s="26"/>
      <c r="T49" s="26"/>
      <c r="U49" s="27"/>
      <c r="V49" s="29"/>
      <c r="W49" s="27"/>
      <c r="X49" s="27"/>
      <c r="Y49" s="27"/>
      <c r="Z49" s="27"/>
      <c r="AA49" s="27"/>
      <c r="AB49" s="28"/>
      <c r="AC49" s="27"/>
      <c r="AD49" s="27"/>
    </row>
    <row r="50" spans="1:30" ht="25.5" x14ac:dyDescent="0.2">
      <c r="A50" s="6">
        <f>ROW()</f>
        <v>50</v>
      </c>
      <c r="B50" s="8" t="s">
        <v>913</v>
      </c>
      <c r="C50" s="5" t="s">
        <v>2</v>
      </c>
      <c r="D50" s="11" t="s">
        <v>269</v>
      </c>
      <c r="E50" s="5" t="s">
        <v>865</v>
      </c>
      <c r="G50" s="5" t="str">
        <f t="shared" si="6"/>
        <v>CLAS NEN5104 BIJMENGING</v>
      </c>
      <c r="H50" s="5" t="str">
        <f t="shared" si="7"/>
        <v>[-]</v>
      </c>
      <c r="I50" s="5" t="s">
        <v>1324</v>
      </c>
      <c r="J50" s="5" t="s">
        <v>1334</v>
      </c>
      <c r="L50" s="12"/>
      <c r="M50" s="5" t="s">
        <v>306</v>
      </c>
      <c r="P50" s="23"/>
      <c r="Q50" s="25"/>
      <c r="R50" s="27"/>
      <c r="S50" s="29"/>
      <c r="T50" s="29"/>
      <c r="U50" s="27"/>
      <c r="V50" s="26"/>
      <c r="W50" s="27"/>
      <c r="X50" s="27"/>
      <c r="Y50" s="27"/>
      <c r="Z50" s="27"/>
      <c r="AA50" s="27"/>
      <c r="AB50" s="30"/>
      <c r="AC50" s="27"/>
      <c r="AD50" s="27"/>
    </row>
    <row r="51" spans="1:30" x14ac:dyDescent="0.2">
      <c r="A51" s="6">
        <f>ROW()</f>
        <v>51</v>
      </c>
      <c r="B51" s="7" t="s">
        <v>915</v>
      </c>
      <c r="C51" s="8" t="s">
        <v>7</v>
      </c>
      <c r="D51" s="9" t="s">
        <v>843</v>
      </c>
      <c r="E51" s="5" t="s">
        <v>866</v>
      </c>
      <c r="F51" s="16" t="s">
        <v>814</v>
      </c>
      <c r="G51" s="5" t="str">
        <f t="shared" ref="G51" si="8">SUBSTITUTE(B51,"_"," ")</f>
        <v>CLAS MONSTERNIVEAU</v>
      </c>
      <c r="H51" s="5" t="str">
        <f t="shared" ref="H51" si="9">CONCATENATE("[",C51,"]")</f>
        <v>[m NAP]</v>
      </c>
      <c r="I51" s="5" t="s">
        <v>1324</v>
      </c>
      <c r="J51" s="5" t="s">
        <v>1334</v>
      </c>
      <c r="L51" s="10"/>
      <c r="P51" s="23"/>
      <c r="Q51" s="24"/>
      <c r="R51" s="25"/>
      <c r="S51" s="26"/>
      <c r="T51" s="26"/>
      <c r="U51" s="27"/>
      <c r="V51" s="32"/>
      <c r="W51" s="27"/>
      <c r="X51" s="27"/>
      <c r="Y51" s="27"/>
      <c r="Z51" s="27"/>
      <c r="AA51" s="27"/>
      <c r="AB51" s="28"/>
      <c r="AC51" s="27"/>
      <c r="AD51" s="27"/>
    </row>
    <row r="52" spans="1:30" ht="25.5" x14ac:dyDescent="0.2">
      <c r="A52" s="6">
        <f>ROW()</f>
        <v>52</v>
      </c>
      <c r="B52" s="7" t="s">
        <v>918</v>
      </c>
      <c r="C52" s="8" t="s">
        <v>13</v>
      </c>
      <c r="D52" s="9" t="s">
        <v>54</v>
      </c>
      <c r="E52" s="5" t="s">
        <v>866</v>
      </c>
      <c r="F52" s="15" t="s">
        <v>806</v>
      </c>
      <c r="G52" s="5" t="str">
        <f t="shared" si="2"/>
        <v>CLAS VOLUMEGEWICHT NAT</v>
      </c>
      <c r="H52" s="5" t="str">
        <f t="shared" si="3"/>
        <v>[kN/m3]</v>
      </c>
      <c r="I52" s="5" t="s">
        <v>1324</v>
      </c>
      <c r="J52" s="5" t="s">
        <v>1334</v>
      </c>
      <c r="L52" s="10"/>
      <c r="M52" s="5" t="s">
        <v>321</v>
      </c>
      <c r="P52" s="23"/>
      <c r="Q52" s="24"/>
      <c r="R52" s="25"/>
      <c r="S52" s="26"/>
      <c r="T52" s="26"/>
      <c r="U52" s="27"/>
      <c r="V52" s="31"/>
      <c r="W52" s="27"/>
      <c r="X52" s="27"/>
      <c r="Y52" s="27"/>
      <c r="Z52" s="27"/>
      <c r="AA52" s="27"/>
      <c r="AB52" s="28"/>
      <c r="AC52" s="27"/>
      <c r="AD52" s="27"/>
    </row>
    <row r="53" spans="1:30" ht="25.5" x14ac:dyDescent="0.2">
      <c r="A53" s="6">
        <f>ROW()</f>
        <v>53</v>
      </c>
      <c r="B53" s="7" t="s">
        <v>919</v>
      </c>
      <c r="C53" s="8" t="s">
        <v>13</v>
      </c>
      <c r="D53" s="9" t="s">
        <v>53</v>
      </c>
      <c r="E53" s="5" t="s">
        <v>866</v>
      </c>
      <c r="F53" s="15" t="s">
        <v>807</v>
      </c>
      <c r="G53" s="5" t="str">
        <f t="shared" si="2"/>
        <v>CLAS VOLUMEGEWICHT DRG</v>
      </c>
      <c r="H53" s="5" t="str">
        <f t="shared" si="3"/>
        <v>[kN/m3]</v>
      </c>
      <c r="I53" s="5" t="s">
        <v>1324</v>
      </c>
      <c r="J53" s="5" t="s">
        <v>1334</v>
      </c>
      <c r="L53" s="10"/>
      <c r="M53" s="5" t="s">
        <v>322</v>
      </c>
      <c r="P53" s="23"/>
      <c r="Q53" s="24"/>
      <c r="R53" s="25"/>
      <c r="S53" s="26"/>
      <c r="T53" s="26"/>
      <c r="U53" s="27"/>
      <c r="V53" s="31"/>
      <c r="W53" s="27"/>
      <c r="X53" s="27"/>
      <c r="Y53" s="27"/>
      <c r="Z53" s="27"/>
      <c r="AA53" s="27"/>
      <c r="AB53" s="28"/>
      <c r="AC53" s="27"/>
      <c r="AD53" s="27"/>
    </row>
    <row r="54" spans="1:30" ht="25.5" x14ac:dyDescent="0.2">
      <c r="A54" s="6">
        <f>ROW()</f>
        <v>54</v>
      </c>
      <c r="B54" s="7" t="s">
        <v>920</v>
      </c>
      <c r="C54" s="8" t="s">
        <v>3</v>
      </c>
      <c r="D54" s="9" t="s">
        <v>55</v>
      </c>
      <c r="E54" s="5" t="s">
        <v>866</v>
      </c>
      <c r="F54" s="15" t="s">
        <v>808</v>
      </c>
      <c r="G54" s="5" t="str">
        <f t="shared" si="2"/>
        <v>CLAS WATERGEHALTE</v>
      </c>
      <c r="H54" s="5" t="str">
        <f t="shared" si="3"/>
        <v>[%]</v>
      </c>
      <c r="I54" s="5" t="s">
        <v>1324</v>
      </c>
      <c r="J54" s="5" t="s">
        <v>1334</v>
      </c>
      <c r="L54" s="10"/>
      <c r="M54" s="5" t="s">
        <v>323</v>
      </c>
      <c r="P54" s="23"/>
      <c r="Q54" s="24"/>
      <c r="R54" s="25"/>
      <c r="S54" s="26"/>
      <c r="T54" s="26"/>
      <c r="U54" s="27"/>
      <c r="V54" s="31"/>
      <c r="W54" s="27"/>
      <c r="X54" s="27"/>
      <c r="Y54" s="27"/>
      <c r="Z54" s="27"/>
      <c r="AA54" s="27"/>
      <c r="AB54" s="28"/>
      <c r="AC54" s="27"/>
      <c r="AD54" s="27"/>
    </row>
    <row r="55" spans="1:30" x14ac:dyDescent="0.2">
      <c r="A55" s="6">
        <f>ROW()</f>
        <v>55</v>
      </c>
      <c r="B55" s="7" t="s">
        <v>921</v>
      </c>
      <c r="C55" s="8" t="s">
        <v>3</v>
      </c>
      <c r="D55" s="9" t="s">
        <v>845</v>
      </c>
      <c r="E55" s="5" t="s">
        <v>866</v>
      </c>
      <c r="F55" s="15" t="s">
        <v>812</v>
      </c>
      <c r="G55" s="5" t="str">
        <f t="shared" si="2"/>
        <v>CLAS POROSITEIT</v>
      </c>
      <c r="H55" s="5" t="str">
        <f t="shared" si="3"/>
        <v>[%]</v>
      </c>
      <c r="I55" s="5" t="s">
        <v>1324</v>
      </c>
      <c r="J55" s="5" t="s">
        <v>1334</v>
      </c>
      <c r="L55" s="10"/>
      <c r="P55" s="23"/>
      <c r="Q55" s="24"/>
      <c r="R55" s="25"/>
      <c r="S55" s="26"/>
      <c r="T55" s="26"/>
      <c r="U55" s="27"/>
      <c r="V55" s="31"/>
      <c r="W55" s="27"/>
      <c r="X55" s="27"/>
      <c r="Y55" s="27"/>
      <c r="Z55" s="27"/>
      <c r="AA55" s="27"/>
      <c r="AB55" s="28"/>
      <c r="AC55" s="27"/>
      <c r="AD55" s="27"/>
    </row>
    <row r="56" spans="1:30" x14ac:dyDescent="0.2">
      <c r="A56" s="6">
        <f>ROW()</f>
        <v>56</v>
      </c>
      <c r="B56" s="7" t="s">
        <v>922</v>
      </c>
      <c r="C56" s="8" t="s">
        <v>2</v>
      </c>
      <c r="D56" s="9" t="s">
        <v>75</v>
      </c>
      <c r="E56" s="5" t="s">
        <v>866</v>
      </c>
      <c r="F56" s="11" t="s">
        <v>830</v>
      </c>
      <c r="G56" s="5" t="str">
        <f t="shared" si="2"/>
        <v>CLAS PORIENGETAL</v>
      </c>
      <c r="H56" s="5" t="str">
        <f t="shared" si="3"/>
        <v>[-]</v>
      </c>
      <c r="I56" s="5" t="s">
        <v>1324</v>
      </c>
      <c r="J56" s="5" t="s">
        <v>1334</v>
      </c>
      <c r="L56" s="10"/>
      <c r="M56" s="5" t="s">
        <v>324</v>
      </c>
      <c r="P56" s="23"/>
      <c r="Q56" s="24"/>
      <c r="R56" s="25"/>
      <c r="S56" s="26"/>
      <c r="T56" s="26"/>
      <c r="U56" s="27"/>
      <c r="V56" s="29"/>
      <c r="W56" s="27"/>
      <c r="X56" s="27"/>
      <c r="Y56" s="27"/>
      <c r="Z56" s="27"/>
      <c r="AA56" s="27"/>
      <c r="AB56" s="28"/>
      <c r="AC56" s="27"/>
      <c r="AD56" s="27"/>
    </row>
    <row r="57" spans="1:30" x14ac:dyDescent="0.2">
      <c r="A57" s="6">
        <f>ROW()</f>
        <v>57</v>
      </c>
      <c r="B57" s="7" t="s">
        <v>923</v>
      </c>
      <c r="C57" s="8" t="s">
        <v>3</v>
      </c>
      <c r="D57" s="9" t="s">
        <v>777</v>
      </c>
      <c r="E57" s="5" t="s">
        <v>866</v>
      </c>
      <c r="F57" s="11" t="s">
        <v>848</v>
      </c>
      <c r="G57" s="5" t="str">
        <f t="shared" si="2"/>
        <v>CLAS VERZADIGINGSGRAAD</v>
      </c>
      <c r="H57" s="5" t="str">
        <f t="shared" si="3"/>
        <v>[%]</v>
      </c>
      <c r="I57" s="5" t="s">
        <v>1324</v>
      </c>
      <c r="J57" s="5" t="s">
        <v>1334</v>
      </c>
      <c r="L57" s="10"/>
      <c r="M57" s="5" t="s">
        <v>774</v>
      </c>
      <c r="P57" s="23"/>
      <c r="Q57" s="24"/>
      <c r="R57" s="25"/>
      <c r="S57" s="26"/>
      <c r="T57" s="26"/>
      <c r="U57" s="27"/>
      <c r="V57" s="29"/>
      <c r="W57" s="27"/>
      <c r="X57" s="27"/>
      <c r="Y57" s="27"/>
      <c r="Z57" s="27"/>
      <c r="AA57" s="27"/>
      <c r="AB57" s="28"/>
      <c r="AC57" s="27"/>
      <c r="AD57" s="27"/>
    </row>
    <row r="58" spans="1:30" x14ac:dyDescent="0.2">
      <c r="A58" s="6">
        <f>ROW()</f>
        <v>58</v>
      </c>
      <c r="B58" s="7" t="s">
        <v>924</v>
      </c>
      <c r="C58" s="8" t="s">
        <v>13</v>
      </c>
      <c r="D58" s="9" t="s">
        <v>776</v>
      </c>
      <c r="E58" s="5" t="s">
        <v>866</v>
      </c>
      <c r="F58" s="16" t="s">
        <v>805</v>
      </c>
      <c r="G58" s="5" t="str">
        <f t="shared" si="2"/>
        <v>CLAS VOLUMEGEWICHT VERZADIGD</v>
      </c>
      <c r="H58" s="5" t="str">
        <f t="shared" si="3"/>
        <v>[kN/m3]</v>
      </c>
      <c r="I58" s="5" t="s">
        <v>1324</v>
      </c>
      <c r="J58" s="5" t="s">
        <v>1334</v>
      </c>
      <c r="L58" s="10"/>
      <c r="M58" s="5" t="s">
        <v>774</v>
      </c>
      <c r="P58" s="23"/>
      <c r="Q58" s="24"/>
      <c r="R58" s="25"/>
      <c r="S58" s="26"/>
      <c r="T58" s="26"/>
      <c r="U58" s="27"/>
      <c r="V58" s="32"/>
      <c r="W58" s="27"/>
      <c r="X58" s="27"/>
      <c r="Y58" s="27"/>
      <c r="Z58" s="27"/>
      <c r="AA58" s="27"/>
      <c r="AB58" s="28"/>
      <c r="AC58" s="27"/>
      <c r="AD58" s="27"/>
    </row>
    <row r="59" spans="1:30" ht="25.5" x14ac:dyDescent="0.2">
      <c r="A59" s="6">
        <f>ROW()</f>
        <v>59</v>
      </c>
      <c r="B59" s="7" t="s">
        <v>925</v>
      </c>
      <c r="C59" s="8" t="s">
        <v>14</v>
      </c>
      <c r="D59" s="9" t="s">
        <v>846</v>
      </c>
      <c r="E59" s="5" t="s">
        <v>866</v>
      </c>
      <c r="F59" s="11" t="s">
        <v>813</v>
      </c>
      <c r="G59" s="5" t="str">
        <f t="shared" si="2"/>
        <v>CLAS SPECIFIEKE MASSA INSCHATTING</v>
      </c>
      <c r="H59" s="5" t="str">
        <f t="shared" si="3"/>
        <v>[kg/m3]</v>
      </c>
      <c r="I59" s="5" t="s">
        <v>1324</v>
      </c>
      <c r="J59" s="5" t="s">
        <v>1334</v>
      </c>
      <c r="L59" s="10"/>
      <c r="M59" s="5" t="s">
        <v>774</v>
      </c>
      <c r="P59" s="23"/>
      <c r="Q59" s="24"/>
      <c r="R59" s="25"/>
      <c r="S59" s="26"/>
      <c r="T59" s="26"/>
      <c r="U59" s="27"/>
      <c r="V59" s="29"/>
      <c r="W59" s="27"/>
      <c r="X59" s="27"/>
      <c r="Y59" s="27"/>
      <c r="Z59" s="27"/>
      <c r="AA59" s="27"/>
      <c r="AB59" s="28"/>
      <c r="AC59" s="27"/>
      <c r="AD59" s="27"/>
    </row>
    <row r="60" spans="1:30" ht="25.5" x14ac:dyDescent="0.2">
      <c r="A60" s="6">
        <f>ROW()</f>
        <v>60</v>
      </c>
      <c r="B60" s="7" t="s">
        <v>926</v>
      </c>
      <c r="C60" s="8" t="s">
        <v>14</v>
      </c>
      <c r="D60" s="9" t="s">
        <v>847</v>
      </c>
      <c r="E60" s="5" t="s">
        <v>866</v>
      </c>
      <c r="F60" s="11" t="s">
        <v>813</v>
      </c>
      <c r="G60" s="5" t="str">
        <f t="shared" si="2"/>
        <v>CLAS SPECIFIEKE MASSA</v>
      </c>
      <c r="H60" s="5" t="str">
        <f t="shared" si="3"/>
        <v>[kg/m3]</v>
      </c>
      <c r="I60" s="5" t="s">
        <v>1324</v>
      </c>
      <c r="J60" s="5" t="s">
        <v>1334</v>
      </c>
      <c r="L60" s="10"/>
      <c r="M60" s="5" t="s">
        <v>325</v>
      </c>
      <c r="P60" s="23"/>
      <c r="Q60" s="24"/>
      <c r="R60" s="25"/>
      <c r="S60" s="26"/>
      <c r="T60" s="26"/>
      <c r="U60" s="27"/>
      <c r="V60" s="29"/>
      <c r="W60" s="27"/>
      <c r="X60" s="27"/>
      <c r="Y60" s="27"/>
      <c r="Z60" s="27"/>
      <c r="AA60" s="27"/>
      <c r="AB60" s="28"/>
      <c r="AC60" s="27"/>
      <c r="AD60" s="27"/>
    </row>
    <row r="61" spans="1:30" ht="63.75" x14ac:dyDescent="0.2">
      <c r="A61" s="6">
        <f>ROW()</f>
        <v>61</v>
      </c>
      <c r="B61" s="7" t="s">
        <v>927</v>
      </c>
      <c r="C61" s="8" t="s">
        <v>3</v>
      </c>
      <c r="D61" s="9" t="s">
        <v>715</v>
      </c>
      <c r="E61" s="5" t="s">
        <v>866</v>
      </c>
      <c r="F61" s="11"/>
      <c r="G61" s="5" t="str">
        <f t="shared" si="2"/>
        <v>CLAS GLOEIVERLIES</v>
      </c>
      <c r="H61" s="5" t="str">
        <f t="shared" si="3"/>
        <v>[%]</v>
      </c>
      <c r="I61" s="5" t="s">
        <v>1324</v>
      </c>
      <c r="J61" s="5" t="s">
        <v>1334</v>
      </c>
      <c r="L61" s="10"/>
      <c r="M61" s="5" t="s">
        <v>360</v>
      </c>
      <c r="P61" s="23"/>
      <c r="Q61" s="24"/>
      <c r="R61" s="25"/>
      <c r="S61" s="26"/>
      <c r="T61" s="26"/>
      <c r="U61" s="27"/>
      <c r="V61" s="29"/>
      <c r="W61" s="27"/>
      <c r="X61" s="27"/>
      <c r="Y61" s="27"/>
      <c r="Z61" s="27"/>
      <c r="AA61" s="27"/>
      <c r="AB61" s="28"/>
      <c r="AC61" s="27"/>
      <c r="AD61" s="27"/>
    </row>
    <row r="62" spans="1:30" ht="25.5" x14ac:dyDescent="0.2">
      <c r="A62" s="6">
        <f>ROW()</f>
        <v>62</v>
      </c>
      <c r="B62" s="7" t="s">
        <v>928</v>
      </c>
      <c r="C62" s="8" t="s">
        <v>3</v>
      </c>
      <c r="D62" s="9" t="s">
        <v>714</v>
      </c>
      <c r="E62" s="5" t="s">
        <v>866</v>
      </c>
      <c r="F62" s="11"/>
      <c r="G62" s="5" t="str">
        <f t="shared" si="2"/>
        <v>CLAS KALKGEHALTE</v>
      </c>
      <c r="H62" s="5" t="str">
        <f t="shared" si="3"/>
        <v>[%]</v>
      </c>
      <c r="I62" s="5" t="s">
        <v>1324</v>
      </c>
      <c r="J62" s="5" t="s">
        <v>1334</v>
      </c>
      <c r="L62" s="10"/>
      <c r="M62" s="5" t="s">
        <v>361</v>
      </c>
      <c r="P62" s="23"/>
      <c r="Q62" s="24"/>
      <c r="R62" s="25"/>
      <c r="S62" s="26"/>
      <c r="T62" s="26"/>
      <c r="U62" s="27"/>
      <c r="V62" s="29"/>
      <c r="W62" s="27"/>
      <c r="X62" s="27"/>
      <c r="Y62" s="27"/>
      <c r="Z62" s="27"/>
      <c r="AA62" s="27"/>
      <c r="AB62" s="28"/>
      <c r="AC62" s="27"/>
      <c r="AD62" s="27"/>
    </row>
    <row r="63" spans="1:30" ht="25.5" x14ac:dyDescent="0.2">
      <c r="A63" s="6">
        <f>ROW()</f>
        <v>63</v>
      </c>
      <c r="B63" s="7" t="s">
        <v>929</v>
      </c>
      <c r="C63" s="8" t="s">
        <v>4</v>
      </c>
      <c r="D63" s="9" t="s">
        <v>49</v>
      </c>
      <c r="E63" s="5" t="s">
        <v>866</v>
      </c>
      <c r="F63" s="11"/>
      <c r="G63" s="5" t="str">
        <f t="shared" si="2"/>
        <v>CLAS POCKETPENETRO</v>
      </c>
      <c r="H63" s="5" t="str">
        <f t="shared" si="3"/>
        <v>[kPa]</v>
      </c>
      <c r="I63" s="5" t="s">
        <v>1324</v>
      </c>
      <c r="J63" s="5" t="s">
        <v>1334</v>
      </c>
      <c r="L63" s="10"/>
      <c r="M63" s="5" t="s">
        <v>346</v>
      </c>
      <c r="P63" s="23"/>
      <c r="Q63" s="24"/>
      <c r="R63" s="25"/>
      <c r="S63" s="26"/>
      <c r="T63" s="26"/>
      <c r="U63" s="27"/>
      <c r="V63" s="29"/>
      <c r="W63" s="27"/>
      <c r="X63" s="27"/>
      <c r="Y63" s="27"/>
      <c r="Z63" s="27"/>
      <c r="AA63" s="27"/>
      <c r="AB63" s="28"/>
      <c r="AC63" s="27"/>
      <c r="AD63" s="27"/>
    </row>
    <row r="64" spans="1:30" ht="25.5" x14ac:dyDescent="0.2">
      <c r="A64" s="6">
        <f>ROW()</f>
        <v>64</v>
      </c>
      <c r="B64" s="7" t="s">
        <v>930</v>
      </c>
      <c r="C64" s="8" t="s">
        <v>4</v>
      </c>
      <c r="D64" s="9" t="s">
        <v>50</v>
      </c>
      <c r="E64" s="5" t="s">
        <v>866</v>
      </c>
      <c r="F64" s="11" t="s">
        <v>820</v>
      </c>
      <c r="G64" s="5" t="str">
        <f t="shared" si="2"/>
        <v>CLAS TORVANE</v>
      </c>
      <c r="H64" s="5" t="str">
        <f t="shared" si="3"/>
        <v>[kPa]</v>
      </c>
      <c r="I64" s="5" t="s">
        <v>1324</v>
      </c>
      <c r="J64" s="5" t="s">
        <v>1334</v>
      </c>
      <c r="L64" s="10"/>
      <c r="M64" s="5" t="s">
        <v>345</v>
      </c>
      <c r="P64" s="23"/>
      <c r="Q64" s="24"/>
      <c r="R64" s="25"/>
      <c r="S64" s="26"/>
      <c r="T64" s="26"/>
      <c r="U64" s="27"/>
      <c r="V64" s="29"/>
      <c r="W64" s="27"/>
      <c r="X64" s="27"/>
      <c r="Y64" s="27"/>
      <c r="Z64" s="27"/>
      <c r="AA64" s="27"/>
      <c r="AB64" s="28"/>
      <c r="AC64" s="27"/>
      <c r="AD64" s="27"/>
    </row>
    <row r="65" spans="1:30" x14ac:dyDescent="0.2">
      <c r="A65" s="6">
        <f>ROW()</f>
        <v>65</v>
      </c>
      <c r="B65" s="7" t="s">
        <v>935</v>
      </c>
      <c r="C65" s="5" t="s">
        <v>21</v>
      </c>
      <c r="D65" s="14" t="s">
        <v>695</v>
      </c>
      <c r="E65" s="5" t="s">
        <v>866</v>
      </c>
      <c r="F65" s="11"/>
      <c r="G65" s="5" t="str">
        <f t="shared" si="2"/>
        <v>CLAS FALLINGHEAD K10</v>
      </c>
      <c r="H65" s="5" t="str">
        <f t="shared" si="3"/>
        <v>[m/s]</v>
      </c>
      <c r="I65" s="5" t="s">
        <v>1324</v>
      </c>
      <c r="J65" s="5" t="s">
        <v>1334</v>
      </c>
      <c r="L65" s="10"/>
      <c r="M65" s="5" t="s">
        <v>694</v>
      </c>
      <c r="P65" s="23"/>
      <c r="Q65" s="24"/>
      <c r="R65" s="27"/>
      <c r="S65" s="26"/>
      <c r="T65" s="26"/>
      <c r="U65" s="27"/>
      <c r="V65" s="29"/>
      <c r="W65" s="27"/>
      <c r="X65" s="27"/>
      <c r="Y65" s="27"/>
      <c r="Z65" s="27"/>
      <c r="AA65" s="27"/>
      <c r="AB65" s="28"/>
      <c r="AC65" s="27"/>
      <c r="AD65" s="27"/>
    </row>
    <row r="66" spans="1:30" x14ac:dyDescent="0.2">
      <c r="A66" s="6">
        <f>ROW()</f>
        <v>66</v>
      </c>
      <c r="B66" s="7" t="s">
        <v>936</v>
      </c>
      <c r="C66" s="5" t="s">
        <v>21</v>
      </c>
      <c r="D66" s="14" t="s">
        <v>800</v>
      </c>
      <c r="E66" s="5" t="s">
        <v>866</v>
      </c>
      <c r="F66" s="11"/>
      <c r="G66" s="5" t="str">
        <f t="shared" si="2"/>
        <v>CLAS CONSTANTHEAD K10</v>
      </c>
      <c r="H66" s="5" t="str">
        <f t="shared" si="3"/>
        <v>[m/s]</v>
      </c>
      <c r="I66" s="5" t="s">
        <v>1324</v>
      </c>
      <c r="J66" s="5" t="s">
        <v>1334</v>
      </c>
      <c r="L66" s="10"/>
      <c r="M66" s="5" t="s">
        <v>774</v>
      </c>
      <c r="P66" s="23"/>
      <c r="Q66" s="24"/>
      <c r="R66" s="27"/>
      <c r="S66" s="26"/>
      <c r="T66" s="26"/>
      <c r="U66" s="27"/>
      <c r="V66" s="29"/>
      <c r="W66" s="27"/>
      <c r="X66" s="27"/>
      <c r="Y66" s="27"/>
      <c r="Z66" s="27"/>
      <c r="AA66" s="27"/>
      <c r="AB66" s="28"/>
      <c r="AC66" s="27"/>
      <c r="AD66" s="27"/>
    </row>
    <row r="67" spans="1:30" x14ac:dyDescent="0.2">
      <c r="A67" s="6">
        <f>ROW()</f>
        <v>67</v>
      </c>
      <c r="B67" s="13" t="s">
        <v>937</v>
      </c>
      <c r="C67" s="5" t="s">
        <v>2</v>
      </c>
      <c r="D67" s="14" t="s">
        <v>313</v>
      </c>
      <c r="E67" s="5" t="s">
        <v>865</v>
      </c>
      <c r="F67" s="11"/>
      <c r="G67" s="5" t="str">
        <f t="shared" si="2"/>
        <v>CLAS OPMERKING</v>
      </c>
      <c r="H67" s="5" t="str">
        <f t="shared" si="3"/>
        <v>[-]</v>
      </c>
      <c r="I67" s="5" t="s">
        <v>1324</v>
      </c>
      <c r="J67" s="5" t="s">
        <v>1334</v>
      </c>
      <c r="L67" s="10"/>
      <c r="M67" s="5" t="s">
        <v>312</v>
      </c>
      <c r="P67" s="23"/>
      <c r="Q67" s="25"/>
      <c r="R67" s="27"/>
      <c r="S67" s="26"/>
      <c r="T67" s="26"/>
      <c r="U67" s="27"/>
      <c r="V67" s="29"/>
      <c r="W67" s="27"/>
      <c r="X67" s="27"/>
      <c r="Y67" s="27"/>
      <c r="Z67" s="27"/>
      <c r="AA67" s="27"/>
      <c r="AB67" s="28"/>
      <c r="AC67" s="27"/>
      <c r="AD67" s="27"/>
    </row>
    <row r="68" spans="1:30" x14ac:dyDescent="0.2">
      <c r="A68" s="6">
        <f>ROW()</f>
        <v>68</v>
      </c>
      <c r="B68" s="7" t="s">
        <v>931</v>
      </c>
      <c r="C68" s="8" t="s">
        <v>3</v>
      </c>
      <c r="D68" s="9" t="s">
        <v>52</v>
      </c>
      <c r="E68" s="5" t="s">
        <v>866</v>
      </c>
      <c r="F68" s="11"/>
      <c r="G68" s="5" t="str">
        <f t="shared" si="2"/>
        <v>CLAS AT VLOEIGRENS CAS</v>
      </c>
      <c r="H68" s="5" t="str">
        <f t="shared" si="3"/>
        <v>[%]</v>
      </c>
      <c r="I68" s="5" t="s">
        <v>1327</v>
      </c>
      <c r="J68" s="5" t="s">
        <v>853</v>
      </c>
      <c r="L68" s="10"/>
      <c r="M68" s="5" t="s">
        <v>363</v>
      </c>
      <c r="P68" s="27"/>
      <c r="Q68" s="24"/>
      <c r="R68" s="25"/>
      <c r="S68" s="26"/>
      <c r="T68" s="26"/>
      <c r="U68" s="27"/>
      <c r="V68" s="29"/>
      <c r="W68" s="27"/>
      <c r="X68" s="27"/>
      <c r="Y68" s="27"/>
      <c r="Z68" s="27"/>
      <c r="AA68" s="27"/>
      <c r="AB68" s="28"/>
      <c r="AC68" s="27"/>
      <c r="AD68" s="27"/>
    </row>
    <row r="69" spans="1:30" x14ac:dyDescent="0.2">
      <c r="A69" s="6">
        <f>ROW()</f>
        <v>69</v>
      </c>
      <c r="B69" s="7" t="s">
        <v>932</v>
      </c>
      <c r="C69" s="8" t="s">
        <v>3</v>
      </c>
      <c r="D69" s="9" t="s">
        <v>51</v>
      </c>
      <c r="E69" s="5" t="s">
        <v>866</v>
      </c>
      <c r="F69" s="11"/>
      <c r="G69" s="5" t="str">
        <f t="shared" si="2"/>
        <v>CLAS AT UITROLGRENS</v>
      </c>
      <c r="H69" s="5" t="str">
        <f t="shared" si="3"/>
        <v>[%]</v>
      </c>
      <c r="I69" s="5" t="s">
        <v>1327</v>
      </c>
      <c r="J69" s="5" t="s">
        <v>853</v>
      </c>
      <c r="L69" s="10"/>
      <c r="M69" s="5" t="s">
        <v>364</v>
      </c>
      <c r="P69" s="27"/>
      <c r="Q69" s="24"/>
      <c r="R69" s="25"/>
      <c r="S69" s="26"/>
      <c r="T69" s="26"/>
      <c r="U69" s="27"/>
      <c r="V69" s="29"/>
      <c r="W69" s="27"/>
      <c r="X69" s="27"/>
      <c r="Y69" s="27"/>
      <c r="Z69" s="27"/>
      <c r="AA69" s="27"/>
      <c r="AB69" s="28"/>
      <c r="AC69" s="27"/>
      <c r="AD69" s="27"/>
    </row>
    <row r="70" spans="1:30" x14ac:dyDescent="0.2">
      <c r="A70" s="6">
        <f>ROW()</f>
        <v>70</v>
      </c>
      <c r="B70" s="13" t="s">
        <v>933</v>
      </c>
      <c r="C70" s="5" t="s">
        <v>2</v>
      </c>
      <c r="D70" s="14" t="s">
        <v>366</v>
      </c>
      <c r="E70" s="5" t="s">
        <v>866</v>
      </c>
      <c r="F70" s="11"/>
      <c r="G70" s="5" t="str">
        <f t="shared" ref="G70:G138" si="10">SUBSTITUTE(B70,"_"," ")</f>
        <v>CLAS AT PI</v>
      </c>
      <c r="H70" s="5" t="str">
        <f t="shared" ref="H70:H138" si="11">CONCATENATE("[",C70,"]")</f>
        <v>[-]</v>
      </c>
      <c r="I70" s="5" t="s">
        <v>1327</v>
      </c>
      <c r="J70" s="5" t="s">
        <v>853</v>
      </c>
      <c r="L70" s="10"/>
      <c r="M70" s="5" t="s">
        <v>365</v>
      </c>
      <c r="P70" s="27"/>
      <c r="Q70" s="25"/>
      <c r="R70" s="27"/>
      <c r="S70" s="26"/>
      <c r="T70" s="26"/>
      <c r="U70" s="27"/>
      <c r="V70" s="29"/>
      <c r="W70" s="26"/>
      <c r="X70" s="27"/>
      <c r="Y70" s="27"/>
      <c r="Z70" s="27"/>
      <c r="AA70" s="27"/>
      <c r="AB70" s="28"/>
      <c r="AC70" s="27"/>
      <c r="AD70" s="27"/>
    </row>
    <row r="71" spans="1:30" x14ac:dyDescent="0.2">
      <c r="A71" s="6">
        <f>ROW()</f>
        <v>71</v>
      </c>
      <c r="B71" s="13" t="s">
        <v>934</v>
      </c>
      <c r="C71" s="5" t="s">
        <v>2</v>
      </c>
      <c r="D71" s="14" t="s">
        <v>368</v>
      </c>
      <c r="E71" s="5" t="s">
        <v>866</v>
      </c>
      <c r="F71" s="11"/>
      <c r="G71" s="5" t="str">
        <f t="shared" si="10"/>
        <v>CLAS AT IC</v>
      </c>
      <c r="H71" s="5" t="str">
        <f t="shared" si="11"/>
        <v>[-]</v>
      </c>
      <c r="I71" s="5" t="s">
        <v>1327</v>
      </c>
      <c r="J71" s="5" t="s">
        <v>853</v>
      </c>
      <c r="L71" s="10"/>
      <c r="M71" s="5" t="s">
        <v>367</v>
      </c>
      <c r="P71" s="27"/>
      <c r="Q71" s="25"/>
      <c r="R71" s="27"/>
      <c r="S71" s="26"/>
      <c r="T71" s="26"/>
      <c r="U71" s="27"/>
      <c r="V71" s="29"/>
      <c r="W71" s="26"/>
      <c r="X71" s="27"/>
      <c r="Y71" s="27"/>
      <c r="Z71" s="27"/>
      <c r="AA71" s="27"/>
      <c r="AB71" s="28"/>
      <c r="AC71" s="27"/>
      <c r="AD71" s="27"/>
    </row>
    <row r="72" spans="1:30" ht="25.5" x14ac:dyDescent="0.2">
      <c r="A72" s="6">
        <f>ROW()</f>
        <v>72</v>
      </c>
      <c r="B72" s="8" t="s">
        <v>938</v>
      </c>
      <c r="C72" s="8" t="s">
        <v>2</v>
      </c>
      <c r="D72" s="11" t="s">
        <v>771</v>
      </c>
      <c r="E72" s="5" t="s">
        <v>865</v>
      </c>
      <c r="F72" s="11"/>
      <c r="G72" s="5" t="str">
        <f t="shared" si="10"/>
        <v>CLAS VN FILENAAM PDF</v>
      </c>
      <c r="H72" s="5" t="str">
        <f t="shared" si="11"/>
        <v>[-]</v>
      </c>
      <c r="I72" s="5" t="s">
        <v>1328</v>
      </c>
      <c r="J72" s="5" t="s">
        <v>1329</v>
      </c>
      <c r="L72" s="12"/>
      <c r="M72" s="5" t="s">
        <v>774</v>
      </c>
      <c r="P72" s="27"/>
      <c r="Q72" s="25"/>
      <c r="R72" s="25"/>
      <c r="S72" s="29"/>
      <c r="T72" s="29"/>
      <c r="U72" s="27"/>
      <c r="V72" s="29"/>
      <c r="W72" s="27"/>
      <c r="X72" s="27"/>
      <c r="Y72" s="27"/>
      <c r="Z72" s="27"/>
      <c r="AA72" s="27"/>
      <c r="AB72" s="30"/>
      <c r="AC72" s="27"/>
      <c r="AD72" s="27"/>
    </row>
    <row r="73" spans="1:30" ht="25.5" x14ac:dyDescent="0.2">
      <c r="A73" s="6">
        <f>ROW()</f>
        <v>73</v>
      </c>
      <c r="B73" s="8" t="s">
        <v>939</v>
      </c>
      <c r="C73" s="8" t="s">
        <v>2</v>
      </c>
      <c r="D73" s="11" t="s">
        <v>274</v>
      </c>
      <c r="E73" s="5" t="s">
        <v>865</v>
      </c>
      <c r="F73" s="11"/>
      <c r="G73" s="5" t="str">
        <f t="shared" si="10"/>
        <v>CLAS VN FILENAAM DIGITAAL</v>
      </c>
      <c r="H73" s="5" t="str">
        <f t="shared" si="11"/>
        <v>[-]</v>
      </c>
      <c r="I73" s="5" t="s">
        <v>1328</v>
      </c>
      <c r="J73" s="5" t="s">
        <v>1329</v>
      </c>
      <c r="L73" s="12"/>
      <c r="M73" s="5" t="s">
        <v>774</v>
      </c>
      <c r="P73" s="27"/>
      <c r="Q73" s="25"/>
      <c r="R73" s="25"/>
      <c r="S73" s="29"/>
      <c r="T73" s="29"/>
      <c r="U73" s="27"/>
      <c r="V73" s="29"/>
      <c r="W73" s="27"/>
      <c r="X73" s="27"/>
      <c r="Y73" s="27"/>
      <c r="Z73" s="27"/>
      <c r="AA73" s="27"/>
      <c r="AB73" s="30"/>
      <c r="AC73" s="27"/>
      <c r="AD73" s="27"/>
    </row>
    <row r="74" spans="1:30" ht="38.25" x14ac:dyDescent="0.2">
      <c r="A74" s="6">
        <f>ROW()</f>
        <v>74</v>
      </c>
      <c r="B74" s="7" t="s">
        <v>940</v>
      </c>
      <c r="C74" s="8" t="s">
        <v>2</v>
      </c>
      <c r="D74" s="9" t="s">
        <v>76</v>
      </c>
      <c r="E74" s="5" t="s">
        <v>865</v>
      </c>
      <c r="G74" s="5" t="str">
        <f t="shared" si="10"/>
        <v>CLAS VN HOOFDNAAM</v>
      </c>
      <c r="H74" s="5" t="str">
        <f t="shared" si="11"/>
        <v>[-]</v>
      </c>
      <c r="I74" s="5" t="s">
        <v>1328</v>
      </c>
      <c r="J74" s="5" t="s">
        <v>1329</v>
      </c>
      <c r="L74" s="10"/>
      <c r="M74" s="5" t="s">
        <v>315</v>
      </c>
      <c r="P74" s="27"/>
      <c r="Q74" s="24"/>
      <c r="R74" s="25"/>
      <c r="S74" s="26"/>
      <c r="T74" s="26"/>
      <c r="U74" s="27"/>
      <c r="V74" s="26"/>
      <c r="W74" s="27"/>
      <c r="X74" s="27"/>
      <c r="Y74" s="27"/>
      <c r="Z74" s="27"/>
      <c r="AA74" s="27"/>
      <c r="AB74" s="28"/>
      <c r="AC74" s="27"/>
      <c r="AD74" s="27"/>
    </row>
    <row r="75" spans="1:30" ht="38.25" x14ac:dyDescent="0.2">
      <c r="A75" s="6">
        <f>ROW()</f>
        <v>75</v>
      </c>
      <c r="B75" s="7" t="s">
        <v>941</v>
      </c>
      <c r="C75" s="8" t="s">
        <v>2</v>
      </c>
      <c r="D75" s="9" t="s">
        <v>77</v>
      </c>
      <c r="E75" s="5" t="s">
        <v>865</v>
      </c>
      <c r="G75" s="5" t="str">
        <f t="shared" si="10"/>
        <v>CLAS VN BOTANISCH</v>
      </c>
      <c r="H75" s="5" t="str">
        <f t="shared" si="11"/>
        <v>[-]</v>
      </c>
      <c r="I75" s="5" t="s">
        <v>1328</v>
      </c>
      <c r="J75" s="5" t="s">
        <v>1329</v>
      </c>
      <c r="L75" s="10"/>
      <c r="M75" s="5" t="s">
        <v>317</v>
      </c>
      <c r="P75" s="27"/>
      <c r="Q75" s="24"/>
      <c r="R75" s="25"/>
      <c r="S75" s="26"/>
      <c r="T75" s="26"/>
      <c r="U75" s="27"/>
      <c r="V75" s="26"/>
      <c r="W75" s="27"/>
      <c r="X75" s="27"/>
      <c r="Y75" s="27"/>
      <c r="Z75" s="27"/>
      <c r="AA75" s="27"/>
      <c r="AB75" s="28"/>
      <c r="AC75" s="27"/>
      <c r="AD75" s="27"/>
    </row>
    <row r="76" spans="1:30" ht="38.25" x14ac:dyDescent="0.2">
      <c r="A76" s="6">
        <f>ROW()</f>
        <v>76</v>
      </c>
      <c r="B76" s="7" t="s">
        <v>942</v>
      </c>
      <c r="C76" s="8" t="s">
        <v>2</v>
      </c>
      <c r="D76" s="9" t="s">
        <v>78</v>
      </c>
      <c r="E76" s="5" t="s">
        <v>865</v>
      </c>
      <c r="G76" s="5" t="str">
        <f t="shared" si="10"/>
        <v>CLAS VN VERWERINGSGRAAD</v>
      </c>
      <c r="H76" s="5" t="str">
        <f t="shared" si="11"/>
        <v>[-]</v>
      </c>
      <c r="I76" s="5" t="s">
        <v>1328</v>
      </c>
      <c r="J76" s="5" t="s">
        <v>1329</v>
      </c>
      <c r="L76" s="10"/>
      <c r="M76" s="5" t="s">
        <v>316</v>
      </c>
      <c r="P76" s="27"/>
      <c r="Q76" s="24"/>
      <c r="R76" s="25"/>
      <c r="S76" s="26"/>
      <c r="T76" s="26"/>
      <c r="U76" s="27"/>
      <c r="V76" s="26"/>
      <c r="W76" s="27"/>
      <c r="X76" s="27"/>
      <c r="Y76" s="27"/>
      <c r="Z76" s="27"/>
      <c r="AA76" s="27"/>
      <c r="AB76" s="28"/>
      <c r="AC76" s="27"/>
      <c r="AD76" s="27"/>
    </row>
    <row r="77" spans="1:30" ht="38.25" x14ac:dyDescent="0.2">
      <c r="A77" s="6">
        <f>ROW()</f>
        <v>77</v>
      </c>
      <c r="B77" s="7" t="s">
        <v>943</v>
      </c>
      <c r="C77" s="8" t="s">
        <v>2</v>
      </c>
      <c r="D77" s="9" t="s">
        <v>79</v>
      </c>
      <c r="E77" s="5" t="s">
        <v>865</v>
      </c>
      <c r="G77" s="5" t="str">
        <f t="shared" si="10"/>
        <v>CLAS VN WATERGEHALTE</v>
      </c>
      <c r="H77" s="5" t="str">
        <f t="shared" si="11"/>
        <v>[-]</v>
      </c>
      <c r="I77" s="5" t="s">
        <v>1328</v>
      </c>
      <c r="J77" s="5" t="s">
        <v>1329</v>
      </c>
      <c r="L77" s="10"/>
      <c r="M77" s="5" t="s">
        <v>774</v>
      </c>
      <c r="P77" s="27"/>
      <c r="Q77" s="24"/>
      <c r="R77" s="25"/>
      <c r="S77" s="26"/>
      <c r="T77" s="26"/>
      <c r="U77" s="27"/>
      <c r="V77" s="26"/>
      <c r="W77" s="27"/>
      <c r="X77" s="27"/>
      <c r="Y77" s="27"/>
      <c r="Z77" s="27"/>
      <c r="AA77" s="27"/>
      <c r="AB77" s="28"/>
      <c r="AC77" s="27"/>
      <c r="AD77" s="27"/>
    </row>
    <row r="78" spans="1:30" ht="38.25" x14ac:dyDescent="0.2">
      <c r="A78" s="6">
        <f>ROW()</f>
        <v>78</v>
      </c>
      <c r="B78" s="7" t="s">
        <v>944</v>
      </c>
      <c r="C78" s="8" t="s">
        <v>2</v>
      </c>
      <c r="D78" s="9" t="s">
        <v>81</v>
      </c>
      <c r="E78" s="5" t="s">
        <v>865</v>
      </c>
      <c r="G78" s="5" t="str">
        <f t="shared" si="10"/>
        <v>CLAS VN FIJNEVEZELS</v>
      </c>
      <c r="H78" s="5" t="str">
        <f t="shared" si="11"/>
        <v>[-]</v>
      </c>
      <c r="I78" s="5" t="s">
        <v>1328</v>
      </c>
      <c r="J78" s="5" t="s">
        <v>1329</v>
      </c>
      <c r="L78" s="10"/>
      <c r="M78" s="5" t="s">
        <v>318</v>
      </c>
      <c r="P78" s="27"/>
      <c r="Q78" s="24"/>
      <c r="R78" s="25"/>
      <c r="S78" s="26"/>
      <c r="T78" s="26"/>
      <c r="U78" s="27"/>
      <c r="V78" s="26"/>
      <c r="W78" s="27"/>
      <c r="X78" s="27"/>
      <c r="Y78" s="27"/>
      <c r="Z78" s="27"/>
      <c r="AA78" s="27"/>
      <c r="AB78" s="28"/>
      <c r="AC78" s="27"/>
      <c r="AD78" s="27"/>
    </row>
    <row r="79" spans="1:30" ht="38.25" x14ac:dyDescent="0.2">
      <c r="A79" s="6">
        <f>ROW()</f>
        <v>79</v>
      </c>
      <c r="B79" s="7" t="s">
        <v>945</v>
      </c>
      <c r="C79" s="8" t="s">
        <v>2</v>
      </c>
      <c r="D79" s="9" t="s">
        <v>82</v>
      </c>
      <c r="E79" s="5" t="s">
        <v>865</v>
      </c>
      <c r="G79" s="5" t="str">
        <f t="shared" si="10"/>
        <v>CLAS VN GROVEVEZELS</v>
      </c>
      <c r="H79" s="5" t="str">
        <f t="shared" si="11"/>
        <v>[-]</v>
      </c>
      <c r="I79" s="5" t="s">
        <v>1328</v>
      </c>
      <c r="J79" s="5" t="s">
        <v>1329</v>
      </c>
      <c r="L79" s="10"/>
      <c r="M79" s="5" t="s">
        <v>319</v>
      </c>
      <c r="P79" s="27"/>
      <c r="Q79" s="24"/>
      <c r="R79" s="25"/>
      <c r="S79" s="26"/>
      <c r="T79" s="26"/>
      <c r="U79" s="27"/>
      <c r="V79" s="26"/>
      <c r="W79" s="27"/>
      <c r="X79" s="27"/>
      <c r="Y79" s="27"/>
      <c r="Z79" s="27"/>
      <c r="AA79" s="27"/>
      <c r="AB79" s="28"/>
      <c r="AC79" s="27"/>
      <c r="AD79" s="27"/>
    </row>
    <row r="80" spans="1:30" ht="38.25" x14ac:dyDescent="0.2">
      <c r="A80" s="6">
        <f>ROW()</f>
        <v>80</v>
      </c>
      <c r="B80" s="7" t="s">
        <v>946</v>
      </c>
      <c r="C80" s="8" t="s">
        <v>2</v>
      </c>
      <c r="D80" s="9" t="s">
        <v>80</v>
      </c>
      <c r="E80" s="5" t="s">
        <v>865</v>
      </c>
      <c r="G80" s="5" t="str">
        <f t="shared" si="10"/>
        <v>CLAS VN HOUT</v>
      </c>
      <c r="H80" s="5" t="str">
        <f t="shared" si="11"/>
        <v>[-]</v>
      </c>
      <c r="I80" s="5" t="s">
        <v>1328</v>
      </c>
      <c r="J80" s="5" t="s">
        <v>1329</v>
      </c>
      <c r="L80" s="10"/>
      <c r="M80" s="5" t="s">
        <v>320</v>
      </c>
      <c r="P80" s="27"/>
      <c r="Q80" s="24"/>
      <c r="R80" s="25"/>
      <c r="S80" s="26"/>
      <c r="T80" s="26"/>
      <c r="U80" s="27"/>
      <c r="V80" s="26"/>
      <c r="W80" s="27"/>
      <c r="X80" s="27"/>
      <c r="Y80" s="27"/>
      <c r="Z80" s="27"/>
      <c r="AA80" s="27"/>
      <c r="AB80" s="28"/>
      <c r="AC80" s="27"/>
      <c r="AD80" s="27"/>
    </row>
    <row r="81" spans="1:30" ht="76.5" x14ac:dyDescent="0.2">
      <c r="A81" s="6">
        <f>ROW()</f>
        <v>81</v>
      </c>
      <c r="B81" s="7" t="s">
        <v>947</v>
      </c>
      <c r="C81" s="5" t="s">
        <v>3</v>
      </c>
      <c r="D81" s="9" t="s">
        <v>716</v>
      </c>
      <c r="E81" s="5" t="s">
        <v>866</v>
      </c>
      <c r="G81" s="5" t="str">
        <f t="shared" si="10"/>
        <v>CLAS VN GLOEIVERLIES</v>
      </c>
      <c r="H81" s="5" t="str">
        <f t="shared" si="11"/>
        <v>[%]</v>
      </c>
      <c r="I81" s="5" t="s">
        <v>1328</v>
      </c>
      <c r="J81" s="5" t="s">
        <v>1329</v>
      </c>
      <c r="L81" s="10"/>
      <c r="M81" s="5" t="s">
        <v>774</v>
      </c>
      <c r="P81" s="27"/>
      <c r="Q81" s="24"/>
      <c r="R81" s="27"/>
      <c r="S81" s="26"/>
      <c r="T81" s="26"/>
      <c r="U81" s="27"/>
      <c r="V81" s="26"/>
      <c r="W81" s="27"/>
      <c r="X81" s="27"/>
      <c r="Y81" s="27"/>
      <c r="Z81" s="27"/>
      <c r="AA81" s="27"/>
      <c r="AB81" s="28"/>
      <c r="AC81" s="27"/>
      <c r="AD81" s="27"/>
    </row>
    <row r="82" spans="1:30" ht="51" x14ac:dyDescent="0.2">
      <c r="A82" s="6">
        <f>ROW()</f>
        <v>82</v>
      </c>
      <c r="B82" s="7" t="s">
        <v>948</v>
      </c>
      <c r="C82" s="5" t="s">
        <v>3</v>
      </c>
      <c r="D82" s="9" t="s">
        <v>83</v>
      </c>
      <c r="E82" s="5" t="s">
        <v>866</v>
      </c>
      <c r="F82" s="11"/>
      <c r="G82" s="5" t="str">
        <f t="shared" si="10"/>
        <v>CLAS VN ASGEHALTE</v>
      </c>
      <c r="H82" s="5" t="str">
        <f t="shared" si="11"/>
        <v>[%]</v>
      </c>
      <c r="I82" s="5" t="s">
        <v>1328</v>
      </c>
      <c r="J82" s="5" t="s">
        <v>1329</v>
      </c>
      <c r="L82" s="10"/>
      <c r="M82" s="5" t="s">
        <v>362</v>
      </c>
      <c r="P82" s="27"/>
      <c r="Q82" s="24"/>
      <c r="R82" s="27"/>
      <c r="S82" s="26"/>
      <c r="T82" s="26"/>
      <c r="U82" s="27"/>
      <c r="V82" s="29"/>
      <c r="W82" s="27"/>
      <c r="X82" s="27"/>
      <c r="Y82" s="27"/>
      <c r="Z82" s="27"/>
      <c r="AA82" s="27"/>
      <c r="AB82" s="28"/>
      <c r="AC82" s="27"/>
      <c r="AD82" s="27"/>
    </row>
    <row r="83" spans="1:30" ht="25.5" x14ac:dyDescent="0.2">
      <c r="A83" s="6">
        <f>ROW()</f>
        <v>83</v>
      </c>
      <c r="B83" s="7" t="s">
        <v>950</v>
      </c>
      <c r="C83" s="8" t="s">
        <v>2</v>
      </c>
      <c r="D83" s="9" t="s">
        <v>56</v>
      </c>
      <c r="E83" s="5" t="s">
        <v>865</v>
      </c>
      <c r="F83" s="11"/>
      <c r="G83" s="5" t="str">
        <f t="shared" si="10"/>
        <v>KV FILENAAM PDF</v>
      </c>
      <c r="H83" s="5" t="str">
        <f t="shared" si="11"/>
        <v>[-]</v>
      </c>
      <c r="I83" s="5" t="s">
        <v>1325</v>
      </c>
      <c r="J83" s="5" t="s">
        <v>854</v>
      </c>
      <c r="L83" s="10"/>
      <c r="M83" s="5" t="s">
        <v>344</v>
      </c>
      <c r="P83" s="23"/>
      <c r="Q83" s="24"/>
      <c r="R83" s="25"/>
      <c r="S83" s="26"/>
      <c r="T83" s="26"/>
      <c r="U83" s="27"/>
      <c r="V83" s="29"/>
      <c r="W83" s="27"/>
      <c r="X83" s="27"/>
      <c r="Y83" s="27"/>
      <c r="Z83" s="27"/>
      <c r="AA83" s="27"/>
      <c r="AB83" s="28"/>
      <c r="AC83" s="27"/>
      <c r="AD83" s="27"/>
    </row>
    <row r="84" spans="1:30" ht="25.5" x14ac:dyDescent="0.2">
      <c r="A84" s="6">
        <f>ROW()</f>
        <v>84</v>
      </c>
      <c r="B84" s="8" t="s">
        <v>951</v>
      </c>
      <c r="C84" s="8" t="s">
        <v>2</v>
      </c>
      <c r="D84" s="11" t="s">
        <v>271</v>
      </c>
      <c r="E84" s="5" t="s">
        <v>865</v>
      </c>
      <c r="F84" s="11"/>
      <c r="G84" s="5" t="str">
        <f t="shared" si="10"/>
        <v>KV FILENAAM GEF</v>
      </c>
      <c r="H84" s="5" t="str">
        <f t="shared" si="11"/>
        <v>[-]</v>
      </c>
      <c r="I84" s="5" t="s">
        <v>1325</v>
      </c>
      <c r="J84" s="5" t="s">
        <v>854</v>
      </c>
      <c r="L84" s="12"/>
      <c r="M84" s="5" t="s">
        <v>774</v>
      </c>
      <c r="P84" s="23"/>
      <c r="Q84" s="25"/>
      <c r="R84" s="25"/>
      <c r="S84" s="29"/>
      <c r="T84" s="29"/>
      <c r="U84" s="27"/>
      <c r="V84" s="29"/>
      <c r="W84" s="27"/>
      <c r="X84" s="27"/>
      <c r="Y84" s="27"/>
      <c r="Z84" s="27"/>
      <c r="AA84" s="27"/>
      <c r="AB84" s="30"/>
      <c r="AC84" s="27"/>
      <c r="AD84" s="27"/>
    </row>
    <row r="85" spans="1:30" x14ac:dyDescent="0.2">
      <c r="A85" s="6">
        <f>ROW()</f>
        <v>85</v>
      </c>
      <c r="B85" s="7" t="s">
        <v>1307</v>
      </c>
      <c r="C85" s="8" t="s">
        <v>2</v>
      </c>
      <c r="D85" s="9" t="s">
        <v>1311</v>
      </c>
      <c r="E85" s="5" t="s">
        <v>865</v>
      </c>
      <c r="G85" s="5" t="str">
        <f t="shared" si="10"/>
        <v>KV MONSTERID</v>
      </c>
      <c r="H85" s="5" t="str">
        <f t="shared" si="11"/>
        <v>[-]</v>
      </c>
      <c r="I85" s="5" t="s">
        <v>1325</v>
      </c>
      <c r="J85" s="5" t="s">
        <v>854</v>
      </c>
      <c r="L85" s="10"/>
      <c r="M85" s="5" t="s">
        <v>774</v>
      </c>
      <c r="P85" s="23"/>
      <c r="Q85" s="24"/>
      <c r="R85" s="25"/>
      <c r="S85" s="26"/>
      <c r="T85" s="26"/>
      <c r="U85" s="27"/>
      <c r="V85" s="26"/>
      <c r="W85" s="27"/>
      <c r="X85" s="27"/>
      <c r="Y85" s="27"/>
      <c r="Z85" s="27"/>
      <c r="AA85" s="27"/>
      <c r="AB85" s="28"/>
      <c r="AC85" s="27"/>
      <c r="AD85" s="27"/>
    </row>
    <row r="86" spans="1:30" x14ac:dyDescent="0.2">
      <c r="A86" s="6">
        <f>ROW()</f>
        <v>86</v>
      </c>
      <c r="B86" s="7" t="s">
        <v>1308</v>
      </c>
      <c r="C86" s="8" t="s">
        <v>2</v>
      </c>
      <c r="D86" s="9" t="s">
        <v>1312</v>
      </c>
      <c r="E86" s="5" t="s">
        <v>865</v>
      </c>
      <c r="G86" s="5" t="str">
        <f t="shared" si="10"/>
        <v>KV LABORATORIUM</v>
      </c>
      <c r="H86" s="5" t="str">
        <f t="shared" si="11"/>
        <v>[-]</v>
      </c>
      <c r="I86" s="5" t="s">
        <v>1325</v>
      </c>
      <c r="J86" s="5" t="s">
        <v>854</v>
      </c>
      <c r="L86" s="10"/>
      <c r="M86" s="5" t="s">
        <v>302</v>
      </c>
      <c r="P86" s="23"/>
      <c r="Q86" s="24"/>
      <c r="R86" s="25"/>
      <c r="S86" s="26"/>
      <c r="T86" s="26"/>
      <c r="U86" s="27"/>
      <c r="V86" s="26"/>
      <c r="W86" s="27"/>
      <c r="X86" s="27"/>
      <c r="Y86" s="27"/>
      <c r="Z86" s="27"/>
      <c r="AA86" s="27"/>
      <c r="AB86" s="28"/>
      <c r="AC86" s="27"/>
      <c r="AD86" s="27"/>
    </row>
    <row r="87" spans="1:30" x14ac:dyDescent="0.2">
      <c r="A87" s="6">
        <f>ROW()</f>
        <v>87</v>
      </c>
      <c r="B87" s="7" t="s">
        <v>1309</v>
      </c>
      <c r="C87" s="8" t="s">
        <v>2</v>
      </c>
      <c r="D87" s="9" t="s">
        <v>1313</v>
      </c>
      <c r="E87" s="5" t="s">
        <v>865</v>
      </c>
      <c r="G87" s="5" t="str">
        <f t="shared" si="10"/>
        <v>KV NORMEN</v>
      </c>
      <c r="H87" s="5" t="str">
        <f t="shared" si="11"/>
        <v>[-]</v>
      </c>
      <c r="I87" s="5" t="s">
        <v>1325</v>
      </c>
      <c r="J87" s="5" t="s">
        <v>854</v>
      </c>
      <c r="L87" s="10"/>
      <c r="M87" s="5" t="s">
        <v>307</v>
      </c>
      <c r="P87" s="23"/>
      <c r="Q87" s="24"/>
      <c r="R87" s="25"/>
      <c r="S87" s="26"/>
      <c r="T87" s="26"/>
      <c r="U87" s="27"/>
      <c r="V87" s="26"/>
      <c r="W87" s="27"/>
      <c r="X87" s="27"/>
      <c r="Y87" s="27"/>
      <c r="Z87" s="27"/>
      <c r="AA87" s="27"/>
      <c r="AB87" s="28"/>
      <c r="AC87" s="27"/>
      <c r="AD87" s="27"/>
    </row>
    <row r="88" spans="1:30" x14ac:dyDescent="0.2">
      <c r="A88" s="6">
        <f>ROW()</f>
        <v>88</v>
      </c>
      <c r="B88" s="7" t="s">
        <v>1310</v>
      </c>
      <c r="C88" s="8" t="s">
        <v>867</v>
      </c>
      <c r="D88" s="9" t="s">
        <v>1314</v>
      </c>
      <c r="E88" s="5" t="s">
        <v>868</v>
      </c>
      <c r="G88" s="5" t="str">
        <f t="shared" si="10"/>
        <v>KV DATUM</v>
      </c>
      <c r="H88" s="5" t="str">
        <f t="shared" si="11"/>
        <v>[DD-MM-JJJJ]</v>
      </c>
      <c r="I88" s="5" t="s">
        <v>1325</v>
      </c>
      <c r="J88" s="5" t="s">
        <v>854</v>
      </c>
      <c r="L88" s="10"/>
      <c r="M88" s="5" t="s">
        <v>305</v>
      </c>
      <c r="P88" s="23"/>
      <c r="Q88" s="24"/>
      <c r="R88" s="25"/>
      <c r="S88" s="26"/>
      <c r="T88" s="26"/>
      <c r="U88" s="27"/>
      <c r="V88" s="26"/>
      <c r="W88" s="27"/>
      <c r="X88" s="27"/>
      <c r="Y88" s="27"/>
      <c r="Z88" s="27"/>
      <c r="AA88" s="27"/>
      <c r="AB88" s="28"/>
      <c r="AC88" s="27"/>
      <c r="AD88" s="27"/>
    </row>
    <row r="89" spans="1:30" ht="63.75" x14ac:dyDescent="0.2">
      <c r="A89" s="6">
        <f>ROW()</f>
        <v>89</v>
      </c>
      <c r="B89" s="8" t="s">
        <v>949</v>
      </c>
      <c r="C89" s="8" t="s">
        <v>2</v>
      </c>
      <c r="D89" s="9" t="s">
        <v>772</v>
      </c>
      <c r="E89" s="5" t="s">
        <v>865</v>
      </c>
      <c r="F89" s="11" t="s">
        <v>828</v>
      </c>
      <c r="G89" s="5" t="str">
        <f t="shared" ref="G89:G90" si="12">SUBSTITUTE(B89,"_"," ")</f>
        <v>KV NEN5104</v>
      </c>
      <c r="H89" s="5" t="str">
        <f t="shared" ref="H89:H90" si="13">CONCATENATE("[",C89,"]")</f>
        <v>[-]</v>
      </c>
      <c r="I89" s="5" t="s">
        <v>1325</v>
      </c>
      <c r="J89" s="5" t="s">
        <v>854</v>
      </c>
      <c r="L89" s="10"/>
      <c r="M89" s="5" t="s">
        <v>774</v>
      </c>
      <c r="P89" s="23"/>
      <c r="Q89" s="25"/>
      <c r="R89" s="25"/>
      <c r="S89" s="26"/>
      <c r="T89" s="26"/>
      <c r="U89" s="27"/>
      <c r="V89" s="29"/>
      <c r="W89" s="27"/>
      <c r="X89" s="27"/>
      <c r="Y89" s="27"/>
      <c r="Z89" s="27"/>
      <c r="AA89" s="27"/>
      <c r="AB89" s="28"/>
      <c r="AC89" s="27"/>
      <c r="AD89" s="27"/>
    </row>
    <row r="90" spans="1:30" ht="25.5" x14ac:dyDescent="0.2">
      <c r="A90" s="6">
        <f>ROW()</f>
        <v>90</v>
      </c>
      <c r="B90" s="8" t="s">
        <v>1306</v>
      </c>
      <c r="C90" s="5" t="s">
        <v>2</v>
      </c>
      <c r="D90" s="11" t="s">
        <v>269</v>
      </c>
      <c r="E90" s="5" t="s">
        <v>865</v>
      </c>
      <c r="G90" s="5" t="str">
        <f t="shared" si="12"/>
        <v>KV NEN5104 BIJMENGING</v>
      </c>
      <c r="H90" s="5" t="str">
        <f t="shared" si="13"/>
        <v>[-]</v>
      </c>
      <c r="I90" s="5" t="s">
        <v>1325</v>
      </c>
      <c r="J90" s="5" t="s">
        <v>854</v>
      </c>
      <c r="L90" s="12"/>
      <c r="M90" s="5" t="s">
        <v>306</v>
      </c>
      <c r="P90" s="23"/>
      <c r="Q90" s="25"/>
      <c r="R90" s="27"/>
      <c r="S90" s="29"/>
      <c r="T90" s="29"/>
      <c r="U90" s="27"/>
      <c r="V90" s="26"/>
      <c r="W90" s="27"/>
      <c r="X90" s="27"/>
      <c r="Y90" s="27"/>
      <c r="Z90" s="27"/>
      <c r="AA90" s="27"/>
      <c r="AB90" s="30"/>
      <c r="AC90" s="27"/>
      <c r="AD90" s="27"/>
    </row>
    <row r="91" spans="1:30" ht="25.5" x14ac:dyDescent="0.2">
      <c r="A91" s="6">
        <f>ROW()</f>
        <v>91</v>
      </c>
      <c r="B91" s="7" t="s">
        <v>952</v>
      </c>
      <c r="C91" s="8" t="s">
        <v>16</v>
      </c>
      <c r="D91" s="9" t="s">
        <v>73</v>
      </c>
      <c r="E91" s="5" t="s">
        <v>866</v>
      </c>
      <c r="F91" s="11" t="s">
        <v>810</v>
      </c>
      <c r="G91" s="5" t="str">
        <f t="shared" si="10"/>
        <v>KV MEDIAAN ZANDFRACTIE</v>
      </c>
      <c r="H91" s="5" t="str">
        <f t="shared" si="11"/>
        <v>[mu]</v>
      </c>
      <c r="I91" s="5" t="s">
        <v>1325</v>
      </c>
      <c r="J91" s="5" t="s">
        <v>854</v>
      </c>
      <c r="L91" s="10"/>
      <c r="M91" s="5" t="s">
        <v>343</v>
      </c>
      <c r="P91" s="23"/>
      <c r="Q91" s="24"/>
      <c r="R91" s="25"/>
      <c r="S91" s="26"/>
      <c r="T91" s="26"/>
      <c r="U91" s="27"/>
      <c r="V91" s="29"/>
      <c r="W91" s="27"/>
      <c r="X91" s="27"/>
      <c r="Y91" s="27"/>
      <c r="Z91" s="27"/>
      <c r="AA91" s="27"/>
      <c r="AB91" s="28"/>
      <c r="AC91" s="27"/>
      <c r="AD91" s="27"/>
    </row>
    <row r="92" spans="1:30" ht="38.25" x14ac:dyDescent="0.2">
      <c r="A92" s="6">
        <f>ROW()</f>
        <v>92</v>
      </c>
      <c r="B92" s="7" t="s">
        <v>953</v>
      </c>
      <c r="C92" s="8" t="s">
        <v>16</v>
      </c>
      <c r="D92" s="9" t="s">
        <v>74</v>
      </c>
      <c r="E92" s="5" t="s">
        <v>866</v>
      </c>
      <c r="F92" s="11"/>
      <c r="G92" s="5" t="str">
        <f t="shared" si="10"/>
        <v>KV MEDIAAN ALLEFRACTIES</v>
      </c>
      <c r="H92" s="5" t="str">
        <f t="shared" si="11"/>
        <v>[mu]</v>
      </c>
      <c r="I92" s="5" t="s">
        <v>1325</v>
      </c>
      <c r="J92" s="5" t="s">
        <v>854</v>
      </c>
      <c r="L92" s="10"/>
      <c r="M92" s="5" t="s">
        <v>774</v>
      </c>
      <c r="P92" s="23"/>
      <c r="Q92" s="24"/>
      <c r="R92" s="25"/>
      <c r="S92" s="26"/>
      <c r="T92" s="26"/>
      <c r="U92" s="27"/>
      <c r="V92" s="29"/>
      <c r="W92" s="27"/>
      <c r="X92" s="27"/>
      <c r="Y92" s="27"/>
      <c r="Z92" s="27"/>
      <c r="AA92" s="27"/>
      <c r="AB92" s="28"/>
      <c r="AC92" s="27"/>
      <c r="AD92" s="27"/>
    </row>
    <row r="93" spans="1:30" x14ac:dyDescent="0.2">
      <c r="A93" s="6">
        <f>ROW()</f>
        <v>93</v>
      </c>
      <c r="B93" s="13" t="s">
        <v>954</v>
      </c>
      <c r="C93" s="8" t="s">
        <v>3</v>
      </c>
      <c r="D93" s="14" t="s">
        <v>712</v>
      </c>
      <c r="E93" s="5" t="s">
        <v>866</v>
      </c>
      <c r="F93" s="11" t="s">
        <v>809</v>
      </c>
      <c r="G93" s="5" t="str">
        <f t="shared" si="10"/>
        <v>KV GRIND%</v>
      </c>
      <c r="H93" s="5" t="str">
        <f t="shared" si="11"/>
        <v>[%]</v>
      </c>
      <c r="I93" s="5" t="s">
        <v>1325</v>
      </c>
      <c r="J93" s="5" t="s">
        <v>854</v>
      </c>
      <c r="L93" s="10"/>
      <c r="M93" s="5" t="s">
        <v>326</v>
      </c>
      <c r="P93" s="23"/>
      <c r="Q93" s="25"/>
      <c r="R93" s="25"/>
      <c r="S93" s="26"/>
      <c r="T93" s="26"/>
      <c r="U93" s="27"/>
      <c r="V93" s="29"/>
      <c r="W93" s="27"/>
      <c r="X93" s="27"/>
      <c r="Y93" s="27"/>
      <c r="Z93" s="27"/>
      <c r="AA93" s="27"/>
      <c r="AB93" s="28"/>
      <c r="AC93" s="27"/>
      <c r="AD93" s="27"/>
    </row>
    <row r="94" spans="1:30" x14ac:dyDescent="0.2">
      <c r="A94" s="6">
        <f>ROW()</f>
        <v>94</v>
      </c>
      <c r="B94" s="13" t="s">
        <v>955</v>
      </c>
      <c r="C94" s="8" t="s">
        <v>3</v>
      </c>
      <c r="D94" s="14" t="s">
        <v>713</v>
      </c>
      <c r="E94" s="5" t="s">
        <v>866</v>
      </c>
      <c r="F94" s="11" t="s">
        <v>809</v>
      </c>
      <c r="G94" s="5" t="str">
        <f t="shared" si="10"/>
        <v>KV ZAND%</v>
      </c>
      <c r="H94" s="5" t="str">
        <f t="shared" si="11"/>
        <v>[%]</v>
      </c>
      <c r="I94" s="5" t="s">
        <v>1325</v>
      </c>
      <c r="J94" s="5" t="s">
        <v>854</v>
      </c>
      <c r="L94" s="10"/>
      <c r="M94" s="5" t="s">
        <v>327</v>
      </c>
      <c r="P94" s="23"/>
      <c r="Q94" s="25"/>
      <c r="R94" s="25"/>
      <c r="S94" s="26"/>
      <c r="T94" s="26"/>
      <c r="U94" s="27"/>
      <c r="V94" s="29"/>
      <c r="W94" s="27"/>
      <c r="X94" s="27"/>
      <c r="Y94" s="27"/>
      <c r="Z94" s="27"/>
      <c r="AA94" s="27"/>
      <c r="AB94" s="28"/>
      <c r="AC94" s="27"/>
      <c r="AD94" s="27"/>
    </row>
    <row r="95" spans="1:30" x14ac:dyDescent="0.2">
      <c r="A95" s="6">
        <f>ROW()</f>
        <v>95</v>
      </c>
      <c r="B95" s="13" t="s">
        <v>956</v>
      </c>
      <c r="C95" s="8" t="s">
        <v>3</v>
      </c>
      <c r="D95" s="14" t="s">
        <v>779</v>
      </c>
      <c r="E95" s="5" t="s">
        <v>866</v>
      </c>
      <c r="F95" s="11" t="s">
        <v>809</v>
      </c>
      <c r="G95" s="5" t="str">
        <f t="shared" si="10"/>
        <v>KV SILT%</v>
      </c>
      <c r="H95" s="5" t="str">
        <f t="shared" si="11"/>
        <v>[%]</v>
      </c>
      <c r="I95" s="5" t="s">
        <v>1325</v>
      </c>
      <c r="J95" s="5" t="s">
        <v>854</v>
      </c>
      <c r="L95" s="10"/>
      <c r="M95" s="5" t="s">
        <v>774</v>
      </c>
      <c r="P95" s="23"/>
      <c r="Q95" s="25"/>
      <c r="R95" s="25"/>
      <c r="S95" s="26"/>
      <c r="T95" s="26"/>
      <c r="U95" s="27"/>
      <c r="V95" s="29"/>
      <c r="W95" s="27"/>
      <c r="X95" s="27"/>
      <c r="Y95" s="27"/>
      <c r="Z95" s="27"/>
      <c r="AA95" s="27"/>
      <c r="AB95" s="28"/>
      <c r="AC95" s="27"/>
      <c r="AD95" s="27"/>
    </row>
    <row r="96" spans="1:30" ht="25.5" x14ac:dyDescent="0.2">
      <c r="A96" s="6">
        <f>ROW()</f>
        <v>96</v>
      </c>
      <c r="B96" s="13" t="s">
        <v>1804</v>
      </c>
      <c r="C96" s="8" t="s">
        <v>3</v>
      </c>
      <c r="D96" s="9" t="s">
        <v>782</v>
      </c>
      <c r="E96" s="5" t="s">
        <v>866</v>
      </c>
      <c r="F96" s="11" t="s">
        <v>809</v>
      </c>
      <c r="G96" s="5" t="str">
        <f t="shared" si="10"/>
        <v>KV DOOR 63MM</v>
      </c>
      <c r="H96" s="5" t="str">
        <f t="shared" si="11"/>
        <v>[%]</v>
      </c>
      <c r="I96" s="5" t="s">
        <v>1325</v>
      </c>
      <c r="J96" s="5" t="s">
        <v>854</v>
      </c>
      <c r="L96" s="10"/>
      <c r="M96" s="5" t="s">
        <v>774</v>
      </c>
      <c r="P96" s="23"/>
      <c r="Q96" s="25"/>
      <c r="R96" s="25"/>
      <c r="S96" s="26"/>
      <c r="T96" s="26"/>
      <c r="U96" s="27"/>
      <c r="V96" s="29"/>
      <c r="W96" s="27"/>
      <c r="X96" s="27"/>
      <c r="Y96" s="27"/>
      <c r="Z96" s="27"/>
      <c r="AA96" s="27"/>
      <c r="AB96" s="28"/>
      <c r="AC96" s="27"/>
      <c r="AD96" s="27"/>
    </row>
    <row r="97" spans="1:30" ht="25.5" x14ac:dyDescent="0.2">
      <c r="A97" s="6">
        <f>ROW()</f>
        <v>97</v>
      </c>
      <c r="B97" s="13" t="s">
        <v>1805</v>
      </c>
      <c r="C97" s="8" t="s">
        <v>3</v>
      </c>
      <c r="D97" s="9" t="s">
        <v>781</v>
      </c>
      <c r="E97" s="5" t="s">
        <v>866</v>
      </c>
      <c r="F97" s="11" t="s">
        <v>809</v>
      </c>
      <c r="G97" s="5" t="str">
        <f t="shared" si="10"/>
        <v>KV DOOR 31.5MM</v>
      </c>
      <c r="H97" s="5" t="str">
        <f t="shared" si="11"/>
        <v>[%]</v>
      </c>
      <c r="I97" s="5" t="s">
        <v>1325</v>
      </c>
      <c r="J97" s="5" t="s">
        <v>854</v>
      </c>
      <c r="L97" s="10"/>
      <c r="M97" s="5" t="s">
        <v>774</v>
      </c>
      <c r="P97" s="23"/>
      <c r="Q97" s="25"/>
      <c r="R97" s="25"/>
      <c r="S97" s="26"/>
      <c r="T97" s="26"/>
      <c r="U97" s="27"/>
      <c r="V97" s="29"/>
      <c r="W97" s="27"/>
      <c r="X97" s="27"/>
      <c r="Y97" s="27"/>
      <c r="Z97" s="27"/>
      <c r="AA97" s="27"/>
      <c r="AB97" s="28"/>
      <c r="AC97" s="27"/>
      <c r="AD97" s="27"/>
    </row>
    <row r="98" spans="1:30" ht="25.5" x14ac:dyDescent="0.2">
      <c r="A98" s="6">
        <f>ROW()</f>
        <v>98</v>
      </c>
      <c r="B98" s="13" t="s">
        <v>1806</v>
      </c>
      <c r="C98" s="8" t="s">
        <v>3</v>
      </c>
      <c r="D98" s="9" t="s">
        <v>780</v>
      </c>
      <c r="E98" s="5" t="s">
        <v>866</v>
      </c>
      <c r="F98" s="11" t="s">
        <v>809</v>
      </c>
      <c r="G98" s="5" t="str">
        <f t="shared" si="10"/>
        <v>KV DOOR 16MM</v>
      </c>
      <c r="H98" s="5" t="str">
        <f t="shared" si="11"/>
        <v>[%]</v>
      </c>
      <c r="I98" s="5" t="s">
        <v>1325</v>
      </c>
      <c r="J98" s="5" t="s">
        <v>854</v>
      </c>
      <c r="L98" s="10"/>
      <c r="M98" s="5" t="s">
        <v>774</v>
      </c>
      <c r="P98" s="23"/>
      <c r="Q98" s="25"/>
      <c r="R98" s="25"/>
      <c r="S98" s="26"/>
      <c r="T98" s="26"/>
      <c r="U98" s="27"/>
      <c r="V98" s="29"/>
      <c r="W98" s="27"/>
      <c r="X98" s="27"/>
      <c r="Y98" s="27"/>
      <c r="Z98" s="27"/>
      <c r="AA98" s="27"/>
      <c r="AB98" s="28"/>
      <c r="AC98" s="27"/>
      <c r="AD98" s="27"/>
    </row>
    <row r="99" spans="1:30" ht="25.5" x14ac:dyDescent="0.2">
      <c r="A99" s="6">
        <f>ROW()</f>
        <v>99</v>
      </c>
      <c r="B99" s="7" t="s">
        <v>1807</v>
      </c>
      <c r="C99" s="8" t="s">
        <v>3</v>
      </c>
      <c r="D99" s="9" t="s">
        <v>57</v>
      </c>
      <c r="E99" s="5" t="s">
        <v>866</v>
      </c>
      <c r="F99" s="11" t="s">
        <v>809</v>
      </c>
      <c r="G99" s="5" t="str">
        <f t="shared" si="10"/>
        <v>KV DOOR 8MM</v>
      </c>
      <c r="H99" s="5" t="str">
        <f t="shared" si="11"/>
        <v>[%]</v>
      </c>
      <c r="I99" s="5" t="s">
        <v>1325</v>
      </c>
      <c r="J99" s="5" t="s">
        <v>854</v>
      </c>
      <c r="L99" s="10"/>
      <c r="M99" s="5" t="s">
        <v>332</v>
      </c>
      <c r="P99" s="23"/>
      <c r="Q99" s="24"/>
      <c r="R99" s="25"/>
      <c r="S99" s="26"/>
      <c r="T99" s="26"/>
      <c r="U99" s="27"/>
      <c r="V99" s="29"/>
      <c r="W99" s="27"/>
      <c r="X99" s="27"/>
      <c r="Y99" s="27"/>
      <c r="Z99" s="27"/>
      <c r="AA99" s="27"/>
      <c r="AB99" s="28"/>
      <c r="AC99" s="27"/>
      <c r="AD99" s="27"/>
    </row>
    <row r="100" spans="1:30" ht="25.5" x14ac:dyDescent="0.2">
      <c r="A100" s="6">
        <f>ROW()</f>
        <v>100</v>
      </c>
      <c r="B100" s="7" t="s">
        <v>1808</v>
      </c>
      <c r="C100" s="8" t="s">
        <v>3</v>
      </c>
      <c r="D100" s="9" t="s">
        <v>58</v>
      </c>
      <c r="E100" s="5" t="s">
        <v>866</v>
      </c>
      <c r="F100" s="11" t="s">
        <v>809</v>
      </c>
      <c r="G100" s="5" t="str">
        <f t="shared" si="10"/>
        <v>KV DOOR 4MM</v>
      </c>
      <c r="H100" s="5" t="str">
        <f t="shared" si="11"/>
        <v>[%]</v>
      </c>
      <c r="I100" s="5" t="s">
        <v>1325</v>
      </c>
      <c r="J100" s="5" t="s">
        <v>854</v>
      </c>
      <c r="L100" s="10"/>
      <c r="M100" s="5" t="s">
        <v>333</v>
      </c>
      <c r="P100" s="23"/>
      <c r="Q100" s="24"/>
      <c r="R100" s="25"/>
      <c r="S100" s="26"/>
      <c r="T100" s="26"/>
      <c r="U100" s="27"/>
      <c r="V100" s="29"/>
      <c r="W100" s="27"/>
      <c r="X100" s="27"/>
      <c r="Y100" s="27"/>
      <c r="Z100" s="27"/>
      <c r="AA100" s="27"/>
      <c r="AB100" s="28"/>
      <c r="AC100" s="27"/>
      <c r="AD100" s="27"/>
    </row>
    <row r="101" spans="1:30" ht="25.5" x14ac:dyDescent="0.2">
      <c r="A101" s="6">
        <f>ROW()</f>
        <v>101</v>
      </c>
      <c r="B101" s="7" t="s">
        <v>1809</v>
      </c>
      <c r="C101" s="8" t="s">
        <v>3</v>
      </c>
      <c r="D101" s="9" t="s">
        <v>59</v>
      </c>
      <c r="E101" s="5" t="s">
        <v>866</v>
      </c>
      <c r="F101" s="11" t="s">
        <v>809</v>
      </c>
      <c r="G101" s="5" t="str">
        <f t="shared" si="10"/>
        <v>KV DOOR 2MM</v>
      </c>
      <c r="H101" s="5" t="str">
        <f t="shared" si="11"/>
        <v>[%]</v>
      </c>
      <c r="I101" s="5" t="s">
        <v>1325</v>
      </c>
      <c r="J101" s="5" t="s">
        <v>854</v>
      </c>
      <c r="L101" s="10"/>
      <c r="M101" s="5" t="s">
        <v>334</v>
      </c>
      <c r="P101" s="23"/>
      <c r="Q101" s="24"/>
      <c r="R101" s="25"/>
      <c r="S101" s="26"/>
      <c r="T101" s="26"/>
      <c r="U101" s="27"/>
      <c r="V101" s="29"/>
      <c r="W101" s="27"/>
      <c r="X101" s="27"/>
      <c r="Y101" s="27"/>
      <c r="Z101" s="27"/>
      <c r="AA101" s="27"/>
      <c r="AB101" s="28"/>
      <c r="AC101" s="27"/>
      <c r="AD101" s="27"/>
    </row>
    <row r="102" spans="1:30" ht="25.5" x14ac:dyDescent="0.2">
      <c r="A102" s="6">
        <f>ROW()</f>
        <v>102</v>
      </c>
      <c r="B102" s="7" t="s">
        <v>1810</v>
      </c>
      <c r="C102" s="8" t="s">
        <v>3</v>
      </c>
      <c r="D102" s="9" t="s">
        <v>60</v>
      </c>
      <c r="E102" s="5" t="s">
        <v>866</v>
      </c>
      <c r="F102" s="11" t="s">
        <v>809</v>
      </c>
      <c r="G102" s="5" t="str">
        <f t="shared" si="10"/>
        <v>KV DOOR 1MM</v>
      </c>
      <c r="H102" s="5" t="str">
        <f t="shared" si="11"/>
        <v>[%]</v>
      </c>
      <c r="I102" s="5" t="s">
        <v>1325</v>
      </c>
      <c r="J102" s="5" t="s">
        <v>854</v>
      </c>
      <c r="L102" s="10"/>
      <c r="M102" s="5" t="s">
        <v>335</v>
      </c>
      <c r="P102" s="23"/>
      <c r="Q102" s="24"/>
      <c r="R102" s="25"/>
      <c r="S102" s="26"/>
      <c r="T102" s="26"/>
      <c r="U102" s="27"/>
      <c r="V102" s="29"/>
      <c r="W102" s="27"/>
      <c r="X102" s="27"/>
      <c r="Y102" s="27"/>
      <c r="Z102" s="27"/>
      <c r="AA102" s="27"/>
      <c r="AB102" s="28"/>
      <c r="AC102" s="27"/>
      <c r="AD102" s="27"/>
    </row>
    <row r="103" spans="1:30" ht="25.5" x14ac:dyDescent="0.2">
      <c r="A103" s="6">
        <f>ROW()</f>
        <v>103</v>
      </c>
      <c r="B103" s="7" t="s">
        <v>1811</v>
      </c>
      <c r="C103" s="8" t="s">
        <v>3</v>
      </c>
      <c r="D103" s="9" t="s">
        <v>61</v>
      </c>
      <c r="E103" s="5" t="s">
        <v>866</v>
      </c>
      <c r="F103" s="11" t="s">
        <v>809</v>
      </c>
      <c r="G103" s="5" t="str">
        <f t="shared" si="10"/>
        <v>KV DOOR 500MU</v>
      </c>
      <c r="H103" s="5" t="str">
        <f t="shared" si="11"/>
        <v>[%]</v>
      </c>
      <c r="I103" s="5" t="s">
        <v>1325</v>
      </c>
      <c r="J103" s="5" t="s">
        <v>854</v>
      </c>
      <c r="L103" s="10"/>
      <c r="M103" s="5" t="s">
        <v>336</v>
      </c>
      <c r="P103" s="23"/>
      <c r="Q103" s="24"/>
      <c r="R103" s="25"/>
      <c r="S103" s="26"/>
      <c r="T103" s="26"/>
      <c r="U103" s="27"/>
      <c r="V103" s="29"/>
      <c r="W103" s="27"/>
      <c r="X103" s="27"/>
      <c r="Y103" s="27"/>
      <c r="Z103" s="27"/>
      <c r="AA103" s="27"/>
      <c r="AB103" s="28"/>
      <c r="AC103" s="27"/>
      <c r="AD103" s="27"/>
    </row>
    <row r="104" spans="1:30" ht="25.5" x14ac:dyDescent="0.2">
      <c r="A104" s="6">
        <f>ROW()</f>
        <v>104</v>
      </c>
      <c r="B104" s="7" t="s">
        <v>1812</v>
      </c>
      <c r="C104" s="8" t="s">
        <v>3</v>
      </c>
      <c r="D104" s="9" t="s">
        <v>62</v>
      </c>
      <c r="E104" s="5" t="s">
        <v>866</v>
      </c>
      <c r="F104" s="11" t="s">
        <v>809</v>
      </c>
      <c r="G104" s="5" t="str">
        <f t="shared" si="10"/>
        <v>KV DOOR 250MU</v>
      </c>
      <c r="H104" s="5" t="str">
        <f t="shared" si="11"/>
        <v>[%]</v>
      </c>
      <c r="I104" s="5" t="s">
        <v>1325</v>
      </c>
      <c r="J104" s="5" t="s">
        <v>854</v>
      </c>
      <c r="L104" s="10"/>
      <c r="M104" s="5" t="s">
        <v>337</v>
      </c>
      <c r="P104" s="23"/>
      <c r="Q104" s="24"/>
      <c r="R104" s="25"/>
      <c r="S104" s="26"/>
      <c r="T104" s="26"/>
      <c r="U104" s="27"/>
      <c r="V104" s="29"/>
      <c r="W104" s="27"/>
      <c r="X104" s="27"/>
      <c r="Y104" s="27"/>
      <c r="Z104" s="27"/>
      <c r="AA104" s="27"/>
      <c r="AB104" s="28"/>
      <c r="AC104" s="27"/>
      <c r="AD104" s="27"/>
    </row>
    <row r="105" spans="1:30" ht="25.5" x14ac:dyDescent="0.2">
      <c r="A105" s="6">
        <f>ROW()</f>
        <v>105</v>
      </c>
      <c r="B105" s="7" t="s">
        <v>1813</v>
      </c>
      <c r="C105" s="8" t="s">
        <v>3</v>
      </c>
      <c r="D105" s="9" t="s">
        <v>63</v>
      </c>
      <c r="E105" s="5" t="s">
        <v>866</v>
      </c>
      <c r="F105" s="11" t="s">
        <v>809</v>
      </c>
      <c r="G105" s="5" t="str">
        <f t="shared" si="10"/>
        <v>KV DOOR 180MU</v>
      </c>
      <c r="H105" s="5" t="str">
        <f t="shared" si="11"/>
        <v>[%]</v>
      </c>
      <c r="I105" s="5" t="s">
        <v>1325</v>
      </c>
      <c r="J105" s="5" t="s">
        <v>854</v>
      </c>
      <c r="L105" s="10"/>
      <c r="M105" s="5" t="s">
        <v>338</v>
      </c>
      <c r="P105" s="23"/>
      <c r="Q105" s="24"/>
      <c r="R105" s="25"/>
      <c r="S105" s="26"/>
      <c r="T105" s="26"/>
      <c r="U105" s="27"/>
      <c r="V105" s="29"/>
      <c r="W105" s="27"/>
      <c r="X105" s="27"/>
      <c r="Y105" s="27"/>
      <c r="Z105" s="27"/>
      <c r="AA105" s="27"/>
      <c r="AB105" s="28"/>
      <c r="AC105" s="27"/>
      <c r="AD105" s="27"/>
    </row>
    <row r="106" spans="1:30" ht="25.5" x14ac:dyDescent="0.2">
      <c r="A106" s="6">
        <f>ROW()</f>
        <v>106</v>
      </c>
      <c r="B106" s="7" t="s">
        <v>1814</v>
      </c>
      <c r="C106" s="8" t="s">
        <v>3</v>
      </c>
      <c r="D106" s="9" t="s">
        <v>64</v>
      </c>
      <c r="E106" s="5" t="s">
        <v>866</v>
      </c>
      <c r="F106" s="11" t="s">
        <v>809</v>
      </c>
      <c r="G106" s="5" t="str">
        <f t="shared" si="10"/>
        <v>KV DOOR 125MU</v>
      </c>
      <c r="H106" s="5" t="str">
        <f t="shared" si="11"/>
        <v>[%]</v>
      </c>
      <c r="I106" s="5" t="s">
        <v>1325</v>
      </c>
      <c r="J106" s="5" t="s">
        <v>854</v>
      </c>
      <c r="L106" s="10"/>
      <c r="M106" s="5" t="s">
        <v>339</v>
      </c>
      <c r="P106" s="23"/>
      <c r="Q106" s="24"/>
      <c r="R106" s="25"/>
      <c r="S106" s="26"/>
      <c r="T106" s="26"/>
      <c r="U106" s="27"/>
      <c r="V106" s="29"/>
      <c r="W106" s="27"/>
      <c r="X106" s="27"/>
      <c r="Y106" s="27"/>
      <c r="Z106" s="27"/>
      <c r="AA106" s="27"/>
      <c r="AB106" s="28"/>
      <c r="AC106" s="27"/>
      <c r="AD106" s="27"/>
    </row>
    <row r="107" spans="1:30" ht="25.5" x14ac:dyDescent="0.2">
      <c r="A107" s="6">
        <f>ROW()</f>
        <v>107</v>
      </c>
      <c r="B107" s="7" t="s">
        <v>1815</v>
      </c>
      <c r="C107" s="8" t="s">
        <v>3</v>
      </c>
      <c r="D107" s="9" t="s">
        <v>65</v>
      </c>
      <c r="E107" s="5" t="s">
        <v>866</v>
      </c>
      <c r="F107" s="11" t="s">
        <v>809</v>
      </c>
      <c r="G107" s="5" t="str">
        <f t="shared" si="10"/>
        <v>KV DOOR 63MU</v>
      </c>
      <c r="H107" s="5" t="str">
        <f t="shared" si="11"/>
        <v>[%]</v>
      </c>
      <c r="I107" s="5" t="s">
        <v>1325</v>
      </c>
      <c r="J107" s="5" t="s">
        <v>854</v>
      </c>
      <c r="L107" s="10"/>
      <c r="M107" s="5" t="s">
        <v>340</v>
      </c>
      <c r="P107" s="23"/>
      <c r="Q107" s="24"/>
      <c r="R107" s="25"/>
      <c r="S107" s="26"/>
      <c r="T107" s="26"/>
      <c r="U107" s="27"/>
      <c r="V107" s="29"/>
      <c r="W107" s="27"/>
      <c r="X107" s="27"/>
      <c r="Y107" s="27"/>
      <c r="Z107" s="27"/>
      <c r="AA107" s="27"/>
      <c r="AB107" s="28"/>
      <c r="AC107" s="27"/>
      <c r="AD107" s="27"/>
    </row>
    <row r="108" spans="1:30" ht="25.5" x14ac:dyDescent="0.2">
      <c r="A108" s="6">
        <f>ROW()</f>
        <v>108</v>
      </c>
      <c r="B108" s="7" t="s">
        <v>1802</v>
      </c>
      <c r="C108" s="8" t="s">
        <v>3</v>
      </c>
      <c r="D108" s="9" t="s">
        <v>1803</v>
      </c>
      <c r="E108" s="5" t="s">
        <v>866</v>
      </c>
      <c r="F108" s="11" t="s">
        <v>809</v>
      </c>
      <c r="G108" s="5" t="str">
        <f t="shared" si="10"/>
        <v>KV DOOR 32MU</v>
      </c>
      <c r="H108" s="5" t="str">
        <f t="shared" si="11"/>
        <v>[%]</v>
      </c>
      <c r="I108" s="5" t="s">
        <v>1325</v>
      </c>
      <c r="J108" s="5" t="s">
        <v>854</v>
      </c>
      <c r="L108" s="10"/>
      <c r="P108" s="23"/>
      <c r="Q108" s="24"/>
      <c r="R108" s="25"/>
      <c r="S108" s="26"/>
      <c r="T108" s="26"/>
      <c r="U108" s="27"/>
      <c r="V108" s="29"/>
      <c r="W108" s="27"/>
      <c r="X108" s="27"/>
      <c r="Y108" s="27"/>
      <c r="Z108" s="27"/>
      <c r="AA108" s="27"/>
      <c r="AB108" s="28"/>
      <c r="AC108" s="27"/>
      <c r="AD108" s="27"/>
    </row>
    <row r="109" spans="1:30" ht="25.5" x14ac:dyDescent="0.2">
      <c r="A109" s="6">
        <f>ROW()</f>
        <v>109</v>
      </c>
      <c r="B109" s="7" t="s">
        <v>1816</v>
      </c>
      <c r="C109" s="8" t="s">
        <v>3</v>
      </c>
      <c r="D109" s="9" t="s">
        <v>66</v>
      </c>
      <c r="E109" s="5" t="s">
        <v>866</v>
      </c>
      <c r="F109" s="11" t="s">
        <v>809</v>
      </c>
      <c r="G109" s="5" t="str">
        <f t="shared" si="10"/>
        <v>KV DOOR 20MU</v>
      </c>
      <c r="H109" s="5" t="str">
        <f t="shared" si="11"/>
        <v>[%]</v>
      </c>
      <c r="I109" s="5" t="s">
        <v>1325</v>
      </c>
      <c r="J109" s="5" t="s">
        <v>854</v>
      </c>
      <c r="L109" s="10"/>
      <c r="M109" s="5" t="s">
        <v>774</v>
      </c>
      <c r="P109" s="23"/>
      <c r="Q109" s="24"/>
      <c r="R109" s="25"/>
      <c r="S109" s="26"/>
      <c r="T109" s="26"/>
      <c r="U109" s="27"/>
      <c r="V109" s="29"/>
      <c r="W109" s="27"/>
      <c r="X109" s="27"/>
      <c r="Y109" s="27"/>
      <c r="Z109" s="27"/>
      <c r="AA109" s="27"/>
      <c r="AB109" s="28"/>
      <c r="AC109" s="27"/>
      <c r="AD109" s="27"/>
    </row>
    <row r="110" spans="1:30" ht="25.5" x14ac:dyDescent="0.2">
      <c r="A110" s="6">
        <f>ROW()</f>
        <v>110</v>
      </c>
      <c r="B110" s="7" t="s">
        <v>1817</v>
      </c>
      <c r="C110" s="8" t="s">
        <v>3</v>
      </c>
      <c r="D110" s="9" t="s">
        <v>67</v>
      </c>
      <c r="E110" s="5" t="s">
        <v>866</v>
      </c>
      <c r="F110" s="11" t="s">
        <v>809</v>
      </c>
      <c r="G110" s="5" t="str">
        <f t="shared" si="10"/>
        <v>KV DOOR 16MU</v>
      </c>
      <c r="H110" s="5" t="str">
        <f t="shared" si="11"/>
        <v>[%]</v>
      </c>
      <c r="I110" s="5" t="s">
        <v>1325</v>
      </c>
      <c r="J110" s="5" t="s">
        <v>854</v>
      </c>
      <c r="L110" s="10"/>
      <c r="M110" s="5" t="s">
        <v>341</v>
      </c>
      <c r="P110" s="23"/>
      <c r="Q110" s="24"/>
      <c r="R110" s="25"/>
      <c r="S110" s="26"/>
      <c r="T110" s="26"/>
      <c r="U110" s="27"/>
      <c r="V110" s="29"/>
      <c r="W110" s="27"/>
      <c r="X110" s="27"/>
      <c r="Y110" s="27"/>
      <c r="Z110" s="27"/>
      <c r="AA110" s="27"/>
      <c r="AB110" s="28"/>
      <c r="AC110" s="27"/>
      <c r="AD110" s="27"/>
    </row>
    <row r="111" spans="1:30" ht="25.5" x14ac:dyDescent="0.2">
      <c r="A111" s="6">
        <f>ROW()</f>
        <v>111</v>
      </c>
      <c r="B111" s="7" t="s">
        <v>1818</v>
      </c>
      <c r="C111" s="8" t="s">
        <v>3</v>
      </c>
      <c r="D111" s="9" t="s">
        <v>68</v>
      </c>
      <c r="E111" s="5" t="s">
        <v>866</v>
      </c>
      <c r="F111" s="11" t="s">
        <v>809</v>
      </c>
      <c r="G111" s="5" t="str">
        <f t="shared" si="10"/>
        <v>KV DOOR 2MU</v>
      </c>
      <c r="H111" s="5" t="str">
        <f t="shared" si="11"/>
        <v>[%]</v>
      </c>
      <c r="I111" s="5" t="s">
        <v>1325</v>
      </c>
      <c r="J111" s="5" t="s">
        <v>854</v>
      </c>
      <c r="L111" s="10"/>
      <c r="M111" s="5" t="s">
        <v>342</v>
      </c>
      <c r="P111" s="23"/>
      <c r="Q111" s="24"/>
      <c r="R111" s="25"/>
      <c r="S111" s="26"/>
      <c r="T111" s="26"/>
      <c r="U111" s="27"/>
      <c r="V111" s="29"/>
      <c r="W111" s="27"/>
      <c r="X111" s="27"/>
      <c r="Y111" s="27"/>
      <c r="Z111" s="27"/>
      <c r="AA111" s="27"/>
      <c r="AB111" s="28"/>
      <c r="AC111" s="27"/>
      <c r="AD111" s="27"/>
    </row>
    <row r="112" spans="1:30" ht="25.5" x14ac:dyDescent="0.2">
      <c r="A112" s="6">
        <f>ROW()</f>
        <v>112</v>
      </c>
      <c r="B112" s="7" t="s">
        <v>957</v>
      </c>
      <c r="C112" s="8" t="s">
        <v>16</v>
      </c>
      <c r="D112" s="9" t="s">
        <v>69</v>
      </c>
      <c r="E112" s="5" t="s">
        <v>866</v>
      </c>
      <c r="F112" s="11" t="s">
        <v>810</v>
      </c>
      <c r="G112" s="5" t="str">
        <f t="shared" si="10"/>
        <v>KV D70</v>
      </c>
      <c r="H112" s="5" t="str">
        <f t="shared" si="11"/>
        <v>[mu]</v>
      </c>
      <c r="I112" s="5" t="s">
        <v>1325</v>
      </c>
      <c r="J112" s="5" t="s">
        <v>854</v>
      </c>
      <c r="L112" s="10"/>
      <c r="M112" s="5" t="s">
        <v>329</v>
      </c>
      <c r="P112" s="23"/>
      <c r="Q112" s="24"/>
      <c r="R112" s="25"/>
      <c r="S112" s="26"/>
      <c r="T112" s="26"/>
      <c r="U112" s="27"/>
      <c r="V112" s="29"/>
      <c r="W112" s="27"/>
      <c r="X112" s="27"/>
      <c r="Y112" s="27"/>
      <c r="Z112" s="27"/>
      <c r="AA112" s="27"/>
      <c r="AB112" s="28"/>
      <c r="AC112" s="27"/>
      <c r="AD112" s="27"/>
    </row>
    <row r="113" spans="1:30" ht="25.5" x14ac:dyDescent="0.2">
      <c r="A113" s="6">
        <f>ROW()</f>
        <v>113</v>
      </c>
      <c r="B113" s="7" t="s">
        <v>958</v>
      </c>
      <c r="C113" s="8" t="s">
        <v>16</v>
      </c>
      <c r="D113" s="9" t="s">
        <v>70</v>
      </c>
      <c r="E113" s="5" t="s">
        <v>866</v>
      </c>
      <c r="F113" s="11" t="s">
        <v>810</v>
      </c>
      <c r="G113" s="5" t="str">
        <f t="shared" si="10"/>
        <v>KV D60</v>
      </c>
      <c r="H113" s="5" t="str">
        <f t="shared" si="11"/>
        <v>[mu]</v>
      </c>
      <c r="I113" s="5" t="s">
        <v>1325</v>
      </c>
      <c r="J113" s="5" t="s">
        <v>854</v>
      </c>
      <c r="L113" s="10"/>
      <c r="M113" s="5" t="s">
        <v>774</v>
      </c>
      <c r="P113" s="23"/>
      <c r="Q113" s="24"/>
      <c r="R113" s="25"/>
      <c r="S113" s="26"/>
      <c r="T113" s="26"/>
      <c r="U113" s="27"/>
      <c r="V113" s="29"/>
      <c r="W113" s="27"/>
      <c r="X113" s="27"/>
      <c r="Y113" s="27"/>
      <c r="Z113" s="27"/>
      <c r="AA113" s="27"/>
      <c r="AB113" s="28"/>
      <c r="AC113" s="27"/>
      <c r="AD113" s="27"/>
    </row>
    <row r="114" spans="1:30" ht="25.5" x14ac:dyDescent="0.2">
      <c r="A114" s="6">
        <f>ROW()</f>
        <v>114</v>
      </c>
      <c r="B114" s="7" t="s">
        <v>959</v>
      </c>
      <c r="C114" s="8" t="s">
        <v>16</v>
      </c>
      <c r="D114" s="9" t="s">
        <v>72</v>
      </c>
      <c r="E114" s="5" t="s">
        <v>866</v>
      </c>
      <c r="F114" s="11" t="s">
        <v>810</v>
      </c>
      <c r="G114" s="5" t="str">
        <f t="shared" si="10"/>
        <v>KV D50</v>
      </c>
      <c r="H114" s="5" t="str">
        <f t="shared" si="11"/>
        <v>[mu]</v>
      </c>
      <c r="I114" s="5" t="s">
        <v>1325</v>
      </c>
      <c r="J114" s="5" t="s">
        <v>854</v>
      </c>
      <c r="L114" s="10"/>
      <c r="M114" s="5" t="s">
        <v>328</v>
      </c>
      <c r="P114" s="23"/>
      <c r="Q114" s="24"/>
      <c r="R114" s="25"/>
      <c r="S114" s="26"/>
      <c r="T114" s="26"/>
      <c r="U114" s="27"/>
      <c r="V114" s="29"/>
      <c r="W114" s="27"/>
      <c r="X114" s="27"/>
      <c r="Y114" s="27"/>
      <c r="Z114" s="27"/>
      <c r="AA114" s="27"/>
      <c r="AB114" s="28"/>
      <c r="AC114" s="27"/>
      <c r="AD114" s="27"/>
    </row>
    <row r="115" spans="1:30" ht="25.5" x14ac:dyDescent="0.2">
      <c r="A115" s="6">
        <f>ROW()</f>
        <v>115</v>
      </c>
      <c r="B115" s="7" t="s">
        <v>960</v>
      </c>
      <c r="C115" s="8" t="s">
        <v>16</v>
      </c>
      <c r="D115" s="9" t="s">
        <v>71</v>
      </c>
      <c r="E115" s="5" t="s">
        <v>866</v>
      </c>
      <c r="F115" s="11" t="s">
        <v>810</v>
      </c>
      <c r="G115" s="5" t="str">
        <f t="shared" si="10"/>
        <v>KV D10</v>
      </c>
      <c r="H115" s="5" t="str">
        <f t="shared" si="11"/>
        <v>[mu]</v>
      </c>
      <c r="I115" s="5" t="s">
        <v>1325</v>
      </c>
      <c r="J115" s="5" t="s">
        <v>854</v>
      </c>
      <c r="L115" s="10"/>
      <c r="M115" s="5" t="s">
        <v>330</v>
      </c>
      <c r="P115" s="23"/>
      <c r="Q115" s="24"/>
      <c r="R115" s="25"/>
      <c r="S115" s="26"/>
      <c r="T115" s="26"/>
      <c r="U115" s="27"/>
      <c r="V115" s="29"/>
      <c r="W115" s="27"/>
      <c r="X115" s="27"/>
      <c r="Y115" s="27"/>
      <c r="Z115" s="27"/>
      <c r="AA115" s="27"/>
      <c r="AB115" s="28"/>
      <c r="AC115" s="27"/>
      <c r="AD115" s="27"/>
    </row>
    <row r="116" spans="1:30" ht="25.5" x14ac:dyDescent="0.2">
      <c r="A116" s="6">
        <f>ROW()</f>
        <v>116</v>
      </c>
      <c r="B116" s="7" t="s">
        <v>961</v>
      </c>
      <c r="C116" s="8" t="s">
        <v>2</v>
      </c>
      <c r="D116" s="9" t="s">
        <v>778</v>
      </c>
      <c r="E116" s="5" t="s">
        <v>866</v>
      </c>
      <c r="F116" s="17" t="s">
        <v>829</v>
      </c>
      <c r="G116" s="5" t="str">
        <f t="shared" si="10"/>
        <v>KV CU ZAND</v>
      </c>
      <c r="H116" s="5" t="str">
        <f t="shared" si="11"/>
        <v>[-]</v>
      </c>
      <c r="I116" s="5" t="s">
        <v>1325</v>
      </c>
      <c r="J116" s="5" t="s">
        <v>854</v>
      </c>
      <c r="L116" s="10"/>
      <c r="M116" s="5" t="s">
        <v>331</v>
      </c>
      <c r="P116" s="23"/>
      <c r="Q116" s="24"/>
      <c r="R116" s="25"/>
      <c r="S116" s="26"/>
      <c r="T116" s="26"/>
      <c r="U116" s="27"/>
      <c r="V116" s="33"/>
      <c r="W116" s="27"/>
      <c r="X116" s="27"/>
      <c r="Y116" s="27"/>
      <c r="Z116" s="27"/>
      <c r="AA116" s="27"/>
      <c r="AB116" s="28"/>
      <c r="AC116" s="27"/>
      <c r="AD116" s="27"/>
    </row>
    <row r="117" spans="1:30" ht="38.25" x14ac:dyDescent="0.2">
      <c r="A117" s="6">
        <f>ROW()</f>
        <v>117</v>
      </c>
      <c r="B117" s="7" t="s">
        <v>962</v>
      </c>
      <c r="C117" s="8" t="s">
        <v>2</v>
      </c>
      <c r="D117" s="9" t="s">
        <v>87</v>
      </c>
      <c r="E117" s="5" t="s">
        <v>865</v>
      </c>
      <c r="F117" s="11"/>
      <c r="G117" s="5" t="str">
        <f t="shared" si="10"/>
        <v>CPT FILENAAM PDF</v>
      </c>
      <c r="H117" s="5" t="str">
        <f t="shared" si="11"/>
        <v>[-]</v>
      </c>
      <c r="I117" s="5" t="s">
        <v>855</v>
      </c>
      <c r="J117" s="5" t="s">
        <v>1335</v>
      </c>
      <c r="L117" s="10"/>
      <c r="M117" s="5" t="s">
        <v>774</v>
      </c>
      <c r="P117" s="23"/>
      <c r="Q117" s="24"/>
      <c r="R117" s="25"/>
      <c r="S117" s="26"/>
      <c r="T117" s="26"/>
      <c r="U117" s="27"/>
      <c r="V117" s="29"/>
      <c r="W117" s="27"/>
      <c r="X117" s="27"/>
      <c r="Y117" s="27"/>
      <c r="Z117" s="27"/>
      <c r="AA117" s="27"/>
      <c r="AB117" s="28"/>
      <c r="AC117" s="27"/>
      <c r="AD117" s="27"/>
    </row>
    <row r="118" spans="1:30" ht="38.25" x14ac:dyDescent="0.2">
      <c r="A118" s="6">
        <f>ROW()</f>
        <v>118</v>
      </c>
      <c r="B118" s="7" t="s">
        <v>963</v>
      </c>
      <c r="C118" s="8" t="s">
        <v>2</v>
      </c>
      <c r="D118" s="9" t="s">
        <v>87</v>
      </c>
      <c r="E118" s="5" t="s">
        <v>865</v>
      </c>
      <c r="F118" s="11"/>
      <c r="G118" s="5" t="str">
        <f t="shared" si="10"/>
        <v>CPT FILENAAM GEF</v>
      </c>
      <c r="H118" s="5" t="str">
        <f t="shared" si="11"/>
        <v>[-]</v>
      </c>
      <c r="I118" s="5" t="s">
        <v>855</v>
      </c>
      <c r="J118" s="5" t="s">
        <v>1335</v>
      </c>
      <c r="L118" s="10"/>
      <c r="M118" s="5" t="s">
        <v>774</v>
      </c>
      <c r="P118" s="23"/>
      <c r="Q118" s="24"/>
      <c r="R118" s="25"/>
      <c r="S118" s="26"/>
      <c r="T118" s="26"/>
      <c r="U118" s="27"/>
      <c r="V118" s="29"/>
      <c r="W118" s="27"/>
      <c r="X118" s="27"/>
      <c r="Y118" s="27"/>
      <c r="Z118" s="27"/>
      <c r="AA118" s="27"/>
      <c r="AB118" s="28"/>
      <c r="AC118" s="27"/>
      <c r="AD118" s="27"/>
    </row>
    <row r="119" spans="1:30" ht="63.75" x14ac:dyDescent="0.2">
      <c r="A119" s="6">
        <f>ROW()</f>
        <v>119</v>
      </c>
      <c r="B119" s="7" t="s">
        <v>964</v>
      </c>
      <c r="C119" s="8" t="s">
        <v>7</v>
      </c>
      <c r="D119" s="9" t="s">
        <v>86</v>
      </c>
      <c r="E119" s="5" t="s">
        <v>866</v>
      </c>
      <c r="F119" s="16" t="s">
        <v>814</v>
      </c>
      <c r="G119" s="5" t="str">
        <f t="shared" si="10"/>
        <v>CPT NIVEAU</v>
      </c>
      <c r="H119" s="5" t="str">
        <f t="shared" si="11"/>
        <v>[m NAP]</v>
      </c>
      <c r="I119" s="5" t="s">
        <v>855</v>
      </c>
      <c r="J119" s="5" t="s">
        <v>1335</v>
      </c>
      <c r="L119" s="10"/>
      <c r="M119" s="5" t="s">
        <v>774</v>
      </c>
      <c r="P119" s="23"/>
      <c r="Q119" s="24"/>
      <c r="R119" s="25"/>
      <c r="S119" s="26"/>
      <c r="T119" s="26"/>
      <c r="U119" s="27"/>
      <c r="V119" s="32"/>
      <c r="W119" s="27"/>
      <c r="X119" s="27"/>
      <c r="Y119" s="27"/>
      <c r="Z119" s="27"/>
      <c r="AA119" s="27"/>
      <c r="AB119" s="28"/>
      <c r="AC119" s="27"/>
      <c r="AD119" s="27"/>
    </row>
    <row r="120" spans="1:30" x14ac:dyDescent="0.2">
      <c r="A120" s="6">
        <f>ROW()</f>
        <v>120</v>
      </c>
      <c r="B120" s="7" t="s">
        <v>1800</v>
      </c>
      <c r="C120" s="8" t="s">
        <v>11</v>
      </c>
      <c r="D120" s="9" t="s">
        <v>84</v>
      </c>
      <c r="E120" s="5" t="s">
        <v>866</v>
      </c>
      <c r="F120" s="11"/>
      <c r="G120" s="5" t="str">
        <f t="shared" si="10"/>
        <v>CPT TRAJECTLENGTE GEM</v>
      </c>
      <c r="H120" s="5" t="str">
        <f t="shared" si="11"/>
        <v>[cm]</v>
      </c>
      <c r="I120" s="5" t="s">
        <v>855</v>
      </c>
      <c r="J120" s="5" t="s">
        <v>1335</v>
      </c>
      <c r="L120" s="10"/>
      <c r="M120" s="5" t="s">
        <v>774</v>
      </c>
      <c r="P120" s="23"/>
      <c r="Q120" s="24"/>
      <c r="R120" s="25"/>
      <c r="S120" s="26"/>
      <c r="T120" s="26"/>
      <c r="U120" s="27"/>
      <c r="V120" s="29"/>
      <c r="W120" s="27"/>
      <c r="X120" s="27"/>
      <c r="Y120" s="27"/>
      <c r="Z120" s="27"/>
      <c r="AA120" s="27"/>
      <c r="AB120" s="28"/>
      <c r="AC120" s="27"/>
      <c r="AD120" s="27"/>
    </row>
    <row r="121" spans="1:30" ht="38.25" x14ac:dyDescent="0.2">
      <c r="A121" s="6">
        <f>ROW()</f>
        <v>121</v>
      </c>
      <c r="B121" s="7" t="s">
        <v>965</v>
      </c>
      <c r="C121" s="8" t="s">
        <v>4</v>
      </c>
      <c r="D121" s="9" t="s">
        <v>88</v>
      </c>
      <c r="E121" s="5" t="s">
        <v>866</v>
      </c>
      <c r="F121" s="16" t="s">
        <v>815</v>
      </c>
      <c r="G121" s="5" t="str">
        <f t="shared" si="10"/>
        <v>CPT CONUSWEERSTAND GEM</v>
      </c>
      <c r="H121" s="5" t="str">
        <f t="shared" si="11"/>
        <v>[kPa]</v>
      </c>
      <c r="I121" s="5" t="s">
        <v>855</v>
      </c>
      <c r="J121" s="5" t="s">
        <v>1335</v>
      </c>
      <c r="L121" s="10"/>
      <c r="M121" s="5" t="s">
        <v>347</v>
      </c>
      <c r="P121" s="23"/>
      <c r="Q121" s="24"/>
      <c r="R121" s="25"/>
      <c r="S121" s="26"/>
      <c r="T121" s="26"/>
      <c r="U121" s="27"/>
      <c r="V121" s="32"/>
      <c r="W121" s="27"/>
      <c r="X121" s="27"/>
      <c r="Y121" s="27"/>
      <c r="Z121" s="27"/>
      <c r="AA121" s="27"/>
      <c r="AB121" s="28"/>
      <c r="AC121" s="27"/>
      <c r="AD121" s="27"/>
    </row>
    <row r="122" spans="1:30" ht="38.25" x14ac:dyDescent="0.2">
      <c r="A122" s="6">
        <f>ROW()</f>
        <v>122</v>
      </c>
      <c r="B122" s="7" t="s">
        <v>966</v>
      </c>
      <c r="C122" s="8" t="s">
        <v>4</v>
      </c>
      <c r="D122" s="9" t="s">
        <v>89</v>
      </c>
      <c r="E122" s="5" t="s">
        <v>866</v>
      </c>
      <c r="F122" s="11" t="s">
        <v>816</v>
      </c>
      <c r="G122" s="5" t="str">
        <f t="shared" si="10"/>
        <v>CPT WRIJVINGSWEERSTAND GEM</v>
      </c>
      <c r="H122" s="5" t="str">
        <f t="shared" si="11"/>
        <v>[kPa]</v>
      </c>
      <c r="I122" s="5" t="s">
        <v>855</v>
      </c>
      <c r="J122" s="5" t="s">
        <v>1335</v>
      </c>
      <c r="L122" s="10"/>
      <c r="M122" s="5" t="s">
        <v>774</v>
      </c>
      <c r="P122" s="23"/>
      <c r="Q122" s="24"/>
      <c r="R122" s="25"/>
      <c r="S122" s="26"/>
      <c r="T122" s="26"/>
      <c r="U122" s="27"/>
      <c r="V122" s="29"/>
      <c r="W122" s="27"/>
      <c r="X122" s="27"/>
      <c r="Y122" s="27"/>
      <c r="Z122" s="27"/>
      <c r="AA122" s="27"/>
      <c r="AB122" s="28"/>
      <c r="AC122" s="27"/>
      <c r="AD122" s="27"/>
    </row>
    <row r="123" spans="1:30" ht="51" x14ac:dyDescent="0.2">
      <c r="A123" s="6">
        <f>ROW()</f>
        <v>123</v>
      </c>
      <c r="B123" s="7" t="s">
        <v>967</v>
      </c>
      <c r="C123" s="8" t="s">
        <v>2</v>
      </c>
      <c r="D123" s="9" t="s">
        <v>833</v>
      </c>
      <c r="E123" s="5" t="s">
        <v>866</v>
      </c>
      <c r="F123" s="11" t="s">
        <v>817</v>
      </c>
      <c r="G123" s="5" t="str">
        <f t="shared" si="10"/>
        <v>CPT WRIJVINGSGETAL GEM</v>
      </c>
      <c r="H123" s="5" t="str">
        <f t="shared" si="11"/>
        <v>[-]</v>
      </c>
      <c r="I123" s="5" t="s">
        <v>855</v>
      </c>
      <c r="J123" s="5" t="s">
        <v>1335</v>
      </c>
      <c r="L123" s="10"/>
      <c r="M123" s="5" t="s">
        <v>774</v>
      </c>
      <c r="P123" s="23"/>
      <c r="Q123" s="24"/>
      <c r="R123" s="25"/>
      <c r="S123" s="26"/>
      <c r="T123" s="26"/>
      <c r="U123" s="27"/>
      <c r="V123" s="29"/>
      <c r="W123" s="27"/>
      <c r="X123" s="27"/>
      <c r="Y123" s="27"/>
      <c r="Z123" s="27"/>
      <c r="AA123" s="27"/>
      <c r="AB123" s="28"/>
      <c r="AC123" s="27"/>
      <c r="AD123" s="27"/>
    </row>
    <row r="124" spans="1:30" ht="38.25" x14ac:dyDescent="0.2">
      <c r="A124" s="6">
        <f>ROW()</f>
        <v>124</v>
      </c>
      <c r="B124" s="7" t="s">
        <v>968</v>
      </c>
      <c r="C124" s="8" t="s">
        <v>4</v>
      </c>
      <c r="D124" s="9" t="s">
        <v>85</v>
      </c>
      <c r="E124" s="5" t="s">
        <v>866</v>
      </c>
      <c r="F124" s="11" t="s">
        <v>818</v>
      </c>
      <c r="G124" s="5" t="str">
        <f t="shared" si="10"/>
        <v>CPT WATERSPANNING GEM</v>
      </c>
      <c r="H124" s="5" t="str">
        <f t="shared" si="11"/>
        <v>[kPa]</v>
      </c>
      <c r="I124" s="5" t="s">
        <v>855</v>
      </c>
      <c r="J124" s="5" t="s">
        <v>1335</v>
      </c>
      <c r="L124" s="10"/>
      <c r="M124" s="5" t="s">
        <v>774</v>
      </c>
      <c r="P124" s="23"/>
      <c r="Q124" s="24"/>
      <c r="R124" s="25"/>
      <c r="S124" s="26"/>
      <c r="T124" s="26"/>
      <c r="U124" s="27"/>
      <c r="V124" s="29"/>
      <c r="W124" s="27"/>
      <c r="X124" s="27"/>
      <c r="Y124" s="27"/>
      <c r="Z124" s="27"/>
      <c r="AA124" s="27"/>
      <c r="AB124" s="28"/>
      <c r="AC124" s="27"/>
      <c r="AD124" s="27"/>
    </row>
    <row r="125" spans="1:30" x14ac:dyDescent="0.2">
      <c r="A125" s="6">
        <f>ROW()</f>
        <v>125</v>
      </c>
      <c r="B125" s="13" t="s">
        <v>969</v>
      </c>
      <c r="C125" s="5" t="s">
        <v>4</v>
      </c>
      <c r="D125" s="14" t="s">
        <v>1839</v>
      </c>
      <c r="E125" s="5" t="s">
        <v>866</v>
      </c>
      <c r="F125" s="11"/>
      <c r="G125" s="5" t="str">
        <f t="shared" si="10"/>
        <v>CPT QNET</v>
      </c>
      <c r="H125" s="5" t="str">
        <f t="shared" si="11"/>
        <v>[kPa]</v>
      </c>
      <c r="I125" s="5" t="s">
        <v>855</v>
      </c>
      <c r="J125" s="5" t="s">
        <v>1335</v>
      </c>
      <c r="L125" s="10"/>
      <c r="M125" s="5" t="s">
        <v>348</v>
      </c>
      <c r="P125" s="23"/>
      <c r="Q125" s="25"/>
      <c r="R125" s="27"/>
      <c r="S125" s="26"/>
      <c r="T125" s="26"/>
      <c r="U125" s="27"/>
      <c r="V125" s="29"/>
      <c r="W125" s="27"/>
      <c r="X125" s="27"/>
      <c r="Y125" s="27"/>
      <c r="Z125" s="27"/>
      <c r="AA125" s="27"/>
      <c r="AB125" s="28"/>
      <c r="AC125" s="27"/>
      <c r="AD125" s="27"/>
    </row>
    <row r="126" spans="1:30" ht="25.5" x14ac:dyDescent="0.2">
      <c r="A126" s="6">
        <f>ROW()</f>
        <v>126</v>
      </c>
      <c r="B126" s="13" t="s">
        <v>970</v>
      </c>
      <c r="C126" s="5" t="s">
        <v>4</v>
      </c>
      <c r="D126" s="14" t="s">
        <v>1840</v>
      </c>
      <c r="E126" s="5" t="s">
        <v>866</v>
      </c>
      <c r="F126" s="11"/>
      <c r="G126" s="5" t="str">
        <f t="shared" si="10"/>
        <v>CPT QT</v>
      </c>
      <c r="H126" s="5" t="str">
        <f t="shared" si="11"/>
        <v>[kPa]</v>
      </c>
      <c r="I126" s="5" t="s">
        <v>855</v>
      </c>
      <c r="J126" s="5" t="s">
        <v>1335</v>
      </c>
      <c r="L126" s="10"/>
      <c r="M126" s="5" t="s">
        <v>350</v>
      </c>
      <c r="P126" s="23"/>
      <c r="Q126" s="25"/>
      <c r="R126" s="27"/>
      <c r="S126" s="26"/>
      <c r="T126" s="26"/>
      <c r="U126" s="27"/>
      <c r="V126" s="29"/>
      <c r="W126" s="27"/>
      <c r="X126" s="27"/>
      <c r="Y126" s="27"/>
      <c r="Z126" s="27"/>
      <c r="AA126" s="27"/>
      <c r="AB126" s="28"/>
      <c r="AC126" s="27"/>
      <c r="AD126" s="27"/>
    </row>
    <row r="127" spans="1:30" x14ac:dyDescent="0.2">
      <c r="A127" s="6">
        <f>ROW()</f>
        <v>127</v>
      </c>
      <c r="B127" s="13" t="s">
        <v>971</v>
      </c>
      <c r="C127" s="5" t="s">
        <v>4</v>
      </c>
      <c r="D127" s="14" t="s">
        <v>1841</v>
      </c>
      <c r="E127" s="5" t="s">
        <v>866</v>
      </c>
      <c r="F127" s="11"/>
      <c r="G127" s="5" t="str">
        <f t="shared" si="10"/>
        <v>CPT VO</v>
      </c>
      <c r="H127" s="5" t="str">
        <f t="shared" si="11"/>
        <v>[kPa]</v>
      </c>
      <c r="I127" s="5" t="s">
        <v>855</v>
      </c>
      <c r="J127" s="5" t="s">
        <v>1335</v>
      </c>
      <c r="L127" s="10"/>
      <c r="M127" s="5" t="s">
        <v>352</v>
      </c>
      <c r="P127" s="23"/>
      <c r="Q127" s="25"/>
      <c r="R127" s="27"/>
      <c r="S127" s="26"/>
      <c r="T127" s="26"/>
      <c r="U127" s="27"/>
      <c r="V127" s="29"/>
      <c r="W127" s="27"/>
      <c r="X127" s="27"/>
      <c r="Y127" s="27"/>
      <c r="Z127" s="27"/>
      <c r="AA127" s="27"/>
      <c r="AB127" s="28"/>
      <c r="AC127" s="27"/>
      <c r="AD127" s="27"/>
    </row>
    <row r="128" spans="1:30" x14ac:dyDescent="0.2">
      <c r="A128" s="6">
        <f>ROW()</f>
        <v>128</v>
      </c>
      <c r="B128" s="13" t="s">
        <v>972</v>
      </c>
      <c r="C128" s="5" t="s">
        <v>2</v>
      </c>
      <c r="D128" s="14" t="s">
        <v>1842</v>
      </c>
      <c r="E128" s="5" t="s">
        <v>866</v>
      </c>
      <c r="F128" s="11"/>
      <c r="G128" s="5" t="str">
        <f t="shared" si="10"/>
        <v>CPT NKT</v>
      </c>
      <c r="H128" s="5" t="str">
        <f t="shared" si="11"/>
        <v>[-]</v>
      </c>
      <c r="I128" s="5" t="s">
        <v>855</v>
      </c>
      <c r="J128" s="5" t="s">
        <v>1335</v>
      </c>
      <c r="L128" s="10"/>
      <c r="M128" s="5" t="s">
        <v>354</v>
      </c>
      <c r="P128" s="23"/>
      <c r="Q128" s="25"/>
      <c r="R128" s="27"/>
      <c r="S128" s="26"/>
      <c r="T128" s="26"/>
      <c r="U128" s="27"/>
      <c r="V128" s="29"/>
      <c r="W128" s="26"/>
      <c r="X128" s="27"/>
      <c r="Y128" s="27"/>
      <c r="Z128" s="27"/>
      <c r="AA128" s="27"/>
      <c r="AB128" s="28"/>
      <c r="AC128" s="27"/>
      <c r="AD128" s="27"/>
    </row>
    <row r="129" spans="1:30" x14ac:dyDescent="0.2">
      <c r="A129" s="6">
        <f>ROW()</f>
        <v>129</v>
      </c>
      <c r="B129" s="13" t="s">
        <v>973</v>
      </c>
      <c r="C129" s="5" t="s">
        <v>2</v>
      </c>
      <c r="D129" s="14" t="s">
        <v>1843</v>
      </c>
      <c r="E129" s="5" t="s">
        <v>866</v>
      </c>
      <c r="F129" s="11"/>
      <c r="G129" s="5" t="str">
        <f t="shared" si="10"/>
        <v>CPT QBALL</v>
      </c>
      <c r="H129" s="5" t="str">
        <f t="shared" si="11"/>
        <v>[-]</v>
      </c>
      <c r="I129" s="5" t="s">
        <v>855</v>
      </c>
      <c r="J129" s="5" t="s">
        <v>1335</v>
      </c>
      <c r="L129" s="10"/>
      <c r="M129" s="5" t="s">
        <v>356</v>
      </c>
      <c r="P129" s="23"/>
      <c r="Q129" s="25"/>
      <c r="R129" s="27"/>
      <c r="S129" s="26"/>
      <c r="T129" s="26"/>
      <c r="U129" s="27"/>
      <c r="V129" s="29"/>
      <c r="W129" s="26"/>
      <c r="X129" s="27"/>
      <c r="Y129" s="27"/>
      <c r="Z129" s="27"/>
      <c r="AA129" s="27"/>
      <c r="AB129" s="28"/>
      <c r="AC129" s="27"/>
      <c r="AD129" s="27"/>
    </row>
    <row r="130" spans="1:30" x14ac:dyDescent="0.2">
      <c r="A130" s="6">
        <f>ROW()</f>
        <v>130</v>
      </c>
      <c r="B130" s="13" t="s">
        <v>974</v>
      </c>
      <c r="C130" s="5" t="s">
        <v>4</v>
      </c>
      <c r="D130" s="14" t="s">
        <v>1844</v>
      </c>
      <c r="E130" s="5" t="s">
        <v>866</v>
      </c>
      <c r="F130" s="11"/>
      <c r="G130" s="5" t="str">
        <f t="shared" si="10"/>
        <v>CPT NB</v>
      </c>
      <c r="H130" s="5" t="str">
        <f t="shared" si="11"/>
        <v>[kPa]</v>
      </c>
      <c r="I130" s="5" t="s">
        <v>855</v>
      </c>
      <c r="J130" s="5" t="s">
        <v>1335</v>
      </c>
      <c r="L130" s="10"/>
      <c r="M130" s="5" t="s">
        <v>358</v>
      </c>
      <c r="P130" s="23"/>
      <c r="Q130" s="25"/>
      <c r="R130" s="27"/>
      <c r="S130" s="26"/>
      <c r="T130" s="26"/>
      <c r="U130" s="27"/>
      <c r="V130" s="29"/>
      <c r="W130" s="26"/>
      <c r="X130" s="27"/>
      <c r="Y130" s="27"/>
      <c r="Z130" s="27"/>
      <c r="AA130" s="27"/>
      <c r="AB130" s="28"/>
      <c r="AC130" s="27"/>
      <c r="AD130" s="27"/>
    </row>
    <row r="131" spans="1:30" x14ac:dyDescent="0.2">
      <c r="A131" s="6">
        <f>ROW()</f>
        <v>131</v>
      </c>
      <c r="B131" s="7" t="s">
        <v>975</v>
      </c>
      <c r="C131" s="8" t="s">
        <v>2</v>
      </c>
      <c r="D131" s="9" t="s">
        <v>90</v>
      </c>
      <c r="E131" s="5" t="s">
        <v>865</v>
      </c>
      <c r="F131" s="11"/>
      <c r="G131" s="5" t="str">
        <f t="shared" si="10"/>
        <v>CRS FILENAAM PDF</v>
      </c>
      <c r="H131" s="5" t="str">
        <f t="shared" si="11"/>
        <v>[-]</v>
      </c>
      <c r="I131" s="5" t="s">
        <v>856</v>
      </c>
      <c r="J131" s="5" t="s">
        <v>857</v>
      </c>
      <c r="L131" s="10"/>
      <c r="M131" s="5" t="s">
        <v>693</v>
      </c>
      <c r="P131" s="23"/>
      <c r="Q131" s="24"/>
      <c r="R131" s="25"/>
      <c r="S131" s="26"/>
      <c r="T131" s="26"/>
      <c r="U131" s="27"/>
      <c r="V131" s="29"/>
      <c r="W131" s="27"/>
      <c r="X131" s="27"/>
      <c r="Y131" s="27"/>
      <c r="Z131" s="27"/>
      <c r="AA131" s="27"/>
      <c r="AB131" s="28"/>
      <c r="AC131" s="27"/>
      <c r="AD131" s="27"/>
    </row>
    <row r="132" spans="1:30" ht="25.5" x14ac:dyDescent="0.2">
      <c r="A132" s="6">
        <f>ROW()</f>
        <v>132</v>
      </c>
      <c r="B132" s="8" t="s">
        <v>976</v>
      </c>
      <c r="C132" s="8" t="s">
        <v>2</v>
      </c>
      <c r="D132" s="11" t="s">
        <v>270</v>
      </c>
      <c r="E132" s="5" t="s">
        <v>865</v>
      </c>
      <c r="F132" s="11"/>
      <c r="G132" s="5" t="str">
        <f t="shared" si="10"/>
        <v>CRS FILENAAM SPANNINGSPAD</v>
      </c>
      <c r="H132" s="5" t="str">
        <f t="shared" si="11"/>
        <v>[-]</v>
      </c>
      <c r="I132" s="5" t="s">
        <v>856</v>
      </c>
      <c r="J132" s="5" t="s">
        <v>857</v>
      </c>
      <c r="L132" s="12"/>
      <c r="M132" s="5" t="s">
        <v>774</v>
      </c>
      <c r="P132" s="23"/>
      <c r="Q132" s="25"/>
      <c r="R132" s="25"/>
      <c r="S132" s="29"/>
      <c r="T132" s="29"/>
      <c r="U132" s="27"/>
      <c r="V132" s="29"/>
      <c r="W132" s="27"/>
      <c r="X132" s="27"/>
      <c r="Y132" s="27"/>
      <c r="Z132" s="27"/>
      <c r="AA132" s="27"/>
      <c r="AB132" s="30"/>
      <c r="AC132" s="27"/>
      <c r="AD132" s="27"/>
    </row>
    <row r="133" spans="1:30" x14ac:dyDescent="0.2">
      <c r="A133" s="6">
        <f>ROW()</f>
        <v>133</v>
      </c>
      <c r="B133" s="7" t="s">
        <v>977</v>
      </c>
      <c r="C133" s="8" t="s">
        <v>2</v>
      </c>
      <c r="D133" s="9" t="s">
        <v>92</v>
      </c>
      <c r="E133" s="5" t="s">
        <v>865</v>
      </c>
      <c r="F133" s="11"/>
      <c r="G133" s="5" t="str">
        <f t="shared" si="10"/>
        <v>CRS MONSTERID</v>
      </c>
      <c r="H133" s="5" t="str">
        <f t="shared" si="11"/>
        <v>[-]</v>
      </c>
      <c r="I133" s="5" t="s">
        <v>856</v>
      </c>
      <c r="J133" s="5" t="s">
        <v>857</v>
      </c>
      <c r="L133" s="10"/>
      <c r="M133" s="5" t="s">
        <v>0</v>
      </c>
      <c r="P133" s="23"/>
      <c r="Q133" s="24"/>
      <c r="R133" s="25"/>
      <c r="S133" s="26"/>
      <c r="T133" s="26"/>
      <c r="U133" s="27"/>
      <c r="V133" s="29"/>
      <c r="W133" s="27"/>
      <c r="X133" s="27"/>
      <c r="Y133" s="27"/>
      <c r="Z133" s="27"/>
      <c r="AA133" s="27"/>
      <c r="AB133" s="28"/>
      <c r="AC133" s="27"/>
      <c r="AD133" s="27"/>
    </row>
    <row r="134" spans="1:30" x14ac:dyDescent="0.2">
      <c r="A134" s="6">
        <f>ROW()</f>
        <v>134</v>
      </c>
      <c r="B134" s="7" t="s">
        <v>980</v>
      </c>
      <c r="C134" s="8" t="s">
        <v>2</v>
      </c>
      <c r="D134" s="9" t="s">
        <v>91</v>
      </c>
      <c r="E134" s="5" t="s">
        <v>865</v>
      </c>
      <c r="F134" s="11"/>
      <c r="G134" s="5" t="str">
        <f t="shared" ref="G134:G136" si="14">SUBSTITUTE(B134,"_"," ")</f>
        <v>CRS LABORATORIUM</v>
      </c>
      <c r="H134" s="5" t="str">
        <f t="shared" ref="H134:H136" si="15">CONCATENATE("[",C134,"]")</f>
        <v>[-]</v>
      </c>
      <c r="I134" s="5" t="s">
        <v>856</v>
      </c>
      <c r="J134" s="5" t="s">
        <v>857</v>
      </c>
      <c r="L134" s="10"/>
      <c r="M134" s="5" t="s">
        <v>661</v>
      </c>
      <c r="P134" s="23"/>
      <c r="Q134" s="24"/>
      <c r="R134" s="25"/>
      <c r="S134" s="26"/>
      <c r="T134" s="26"/>
      <c r="U134" s="27"/>
      <c r="V134" s="29"/>
      <c r="W134" s="27"/>
      <c r="X134" s="27"/>
      <c r="Y134" s="27"/>
      <c r="Z134" s="27"/>
      <c r="AA134" s="27"/>
      <c r="AB134" s="28"/>
      <c r="AC134" s="27"/>
      <c r="AD134" s="27"/>
    </row>
    <row r="135" spans="1:30" x14ac:dyDescent="0.2">
      <c r="A135" s="6">
        <f>ROW()</f>
        <v>135</v>
      </c>
      <c r="B135" s="7" t="s">
        <v>983</v>
      </c>
      <c r="C135" s="8" t="s">
        <v>2</v>
      </c>
      <c r="D135" s="9" t="s">
        <v>94</v>
      </c>
      <c r="E135" s="5" t="s">
        <v>865</v>
      </c>
      <c r="F135" s="11"/>
      <c r="G135" s="5" t="str">
        <f t="shared" si="14"/>
        <v>CRS NORM</v>
      </c>
      <c r="H135" s="5" t="str">
        <f t="shared" si="15"/>
        <v>[-]</v>
      </c>
      <c r="I135" s="5" t="s">
        <v>856</v>
      </c>
      <c r="J135" s="5" t="s">
        <v>857</v>
      </c>
      <c r="L135" s="10"/>
      <c r="M135" s="5" t="s">
        <v>667</v>
      </c>
      <c r="P135" s="23"/>
      <c r="Q135" s="24"/>
      <c r="R135" s="25"/>
      <c r="S135" s="26"/>
      <c r="T135" s="26"/>
      <c r="U135" s="27"/>
      <c r="V135" s="29"/>
      <c r="W135" s="27"/>
      <c r="X135" s="27"/>
      <c r="Y135" s="27"/>
      <c r="Z135" s="27"/>
      <c r="AA135" s="27"/>
      <c r="AB135" s="28"/>
      <c r="AC135" s="27"/>
      <c r="AD135" s="27"/>
    </row>
    <row r="136" spans="1:30" x14ac:dyDescent="0.2">
      <c r="A136" s="6">
        <f>ROW()</f>
        <v>136</v>
      </c>
      <c r="B136" s="7" t="s">
        <v>984</v>
      </c>
      <c r="C136" s="8" t="s">
        <v>867</v>
      </c>
      <c r="D136" s="9" t="s">
        <v>95</v>
      </c>
      <c r="E136" s="5" t="s">
        <v>868</v>
      </c>
      <c r="F136" s="11"/>
      <c r="G136" s="5" t="str">
        <f t="shared" si="14"/>
        <v>CRS DATUM</v>
      </c>
      <c r="H136" s="5" t="str">
        <f t="shared" si="15"/>
        <v>[DD-MM-JJJJ]</v>
      </c>
      <c r="I136" s="5" t="s">
        <v>856</v>
      </c>
      <c r="J136" s="5" t="s">
        <v>857</v>
      </c>
      <c r="L136" s="10"/>
      <c r="M136" s="5" t="s">
        <v>662</v>
      </c>
      <c r="P136" s="23"/>
      <c r="Q136" s="24"/>
      <c r="R136" s="25"/>
      <c r="S136" s="26"/>
      <c r="T136" s="26"/>
      <c r="U136" s="27"/>
      <c r="V136" s="29"/>
      <c r="W136" s="27"/>
      <c r="X136" s="27"/>
      <c r="Y136" s="27"/>
      <c r="Z136" s="27"/>
      <c r="AA136" s="27"/>
      <c r="AB136" s="28"/>
      <c r="AC136" s="27"/>
      <c r="AD136" s="27"/>
    </row>
    <row r="137" spans="1:30" ht="63.75" x14ac:dyDescent="0.2">
      <c r="A137" s="6">
        <f>ROW()</f>
        <v>137</v>
      </c>
      <c r="B137" s="7" t="s">
        <v>978</v>
      </c>
      <c r="C137" s="8" t="s">
        <v>2</v>
      </c>
      <c r="D137" s="9" t="s">
        <v>772</v>
      </c>
      <c r="E137" s="5" t="s">
        <v>865</v>
      </c>
      <c r="F137" s="11" t="s">
        <v>828</v>
      </c>
      <c r="G137" s="5" t="str">
        <f t="shared" si="10"/>
        <v>CRS NEN5104</v>
      </c>
      <c r="H137" s="5" t="str">
        <f t="shared" si="11"/>
        <v>[-]</v>
      </c>
      <c r="I137" s="5" t="s">
        <v>856</v>
      </c>
      <c r="J137" s="5" t="s">
        <v>857</v>
      </c>
      <c r="L137" s="10"/>
      <c r="M137" s="5" t="s">
        <v>663</v>
      </c>
      <c r="P137" s="23"/>
      <c r="Q137" s="24"/>
      <c r="R137" s="25"/>
      <c r="S137" s="26"/>
      <c r="T137" s="26"/>
      <c r="U137" s="27"/>
      <c r="V137" s="29"/>
      <c r="W137" s="27"/>
      <c r="X137" s="27"/>
      <c r="Y137" s="27"/>
      <c r="Z137" s="27"/>
      <c r="AA137" s="27"/>
      <c r="AB137" s="28"/>
      <c r="AC137" s="27"/>
      <c r="AD137" s="27"/>
    </row>
    <row r="138" spans="1:30" ht="25.5" x14ac:dyDescent="0.2">
      <c r="A138" s="6">
        <f>ROW()</f>
        <v>138</v>
      </c>
      <c r="B138" s="8" t="s">
        <v>979</v>
      </c>
      <c r="C138" s="8" t="s">
        <v>2</v>
      </c>
      <c r="D138" s="11" t="s">
        <v>269</v>
      </c>
      <c r="E138" s="5" t="s">
        <v>865</v>
      </c>
      <c r="F138" s="11"/>
      <c r="G138" s="5" t="str">
        <f t="shared" si="10"/>
        <v>CRS NEN5104 BIJMENGING</v>
      </c>
      <c r="H138" s="5" t="str">
        <f t="shared" si="11"/>
        <v>[-]</v>
      </c>
      <c r="I138" s="5" t="s">
        <v>856</v>
      </c>
      <c r="J138" s="5" t="s">
        <v>857</v>
      </c>
      <c r="L138" s="12"/>
      <c r="M138" s="5" t="s">
        <v>774</v>
      </c>
      <c r="P138" s="23"/>
      <c r="Q138" s="25"/>
      <c r="R138" s="25"/>
      <c r="S138" s="29"/>
      <c r="T138" s="29"/>
      <c r="U138" s="27"/>
      <c r="V138" s="29"/>
      <c r="W138" s="27"/>
      <c r="X138" s="27"/>
      <c r="Y138" s="27"/>
      <c r="Z138" s="27"/>
      <c r="AA138" s="27"/>
      <c r="AB138" s="30"/>
      <c r="AC138" s="27"/>
      <c r="AD138" s="27"/>
    </row>
    <row r="139" spans="1:30" x14ac:dyDescent="0.2">
      <c r="A139" s="6">
        <f>ROW()</f>
        <v>139</v>
      </c>
      <c r="B139" s="7" t="s">
        <v>981</v>
      </c>
      <c r="C139" s="8" t="s">
        <v>7</v>
      </c>
      <c r="D139" s="9" t="s">
        <v>93</v>
      </c>
      <c r="E139" s="5" t="s">
        <v>866</v>
      </c>
      <c r="F139" s="16" t="s">
        <v>814</v>
      </c>
      <c r="G139" s="5" t="str">
        <f t="shared" ref="G139:G200" si="16">SUBSTITUTE(B139,"_"," ")</f>
        <v>CRS MONSTERNIVEAU</v>
      </c>
      <c r="H139" s="5" t="str">
        <f t="shared" ref="H139:H200" si="17">CONCATENATE("[",C139,"]")</f>
        <v>[m NAP]</v>
      </c>
      <c r="I139" s="5" t="s">
        <v>856</v>
      </c>
      <c r="J139" s="5" t="s">
        <v>857</v>
      </c>
      <c r="L139" s="10"/>
      <c r="M139" s="5" t="s">
        <v>664</v>
      </c>
      <c r="P139" s="23"/>
      <c r="Q139" s="24"/>
      <c r="R139" s="25"/>
      <c r="S139" s="26"/>
      <c r="T139" s="26"/>
      <c r="U139" s="27"/>
      <c r="V139" s="32"/>
      <c r="W139" s="27"/>
      <c r="X139" s="27"/>
      <c r="Y139" s="27"/>
      <c r="Z139" s="27"/>
      <c r="AA139" s="27"/>
      <c r="AB139" s="28"/>
      <c r="AC139" s="27"/>
      <c r="AD139" s="27"/>
    </row>
    <row r="140" spans="1:30" ht="25.5" x14ac:dyDescent="0.2">
      <c r="A140" s="6">
        <f>ROW()</f>
        <v>140</v>
      </c>
      <c r="B140" s="7" t="s">
        <v>982</v>
      </c>
      <c r="C140" s="8" t="s">
        <v>4</v>
      </c>
      <c r="D140" s="9" t="s">
        <v>104</v>
      </c>
      <c r="E140" s="5" t="s">
        <v>866</v>
      </c>
      <c r="F140" s="11"/>
      <c r="G140" s="5" t="str">
        <f t="shared" si="16"/>
        <v>CRS TERREINSPANNING</v>
      </c>
      <c r="H140" s="5" t="str">
        <f t="shared" si="17"/>
        <v>[kPa]</v>
      </c>
      <c r="I140" s="5" t="s">
        <v>856</v>
      </c>
      <c r="J140" s="5" t="s">
        <v>857</v>
      </c>
      <c r="L140" s="10"/>
      <c r="M140" s="5" t="s">
        <v>668</v>
      </c>
      <c r="P140" s="23"/>
      <c r="Q140" s="24"/>
      <c r="R140" s="25"/>
      <c r="S140" s="26"/>
      <c r="T140" s="26"/>
      <c r="U140" s="27"/>
      <c r="V140" s="29"/>
      <c r="W140" s="27"/>
      <c r="X140" s="27"/>
      <c r="Y140" s="27"/>
      <c r="Z140" s="27"/>
      <c r="AA140" s="27"/>
      <c r="AB140" s="28"/>
      <c r="AC140" s="27"/>
      <c r="AD140" s="27"/>
    </row>
    <row r="141" spans="1:30" ht="25.5" x14ac:dyDescent="0.2">
      <c r="A141" s="6">
        <f>ROW()</f>
        <v>141</v>
      </c>
      <c r="B141" s="7" t="s">
        <v>985</v>
      </c>
      <c r="C141" s="8" t="s">
        <v>13</v>
      </c>
      <c r="D141" s="9" t="s">
        <v>101</v>
      </c>
      <c r="E141" s="5" t="s">
        <v>866</v>
      </c>
      <c r="F141" s="16" t="s">
        <v>806</v>
      </c>
      <c r="G141" s="5" t="str">
        <f t="shared" si="16"/>
        <v>CRS VOLUMEGEWICHT NAT</v>
      </c>
      <c r="H141" s="5" t="str">
        <f t="shared" si="17"/>
        <v>[kN/m3]</v>
      </c>
      <c r="I141" s="5" t="s">
        <v>856</v>
      </c>
      <c r="J141" s="5" t="s">
        <v>857</v>
      </c>
      <c r="L141" s="10"/>
      <c r="M141" s="5" t="s">
        <v>673</v>
      </c>
      <c r="P141" s="23"/>
      <c r="Q141" s="24"/>
      <c r="R141" s="25"/>
      <c r="S141" s="26"/>
      <c r="T141" s="26"/>
      <c r="U141" s="27"/>
      <c r="V141" s="32"/>
      <c r="W141" s="27"/>
      <c r="X141" s="27"/>
      <c r="Y141" s="27"/>
      <c r="Z141" s="27"/>
      <c r="AA141" s="27"/>
      <c r="AB141" s="28"/>
      <c r="AC141" s="27"/>
      <c r="AD141" s="27"/>
    </row>
    <row r="142" spans="1:30" ht="25.5" x14ac:dyDescent="0.2">
      <c r="A142" s="6">
        <f>ROW()</f>
        <v>142</v>
      </c>
      <c r="B142" s="7" t="s">
        <v>986</v>
      </c>
      <c r="C142" s="8" t="s">
        <v>13</v>
      </c>
      <c r="D142" s="9" t="s">
        <v>100</v>
      </c>
      <c r="E142" s="5" t="s">
        <v>866</v>
      </c>
      <c r="F142" s="16" t="s">
        <v>807</v>
      </c>
      <c r="G142" s="5" t="str">
        <f t="shared" si="16"/>
        <v>CRS VOLUMEGEWICHT DRG</v>
      </c>
      <c r="H142" s="5" t="str">
        <f t="shared" si="17"/>
        <v>[kN/m3]</v>
      </c>
      <c r="I142" s="5" t="s">
        <v>856</v>
      </c>
      <c r="J142" s="5" t="s">
        <v>857</v>
      </c>
      <c r="L142" s="10"/>
      <c r="M142" s="5" t="s">
        <v>674</v>
      </c>
      <c r="P142" s="23"/>
      <c r="Q142" s="24"/>
      <c r="R142" s="25"/>
      <c r="S142" s="26"/>
      <c r="T142" s="26"/>
      <c r="U142" s="27"/>
      <c r="V142" s="32"/>
      <c r="W142" s="27"/>
      <c r="X142" s="27"/>
      <c r="Y142" s="27"/>
      <c r="Z142" s="27"/>
      <c r="AA142" s="27"/>
      <c r="AB142" s="28"/>
      <c r="AC142" s="27"/>
      <c r="AD142" s="27"/>
    </row>
    <row r="143" spans="1:30" ht="25.5" x14ac:dyDescent="0.2">
      <c r="A143" s="6">
        <f>ROW()</f>
        <v>143</v>
      </c>
      <c r="B143" s="7" t="s">
        <v>987</v>
      </c>
      <c r="C143" s="8" t="s">
        <v>3</v>
      </c>
      <c r="D143" s="9" t="s">
        <v>102</v>
      </c>
      <c r="E143" s="5" t="s">
        <v>866</v>
      </c>
      <c r="F143" s="16" t="s">
        <v>808</v>
      </c>
      <c r="G143" s="5" t="str">
        <f t="shared" si="16"/>
        <v>CRS WATERGEHALTE VOOR</v>
      </c>
      <c r="H143" s="5" t="str">
        <f t="shared" si="17"/>
        <v>[%]</v>
      </c>
      <c r="I143" s="5" t="s">
        <v>856</v>
      </c>
      <c r="J143" s="5" t="s">
        <v>857</v>
      </c>
      <c r="L143" s="10"/>
      <c r="M143" s="5" t="s">
        <v>675</v>
      </c>
      <c r="P143" s="23"/>
      <c r="Q143" s="24"/>
      <c r="R143" s="25"/>
      <c r="S143" s="26"/>
      <c r="T143" s="26"/>
      <c r="U143" s="27"/>
      <c r="V143" s="32"/>
      <c r="W143" s="27"/>
      <c r="X143" s="27"/>
      <c r="Y143" s="27"/>
      <c r="Z143" s="27"/>
      <c r="AA143" s="27"/>
      <c r="AB143" s="28"/>
      <c r="AC143" s="27"/>
      <c r="AD143" s="27"/>
    </row>
    <row r="144" spans="1:30" ht="25.5" x14ac:dyDescent="0.2">
      <c r="A144" s="6">
        <f>ROW()</f>
        <v>144</v>
      </c>
      <c r="B144" s="7" t="s">
        <v>988</v>
      </c>
      <c r="C144" s="8" t="s">
        <v>3</v>
      </c>
      <c r="D144" s="9" t="s">
        <v>103</v>
      </c>
      <c r="E144" s="5" t="s">
        <v>866</v>
      </c>
      <c r="F144" s="16" t="s">
        <v>808</v>
      </c>
      <c r="G144" s="5" t="str">
        <f t="shared" si="16"/>
        <v>CRS WATERGEHALTE NA PROEF</v>
      </c>
      <c r="H144" s="5" t="str">
        <f t="shared" si="17"/>
        <v>[%]</v>
      </c>
      <c r="I144" s="5" t="s">
        <v>856</v>
      </c>
      <c r="J144" s="5" t="s">
        <v>857</v>
      </c>
      <c r="L144" s="10"/>
      <c r="M144" s="5" t="s">
        <v>676</v>
      </c>
      <c r="P144" s="23"/>
      <c r="Q144" s="24"/>
      <c r="R144" s="25"/>
      <c r="S144" s="26"/>
      <c r="T144" s="26"/>
      <c r="U144" s="27"/>
      <c r="V144" s="32"/>
      <c r="W144" s="27"/>
      <c r="X144" s="27"/>
      <c r="Y144" s="27"/>
      <c r="Z144" s="27"/>
      <c r="AA144" s="27"/>
      <c r="AB144" s="28"/>
      <c r="AC144" s="27"/>
      <c r="AD144" s="27"/>
    </row>
    <row r="145" spans="1:30" x14ac:dyDescent="0.2">
      <c r="A145" s="6">
        <f>ROW()</f>
        <v>145</v>
      </c>
      <c r="B145" s="7" t="s">
        <v>989</v>
      </c>
      <c r="C145" s="8" t="s">
        <v>4</v>
      </c>
      <c r="D145" s="9" t="s">
        <v>107</v>
      </c>
      <c r="E145" s="5" t="s">
        <v>866</v>
      </c>
      <c r="F145" s="11" t="s">
        <v>812</v>
      </c>
      <c r="G145" s="5" t="str">
        <f t="shared" si="16"/>
        <v>CRS VERZADIGING</v>
      </c>
      <c r="H145" s="5" t="str">
        <f t="shared" si="17"/>
        <v>[kPa]</v>
      </c>
      <c r="I145" s="5" t="s">
        <v>856</v>
      </c>
      <c r="J145" s="5" t="s">
        <v>857</v>
      </c>
      <c r="L145" s="10"/>
      <c r="M145" s="5" t="s">
        <v>680</v>
      </c>
      <c r="P145" s="23"/>
      <c r="Q145" s="24"/>
      <c r="R145" s="25"/>
      <c r="S145" s="26"/>
      <c r="T145" s="26"/>
      <c r="U145" s="27"/>
      <c r="V145" s="29"/>
      <c r="W145" s="27"/>
      <c r="X145" s="27"/>
      <c r="Y145" s="27"/>
      <c r="Z145" s="27"/>
      <c r="AA145" s="27"/>
      <c r="AB145" s="28"/>
      <c r="AC145" s="27"/>
      <c r="AD145" s="27"/>
    </row>
    <row r="146" spans="1:30" ht="25.5" x14ac:dyDescent="0.2">
      <c r="A146" s="6">
        <f>ROW()</f>
        <v>146</v>
      </c>
      <c r="B146" s="7" t="s">
        <v>990</v>
      </c>
      <c r="C146" s="8" t="s">
        <v>17</v>
      </c>
      <c r="D146" s="9" t="s">
        <v>106</v>
      </c>
      <c r="E146" s="5" t="s">
        <v>866</v>
      </c>
      <c r="F146" s="11" t="s">
        <v>819</v>
      </c>
      <c r="G146" s="5" t="str">
        <f t="shared" si="16"/>
        <v>CRS TEMPERATUUR PROEF MAX</v>
      </c>
      <c r="H146" s="5" t="str">
        <f t="shared" si="17"/>
        <v>[°C]</v>
      </c>
      <c r="I146" s="5" t="s">
        <v>856</v>
      </c>
      <c r="J146" s="5" t="s">
        <v>857</v>
      </c>
      <c r="L146" s="10"/>
      <c r="M146" s="5" t="s">
        <v>666</v>
      </c>
      <c r="P146" s="23"/>
      <c r="Q146" s="24"/>
      <c r="R146" s="25"/>
      <c r="S146" s="26"/>
      <c r="T146" s="26"/>
      <c r="U146" s="27"/>
      <c r="V146" s="29"/>
      <c r="W146" s="27"/>
      <c r="X146" s="27"/>
      <c r="Y146" s="27"/>
      <c r="Z146" s="27"/>
      <c r="AA146" s="27"/>
      <c r="AB146" s="28"/>
      <c r="AC146" s="27"/>
      <c r="AD146" s="27"/>
    </row>
    <row r="147" spans="1:30" ht="25.5" x14ac:dyDescent="0.2">
      <c r="A147" s="6">
        <f>ROW()</f>
        <v>147</v>
      </c>
      <c r="B147" s="7" t="s">
        <v>991</v>
      </c>
      <c r="C147" s="8" t="s">
        <v>17</v>
      </c>
      <c r="D147" s="9" t="s">
        <v>105</v>
      </c>
      <c r="E147" s="5" t="s">
        <v>866</v>
      </c>
      <c r="F147" s="11" t="s">
        <v>819</v>
      </c>
      <c r="G147" s="5" t="str">
        <f t="shared" si="16"/>
        <v>CRS TEMPERATUUR PROEF MIN</v>
      </c>
      <c r="H147" s="5" t="str">
        <f t="shared" si="17"/>
        <v>[°C]</v>
      </c>
      <c r="I147" s="5" t="s">
        <v>856</v>
      </c>
      <c r="J147" s="5" t="s">
        <v>857</v>
      </c>
      <c r="L147" s="10"/>
      <c r="M147" s="5" t="s">
        <v>665</v>
      </c>
      <c r="P147" s="23"/>
      <c r="Q147" s="24"/>
      <c r="R147" s="25"/>
      <c r="S147" s="26"/>
      <c r="T147" s="26"/>
      <c r="U147" s="27"/>
      <c r="V147" s="29"/>
      <c r="W147" s="27"/>
      <c r="X147" s="27"/>
      <c r="Y147" s="27"/>
      <c r="Z147" s="27"/>
      <c r="AA147" s="27"/>
      <c r="AB147" s="28"/>
      <c r="AC147" s="27"/>
      <c r="AD147" s="27"/>
    </row>
    <row r="148" spans="1:30" ht="25.5" x14ac:dyDescent="0.2">
      <c r="A148" s="6">
        <f>ROW()</f>
        <v>148</v>
      </c>
      <c r="B148" s="7" t="s">
        <v>992</v>
      </c>
      <c r="C148" s="8" t="s">
        <v>6</v>
      </c>
      <c r="D148" s="9" t="s">
        <v>96</v>
      </c>
      <c r="E148" s="5" t="s">
        <v>866</v>
      </c>
      <c r="F148" s="11" t="s">
        <v>820</v>
      </c>
      <c r="G148" s="5" t="str">
        <f t="shared" si="16"/>
        <v>CRS PROEFSTUKDIAMETER VOOR</v>
      </c>
      <c r="H148" s="5" t="str">
        <f t="shared" si="17"/>
        <v>[mm]</v>
      </c>
      <c r="I148" s="5" t="s">
        <v>856</v>
      </c>
      <c r="J148" s="5" t="s">
        <v>857</v>
      </c>
      <c r="L148" s="10"/>
      <c r="M148" s="5" t="s">
        <v>669</v>
      </c>
      <c r="P148" s="23"/>
      <c r="Q148" s="24"/>
      <c r="R148" s="25"/>
      <c r="S148" s="26"/>
      <c r="T148" s="26"/>
      <c r="U148" s="27"/>
      <c r="V148" s="29"/>
      <c r="W148" s="27"/>
      <c r="X148" s="27"/>
      <c r="Y148" s="27"/>
      <c r="Z148" s="27"/>
      <c r="AA148" s="27"/>
      <c r="AB148" s="28"/>
      <c r="AC148" s="27"/>
      <c r="AD148" s="27"/>
    </row>
    <row r="149" spans="1:30" ht="25.5" x14ac:dyDescent="0.2">
      <c r="A149" s="6">
        <f>ROW()</f>
        <v>149</v>
      </c>
      <c r="B149" s="7" t="s">
        <v>993</v>
      </c>
      <c r="C149" s="8" t="s">
        <v>6</v>
      </c>
      <c r="D149" s="9" t="s">
        <v>97</v>
      </c>
      <c r="E149" s="5" t="s">
        <v>866</v>
      </c>
      <c r="F149" s="11" t="s">
        <v>820</v>
      </c>
      <c r="G149" s="5" t="str">
        <f t="shared" si="16"/>
        <v>CRS PROEFSTUKHOOGTE VOOR</v>
      </c>
      <c r="H149" s="5" t="str">
        <f t="shared" si="17"/>
        <v>[mm]</v>
      </c>
      <c r="I149" s="5" t="s">
        <v>856</v>
      </c>
      <c r="J149" s="5" t="s">
        <v>857</v>
      </c>
      <c r="L149" s="10"/>
      <c r="M149" s="5" t="s">
        <v>670</v>
      </c>
      <c r="P149" s="23"/>
      <c r="Q149" s="24"/>
      <c r="R149" s="25"/>
      <c r="S149" s="26"/>
      <c r="T149" s="26"/>
      <c r="U149" s="27"/>
      <c r="V149" s="29"/>
      <c r="W149" s="27"/>
      <c r="X149" s="27"/>
      <c r="Y149" s="27"/>
      <c r="Z149" s="27"/>
      <c r="AA149" s="27"/>
      <c r="AB149" s="28"/>
      <c r="AC149" s="27"/>
      <c r="AD149" s="27"/>
    </row>
    <row r="150" spans="1:30" ht="25.5" x14ac:dyDescent="0.2">
      <c r="A150" s="6">
        <f>ROW()</f>
        <v>150</v>
      </c>
      <c r="B150" s="7" t="s">
        <v>994</v>
      </c>
      <c r="C150" s="8" t="s">
        <v>6</v>
      </c>
      <c r="D150" s="9" t="s">
        <v>98</v>
      </c>
      <c r="E150" s="5" t="s">
        <v>866</v>
      </c>
      <c r="F150" s="11" t="s">
        <v>820</v>
      </c>
      <c r="G150" s="5" t="str">
        <f t="shared" si="16"/>
        <v>CRS PROEFSTUKHOOGTE NA VERZADIGING</v>
      </c>
      <c r="H150" s="5" t="str">
        <f t="shared" si="17"/>
        <v>[mm]</v>
      </c>
      <c r="I150" s="5" t="s">
        <v>856</v>
      </c>
      <c r="J150" s="5" t="s">
        <v>857</v>
      </c>
      <c r="L150" s="10"/>
      <c r="M150" s="5" t="s">
        <v>671</v>
      </c>
      <c r="P150" s="23"/>
      <c r="Q150" s="24"/>
      <c r="R150" s="25"/>
      <c r="S150" s="26"/>
      <c r="T150" s="26"/>
      <c r="U150" s="27"/>
      <c r="V150" s="29"/>
      <c r="W150" s="27"/>
      <c r="X150" s="27"/>
      <c r="Y150" s="27"/>
      <c r="Z150" s="27"/>
      <c r="AA150" s="27"/>
      <c r="AB150" s="28"/>
      <c r="AC150" s="27"/>
      <c r="AD150" s="27"/>
    </row>
    <row r="151" spans="1:30" ht="25.5" x14ac:dyDescent="0.2">
      <c r="A151" s="6">
        <f>ROW()</f>
        <v>151</v>
      </c>
      <c r="B151" s="7" t="s">
        <v>995</v>
      </c>
      <c r="C151" s="8" t="s">
        <v>6</v>
      </c>
      <c r="D151" s="9" t="s">
        <v>99</v>
      </c>
      <c r="E151" s="5" t="s">
        <v>866</v>
      </c>
      <c r="F151" s="11" t="s">
        <v>820</v>
      </c>
      <c r="G151" s="5" t="str">
        <f t="shared" si="16"/>
        <v>CRS PROEFSTUKHOOGTE NA PROEF</v>
      </c>
      <c r="H151" s="5" t="str">
        <f t="shared" si="17"/>
        <v>[mm]</v>
      </c>
      <c r="I151" s="5" t="s">
        <v>856</v>
      </c>
      <c r="J151" s="5" t="s">
        <v>857</v>
      </c>
      <c r="L151" s="10"/>
      <c r="M151" s="5" t="s">
        <v>672</v>
      </c>
      <c r="P151" s="23"/>
      <c r="Q151" s="24"/>
      <c r="R151" s="25"/>
      <c r="S151" s="26"/>
      <c r="T151" s="26"/>
      <c r="U151" s="27"/>
      <c r="V151" s="29"/>
      <c r="W151" s="27"/>
      <c r="X151" s="27"/>
      <c r="Y151" s="27"/>
      <c r="Z151" s="27"/>
      <c r="AA151" s="27"/>
      <c r="AB151" s="28"/>
      <c r="AC151" s="27"/>
      <c r="AD151" s="27"/>
    </row>
    <row r="152" spans="1:30" x14ac:dyDescent="0.2">
      <c r="A152" s="6">
        <f>ROW()</f>
        <v>152</v>
      </c>
      <c r="B152" s="7" t="s">
        <v>996</v>
      </c>
      <c r="C152" s="8" t="s">
        <v>18</v>
      </c>
      <c r="D152" s="9" t="s">
        <v>109</v>
      </c>
      <c r="E152" s="5" t="s">
        <v>866</v>
      </c>
      <c r="F152" s="11"/>
      <c r="G152" s="5" t="str">
        <f t="shared" si="16"/>
        <v>CRS REKSNELHEID BELASTEN</v>
      </c>
      <c r="H152" s="5" t="str">
        <f t="shared" si="17"/>
        <v>[%/uur]</v>
      </c>
      <c r="I152" s="5" t="s">
        <v>856</v>
      </c>
      <c r="J152" s="5" t="s">
        <v>857</v>
      </c>
      <c r="L152" s="10"/>
      <c r="M152" s="5" t="s">
        <v>677</v>
      </c>
      <c r="P152" s="23"/>
      <c r="Q152" s="24"/>
      <c r="R152" s="25"/>
      <c r="S152" s="26"/>
      <c r="T152" s="26"/>
      <c r="U152" s="27"/>
      <c r="V152" s="29"/>
      <c r="W152" s="27"/>
      <c r="X152" s="27"/>
      <c r="Y152" s="27"/>
      <c r="Z152" s="27"/>
      <c r="AA152" s="27"/>
      <c r="AB152" s="28"/>
      <c r="AC152" s="27"/>
      <c r="AD152" s="27"/>
    </row>
    <row r="153" spans="1:30" x14ac:dyDescent="0.2">
      <c r="A153" s="6">
        <f>ROW()</f>
        <v>153</v>
      </c>
      <c r="B153" s="7" t="s">
        <v>997</v>
      </c>
      <c r="C153" s="8" t="s">
        <v>18</v>
      </c>
      <c r="D153" s="9" t="s">
        <v>108</v>
      </c>
      <c r="E153" s="5" t="s">
        <v>866</v>
      </c>
      <c r="F153" s="11"/>
      <c r="G153" s="5" t="str">
        <f t="shared" si="16"/>
        <v>CRS REKSNELHEID ONTLASTEN</v>
      </c>
      <c r="H153" s="5" t="str">
        <f t="shared" si="17"/>
        <v>[%/uur]</v>
      </c>
      <c r="I153" s="5" t="s">
        <v>856</v>
      </c>
      <c r="J153" s="5" t="s">
        <v>857</v>
      </c>
      <c r="L153" s="10"/>
      <c r="M153" s="5" t="s">
        <v>678</v>
      </c>
      <c r="P153" s="23"/>
      <c r="Q153" s="24"/>
      <c r="R153" s="25"/>
      <c r="S153" s="26"/>
      <c r="T153" s="26"/>
      <c r="U153" s="27"/>
      <c r="V153" s="29"/>
      <c r="W153" s="27"/>
      <c r="X153" s="27"/>
      <c r="Y153" s="27"/>
      <c r="Z153" s="27"/>
      <c r="AA153" s="27"/>
      <c r="AB153" s="28"/>
      <c r="AC153" s="27"/>
      <c r="AD153" s="27"/>
    </row>
    <row r="154" spans="1:30" x14ac:dyDescent="0.2">
      <c r="A154" s="6">
        <f>ROW()</f>
        <v>154</v>
      </c>
      <c r="B154" s="7" t="s">
        <v>998</v>
      </c>
      <c r="C154" s="8" t="s">
        <v>19</v>
      </c>
      <c r="D154" s="9" t="s">
        <v>110</v>
      </c>
      <c r="E154" s="5" t="s">
        <v>866</v>
      </c>
      <c r="F154" s="11"/>
      <c r="G154" s="5" t="str">
        <f t="shared" si="16"/>
        <v>CRS RELAXATIEDUUR</v>
      </c>
      <c r="H154" s="5" t="str">
        <f t="shared" si="17"/>
        <v>[uur]</v>
      </c>
      <c r="I154" s="5" t="s">
        <v>856</v>
      </c>
      <c r="J154" s="5" t="s">
        <v>857</v>
      </c>
      <c r="L154" s="10"/>
      <c r="M154" s="5" t="s">
        <v>686</v>
      </c>
      <c r="P154" s="23"/>
      <c r="Q154" s="24"/>
      <c r="R154" s="25"/>
      <c r="S154" s="26"/>
      <c r="T154" s="26"/>
      <c r="U154" s="27"/>
      <c r="V154" s="29"/>
      <c r="W154" s="27"/>
      <c r="X154" s="27"/>
      <c r="Y154" s="27"/>
      <c r="Z154" s="27"/>
      <c r="AA154" s="27"/>
      <c r="AB154" s="28"/>
      <c r="AC154" s="27"/>
      <c r="AD154" s="27"/>
    </row>
    <row r="155" spans="1:30" x14ac:dyDescent="0.2">
      <c r="A155" s="6">
        <f>ROW()</f>
        <v>155</v>
      </c>
      <c r="B155" s="7" t="s">
        <v>999</v>
      </c>
      <c r="C155" s="8" t="s">
        <v>4</v>
      </c>
      <c r="D155" s="9" t="s">
        <v>111</v>
      </c>
      <c r="E155" s="5" t="s">
        <v>866</v>
      </c>
      <c r="F155" s="11"/>
      <c r="G155" s="5" t="str">
        <f t="shared" si="16"/>
        <v>CRS EFF SPANNING START RELAXATIE</v>
      </c>
      <c r="H155" s="5" t="str">
        <f t="shared" si="17"/>
        <v>[kPa]</v>
      </c>
      <c r="I155" s="5" t="s">
        <v>856</v>
      </c>
      <c r="J155" s="5" t="s">
        <v>857</v>
      </c>
      <c r="L155" s="10"/>
      <c r="M155" s="5" t="s">
        <v>684</v>
      </c>
      <c r="P155" s="23"/>
      <c r="Q155" s="24"/>
      <c r="R155" s="25"/>
      <c r="S155" s="26"/>
      <c r="T155" s="26"/>
      <c r="U155" s="27"/>
      <c r="V155" s="29"/>
      <c r="W155" s="27"/>
      <c r="X155" s="27"/>
      <c r="Y155" s="27"/>
      <c r="Z155" s="27"/>
      <c r="AA155" s="27"/>
      <c r="AB155" s="28"/>
      <c r="AC155" s="27"/>
      <c r="AD155" s="27"/>
    </row>
    <row r="156" spans="1:30" x14ac:dyDescent="0.2">
      <c r="A156" s="6">
        <f>ROW()</f>
        <v>156</v>
      </c>
      <c r="B156" s="7" t="s">
        <v>1000</v>
      </c>
      <c r="C156" s="8" t="s">
        <v>4</v>
      </c>
      <c r="D156" s="9" t="s">
        <v>112</v>
      </c>
      <c r="E156" s="5" t="s">
        <v>866</v>
      </c>
      <c r="F156" s="11"/>
      <c r="G156" s="5" t="str">
        <f t="shared" si="16"/>
        <v>CRS EFF SPANNING EIND RELAXATIE</v>
      </c>
      <c r="H156" s="5" t="str">
        <f t="shared" si="17"/>
        <v>[kPa]</v>
      </c>
      <c r="I156" s="5" t="s">
        <v>856</v>
      </c>
      <c r="J156" s="5" t="s">
        <v>857</v>
      </c>
      <c r="L156" s="10"/>
      <c r="M156" s="5" t="s">
        <v>685</v>
      </c>
      <c r="P156" s="23"/>
      <c r="Q156" s="24"/>
      <c r="R156" s="25"/>
      <c r="S156" s="26"/>
      <c r="T156" s="26"/>
      <c r="U156" s="27"/>
      <c r="V156" s="29"/>
      <c r="W156" s="27"/>
      <c r="X156" s="27"/>
      <c r="Y156" s="27"/>
      <c r="Z156" s="27"/>
      <c r="AA156" s="27"/>
      <c r="AB156" s="28"/>
      <c r="AC156" s="27"/>
      <c r="AD156" s="27"/>
    </row>
    <row r="157" spans="1:30" x14ac:dyDescent="0.2">
      <c r="A157" s="6">
        <f>ROW()</f>
        <v>157</v>
      </c>
      <c r="B157" s="7" t="s">
        <v>1001</v>
      </c>
      <c r="C157" s="8" t="s">
        <v>4</v>
      </c>
      <c r="D157" s="9" t="s">
        <v>113</v>
      </c>
      <c r="E157" s="5" t="s">
        <v>866</v>
      </c>
      <c r="F157" s="11"/>
      <c r="G157" s="5" t="str">
        <f t="shared" si="16"/>
        <v>CRS EFF VERT SPANNING START ONTLASTEN</v>
      </c>
      <c r="H157" s="5" t="str">
        <f t="shared" si="17"/>
        <v>[kPa]</v>
      </c>
      <c r="I157" s="5" t="s">
        <v>856</v>
      </c>
      <c r="J157" s="5" t="s">
        <v>857</v>
      </c>
      <c r="L157" s="10"/>
      <c r="M157" s="5" t="s">
        <v>681</v>
      </c>
      <c r="P157" s="23"/>
      <c r="Q157" s="24"/>
      <c r="R157" s="25"/>
      <c r="S157" s="26"/>
      <c r="T157" s="26"/>
      <c r="U157" s="27"/>
      <c r="V157" s="29"/>
      <c r="W157" s="27"/>
      <c r="X157" s="27"/>
      <c r="Y157" s="27"/>
      <c r="Z157" s="27"/>
      <c r="AA157" s="27"/>
      <c r="AB157" s="28"/>
      <c r="AC157" s="27"/>
      <c r="AD157" s="27"/>
    </row>
    <row r="158" spans="1:30" x14ac:dyDescent="0.2">
      <c r="A158" s="6">
        <f>ROW()</f>
        <v>158</v>
      </c>
      <c r="B158" s="7" t="s">
        <v>1002</v>
      </c>
      <c r="C158" s="8" t="s">
        <v>4</v>
      </c>
      <c r="D158" s="9" t="s">
        <v>114</v>
      </c>
      <c r="E158" s="5" t="s">
        <v>866</v>
      </c>
      <c r="F158" s="11"/>
      <c r="G158" s="5" t="str">
        <f t="shared" si="16"/>
        <v>CRS EFF VERT SPANNING EIND ONTLASTEN</v>
      </c>
      <c r="H158" s="5" t="str">
        <f t="shared" si="17"/>
        <v>[kPa]</v>
      </c>
      <c r="I158" s="5" t="s">
        <v>856</v>
      </c>
      <c r="J158" s="5" t="s">
        <v>857</v>
      </c>
      <c r="L158" s="10"/>
      <c r="M158" s="5" t="s">
        <v>682</v>
      </c>
      <c r="P158" s="23"/>
      <c r="Q158" s="24"/>
      <c r="R158" s="25"/>
      <c r="S158" s="26"/>
      <c r="T158" s="26"/>
      <c r="U158" s="27"/>
      <c r="V158" s="29"/>
      <c r="W158" s="27"/>
      <c r="X158" s="27"/>
      <c r="Y158" s="27"/>
      <c r="Z158" s="27"/>
      <c r="AA158" s="27"/>
      <c r="AB158" s="28"/>
      <c r="AC158" s="27"/>
      <c r="AD158" s="27"/>
    </row>
    <row r="159" spans="1:30" x14ac:dyDescent="0.2">
      <c r="A159" s="6">
        <f>ROW()</f>
        <v>159</v>
      </c>
      <c r="B159" s="7" t="s">
        <v>1003</v>
      </c>
      <c r="C159" s="8" t="s">
        <v>4</v>
      </c>
      <c r="D159" s="9" t="s">
        <v>115</v>
      </c>
      <c r="E159" s="5" t="s">
        <v>866</v>
      </c>
      <c r="F159" s="11"/>
      <c r="G159" s="5" t="str">
        <f t="shared" si="16"/>
        <v>CRS EFF VERT SPANNING EIND PROEF</v>
      </c>
      <c r="H159" s="5" t="str">
        <f t="shared" si="17"/>
        <v>[kPa]</v>
      </c>
      <c r="I159" s="5" t="s">
        <v>856</v>
      </c>
      <c r="J159" s="5" t="s">
        <v>857</v>
      </c>
      <c r="L159" s="10"/>
      <c r="M159" s="5" t="s">
        <v>683</v>
      </c>
      <c r="P159" s="23"/>
      <c r="Q159" s="24"/>
      <c r="R159" s="25"/>
      <c r="S159" s="26"/>
      <c r="T159" s="26"/>
      <c r="U159" s="27"/>
      <c r="V159" s="29"/>
      <c r="W159" s="27"/>
      <c r="X159" s="27"/>
      <c r="Y159" s="27"/>
      <c r="Z159" s="27"/>
      <c r="AA159" s="27"/>
      <c r="AB159" s="28"/>
      <c r="AC159" s="27"/>
      <c r="AD159" s="27"/>
    </row>
    <row r="160" spans="1:30" x14ac:dyDescent="0.2">
      <c r="A160" s="6">
        <f>ROW()</f>
        <v>160</v>
      </c>
      <c r="B160" s="7" t="s">
        <v>1004</v>
      </c>
      <c r="C160" s="8" t="s">
        <v>2</v>
      </c>
      <c r="D160" s="9" t="s">
        <v>116</v>
      </c>
      <c r="E160" s="5" t="s">
        <v>866</v>
      </c>
      <c r="F160" s="11"/>
      <c r="G160" s="5" t="str">
        <f t="shared" si="16"/>
        <v>CRS MAX REL WATEROVERSPANNING PROEF</v>
      </c>
      <c r="H160" s="5" t="str">
        <f t="shared" si="17"/>
        <v>[-]</v>
      </c>
      <c r="I160" s="5" t="s">
        <v>856</v>
      </c>
      <c r="J160" s="5" t="s">
        <v>857</v>
      </c>
      <c r="L160" s="10"/>
      <c r="M160" s="5" t="s">
        <v>679</v>
      </c>
      <c r="P160" s="23"/>
      <c r="Q160" s="24"/>
      <c r="R160" s="25"/>
      <c r="S160" s="26"/>
      <c r="T160" s="26"/>
      <c r="U160" s="27"/>
      <c r="V160" s="29"/>
      <c r="W160" s="27"/>
      <c r="X160" s="27"/>
      <c r="Y160" s="27"/>
      <c r="Z160" s="27"/>
      <c r="AA160" s="27"/>
      <c r="AB160" s="28"/>
      <c r="AC160" s="27"/>
      <c r="AD160" s="27"/>
    </row>
    <row r="161" spans="1:30" x14ac:dyDescent="0.2">
      <c r="A161" s="6">
        <f>ROW()</f>
        <v>161</v>
      </c>
      <c r="B161" s="7" t="s">
        <v>1005</v>
      </c>
      <c r="C161" s="8" t="s">
        <v>4</v>
      </c>
      <c r="D161" s="9" t="s">
        <v>117</v>
      </c>
      <c r="E161" s="5" t="s">
        <v>866</v>
      </c>
      <c r="F161" s="11"/>
      <c r="G161" s="5" t="str">
        <f t="shared" si="16"/>
        <v>CRS GRENSSPANNING A</v>
      </c>
      <c r="H161" s="5" t="str">
        <f t="shared" si="17"/>
        <v>[kPa]</v>
      </c>
      <c r="I161" s="5" t="s">
        <v>856</v>
      </c>
      <c r="J161" s="5" t="s">
        <v>857</v>
      </c>
      <c r="L161" s="10"/>
      <c r="M161" s="5" t="s">
        <v>690</v>
      </c>
      <c r="P161" s="23"/>
      <c r="Q161" s="24"/>
      <c r="R161" s="25"/>
      <c r="S161" s="26"/>
      <c r="T161" s="26"/>
      <c r="U161" s="27"/>
      <c r="V161" s="29"/>
      <c r="W161" s="27"/>
      <c r="X161" s="27"/>
      <c r="Y161" s="27"/>
      <c r="Z161" s="27"/>
      <c r="AA161" s="27"/>
      <c r="AB161" s="28"/>
      <c r="AC161" s="27"/>
      <c r="AD161" s="27"/>
    </row>
    <row r="162" spans="1:30" x14ac:dyDescent="0.2">
      <c r="A162" s="6">
        <f>ROW()</f>
        <v>162</v>
      </c>
      <c r="B162" s="7" t="s">
        <v>1006</v>
      </c>
      <c r="C162" s="8" t="s">
        <v>3</v>
      </c>
      <c r="D162" s="9" t="s">
        <v>118</v>
      </c>
      <c r="E162" s="5" t="s">
        <v>866</v>
      </c>
      <c r="F162" s="11"/>
      <c r="G162" s="5" t="str">
        <f t="shared" si="16"/>
        <v>CRS REK BIJ GRENSSPANNING A</v>
      </c>
      <c r="H162" s="5" t="str">
        <f t="shared" si="17"/>
        <v>[%]</v>
      </c>
      <c r="I162" s="5" t="s">
        <v>856</v>
      </c>
      <c r="J162" s="5" t="s">
        <v>857</v>
      </c>
      <c r="L162" s="10"/>
      <c r="M162" s="5" t="s">
        <v>691</v>
      </c>
      <c r="P162" s="23"/>
      <c r="Q162" s="24"/>
      <c r="R162" s="25"/>
      <c r="S162" s="26"/>
      <c r="T162" s="26"/>
      <c r="U162" s="27"/>
      <c r="V162" s="29"/>
      <c r="W162" s="27"/>
      <c r="X162" s="27"/>
      <c r="Y162" s="27"/>
      <c r="Z162" s="27"/>
      <c r="AA162" s="27"/>
      <c r="AB162" s="28"/>
      <c r="AC162" s="27"/>
      <c r="AD162" s="27"/>
    </row>
    <row r="163" spans="1:30" x14ac:dyDescent="0.2">
      <c r="A163" s="6">
        <f>ROW()</f>
        <v>163</v>
      </c>
      <c r="B163" s="7" t="s">
        <v>1007</v>
      </c>
      <c r="C163" s="8" t="s">
        <v>4</v>
      </c>
      <c r="D163" s="9" t="s">
        <v>119</v>
      </c>
      <c r="E163" s="5" t="s">
        <v>866</v>
      </c>
      <c r="F163" s="11"/>
      <c r="G163" s="5" t="str">
        <f t="shared" si="16"/>
        <v>CRS BOVENGRENS GRENSSPANNING B</v>
      </c>
      <c r="H163" s="5" t="str">
        <f t="shared" si="17"/>
        <v>[kPa]</v>
      </c>
      <c r="I163" s="5" t="s">
        <v>856</v>
      </c>
      <c r="J163" s="5" t="s">
        <v>857</v>
      </c>
      <c r="L163" s="10"/>
      <c r="M163" s="5" t="s">
        <v>692</v>
      </c>
      <c r="P163" s="23"/>
      <c r="Q163" s="24"/>
      <c r="R163" s="25"/>
      <c r="S163" s="26"/>
      <c r="T163" s="26"/>
      <c r="U163" s="27"/>
      <c r="V163" s="29"/>
      <c r="W163" s="27"/>
      <c r="X163" s="27"/>
      <c r="Y163" s="27"/>
      <c r="Z163" s="27"/>
      <c r="AA163" s="27"/>
      <c r="AB163" s="28"/>
      <c r="AC163" s="27"/>
      <c r="AD163" s="27"/>
    </row>
    <row r="164" spans="1:30" x14ac:dyDescent="0.2">
      <c r="A164" s="6">
        <f>ROW()</f>
        <v>164</v>
      </c>
      <c r="B164" s="7" t="s">
        <v>1008</v>
      </c>
      <c r="C164" s="8" t="s">
        <v>2</v>
      </c>
      <c r="D164" s="9" t="s">
        <v>122</v>
      </c>
      <c r="E164" s="5" t="s">
        <v>866</v>
      </c>
      <c r="F164" s="11" t="s">
        <v>811</v>
      </c>
      <c r="G164" s="5" t="str">
        <f t="shared" si="16"/>
        <v>CRS ISOTACHE A</v>
      </c>
      <c r="H164" s="5" t="str">
        <f t="shared" si="17"/>
        <v>[-]</v>
      </c>
      <c r="I164" s="5" t="s">
        <v>856</v>
      </c>
      <c r="J164" s="5" t="s">
        <v>857</v>
      </c>
      <c r="L164" s="10"/>
      <c r="M164" s="5" t="s">
        <v>687</v>
      </c>
      <c r="P164" s="23"/>
      <c r="Q164" s="24"/>
      <c r="R164" s="25"/>
      <c r="S164" s="26"/>
      <c r="T164" s="26"/>
      <c r="U164" s="27"/>
      <c r="V164" s="29"/>
      <c r="W164" s="27"/>
      <c r="X164" s="27"/>
      <c r="Y164" s="27"/>
      <c r="Z164" s="27"/>
      <c r="AA164" s="27"/>
      <c r="AB164" s="28"/>
      <c r="AC164" s="27"/>
      <c r="AD164" s="27"/>
    </row>
    <row r="165" spans="1:30" x14ac:dyDescent="0.2">
      <c r="A165" s="6">
        <f>ROW()</f>
        <v>165</v>
      </c>
      <c r="B165" s="7" t="s">
        <v>1009</v>
      </c>
      <c r="C165" s="8" t="s">
        <v>2</v>
      </c>
      <c r="D165" s="9" t="s">
        <v>121</v>
      </c>
      <c r="E165" s="5" t="s">
        <v>866</v>
      </c>
      <c r="F165" s="11" t="s">
        <v>811</v>
      </c>
      <c r="G165" s="5" t="str">
        <f t="shared" si="16"/>
        <v>CRS ISOTACHE B</v>
      </c>
      <c r="H165" s="5" t="str">
        <f t="shared" si="17"/>
        <v>[-]</v>
      </c>
      <c r="I165" s="5" t="s">
        <v>856</v>
      </c>
      <c r="J165" s="5" t="s">
        <v>857</v>
      </c>
      <c r="L165" s="10"/>
      <c r="M165" s="5" t="s">
        <v>688</v>
      </c>
      <c r="P165" s="23"/>
      <c r="Q165" s="24"/>
      <c r="R165" s="25"/>
      <c r="S165" s="26"/>
      <c r="T165" s="26"/>
      <c r="U165" s="27"/>
      <c r="V165" s="29"/>
      <c r="W165" s="27"/>
      <c r="X165" s="27"/>
      <c r="Y165" s="27"/>
      <c r="Z165" s="27"/>
      <c r="AA165" s="27"/>
      <c r="AB165" s="28"/>
      <c r="AC165" s="27"/>
      <c r="AD165" s="27"/>
    </row>
    <row r="166" spans="1:30" x14ac:dyDescent="0.2">
      <c r="A166" s="6">
        <f>ROW()</f>
        <v>166</v>
      </c>
      <c r="B166" s="7" t="s">
        <v>1010</v>
      </c>
      <c r="C166" s="8" t="s">
        <v>2</v>
      </c>
      <c r="D166" s="9" t="s">
        <v>120</v>
      </c>
      <c r="E166" s="5" t="s">
        <v>866</v>
      </c>
      <c r="F166" s="11" t="s">
        <v>811</v>
      </c>
      <c r="G166" s="5" t="str">
        <f t="shared" si="16"/>
        <v>CRS ISOTACHE C</v>
      </c>
      <c r="H166" s="5" t="str">
        <f t="shared" si="17"/>
        <v>[-]</v>
      </c>
      <c r="I166" s="5" t="s">
        <v>856</v>
      </c>
      <c r="J166" s="5" t="s">
        <v>857</v>
      </c>
      <c r="L166" s="10"/>
      <c r="M166" s="5" t="s">
        <v>689</v>
      </c>
      <c r="P166" s="23"/>
      <c r="Q166" s="24"/>
      <c r="R166" s="25"/>
      <c r="S166" s="26"/>
      <c r="T166" s="26"/>
      <c r="U166" s="27"/>
      <c r="V166" s="29"/>
      <c r="W166" s="27"/>
      <c r="X166" s="27"/>
      <c r="Y166" s="27"/>
      <c r="Z166" s="27"/>
      <c r="AA166" s="27"/>
      <c r="AB166" s="28"/>
      <c r="AC166" s="27"/>
      <c r="AD166" s="27"/>
    </row>
    <row r="167" spans="1:30" ht="25.5" x14ac:dyDescent="0.2">
      <c r="A167" s="6">
        <f>ROW()</f>
        <v>167</v>
      </c>
      <c r="B167" s="7" t="s">
        <v>1011</v>
      </c>
      <c r="C167" s="8" t="s">
        <v>2</v>
      </c>
      <c r="D167" s="9" t="s">
        <v>123</v>
      </c>
      <c r="E167" s="5" t="s">
        <v>865</v>
      </c>
      <c r="F167" s="11"/>
      <c r="G167" s="5" t="str">
        <f t="shared" si="16"/>
        <v>SD FILENAAM PDF</v>
      </c>
      <c r="H167" s="5" t="str">
        <f t="shared" si="17"/>
        <v>[-]</v>
      </c>
      <c r="I167" s="5" t="s">
        <v>858</v>
      </c>
      <c r="J167" s="5" t="s">
        <v>859</v>
      </c>
      <c r="L167" s="10"/>
      <c r="M167" s="5" t="s">
        <v>660</v>
      </c>
      <c r="P167" s="23"/>
      <c r="Q167" s="24"/>
      <c r="R167" s="25"/>
      <c r="S167" s="26"/>
      <c r="T167" s="26"/>
      <c r="U167" s="27"/>
      <c r="V167" s="29"/>
      <c r="W167" s="27"/>
      <c r="X167" s="27"/>
      <c r="Y167" s="27"/>
      <c r="Z167" s="27"/>
      <c r="AA167" s="27"/>
      <c r="AB167" s="28"/>
      <c r="AC167" s="27"/>
      <c r="AD167" s="27"/>
    </row>
    <row r="168" spans="1:30" ht="25.5" x14ac:dyDescent="0.2">
      <c r="A168" s="6">
        <f>ROW()</f>
        <v>168</v>
      </c>
      <c r="B168" s="8" t="s">
        <v>1012</v>
      </c>
      <c r="C168" s="8" t="s">
        <v>2</v>
      </c>
      <c r="D168" s="11" t="s">
        <v>270</v>
      </c>
      <c r="E168" s="5" t="s">
        <v>865</v>
      </c>
      <c r="F168" s="11"/>
      <c r="G168" s="5" t="str">
        <f t="shared" si="16"/>
        <v>SD FILENAAM SPANNINGSPAD</v>
      </c>
      <c r="H168" s="5" t="str">
        <f t="shared" si="17"/>
        <v>[-]</v>
      </c>
      <c r="I168" s="5" t="s">
        <v>858</v>
      </c>
      <c r="J168" s="5" t="s">
        <v>859</v>
      </c>
      <c r="L168" s="12"/>
      <c r="M168" s="5" t="s">
        <v>774</v>
      </c>
      <c r="P168" s="23"/>
      <c r="Q168" s="25"/>
      <c r="R168" s="25"/>
      <c r="S168" s="29"/>
      <c r="T168" s="29"/>
      <c r="U168" s="27"/>
      <c r="V168" s="29"/>
      <c r="W168" s="27"/>
      <c r="X168" s="27"/>
      <c r="Y168" s="27"/>
      <c r="Z168" s="27"/>
      <c r="AA168" s="27"/>
      <c r="AB168" s="30"/>
      <c r="AC168" s="27"/>
      <c r="AD168" s="27"/>
    </row>
    <row r="169" spans="1:30" x14ac:dyDescent="0.2">
      <c r="A169" s="6">
        <f>ROW()</f>
        <v>169</v>
      </c>
      <c r="B169" s="7" t="s">
        <v>1013</v>
      </c>
      <c r="C169" s="8" t="s">
        <v>2</v>
      </c>
      <c r="D169" s="9" t="s">
        <v>205</v>
      </c>
      <c r="E169" s="5" t="s">
        <v>865</v>
      </c>
      <c r="F169" s="11"/>
      <c r="G169" s="5" t="str">
        <f t="shared" si="16"/>
        <v>SD MONSTERID</v>
      </c>
      <c r="H169" s="5" t="str">
        <f t="shared" si="17"/>
        <v>[-]</v>
      </c>
      <c r="I169" s="5" t="s">
        <v>858</v>
      </c>
      <c r="J169" s="5" t="s">
        <v>859</v>
      </c>
      <c r="L169" s="10"/>
      <c r="M169" s="5" t="s">
        <v>1</v>
      </c>
      <c r="P169" s="23"/>
      <c r="Q169" s="24"/>
      <c r="R169" s="25"/>
      <c r="S169" s="26"/>
      <c r="T169" s="26"/>
      <c r="U169" s="27"/>
      <c r="V169" s="29"/>
      <c r="W169" s="27"/>
      <c r="X169" s="27"/>
      <c r="Y169" s="27"/>
      <c r="Z169" s="27"/>
      <c r="AA169" s="27"/>
      <c r="AB169" s="28"/>
      <c r="AC169" s="27"/>
      <c r="AD169" s="27"/>
    </row>
    <row r="170" spans="1:30" x14ac:dyDescent="0.2">
      <c r="A170" s="6">
        <f>ROW()</f>
        <v>170</v>
      </c>
      <c r="B170" s="7" t="s">
        <v>1016</v>
      </c>
      <c r="C170" s="8" t="s">
        <v>2</v>
      </c>
      <c r="D170" s="9" t="s">
        <v>125</v>
      </c>
      <c r="E170" s="5" t="s">
        <v>865</v>
      </c>
      <c r="F170" s="11"/>
      <c r="G170" s="5" t="str">
        <f t="shared" ref="G170:G172" si="18">SUBSTITUTE(B170,"_"," ")</f>
        <v>SD LABORATORIUM</v>
      </c>
      <c r="H170" s="5" t="str">
        <f t="shared" ref="H170:H172" si="19">CONCATENATE("[",C170,"]")</f>
        <v>[-]</v>
      </c>
      <c r="I170" s="5" t="s">
        <v>858</v>
      </c>
      <c r="J170" s="5" t="s">
        <v>859</v>
      </c>
      <c r="L170" s="10"/>
      <c r="M170" s="5" t="s">
        <v>521</v>
      </c>
      <c r="P170" s="23"/>
      <c r="Q170" s="24"/>
      <c r="R170" s="25"/>
      <c r="S170" s="26"/>
      <c r="T170" s="26"/>
      <c r="U170" s="27"/>
      <c r="V170" s="29"/>
      <c r="W170" s="27"/>
      <c r="X170" s="27"/>
      <c r="Y170" s="27"/>
      <c r="Z170" s="27"/>
      <c r="AA170" s="27"/>
      <c r="AB170" s="28"/>
      <c r="AC170" s="27"/>
      <c r="AD170" s="27"/>
    </row>
    <row r="171" spans="1:30" ht="25.5" x14ac:dyDescent="0.2">
      <c r="A171" s="6">
        <f>ROW()</f>
        <v>171</v>
      </c>
      <c r="B171" s="7" t="s">
        <v>1019</v>
      </c>
      <c r="C171" s="8" t="s">
        <v>2</v>
      </c>
      <c r="D171" s="9" t="s">
        <v>127</v>
      </c>
      <c r="E171" s="5" t="s">
        <v>865</v>
      </c>
      <c r="F171" s="11"/>
      <c r="G171" s="5" t="str">
        <f t="shared" si="18"/>
        <v>SD NORM</v>
      </c>
      <c r="H171" s="5" t="str">
        <f t="shared" si="19"/>
        <v>[-]</v>
      </c>
      <c r="I171" s="5" t="s">
        <v>858</v>
      </c>
      <c r="J171" s="5" t="s">
        <v>859</v>
      </c>
      <c r="L171" s="10"/>
      <c r="M171" s="5" t="s">
        <v>527</v>
      </c>
      <c r="P171" s="23"/>
      <c r="Q171" s="24"/>
      <c r="R171" s="25"/>
      <c r="S171" s="26"/>
      <c r="T171" s="26"/>
      <c r="U171" s="27"/>
      <c r="V171" s="29"/>
      <c r="W171" s="27"/>
      <c r="X171" s="27"/>
      <c r="Y171" s="27"/>
      <c r="Z171" s="27"/>
      <c r="AA171" s="27"/>
      <c r="AB171" s="28"/>
      <c r="AC171" s="27"/>
      <c r="AD171" s="27"/>
    </row>
    <row r="172" spans="1:30" x14ac:dyDescent="0.2">
      <c r="A172" s="6">
        <f>ROW()</f>
        <v>172</v>
      </c>
      <c r="B172" s="7" t="s">
        <v>1020</v>
      </c>
      <c r="C172" s="8" t="s">
        <v>867</v>
      </c>
      <c r="D172" s="9" t="s">
        <v>124</v>
      </c>
      <c r="E172" s="5" t="s">
        <v>868</v>
      </c>
      <c r="F172" s="11"/>
      <c r="G172" s="5" t="str">
        <f t="shared" si="18"/>
        <v>SD DATUM</v>
      </c>
      <c r="H172" s="5" t="str">
        <f t="shared" si="19"/>
        <v>[DD-MM-JJJJ]</v>
      </c>
      <c r="I172" s="5" t="s">
        <v>858</v>
      </c>
      <c r="J172" s="5" t="s">
        <v>859</v>
      </c>
      <c r="L172" s="10"/>
      <c r="M172" s="5" t="s">
        <v>522</v>
      </c>
      <c r="P172" s="23"/>
      <c r="Q172" s="24"/>
      <c r="R172" s="25"/>
      <c r="S172" s="26"/>
      <c r="T172" s="26"/>
      <c r="U172" s="27"/>
      <c r="V172" s="29"/>
      <c r="W172" s="27"/>
      <c r="X172" s="27"/>
      <c r="Y172" s="27"/>
      <c r="Z172" s="27"/>
      <c r="AA172" s="27"/>
      <c r="AB172" s="28"/>
      <c r="AC172" s="27"/>
      <c r="AD172" s="27"/>
    </row>
    <row r="173" spans="1:30" ht="63.75" x14ac:dyDescent="0.2">
      <c r="A173" s="6">
        <f>ROW()</f>
        <v>173</v>
      </c>
      <c r="B173" s="7" t="s">
        <v>1014</v>
      </c>
      <c r="C173" s="8" t="s">
        <v>2</v>
      </c>
      <c r="D173" s="9" t="s">
        <v>772</v>
      </c>
      <c r="E173" s="5" t="s">
        <v>865</v>
      </c>
      <c r="F173" s="11" t="s">
        <v>828</v>
      </c>
      <c r="G173" s="5" t="str">
        <f t="shared" si="16"/>
        <v>SD NEN5104</v>
      </c>
      <c r="H173" s="5" t="str">
        <f t="shared" si="17"/>
        <v>[-]</v>
      </c>
      <c r="I173" s="5" t="s">
        <v>858</v>
      </c>
      <c r="J173" s="5" t="s">
        <v>859</v>
      </c>
      <c r="L173" s="10"/>
      <c r="M173" s="5" t="s">
        <v>523</v>
      </c>
      <c r="P173" s="23"/>
      <c r="Q173" s="24"/>
      <c r="R173" s="25"/>
      <c r="S173" s="26"/>
      <c r="T173" s="26"/>
      <c r="U173" s="27"/>
      <c r="V173" s="29"/>
      <c r="W173" s="27"/>
      <c r="X173" s="27"/>
      <c r="Y173" s="27"/>
      <c r="Z173" s="27"/>
      <c r="AA173" s="27"/>
      <c r="AB173" s="28"/>
      <c r="AC173" s="27"/>
      <c r="AD173" s="27"/>
    </row>
    <row r="174" spans="1:30" ht="25.5" x14ac:dyDescent="0.2">
      <c r="A174" s="6">
        <f>ROW()</f>
        <v>174</v>
      </c>
      <c r="B174" s="8" t="s">
        <v>1015</v>
      </c>
      <c r="C174" s="8" t="s">
        <v>2</v>
      </c>
      <c r="D174" s="11" t="s">
        <v>269</v>
      </c>
      <c r="E174" s="5" t="s">
        <v>865</v>
      </c>
      <c r="F174" s="11"/>
      <c r="G174" s="5" t="str">
        <f t="shared" si="16"/>
        <v>SD NEN5104 BIJMENGING</v>
      </c>
      <c r="H174" s="5" t="str">
        <f t="shared" si="17"/>
        <v>[-]</v>
      </c>
      <c r="I174" s="5" t="s">
        <v>858</v>
      </c>
      <c r="J174" s="5" t="s">
        <v>859</v>
      </c>
      <c r="L174" s="12"/>
      <c r="M174" s="5" t="s">
        <v>774</v>
      </c>
      <c r="P174" s="23"/>
      <c r="Q174" s="25"/>
      <c r="R174" s="25"/>
      <c r="S174" s="29"/>
      <c r="T174" s="29"/>
      <c r="U174" s="27"/>
      <c r="V174" s="29"/>
      <c r="W174" s="27"/>
      <c r="X174" s="27"/>
      <c r="Y174" s="27"/>
      <c r="Z174" s="27"/>
      <c r="AA174" s="27"/>
      <c r="AB174" s="30"/>
      <c r="AC174" s="27"/>
      <c r="AD174" s="27"/>
    </row>
    <row r="175" spans="1:30" x14ac:dyDescent="0.2">
      <c r="A175" s="6">
        <f>ROW()</f>
        <v>175</v>
      </c>
      <c r="B175" s="7" t="s">
        <v>1017</v>
      </c>
      <c r="C175" s="8" t="s">
        <v>7</v>
      </c>
      <c r="D175" s="9" t="s">
        <v>126</v>
      </c>
      <c r="E175" s="5" t="s">
        <v>866</v>
      </c>
      <c r="F175" s="16" t="s">
        <v>814</v>
      </c>
      <c r="G175" s="5" t="str">
        <f t="shared" si="16"/>
        <v>SD MONSTERNIVEAU</v>
      </c>
      <c r="H175" s="5" t="str">
        <f t="shared" si="17"/>
        <v>[m NAP]</v>
      </c>
      <c r="I175" s="5" t="s">
        <v>858</v>
      </c>
      <c r="J175" s="5" t="s">
        <v>859</v>
      </c>
      <c r="L175" s="10"/>
      <c r="M175" s="5" t="s">
        <v>524</v>
      </c>
      <c r="P175" s="23"/>
      <c r="Q175" s="24"/>
      <c r="R175" s="25"/>
      <c r="S175" s="26"/>
      <c r="T175" s="26"/>
      <c r="U175" s="27"/>
      <c r="V175" s="32"/>
      <c r="W175" s="27"/>
      <c r="X175" s="27"/>
      <c r="Y175" s="27"/>
      <c r="Z175" s="27"/>
      <c r="AA175" s="27"/>
      <c r="AB175" s="28"/>
      <c r="AC175" s="27"/>
      <c r="AD175" s="27"/>
    </row>
    <row r="176" spans="1:30" ht="25.5" x14ac:dyDescent="0.2">
      <c r="A176" s="6">
        <f>ROW()</f>
        <v>176</v>
      </c>
      <c r="B176" s="7" t="s">
        <v>1018</v>
      </c>
      <c r="C176" s="8" t="s">
        <v>4</v>
      </c>
      <c r="D176" s="9" t="s">
        <v>104</v>
      </c>
      <c r="E176" s="5" t="s">
        <v>866</v>
      </c>
      <c r="F176" s="11"/>
      <c r="G176" s="5" t="str">
        <f t="shared" si="16"/>
        <v>SD TERREINSPANNING</v>
      </c>
      <c r="H176" s="5" t="str">
        <f t="shared" si="17"/>
        <v>[kPa]</v>
      </c>
      <c r="I176" s="5" t="s">
        <v>858</v>
      </c>
      <c r="J176" s="5" t="s">
        <v>859</v>
      </c>
      <c r="L176" s="10"/>
      <c r="M176" s="5" t="s">
        <v>528</v>
      </c>
      <c r="P176" s="23"/>
      <c r="Q176" s="24"/>
      <c r="R176" s="25"/>
      <c r="S176" s="26"/>
      <c r="T176" s="26"/>
      <c r="U176" s="27"/>
      <c r="V176" s="29"/>
      <c r="W176" s="27"/>
      <c r="X176" s="27"/>
      <c r="Y176" s="27"/>
      <c r="Z176" s="27"/>
      <c r="AA176" s="27"/>
      <c r="AB176" s="28"/>
      <c r="AC176" s="27"/>
      <c r="AD176" s="27"/>
    </row>
    <row r="177" spans="1:30" ht="25.5" x14ac:dyDescent="0.2">
      <c r="A177" s="6">
        <f>ROW()</f>
        <v>177</v>
      </c>
      <c r="B177" s="7" t="s">
        <v>1021</v>
      </c>
      <c r="C177" s="8" t="s">
        <v>13</v>
      </c>
      <c r="D177" s="9" t="s">
        <v>101</v>
      </c>
      <c r="E177" s="5" t="s">
        <v>866</v>
      </c>
      <c r="F177" s="16" t="s">
        <v>806</v>
      </c>
      <c r="G177" s="5" t="str">
        <f t="shared" si="16"/>
        <v>SD VOLUMEGEWICHT NAT</v>
      </c>
      <c r="H177" s="5" t="str">
        <f t="shared" si="17"/>
        <v>[kN/m3]</v>
      </c>
      <c r="I177" s="5" t="s">
        <v>858</v>
      </c>
      <c r="J177" s="5" t="s">
        <v>859</v>
      </c>
      <c r="L177" s="10"/>
      <c r="M177" s="5" t="s">
        <v>532</v>
      </c>
      <c r="P177" s="23"/>
      <c r="Q177" s="24"/>
      <c r="R177" s="25"/>
      <c r="S177" s="26"/>
      <c r="T177" s="26"/>
      <c r="U177" s="27"/>
      <c r="V177" s="32"/>
      <c r="W177" s="27"/>
      <c r="X177" s="27"/>
      <c r="Y177" s="27"/>
      <c r="Z177" s="27"/>
      <c r="AA177" s="27"/>
      <c r="AB177" s="28"/>
      <c r="AC177" s="27"/>
      <c r="AD177" s="27"/>
    </row>
    <row r="178" spans="1:30" ht="25.5" x14ac:dyDescent="0.2">
      <c r="A178" s="6">
        <f>ROW()</f>
        <v>178</v>
      </c>
      <c r="B178" s="7" t="s">
        <v>1022</v>
      </c>
      <c r="C178" s="8" t="s">
        <v>13</v>
      </c>
      <c r="D178" s="9" t="s">
        <v>100</v>
      </c>
      <c r="E178" s="5" t="s">
        <v>866</v>
      </c>
      <c r="F178" s="16" t="s">
        <v>807</v>
      </c>
      <c r="G178" s="5" t="str">
        <f t="shared" si="16"/>
        <v>SD VOLUMEGEWICHT DR</v>
      </c>
      <c r="H178" s="5" t="str">
        <f t="shared" si="17"/>
        <v>[kN/m3]</v>
      </c>
      <c r="I178" s="5" t="s">
        <v>858</v>
      </c>
      <c r="J178" s="5" t="s">
        <v>859</v>
      </c>
      <c r="L178" s="10"/>
      <c r="M178" s="5" t="s">
        <v>533</v>
      </c>
      <c r="P178" s="23"/>
      <c r="Q178" s="24"/>
      <c r="R178" s="25"/>
      <c r="S178" s="26"/>
      <c r="T178" s="26"/>
      <c r="U178" s="27"/>
      <c r="V178" s="32"/>
      <c r="W178" s="27"/>
      <c r="X178" s="27"/>
      <c r="Y178" s="27"/>
      <c r="Z178" s="27"/>
      <c r="AA178" s="27"/>
      <c r="AB178" s="28"/>
      <c r="AC178" s="27"/>
      <c r="AD178" s="27"/>
    </row>
    <row r="179" spans="1:30" ht="25.5" x14ac:dyDescent="0.2">
      <c r="A179" s="6">
        <f>ROW()</f>
        <v>179</v>
      </c>
      <c r="B179" s="7" t="s">
        <v>1023</v>
      </c>
      <c r="C179" s="8" t="s">
        <v>3</v>
      </c>
      <c r="D179" s="9" t="s">
        <v>102</v>
      </c>
      <c r="E179" s="5" t="s">
        <v>866</v>
      </c>
      <c r="F179" s="16" t="s">
        <v>808</v>
      </c>
      <c r="G179" s="5" t="str">
        <f t="shared" si="16"/>
        <v>SD WATERGEHALTE INI</v>
      </c>
      <c r="H179" s="5" t="str">
        <f t="shared" si="17"/>
        <v>[%]</v>
      </c>
      <c r="I179" s="5" t="s">
        <v>858</v>
      </c>
      <c r="J179" s="5" t="s">
        <v>859</v>
      </c>
      <c r="L179" s="10"/>
      <c r="M179" s="5" t="s">
        <v>534</v>
      </c>
      <c r="P179" s="23"/>
      <c r="Q179" s="24"/>
      <c r="R179" s="25"/>
      <c r="S179" s="26"/>
      <c r="T179" s="26"/>
      <c r="U179" s="27"/>
      <c r="V179" s="32"/>
      <c r="W179" s="27"/>
      <c r="X179" s="27"/>
      <c r="Y179" s="27"/>
      <c r="Z179" s="27"/>
      <c r="AA179" s="27"/>
      <c r="AB179" s="28"/>
      <c r="AC179" s="27"/>
      <c r="AD179" s="27"/>
    </row>
    <row r="180" spans="1:30" ht="25.5" x14ac:dyDescent="0.2">
      <c r="A180" s="6">
        <f>ROW()</f>
        <v>180</v>
      </c>
      <c r="B180" s="7" t="s">
        <v>1024</v>
      </c>
      <c r="C180" s="8" t="s">
        <v>3</v>
      </c>
      <c r="D180" s="9" t="s">
        <v>103</v>
      </c>
      <c r="E180" s="5" t="s">
        <v>866</v>
      </c>
      <c r="F180" s="16" t="s">
        <v>808</v>
      </c>
      <c r="G180" s="5" t="str">
        <f t="shared" si="16"/>
        <v>SD WATERGEHALTE NA PROEF</v>
      </c>
      <c r="H180" s="5" t="str">
        <f t="shared" si="17"/>
        <v>[%]</v>
      </c>
      <c r="I180" s="5" t="s">
        <v>858</v>
      </c>
      <c r="J180" s="5" t="s">
        <v>859</v>
      </c>
      <c r="L180" s="10"/>
      <c r="M180" s="5" t="s">
        <v>535</v>
      </c>
      <c r="P180" s="23"/>
      <c r="Q180" s="24"/>
      <c r="R180" s="25"/>
      <c r="S180" s="26"/>
      <c r="T180" s="26"/>
      <c r="U180" s="27"/>
      <c r="V180" s="32"/>
      <c r="W180" s="27"/>
      <c r="X180" s="27"/>
      <c r="Y180" s="27"/>
      <c r="Z180" s="27"/>
      <c r="AA180" s="27"/>
      <c r="AB180" s="28"/>
      <c r="AC180" s="27"/>
      <c r="AD180" s="27"/>
    </row>
    <row r="181" spans="1:30" x14ac:dyDescent="0.2">
      <c r="A181" s="6">
        <f>ROW()</f>
        <v>181</v>
      </c>
      <c r="B181" s="7" t="s">
        <v>1025</v>
      </c>
      <c r="C181" s="8" t="s">
        <v>2</v>
      </c>
      <c r="D181" s="9" t="s">
        <v>75</v>
      </c>
      <c r="E181" s="5" t="s">
        <v>866</v>
      </c>
      <c r="F181" s="11" t="s">
        <v>830</v>
      </c>
      <c r="G181" s="5" t="str">
        <f t="shared" si="16"/>
        <v>SD PORIENGETAL</v>
      </c>
      <c r="H181" s="5" t="str">
        <f t="shared" si="17"/>
        <v>[-]</v>
      </c>
      <c r="I181" s="5" t="s">
        <v>858</v>
      </c>
      <c r="J181" s="5" t="s">
        <v>859</v>
      </c>
      <c r="L181" s="10"/>
      <c r="M181" s="5" t="s">
        <v>531</v>
      </c>
      <c r="P181" s="23"/>
      <c r="Q181" s="24"/>
      <c r="R181" s="25"/>
      <c r="S181" s="26"/>
      <c r="T181" s="26"/>
      <c r="U181" s="27"/>
      <c r="V181" s="29"/>
      <c r="W181" s="27"/>
      <c r="X181" s="27"/>
      <c r="Y181" s="27"/>
      <c r="Z181" s="27"/>
      <c r="AA181" s="27"/>
      <c r="AB181" s="28"/>
      <c r="AC181" s="27"/>
      <c r="AD181" s="27"/>
    </row>
    <row r="182" spans="1:30" ht="25.5" x14ac:dyDescent="0.2">
      <c r="A182" s="6">
        <f>ROW()</f>
        <v>182</v>
      </c>
      <c r="B182" s="7" t="s">
        <v>1026</v>
      </c>
      <c r="C182" s="8" t="s">
        <v>17</v>
      </c>
      <c r="D182" s="9" t="s">
        <v>106</v>
      </c>
      <c r="E182" s="5" t="s">
        <v>866</v>
      </c>
      <c r="F182" s="11" t="s">
        <v>819</v>
      </c>
      <c r="G182" s="5" t="str">
        <f t="shared" si="16"/>
        <v>SD MAX TEMPERATUUR PROEF</v>
      </c>
      <c r="H182" s="5" t="str">
        <f t="shared" si="17"/>
        <v>[°C]</v>
      </c>
      <c r="I182" s="5" t="s">
        <v>858</v>
      </c>
      <c r="J182" s="5" t="s">
        <v>859</v>
      </c>
      <c r="L182" s="10"/>
      <c r="M182" s="5" t="s">
        <v>526</v>
      </c>
      <c r="P182" s="23"/>
      <c r="Q182" s="24"/>
      <c r="R182" s="25"/>
      <c r="S182" s="26"/>
      <c r="T182" s="26"/>
      <c r="U182" s="27"/>
      <c r="V182" s="29"/>
      <c r="W182" s="27"/>
      <c r="X182" s="27"/>
      <c r="Y182" s="27"/>
      <c r="Z182" s="27"/>
      <c r="AA182" s="27"/>
      <c r="AB182" s="28"/>
      <c r="AC182" s="27"/>
      <c r="AD182" s="27"/>
    </row>
    <row r="183" spans="1:30" ht="25.5" x14ac:dyDescent="0.2">
      <c r="A183" s="6">
        <f>ROW()</f>
        <v>183</v>
      </c>
      <c r="B183" s="7" t="s">
        <v>1027</v>
      </c>
      <c r="C183" s="8" t="s">
        <v>17</v>
      </c>
      <c r="D183" s="9" t="s">
        <v>105</v>
      </c>
      <c r="E183" s="5" t="s">
        <v>866</v>
      </c>
      <c r="F183" s="11" t="s">
        <v>819</v>
      </c>
      <c r="G183" s="5" t="str">
        <f t="shared" si="16"/>
        <v>SD MIN TEMPERATUUR PROEF</v>
      </c>
      <c r="H183" s="5" t="str">
        <f t="shared" si="17"/>
        <v>[°C]</v>
      </c>
      <c r="I183" s="5" t="s">
        <v>858</v>
      </c>
      <c r="J183" s="5" t="s">
        <v>859</v>
      </c>
      <c r="L183" s="10"/>
      <c r="M183" s="5" t="s">
        <v>525</v>
      </c>
      <c r="P183" s="23"/>
      <c r="Q183" s="24"/>
      <c r="R183" s="25"/>
      <c r="S183" s="26"/>
      <c r="T183" s="26"/>
      <c r="U183" s="27"/>
      <c r="V183" s="29"/>
      <c r="W183" s="27"/>
      <c r="X183" s="27"/>
      <c r="Y183" s="27"/>
      <c r="Z183" s="27"/>
      <c r="AA183" s="27"/>
      <c r="AB183" s="28"/>
      <c r="AC183" s="27"/>
      <c r="AD183" s="27"/>
    </row>
    <row r="184" spans="1:30" x14ac:dyDescent="0.2">
      <c r="A184" s="6">
        <f>ROW()</f>
        <v>184</v>
      </c>
      <c r="B184" s="7" t="s">
        <v>1028</v>
      </c>
      <c r="C184" s="8" t="s">
        <v>2</v>
      </c>
      <c r="D184" s="9" t="s">
        <v>128</v>
      </c>
      <c r="E184" s="5" t="s">
        <v>865</v>
      </c>
      <c r="F184" s="11"/>
      <c r="G184" s="5" t="str">
        <f t="shared" si="16"/>
        <v>SD BELAST ONTLASTSTAPPEN</v>
      </c>
      <c r="H184" s="5" t="str">
        <f t="shared" si="17"/>
        <v>[-]</v>
      </c>
      <c r="I184" s="5" t="s">
        <v>858</v>
      </c>
      <c r="J184" s="5" t="s">
        <v>859</v>
      </c>
      <c r="L184" s="10"/>
      <c r="M184" s="5" t="s">
        <v>530</v>
      </c>
      <c r="P184" s="23"/>
      <c r="Q184" s="24"/>
      <c r="R184" s="25"/>
      <c r="S184" s="26"/>
      <c r="T184" s="26"/>
      <c r="U184" s="27"/>
      <c r="V184" s="29"/>
      <c r="W184" s="27"/>
      <c r="X184" s="27"/>
      <c r="Y184" s="27"/>
      <c r="Z184" s="27"/>
      <c r="AA184" s="27"/>
      <c r="AB184" s="28"/>
      <c r="AC184" s="27"/>
      <c r="AD184" s="27"/>
    </row>
    <row r="185" spans="1:30" x14ac:dyDescent="0.2">
      <c r="A185" s="6">
        <f>ROW()</f>
        <v>185</v>
      </c>
      <c r="B185" s="7" t="s">
        <v>1029</v>
      </c>
      <c r="C185" s="8" t="s">
        <v>2</v>
      </c>
      <c r="D185" s="9" t="s">
        <v>129</v>
      </c>
      <c r="E185" s="5" t="s">
        <v>865</v>
      </c>
      <c r="F185" s="11"/>
      <c r="G185" s="5" t="str">
        <f t="shared" si="16"/>
        <v>SD TYPEPROEF</v>
      </c>
      <c r="H185" s="5" t="str">
        <f t="shared" si="17"/>
        <v>[-]</v>
      </c>
      <c r="I185" s="5" t="s">
        <v>858</v>
      </c>
      <c r="J185" s="5" t="s">
        <v>859</v>
      </c>
      <c r="L185" s="10"/>
      <c r="M185" s="5" t="s">
        <v>529</v>
      </c>
      <c r="P185" s="23"/>
      <c r="Q185" s="24"/>
      <c r="R185" s="25"/>
      <c r="S185" s="26"/>
      <c r="T185" s="26"/>
      <c r="U185" s="27"/>
      <c r="V185" s="29"/>
      <c r="W185" s="27"/>
      <c r="X185" s="27"/>
      <c r="Y185" s="27"/>
      <c r="Z185" s="27"/>
      <c r="AA185" s="27"/>
      <c r="AB185" s="28"/>
      <c r="AC185" s="27"/>
      <c r="AD185" s="27"/>
    </row>
    <row r="186" spans="1:30" x14ac:dyDescent="0.2">
      <c r="A186" s="6">
        <f>ROW()</f>
        <v>186</v>
      </c>
      <c r="B186" s="7" t="s">
        <v>1030</v>
      </c>
      <c r="C186" s="8" t="s">
        <v>4</v>
      </c>
      <c r="D186" s="9" t="s">
        <v>159</v>
      </c>
      <c r="E186" s="5" t="s">
        <v>866</v>
      </c>
      <c r="F186" s="11"/>
      <c r="G186" s="5" t="str">
        <f t="shared" si="16"/>
        <v>SD BJERRUM GRENSSPANNING</v>
      </c>
      <c r="H186" s="5" t="str">
        <f t="shared" si="17"/>
        <v>[kPa]</v>
      </c>
      <c r="I186" s="5" t="s">
        <v>858</v>
      </c>
      <c r="J186" s="5" t="s">
        <v>859</v>
      </c>
      <c r="L186" s="10"/>
      <c r="M186" s="5" t="s">
        <v>575</v>
      </c>
      <c r="P186" s="23"/>
      <c r="Q186" s="24"/>
      <c r="R186" s="25"/>
      <c r="S186" s="26"/>
      <c r="T186" s="26"/>
      <c r="U186" s="27"/>
      <c r="V186" s="29"/>
      <c r="W186" s="27"/>
      <c r="X186" s="27"/>
      <c r="Y186" s="27"/>
      <c r="Z186" s="27"/>
      <c r="AA186" s="27"/>
      <c r="AB186" s="28"/>
      <c r="AC186" s="27"/>
      <c r="AD186" s="27"/>
    </row>
    <row r="187" spans="1:30" ht="25.5" x14ac:dyDescent="0.2">
      <c r="A187" s="6">
        <f>ROW()</f>
        <v>187</v>
      </c>
      <c r="B187" s="7" t="s">
        <v>1031</v>
      </c>
      <c r="C187" s="8" t="s">
        <v>3</v>
      </c>
      <c r="D187" s="9" t="s">
        <v>158</v>
      </c>
      <c r="E187" s="5" t="s">
        <v>866</v>
      </c>
      <c r="F187" s="11" t="s">
        <v>812</v>
      </c>
      <c r="G187" s="5" t="str">
        <f t="shared" si="16"/>
        <v>SD BJERRUM REK BIJ GRENSSPANNING</v>
      </c>
      <c r="H187" s="5" t="str">
        <f t="shared" si="17"/>
        <v>[%]</v>
      </c>
      <c r="I187" s="5" t="s">
        <v>858</v>
      </c>
      <c r="J187" s="5" t="s">
        <v>859</v>
      </c>
      <c r="L187" s="10"/>
      <c r="M187" s="5" t="s">
        <v>576</v>
      </c>
      <c r="P187" s="23"/>
      <c r="Q187" s="24"/>
      <c r="R187" s="25"/>
      <c r="S187" s="26"/>
      <c r="T187" s="26"/>
      <c r="U187" s="27"/>
      <c r="V187" s="29"/>
      <c r="W187" s="27"/>
      <c r="X187" s="27"/>
      <c r="Y187" s="27"/>
      <c r="Z187" s="27"/>
      <c r="AA187" s="27"/>
      <c r="AB187" s="28"/>
      <c r="AC187" s="27"/>
      <c r="AD187" s="27"/>
    </row>
    <row r="188" spans="1:30" x14ac:dyDescent="0.2">
      <c r="A188" s="6">
        <f>ROW()</f>
        <v>188</v>
      </c>
      <c r="B188" s="7" t="s">
        <v>1032</v>
      </c>
      <c r="C188" s="8" t="s">
        <v>2</v>
      </c>
      <c r="D188" s="14" t="s">
        <v>726</v>
      </c>
      <c r="E188" s="5" t="s">
        <v>866</v>
      </c>
      <c r="F188" s="11"/>
      <c r="G188" s="5" t="str">
        <f t="shared" si="16"/>
        <v>SD BJERRUM CC</v>
      </c>
      <c r="H188" s="5" t="str">
        <f t="shared" si="17"/>
        <v>[-]</v>
      </c>
      <c r="I188" s="5" t="s">
        <v>858</v>
      </c>
      <c r="J188" s="5" t="s">
        <v>859</v>
      </c>
      <c r="L188" s="10"/>
      <c r="M188" s="5" t="s">
        <v>571</v>
      </c>
      <c r="P188" s="23"/>
      <c r="Q188" s="24"/>
      <c r="R188" s="25"/>
      <c r="S188" s="26"/>
      <c r="T188" s="26"/>
      <c r="U188" s="27"/>
      <c r="V188" s="29"/>
      <c r="W188" s="27"/>
      <c r="X188" s="27"/>
      <c r="Y188" s="27"/>
      <c r="Z188" s="27"/>
      <c r="AA188" s="27"/>
      <c r="AB188" s="28"/>
      <c r="AC188" s="27"/>
      <c r="AD188" s="27"/>
    </row>
    <row r="189" spans="1:30" ht="25.5" x14ac:dyDescent="0.2">
      <c r="A189" s="6">
        <f>ROW()</f>
        <v>189</v>
      </c>
      <c r="B189" s="7" t="s">
        <v>1033</v>
      </c>
      <c r="C189" s="8" t="s">
        <v>2</v>
      </c>
      <c r="D189" s="9" t="s">
        <v>130</v>
      </c>
      <c r="E189" s="5" t="s">
        <v>866</v>
      </c>
      <c r="F189" s="11"/>
      <c r="G189" s="5" t="str">
        <f t="shared" si="16"/>
        <v>SD BJERRUM CC TRAP1 2</v>
      </c>
      <c r="H189" s="5" t="str">
        <f t="shared" si="17"/>
        <v>[-]</v>
      </c>
      <c r="I189" s="5" t="s">
        <v>858</v>
      </c>
      <c r="J189" s="5" t="s">
        <v>859</v>
      </c>
      <c r="L189" s="10"/>
      <c r="M189" s="5" t="s">
        <v>577</v>
      </c>
      <c r="P189" s="23"/>
      <c r="Q189" s="24"/>
      <c r="R189" s="25"/>
      <c r="S189" s="26"/>
      <c r="T189" s="26"/>
      <c r="U189" s="27"/>
      <c r="V189" s="29"/>
      <c r="W189" s="27"/>
      <c r="X189" s="27"/>
      <c r="Y189" s="27"/>
      <c r="Z189" s="27"/>
      <c r="AA189" s="27"/>
      <c r="AB189" s="28"/>
      <c r="AC189" s="27"/>
      <c r="AD189" s="27"/>
    </row>
    <row r="190" spans="1:30" ht="25.5" x14ac:dyDescent="0.2">
      <c r="A190" s="6">
        <f>ROW()</f>
        <v>190</v>
      </c>
      <c r="B190" s="7" t="s">
        <v>1034</v>
      </c>
      <c r="C190" s="8" t="s">
        <v>2</v>
      </c>
      <c r="D190" s="9" t="s">
        <v>131</v>
      </c>
      <c r="E190" s="5" t="s">
        <v>866</v>
      </c>
      <c r="F190" s="11"/>
      <c r="G190" s="5" t="str">
        <f t="shared" si="16"/>
        <v>SD BJERRUM CC TRAP2 3</v>
      </c>
      <c r="H190" s="5" t="str">
        <f t="shared" si="17"/>
        <v>[-]</v>
      </c>
      <c r="I190" s="5" t="s">
        <v>858</v>
      </c>
      <c r="J190" s="5" t="s">
        <v>859</v>
      </c>
      <c r="L190" s="10"/>
      <c r="M190" s="5" t="s">
        <v>578</v>
      </c>
      <c r="P190" s="23"/>
      <c r="Q190" s="24"/>
      <c r="R190" s="25"/>
      <c r="S190" s="26"/>
      <c r="T190" s="26"/>
      <c r="U190" s="27"/>
      <c r="V190" s="29"/>
      <c r="W190" s="27"/>
      <c r="X190" s="27"/>
      <c r="Y190" s="27"/>
      <c r="Z190" s="27"/>
      <c r="AA190" s="27"/>
      <c r="AB190" s="28"/>
      <c r="AC190" s="27"/>
      <c r="AD190" s="27"/>
    </row>
    <row r="191" spans="1:30" ht="25.5" x14ac:dyDescent="0.2">
      <c r="A191" s="6">
        <f>ROW()</f>
        <v>191</v>
      </c>
      <c r="B191" s="7" t="s">
        <v>1035</v>
      </c>
      <c r="C191" s="8" t="s">
        <v>2</v>
      </c>
      <c r="D191" s="9" t="s">
        <v>132</v>
      </c>
      <c r="E191" s="5" t="s">
        <v>866</v>
      </c>
      <c r="F191" s="11"/>
      <c r="G191" s="5" t="str">
        <f t="shared" si="16"/>
        <v>SD BJERRUM CC TRAP3 4</v>
      </c>
      <c r="H191" s="5" t="str">
        <f t="shared" si="17"/>
        <v>[-]</v>
      </c>
      <c r="I191" s="5" t="s">
        <v>858</v>
      </c>
      <c r="J191" s="5" t="s">
        <v>859</v>
      </c>
      <c r="L191" s="10"/>
      <c r="M191" s="5" t="s">
        <v>579</v>
      </c>
      <c r="P191" s="23"/>
      <c r="Q191" s="24"/>
      <c r="R191" s="25"/>
      <c r="S191" s="26"/>
      <c r="T191" s="26"/>
      <c r="U191" s="27"/>
      <c r="V191" s="29"/>
      <c r="W191" s="27"/>
      <c r="X191" s="27"/>
      <c r="Y191" s="27"/>
      <c r="Z191" s="27"/>
      <c r="AA191" s="27"/>
      <c r="AB191" s="28"/>
      <c r="AC191" s="27"/>
      <c r="AD191" s="27"/>
    </row>
    <row r="192" spans="1:30" ht="25.5" x14ac:dyDescent="0.2">
      <c r="A192" s="6">
        <f>ROW()</f>
        <v>192</v>
      </c>
      <c r="B192" s="7" t="s">
        <v>1036</v>
      </c>
      <c r="C192" s="8" t="s">
        <v>2</v>
      </c>
      <c r="D192" s="9" t="s">
        <v>133</v>
      </c>
      <c r="E192" s="5" t="s">
        <v>866</v>
      </c>
      <c r="F192" s="11"/>
      <c r="G192" s="5" t="str">
        <f t="shared" si="16"/>
        <v>SD BJERRUM CC TRAP4 5</v>
      </c>
      <c r="H192" s="5" t="str">
        <f t="shared" si="17"/>
        <v>[-]</v>
      </c>
      <c r="I192" s="5" t="s">
        <v>858</v>
      </c>
      <c r="J192" s="5" t="s">
        <v>859</v>
      </c>
      <c r="L192" s="10"/>
      <c r="M192" s="5" t="s">
        <v>580</v>
      </c>
      <c r="P192" s="23"/>
      <c r="Q192" s="24"/>
      <c r="R192" s="25"/>
      <c r="S192" s="26"/>
      <c r="T192" s="26"/>
      <c r="U192" s="27"/>
      <c r="V192" s="29"/>
      <c r="W192" s="27"/>
      <c r="X192" s="27"/>
      <c r="Y192" s="27"/>
      <c r="Z192" s="27"/>
      <c r="AA192" s="27"/>
      <c r="AB192" s="28"/>
      <c r="AC192" s="27"/>
      <c r="AD192" s="27"/>
    </row>
    <row r="193" spans="1:30" ht="25.5" x14ac:dyDescent="0.2">
      <c r="A193" s="6">
        <f>ROW()</f>
        <v>193</v>
      </c>
      <c r="B193" s="7" t="s">
        <v>1037</v>
      </c>
      <c r="C193" s="8" t="s">
        <v>2</v>
      </c>
      <c r="D193" s="9" t="s">
        <v>134</v>
      </c>
      <c r="E193" s="5" t="s">
        <v>866</v>
      </c>
      <c r="F193" s="11"/>
      <c r="G193" s="5" t="str">
        <f t="shared" si="16"/>
        <v>SD BJERRUM CC TRAP5 6</v>
      </c>
      <c r="H193" s="5" t="str">
        <f t="shared" si="17"/>
        <v>[-]</v>
      </c>
      <c r="I193" s="5" t="s">
        <v>858</v>
      </c>
      <c r="J193" s="5" t="s">
        <v>859</v>
      </c>
      <c r="L193" s="10"/>
      <c r="M193" s="5" t="s">
        <v>581</v>
      </c>
      <c r="P193" s="23"/>
      <c r="Q193" s="24"/>
      <c r="R193" s="25"/>
      <c r="S193" s="26"/>
      <c r="T193" s="26"/>
      <c r="U193" s="27"/>
      <c r="V193" s="29"/>
      <c r="W193" s="27"/>
      <c r="X193" s="27"/>
      <c r="Y193" s="27"/>
      <c r="Z193" s="27"/>
      <c r="AA193" s="27"/>
      <c r="AB193" s="28"/>
      <c r="AC193" s="27"/>
      <c r="AD193" s="27"/>
    </row>
    <row r="194" spans="1:30" ht="25.5" x14ac:dyDescent="0.2">
      <c r="A194" s="6">
        <f>ROW()</f>
        <v>194</v>
      </c>
      <c r="B194" s="7" t="s">
        <v>1038</v>
      </c>
      <c r="C194" s="8" t="s">
        <v>2</v>
      </c>
      <c r="D194" s="9" t="s">
        <v>135</v>
      </c>
      <c r="E194" s="5" t="s">
        <v>866</v>
      </c>
      <c r="F194" s="11"/>
      <c r="G194" s="5" t="str">
        <f t="shared" si="16"/>
        <v>SD BJERRUM CC TRAP6 7</v>
      </c>
      <c r="H194" s="5" t="str">
        <f t="shared" si="17"/>
        <v>[-]</v>
      </c>
      <c r="I194" s="5" t="s">
        <v>858</v>
      </c>
      <c r="J194" s="5" t="s">
        <v>859</v>
      </c>
      <c r="L194" s="10"/>
      <c r="M194" s="5" t="s">
        <v>582</v>
      </c>
      <c r="P194" s="23"/>
      <c r="Q194" s="24"/>
      <c r="R194" s="25"/>
      <c r="S194" s="26"/>
      <c r="T194" s="26"/>
      <c r="U194" s="27"/>
      <c r="V194" s="29"/>
      <c r="W194" s="27"/>
      <c r="X194" s="27"/>
      <c r="Y194" s="27"/>
      <c r="Z194" s="27"/>
      <c r="AA194" s="27"/>
      <c r="AB194" s="28"/>
      <c r="AC194" s="27"/>
      <c r="AD194" s="27"/>
    </row>
    <row r="195" spans="1:30" ht="25.5" x14ac:dyDescent="0.2">
      <c r="A195" s="6">
        <f>ROW()</f>
        <v>195</v>
      </c>
      <c r="B195" s="7" t="s">
        <v>1039</v>
      </c>
      <c r="C195" s="8" t="s">
        <v>2</v>
      </c>
      <c r="D195" s="9" t="s">
        <v>136</v>
      </c>
      <c r="E195" s="5" t="s">
        <v>866</v>
      </c>
      <c r="F195" s="11"/>
      <c r="G195" s="5" t="str">
        <f t="shared" si="16"/>
        <v>SD BJERRUM CC TRAP7 8</v>
      </c>
      <c r="H195" s="5" t="str">
        <f t="shared" si="17"/>
        <v>[-]</v>
      </c>
      <c r="I195" s="5" t="s">
        <v>858</v>
      </c>
      <c r="J195" s="5" t="s">
        <v>859</v>
      </c>
      <c r="L195" s="10"/>
      <c r="M195" s="5" t="s">
        <v>583</v>
      </c>
      <c r="P195" s="23"/>
      <c r="Q195" s="24"/>
      <c r="R195" s="25"/>
      <c r="S195" s="26"/>
      <c r="T195" s="26"/>
      <c r="U195" s="27"/>
      <c r="V195" s="29"/>
      <c r="W195" s="27"/>
      <c r="X195" s="27"/>
      <c r="Y195" s="27"/>
      <c r="Z195" s="27"/>
      <c r="AA195" s="27"/>
      <c r="AB195" s="28"/>
      <c r="AC195" s="27"/>
      <c r="AD195" s="27"/>
    </row>
    <row r="196" spans="1:30" ht="25.5" x14ac:dyDescent="0.2">
      <c r="A196" s="6">
        <f>ROW()</f>
        <v>196</v>
      </c>
      <c r="B196" s="7" t="s">
        <v>1040</v>
      </c>
      <c r="C196" s="8" t="s">
        <v>2</v>
      </c>
      <c r="D196" s="9" t="s">
        <v>137</v>
      </c>
      <c r="E196" s="5" t="s">
        <v>866</v>
      </c>
      <c r="F196" s="11"/>
      <c r="G196" s="5" t="str">
        <f t="shared" si="16"/>
        <v>SD BJERRUM CC TRAP8 9</v>
      </c>
      <c r="H196" s="5" t="str">
        <f t="shared" si="17"/>
        <v>[-]</v>
      </c>
      <c r="I196" s="5" t="s">
        <v>858</v>
      </c>
      <c r="J196" s="5" t="s">
        <v>859</v>
      </c>
      <c r="L196" s="10"/>
      <c r="M196" s="5" t="s">
        <v>584</v>
      </c>
      <c r="P196" s="23"/>
      <c r="Q196" s="24"/>
      <c r="R196" s="25"/>
      <c r="S196" s="26"/>
      <c r="T196" s="26"/>
      <c r="U196" s="27"/>
      <c r="V196" s="29"/>
      <c r="W196" s="27"/>
      <c r="X196" s="27"/>
      <c r="Y196" s="27"/>
      <c r="Z196" s="27"/>
      <c r="AA196" s="27"/>
      <c r="AB196" s="28"/>
      <c r="AC196" s="27"/>
      <c r="AD196" s="27"/>
    </row>
    <row r="197" spans="1:30" ht="25.5" x14ac:dyDescent="0.2">
      <c r="A197" s="6">
        <f>ROW()</f>
        <v>197</v>
      </c>
      <c r="B197" s="7" t="s">
        <v>1041</v>
      </c>
      <c r="C197" s="8" t="s">
        <v>2</v>
      </c>
      <c r="D197" s="9" t="s">
        <v>138</v>
      </c>
      <c r="E197" s="5" t="s">
        <v>866</v>
      </c>
      <c r="F197" s="11"/>
      <c r="G197" s="5" t="str">
        <f t="shared" si="16"/>
        <v>SD BJERRUM CC TRAP9 10</v>
      </c>
      <c r="H197" s="5" t="str">
        <f t="shared" si="17"/>
        <v>[-]</v>
      </c>
      <c r="I197" s="5" t="s">
        <v>858</v>
      </c>
      <c r="J197" s="5" t="s">
        <v>859</v>
      </c>
      <c r="L197" s="10"/>
      <c r="M197" s="5" t="s">
        <v>585</v>
      </c>
      <c r="P197" s="23"/>
      <c r="Q197" s="24"/>
      <c r="R197" s="25"/>
      <c r="S197" s="26"/>
      <c r="T197" s="26"/>
      <c r="U197" s="27"/>
      <c r="V197" s="29"/>
      <c r="W197" s="27"/>
      <c r="X197" s="27"/>
      <c r="Y197" s="27"/>
      <c r="Z197" s="27"/>
      <c r="AA197" s="27"/>
      <c r="AB197" s="28"/>
      <c r="AC197" s="27"/>
      <c r="AD197" s="27"/>
    </row>
    <row r="198" spans="1:30" x14ac:dyDescent="0.2">
      <c r="A198" s="6">
        <f>ROW()</f>
        <v>198</v>
      </c>
      <c r="B198" s="7" t="s">
        <v>1042</v>
      </c>
      <c r="C198" s="8" t="s">
        <v>2</v>
      </c>
      <c r="D198" s="14" t="s">
        <v>727</v>
      </c>
      <c r="E198" s="5" t="s">
        <v>866</v>
      </c>
      <c r="F198" s="11"/>
      <c r="G198" s="5" t="str">
        <f t="shared" si="16"/>
        <v>SD BJERRUM CR</v>
      </c>
      <c r="H198" s="5" t="str">
        <f t="shared" si="17"/>
        <v>[-]</v>
      </c>
      <c r="I198" s="5" t="s">
        <v>858</v>
      </c>
      <c r="J198" s="5" t="s">
        <v>859</v>
      </c>
      <c r="L198" s="10"/>
      <c r="M198" s="5" t="s">
        <v>572</v>
      </c>
      <c r="P198" s="23"/>
      <c r="Q198" s="24"/>
      <c r="R198" s="25"/>
      <c r="S198" s="26"/>
      <c r="T198" s="26"/>
      <c r="U198" s="27"/>
      <c r="V198" s="29"/>
      <c r="W198" s="27"/>
      <c r="X198" s="27"/>
      <c r="Y198" s="27"/>
      <c r="Z198" s="27"/>
      <c r="AA198" s="27"/>
      <c r="AB198" s="28"/>
      <c r="AC198" s="27"/>
      <c r="AD198" s="27"/>
    </row>
    <row r="199" spans="1:30" ht="25.5" x14ac:dyDescent="0.2">
      <c r="A199" s="6">
        <f>ROW()</f>
        <v>199</v>
      </c>
      <c r="B199" s="7" t="s">
        <v>1043</v>
      </c>
      <c r="C199" s="8" t="s">
        <v>2</v>
      </c>
      <c r="D199" s="9" t="s">
        <v>139</v>
      </c>
      <c r="E199" s="5" t="s">
        <v>866</v>
      </c>
      <c r="F199" s="11"/>
      <c r="G199" s="5" t="str">
        <f t="shared" si="16"/>
        <v>SD BJERRUM CR TRAP1 2</v>
      </c>
      <c r="H199" s="5" t="str">
        <f t="shared" si="17"/>
        <v>[-]</v>
      </c>
      <c r="I199" s="5" t="s">
        <v>858</v>
      </c>
      <c r="J199" s="5" t="s">
        <v>859</v>
      </c>
      <c r="L199" s="10"/>
      <c r="M199" s="5" t="s">
        <v>586</v>
      </c>
      <c r="P199" s="23"/>
      <c r="Q199" s="24"/>
      <c r="R199" s="25"/>
      <c r="S199" s="26"/>
      <c r="T199" s="26"/>
      <c r="U199" s="27"/>
      <c r="V199" s="29"/>
      <c r="W199" s="27"/>
      <c r="X199" s="27"/>
      <c r="Y199" s="27"/>
      <c r="Z199" s="27"/>
      <c r="AA199" s="27"/>
      <c r="AB199" s="28"/>
      <c r="AC199" s="27"/>
      <c r="AD199" s="27"/>
    </row>
    <row r="200" spans="1:30" ht="25.5" x14ac:dyDescent="0.2">
      <c r="A200" s="6">
        <f>ROW()</f>
        <v>200</v>
      </c>
      <c r="B200" s="7" t="s">
        <v>1044</v>
      </c>
      <c r="C200" s="8" t="s">
        <v>2</v>
      </c>
      <c r="D200" s="9" t="s">
        <v>140</v>
      </c>
      <c r="E200" s="5" t="s">
        <v>866</v>
      </c>
      <c r="F200" s="11"/>
      <c r="G200" s="5" t="str">
        <f t="shared" si="16"/>
        <v>SD BJERRUM CR TRAP2 3</v>
      </c>
      <c r="H200" s="5" t="str">
        <f t="shared" si="17"/>
        <v>[-]</v>
      </c>
      <c r="I200" s="5" t="s">
        <v>858</v>
      </c>
      <c r="J200" s="5" t="s">
        <v>859</v>
      </c>
      <c r="L200" s="10"/>
      <c r="M200" s="5" t="s">
        <v>587</v>
      </c>
      <c r="P200" s="23"/>
      <c r="Q200" s="24"/>
      <c r="R200" s="25"/>
      <c r="S200" s="26"/>
      <c r="T200" s="26"/>
      <c r="U200" s="27"/>
      <c r="V200" s="29"/>
      <c r="W200" s="27"/>
      <c r="X200" s="27"/>
      <c r="Y200" s="27"/>
      <c r="Z200" s="27"/>
      <c r="AA200" s="27"/>
      <c r="AB200" s="28"/>
      <c r="AC200" s="27"/>
      <c r="AD200" s="27"/>
    </row>
    <row r="201" spans="1:30" ht="25.5" x14ac:dyDescent="0.2">
      <c r="A201" s="6">
        <f>ROW()</f>
        <v>201</v>
      </c>
      <c r="B201" s="7" t="s">
        <v>1045</v>
      </c>
      <c r="C201" s="8" t="s">
        <v>2</v>
      </c>
      <c r="D201" s="9" t="s">
        <v>141</v>
      </c>
      <c r="E201" s="5" t="s">
        <v>866</v>
      </c>
      <c r="F201" s="11"/>
      <c r="G201" s="5" t="str">
        <f t="shared" ref="G201:G264" si="20">SUBSTITUTE(B201,"_"," ")</f>
        <v>SD BJERRUM CR TRAP3 4</v>
      </c>
      <c r="H201" s="5" t="str">
        <f t="shared" ref="H201:H264" si="21">CONCATENATE("[",C201,"]")</f>
        <v>[-]</v>
      </c>
      <c r="I201" s="5" t="s">
        <v>858</v>
      </c>
      <c r="J201" s="5" t="s">
        <v>859</v>
      </c>
      <c r="L201" s="10"/>
      <c r="M201" s="5" t="s">
        <v>588</v>
      </c>
      <c r="P201" s="23"/>
      <c r="Q201" s="24"/>
      <c r="R201" s="25"/>
      <c r="S201" s="26"/>
      <c r="T201" s="26"/>
      <c r="U201" s="27"/>
      <c r="V201" s="29"/>
      <c r="W201" s="27"/>
      <c r="X201" s="27"/>
      <c r="Y201" s="27"/>
      <c r="Z201" s="27"/>
      <c r="AA201" s="27"/>
      <c r="AB201" s="28"/>
      <c r="AC201" s="27"/>
      <c r="AD201" s="27"/>
    </row>
    <row r="202" spans="1:30" ht="25.5" x14ac:dyDescent="0.2">
      <c r="A202" s="6">
        <f>ROW()</f>
        <v>202</v>
      </c>
      <c r="B202" s="7" t="s">
        <v>1046</v>
      </c>
      <c r="C202" s="8" t="s">
        <v>2</v>
      </c>
      <c r="D202" s="9" t="s">
        <v>142</v>
      </c>
      <c r="E202" s="5" t="s">
        <v>866</v>
      </c>
      <c r="F202" s="11"/>
      <c r="G202" s="5" t="str">
        <f t="shared" si="20"/>
        <v>SD BJERRUM CR TRAP4 5</v>
      </c>
      <c r="H202" s="5" t="str">
        <f t="shared" si="21"/>
        <v>[-]</v>
      </c>
      <c r="I202" s="5" t="s">
        <v>858</v>
      </c>
      <c r="J202" s="5" t="s">
        <v>859</v>
      </c>
      <c r="L202" s="10"/>
      <c r="M202" s="5" t="s">
        <v>589</v>
      </c>
      <c r="P202" s="23"/>
      <c r="Q202" s="24"/>
      <c r="R202" s="25"/>
      <c r="S202" s="26"/>
      <c r="T202" s="26"/>
      <c r="U202" s="27"/>
      <c r="V202" s="29"/>
      <c r="W202" s="27"/>
      <c r="X202" s="27"/>
      <c r="Y202" s="27"/>
      <c r="Z202" s="27"/>
      <c r="AA202" s="27"/>
      <c r="AB202" s="28"/>
      <c r="AC202" s="27"/>
      <c r="AD202" s="27"/>
    </row>
    <row r="203" spans="1:30" ht="25.5" x14ac:dyDescent="0.2">
      <c r="A203" s="6">
        <f>ROW()</f>
        <v>203</v>
      </c>
      <c r="B203" s="7" t="s">
        <v>1047</v>
      </c>
      <c r="C203" s="8" t="s">
        <v>2</v>
      </c>
      <c r="D203" s="9" t="s">
        <v>143</v>
      </c>
      <c r="E203" s="5" t="s">
        <v>866</v>
      </c>
      <c r="F203" s="11"/>
      <c r="G203" s="5" t="str">
        <f t="shared" si="20"/>
        <v>SD BJERRUM CR TRAP5 6</v>
      </c>
      <c r="H203" s="5" t="str">
        <f t="shared" si="21"/>
        <v>[-]</v>
      </c>
      <c r="I203" s="5" t="s">
        <v>858</v>
      </c>
      <c r="J203" s="5" t="s">
        <v>859</v>
      </c>
      <c r="L203" s="10"/>
      <c r="M203" s="5" t="s">
        <v>590</v>
      </c>
      <c r="P203" s="23"/>
      <c r="Q203" s="24"/>
      <c r="R203" s="25"/>
      <c r="S203" s="26"/>
      <c r="T203" s="26"/>
      <c r="U203" s="27"/>
      <c r="V203" s="29"/>
      <c r="W203" s="27"/>
      <c r="X203" s="27"/>
      <c r="Y203" s="27"/>
      <c r="Z203" s="27"/>
      <c r="AA203" s="27"/>
      <c r="AB203" s="28"/>
      <c r="AC203" s="27"/>
      <c r="AD203" s="27"/>
    </row>
    <row r="204" spans="1:30" ht="25.5" x14ac:dyDescent="0.2">
      <c r="A204" s="6">
        <f>ROW()</f>
        <v>204</v>
      </c>
      <c r="B204" s="7" t="s">
        <v>1048</v>
      </c>
      <c r="C204" s="8" t="s">
        <v>2</v>
      </c>
      <c r="D204" s="9" t="s">
        <v>144</v>
      </c>
      <c r="E204" s="5" t="s">
        <v>866</v>
      </c>
      <c r="F204" s="11"/>
      <c r="G204" s="5" t="str">
        <f t="shared" si="20"/>
        <v>SD BJERRUM CR TRAP6 7</v>
      </c>
      <c r="H204" s="5" t="str">
        <f t="shared" si="21"/>
        <v>[-]</v>
      </c>
      <c r="I204" s="5" t="s">
        <v>858</v>
      </c>
      <c r="J204" s="5" t="s">
        <v>859</v>
      </c>
      <c r="L204" s="10"/>
      <c r="M204" s="5" t="s">
        <v>591</v>
      </c>
      <c r="P204" s="23"/>
      <c r="Q204" s="24"/>
      <c r="R204" s="25"/>
      <c r="S204" s="26"/>
      <c r="T204" s="26"/>
      <c r="U204" s="27"/>
      <c r="V204" s="29"/>
      <c r="W204" s="27"/>
      <c r="X204" s="27"/>
      <c r="Y204" s="27"/>
      <c r="Z204" s="27"/>
      <c r="AA204" s="27"/>
      <c r="AB204" s="28"/>
      <c r="AC204" s="27"/>
      <c r="AD204" s="27"/>
    </row>
    <row r="205" spans="1:30" ht="25.5" x14ac:dyDescent="0.2">
      <c r="A205" s="6">
        <f>ROW()</f>
        <v>205</v>
      </c>
      <c r="B205" s="7" t="s">
        <v>1049</v>
      </c>
      <c r="C205" s="8" t="s">
        <v>2</v>
      </c>
      <c r="D205" s="9" t="s">
        <v>145</v>
      </c>
      <c r="E205" s="5" t="s">
        <v>866</v>
      </c>
      <c r="F205" s="11"/>
      <c r="G205" s="5" t="str">
        <f t="shared" si="20"/>
        <v>SD BJERRUM CR TRAP7 8</v>
      </c>
      <c r="H205" s="5" t="str">
        <f t="shared" si="21"/>
        <v>[-]</v>
      </c>
      <c r="I205" s="5" t="s">
        <v>858</v>
      </c>
      <c r="J205" s="5" t="s">
        <v>859</v>
      </c>
      <c r="L205" s="10"/>
      <c r="M205" s="5" t="s">
        <v>592</v>
      </c>
      <c r="P205" s="23"/>
      <c r="Q205" s="24"/>
      <c r="R205" s="25"/>
      <c r="S205" s="26"/>
      <c r="T205" s="26"/>
      <c r="U205" s="27"/>
      <c r="V205" s="29"/>
      <c r="W205" s="27"/>
      <c r="X205" s="27"/>
      <c r="Y205" s="27"/>
      <c r="Z205" s="27"/>
      <c r="AA205" s="27"/>
      <c r="AB205" s="28"/>
      <c r="AC205" s="27"/>
      <c r="AD205" s="27"/>
    </row>
    <row r="206" spans="1:30" ht="25.5" x14ac:dyDescent="0.2">
      <c r="A206" s="6">
        <f>ROW()</f>
        <v>206</v>
      </c>
      <c r="B206" s="7" t="s">
        <v>1050</v>
      </c>
      <c r="C206" s="8" t="s">
        <v>2</v>
      </c>
      <c r="D206" s="9" t="s">
        <v>146</v>
      </c>
      <c r="E206" s="5" t="s">
        <v>866</v>
      </c>
      <c r="F206" s="11"/>
      <c r="G206" s="5" t="str">
        <f t="shared" si="20"/>
        <v>SD BJERRUM SR TRAP8 9</v>
      </c>
      <c r="H206" s="5" t="str">
        <f t="shared" si="21"/>
        <v>[-]</v>
      </c>
      <c r="I206" s="5" t="s">
        <v>858</v>
      </c>
      <c r="J206" s="5" t="s">
        <v>859</v>
      </c>
      <c r="L206" s="10"/>
      <c r="M206" s="5" t="s">
        <v>593</v>
      </c>
      <c r="P206" s="23"/>
      <c r="Q206" s="24"/>
      <c r="R206" s="25"/>
      <c r="S206" s="26"/>
      <c r="T206" s="26"/>
      <c r="U206" s="27"/>
      <c r="V206" s="29"/>
      <c r="W206" s="27"/>
      <c r="X206" s="27"/>
      <c r="Y206" s="27"/>
      <c r="Z206" s="27"/>
      <c r="AA206" s="27"/>
      <c r="AB206" s="28"/>
      <c r="AC206" s="27"/>
      <c r="AD206" s="27"/>
    </row>
    <row r="207" spans="1:30" ht="25.5" x14ac:dyDescent="0.2">
      <c r="A207" s="6">
        <f>ROW()</f>
        <v>207</v>
      </c>
      <c r="B207" s="7" t="s">
        <v>1051</v>
      </c>
      <c r="C207" s="8" t="s">
        <v>2</v>
      </c>
      <c r="D207" s="9" t="s">
        <v>147</v>
      </c>
      <c r="E207" s="5" t="s">
        <v>866</v>
      </c>
      <c r="F207" s="11"/>
      <c r="G207" s="5" t="str">
        <f t="shared" si="20"/>
        <v>SD BJERRUM RR TRAP9 10</v>
      </c>
      <c r="H207" s="5" t="str">
        <f t="shared" si="21"/>
        <v>[-]</v>
      </c>
      <c r="I207" s="5" t="s">
        <v>858</v>
      </c>
      <c r="J207" s="5" t="s">
        <v>859</v>
      </c>
      <c r="L207" s="10"/>
      <c r="M207" s="5" t="s">
        <v>594</v>
      </c>
      <c r="P207" s="23"/>
      <c r="Q207" s="24"/>
      <c r="R207" s="25"/>
      <c r="S207" s="26"/>
      <c r="T207" s="26"/>
      <c r="U207" s="27"/>
      <c r="V207" s="29"/>
      <c r="W207" s="27"/>
      <c r="X207" s="27"/>
      <c r="Y207" s="27"/>
      <c r="Z207" s="27"/>
      <c r="AA207" s="27"/>
      <c r="AB207" s="28"/>
      <c r="AC207" s="27"/>
      <c r="AD207" s="27"/>
    </row>
    <row r="208" spans="1:30" x14ac:dyDescent="0.2">
      <c r="A208" s="6">
        <f>ROW()</f>
        <v>208</v>
      </c>
      <c r="B208" s="7" t="s">
        <v>1052</v>
      </c>
      <c r="C208" s="8" t="s">
        <v>2</v>
      </c>
      <c r="D208" s="14" t="s">
        <v>728</v>
      </c>
      <c r="E208" s="5" t="s">
        <v>866</v>
      </c>
      <c r="F208" s="11"/>
      <c r="G208" s="5" t="str">
        <f t="shared" si="20"/>
        <v>SD BJERRUM CALPHA</v>
      </c>
      <c r="H208" s="5" t="str">
        <f t="shared" si="21"/>
        <v>[-]</v>
      </c>
      <c r="I208" s="5" t="s">
        <v>858</v>
      </c>
      <c r="J208" s="5" t="s">
        <v>859</v>
      </c>
      <c r="L208" s="10"/>
      <c r="M208" s="5" t="s">
        <v>573</v>
      </c>
      <c r="P208" s="23"/>
      <c r="Q208" s="24"/>
      <c r="R208" s="25"/>
      <c r="S208" s="26"/>
      <c r="T208" s="26"/>
      <c r="U208" s="27"/>
      <c r="V208" s="29"/>
      <c r="W208" s="27"/>
      <c r="X208" s="27"/>
      <c r="Y208" s="27"/>
      <c r="Z208" s="27"/>
      <c r="AA208" s="27"/>
      <c r="AB208" s="28"/>
      <c r="AC208" s="27"/>
      <c r="AD208" s="27"/>
    </row>
    <row r="209" spans="1:30" x14ac:dyDescent="0.2">
      <c r="A209" s="6">
        <f>ROW()</f>
        <v>209</v>
      </c>
      <c r="B209" s="7" t="s">
        <v>1053</v>
      </c>
      <c r="C209" s="8" t="s">
        <v>2</v>
      </c>
      <c r="D209" s="9" t="s">
        <v>148</v>
      </c>
      <c r="E209" s="5" t="s">
        <v>866</v>
      </c>
      <c r="F209" s="11"/>
      <c r="G209" s="5" t="str">
        <f t="shared" si="20"/>
        <v>SD BJERRUM CALPHA TRAP1</v>
      </c>
      <c r="H209" s="5" t="str">
        <f t="shared" si="21"/>
        <v>[-]</v>
      </c>
      <c r="I209" s="5" t="s">
        <v>858</v>
      </c>
      <c r="J209" s="5" t="s">
        <v>859</v>
      </c>
      <c r="L209" s="10"/>
      <c r="M209" s="5" t="s">
        <v>595</v>
      </c>
      <c r="P209" s="23"/>
      <c r="Q209" s="24"/>
      <c r="R209" s="25"/>
      <c r="S209" s="26"/>
      <c r="T209" s="26"/>
      <c r="U209" s="27"/>
      <c r="V209" s="29"/>
      <c r="W209" s="27"/>
      <c r="X209" s="27"/>
      <c r="Y209" s="27"/>
      <c r="Z209" s="27"/>
      <c r="AA209" s="27"/>
      <c r="AB209" s="28"/>
      <c r="AC209" s="27"/>
      <c r="AD209" s="27"/>
    </row>
    <row r="210" spans="1:30" x14ac:dyDescent="0.2">
      <c r="A210" s="6">
        <f>ROW()</f>
        <v>210</v>
      </c>
      <c r="B210" s="7" t="s">
        <v>1054</v>
      </c>
      <c r="C210" s="8" t="s">
        <v>2</v>
      </c>
      <c r="D210" s="9" t="s">
        <v>149</v>
      </c>
      <c r="E210" s="5" t="s">
        <v>866</v>
      </c>
      <c r="F210" s="11"/>
      <c r="G210" s="5" t="str">
        <f t="shared" si="20"/>
        <v>SD BJERRUM CALPHA TRAP2</v>
      </c>
      <c r="H210" s="5" t="str">
        <f t="shared" si="21"/>
        <v>[-]</v>
      </c>
      <c r="I210" s="5" t="s">
        <v>858</v>
      </c>
      <c r="J210" s="5" t="s">
        <v>859</v>
      </c>
      <c r="L210" s="10"/>
      <c r="M210" s="5" t="s">
        <v>596</v>
      </c>
      <c r="P210" s="23"/>
      <c r="Q210" s="24"/>
      <c r="R210" s="25"/>
      <c r="S210" s="26"/>
      <c r="T210" s="26"/>
      <c r="U210" s="27"/>
      <c r="V210" s="29"/>
      <c r="W210" s="27"/>
      <c r="X210" s="27"/>
      <c r="Y210" s="27"/>
      <c r="Z210" s="27"/>
      <c r="AA210" s="27"/>
      <c r="AB210" s="28"/>
      <c r="AC210" s="27"/>
      <c r="AD210" s="27"/>
    </row>
    <row r="211" spans="1:30" x14ac:dyDescent="0.2">
      <c r="A211" s="6">
        <f>ROW()</f>
        <v>211</v>
      </c>
      <c r="B211" s="7" t="s">
        <v>1055</v>
      </c>
      <c r="C211" s="8" t="s">
        <v>2</v>
      </c>
      <c r="D211" s="9" t="s">
        <v>150</v>
      </c>
      <c r="E211" s="5" t="s">
        <v>866</v>
      </c>
      <c r="F211" s="11"/>
      <c r="G211" s="5" t="str">
        <f t="shared" si="20"/>
        <v>SD BJERRUM CALPHA TRAP3</v>
      </c>
      <c r="H211" s="5" t="str">
        <f t="shared" si="21"/>
        <v>[-]</v>
      </c>
      <c r="I211" s="5" t="s">
        <v>858</v>
      </c>
      <c r="J211" s="5" t="s">
        <v>859</v>
      </c>
      <c r="L211" s="10"/>
      <c r="M211" s="5" t="s">
        <v>597</v>
      </c>
      <c r="P211" s="23"/>
      <c r="Q211" s="24"/>
      <c r="R211" s="25"/>
      <c r="S211" s="26"/>
      <c r="T211" s="26"/>
      <c r="U211" s="27"/>
      <c r="V211" s="29"/>
      <c r="W211" s="27"/>
      <c r="X211" s="27"/>
      <c r="Y211" s="27"/>
      <c r="Z211" s="27"/>
      <c r="AA211" s="27"/>
      <c r="AB211" s="28"/>
      <c r="AC211" s="27"/>
      <c r="AD211" s="27"/>
    </row>
    <row r="212" spans="1:30" x14ac:dyDescent="0.2">
      <c r="A212" s="6">
        <f>ROW()</f>
        <v>212</v>
      </c>
      <c r="B212" s="7" t="s">
        <v>1056</v>
      </c>
      <c r="C212" s="8" t="s">
        <v>2</v>
      </c>
      <c r="D212" s="9" t="s">
        <v>151</v>
      </c>
      <c r="E212" s="5" t="s">
        <v>866</v>
      </c>
      <c r="F212" s="11"/>
      <c r="G212" s="5" t="str">
        <f t="shared" si="20"/>
        <v>SD BJERRUM CALPHA TRAP4</v>
      </c>
      <c r="H212" s="5" t="str">
        <f t="shared" si="21"/>
        <v>[-]</v>
      </c>
      <c r="I212" s="5" t="s">
        <v>858</v>
      </c>
      <c r="J212" s="5" t="s">
        <v>859</v>
      </c>
      <c r="L212" s="10"/>
      <c r="M212" s="5" t="s">
        <v>598</v>
      </c>
      <c r="P212" s="23"/>
      <c r="Q212" s="24"/>
      <c r="R212" s="25"/>
      <c r="S212" s="26"/>
      <c r="T212" s="26"/>
      <c r="U212" s="27"/>
      <c r="V212" s="29"/>
      <c r="W212" s="27"/>
      <c r="X212" s="27"/>
      <c r="Y212" s="27"/>
      <c r="Z212" s="27"/>
      <c r="AA212" s="27"/>
      <c r="AB212" s="28"/>
      <c r="AC212" s="27"/>
      <c r="AD212" s="27"/>
    </row>
    <row r="213" spans="1:30" x14ac:dyDescent="0.2">
      <c r="A213" s="6">
        <f>ROW()</f>
        <v>213</v>
      </c>
      <c r="B213" s="7" t="s">
        <v>1057</v>
      </c>
      <c r="C213" s="8" t="s">
        <v>2</v>
      </c>
      <c r="D213" s="9" t="s">
        <v>152</v>
      </c>
      <c r="E213" s="5" t="s">
        <v>866</v>
      </c>
      <c r="F213" s="11"/>
      <c r="G213" s="5" t="str">
        <f t="shared" si="20"/>
        <v>SD BJERRUM CALPHA TRAP5</v>
      </c>
      <c r="H213" s="5" t="str">
        <f t="shared" si="21"/>
        <v>[-]</v>
      </c>
      <c r="I213" s="5" t="s">
        <v>858</v>
      </c>
      <c r="J213" s="5" t="s">
        <v>859</v>
      </c>
      <c r="L213" s="10"/>
      <c r="M213" s="5" t="s">
        <v>599</v>
      </c>
      <c r="P213" s="23"/>
      <c r="Q213" s="24"/>
      <c r="R213" s="25"/>
      <c r="S213" s="26"/>
      <c r="T213" s="26"/>
      <c r="U213" s="27"/>
      <c r="V213" s="29"/>
      <c r="W213" s="27"/>
      <c r="X213" s="27"/>
      <c r="Y213" s="27"/>
      <c r="Z213" s="27"/>
      <c r="AA213" s="27"/>
      <c r="AB213" s="28"/>
      <c r="AC213" s="27"/>
      <c r="AD213" s="27"/>
    </row>
    <row r="214" spans="1:30" x14ac:dyDescent="0.2">
      <c r="A214" s="6">
        <f>ROW()</f>
        <v>214</v>
      </c>
      <c r="B214" s="7" t="s">
        <v>1058</v>
      </c>
      <c r="C214" s="8" t="s">
        <v>2</v>
      </c>
      <c r="D214" s="9" t="s">
        <v>153</v>
      </c>
      <c r="E214" s="5" t="s">
        <v>866</v>
      </c>
      <c r="F214" s="11"/>
      <c r="G214" s="5" t="str">
        <f t="shared" si="20"/>
        <v>SD BJERRUM CALPHA TRAP6</v>
      </c>
      <c r="H214" s="5" t="str">
        <f t="shared" si="21"/>
        <v>[-]</v>
      </c>
      <c r="I214" s="5" t="s">
        <v>858</v>
      </c>
      <c r="J214" s="5" t="s">
        <v>859</v>
      </c>
      <c r="L214" s="10"/>
      <c r="M214" s="5" t="s">
        <v>600</v>
      </c>
      <c r="P214" s="23"/>
      <c r="Q214" s="24"/>
      <c r="R214" s="25"/>
      <c r="S214" s="26"/>
      <c r="T214" s="26"/>
      <c r="U214" s="27"/>
      <c r="V214" s="29"/>
      <c r="W214" s="27"/>
      <c r="X214" s="27"/>
      <c r="Y214" s="27"/>
      <c r="Z214" s="27"/>
      <c r="AA214" s="27"/>
      <c r="AB214" s="28"/>
      <c r="AC214" s="27"/>
      <c r="AD214" s="27"/>
    </row>
    <row r="215" spans="1:30" x14ac:dyDescent="0.2">
      <c r="A215" s="6">
        <f>ROW()</f>
        <v>215</v>
      </c>
      <c r="B215" s="7" t="s">
        <v>1059</v>
      </c>
      <c r="C215" s="8" t="s">
        <v>2</v>
      </c>
      <c r="D215" s="9" t="s">
        <v>154</v>
      </c>
      <c r="E215" s="5" t="s">
        <v>866</v>
      </c>
      <c r="F215" s="11"/>
      <c r="G215" s="5" t="str">
        <f t="shared" si="20"/>
        <v>SD BJERRUM CALPHA TRAP7</v>
      </c>
      <c r="H215" s="5" t="str">
        <f t="shared" si="21"/>
        <v>[-]</v>
      </c>
      <c r="I215" s="5" t="s">
        <v>858</v>
      </c>
      <c r="J215" s="5" t="s">
        <v>859</v>
      </c>
      <c r="L215" s="10"/>
      <c r="M215" s="5" t="s">
        <v>601</v>
      </c>
      <c r="P215" s="23"/>
      <c r="Q215" s="24"/>
      <c r="R215" s="25"/>
      <c r="S215" s="26"/>
      <c r="T215" s="26"/>
      <c r="U215" s="27"/>
      <c r="V215" s="29"/>
      <c r="W215" s="27"/>
      <c r="X215" s="27"/>
      <c r="Y215" s="27"/>
      <c r="Z215" s="27"/>
      <c r="AA215" s="27"/>
      <c r="AB215" s="28"/>
      <c r="AC215" s="27"/>
      <c r="AD215" s="27"/>
    </row>
    <row r="216" spans="1:30" x14ac:dyDescent="0.2">
      <c r="A216" s="6">
        <f>ROW()</f>
        <v>216</v>
      </c>
      <c r="B216" s="7" t="s">
        <v>1060</v>
      </c>
      <c r="C216" s="8" t="s">
        <v>2</v>
      </c>
      <c r="D216" s="9" t="s">
        <v>155</v>
      </c>
      <c r="E216" s="5" t="s">
        <v>866</v>
      </c>
      <c r="F216" s="11"/>
      <c r="G216" s="5" t="str">
        <f t="shared" si="20"/>
        <v>SD BJERRUM CALPHA TRAP8</v>
      </c>
      <c r="H216" s="5" t="str">
        <f t="shared" si="21"/>
        <v>[-]</v>
      </c>
      <c r="I216" s="5" t="s">
        <v>858</v>
      </c>
      <c r="J216" s="5" t="s">
        <v>859</v>
      </c>
      <c r="L216" s="10"/>
      <c r="M216" s="5" t="s">
        <v>602</v>
      </c>
      <c r="P216" s="23"/>
      <c r="Q216" s="24"/>
      <c r="R216" s="25"/>
      <c r="S216" s="26"/>
      <c r="T216" s="26"/>
      <c r="U216" s="27"/>
      <c r="V216" s="29"/>
      <c r="W216" s="27"/>
      <c r="X216" s="27"/>
      <c r="Y216" s="27"/>
      <c r="Z216" s="27"/>
      <c r="AA216" s="27"/>
      <c r="AB216" s="28"/>
      <c r="AC216" s="27"/>
      <c r="AD216" s="27"/>
    </row>
    <row r="217" spans="1:30" x14ac:dyDescent="0.2">
      <c r="A217" s="6">
        <f>ROW()</f>
        <v>217</v>
      </c>
      <c r="B217" s="7" t="s">
        <v>1061</v>
      </c>
      <c r="C217" s="8" t="s">
        <v>2</v>
      </c>
      <c r="D217" s="9" t="s">
        <v>156</v>
      </c>
      <c r="E217" s="5" t="s">
        <v>866</v>
      </c>
      <c r="F217" s="11"/>
      <c r="G217" s="5" t="str">
        <f t="shared" si="20"/>
        <v>SD BJERRUM CALPHA TRAP9</v>
      </c>
      <c r="H217" s="5" t="str">
        <f t="shared" si="21"/>
        <v>[-]</v>
      </c>
      <c r="I217" s="5" t="s">
        <v>858</v>
      </c>
      <c r="J217" s="5" t="s">
        <v>859</v>
      </c>
      <c r="L217" s="10"/>
      <c r="M217" s="5" t="s">
        <v>603</v>
      </c>
      <c r="P217" s="23"/>
      <c r="Q217" s="24"/>
      <c r="R217" s="25"/>
      <c r="S217" s="26"/>
      <c r="T217" s="26"/>
      <c r="U217" s="27"/>
      <c r="V217" s="29"/>
      <c r="W217" s="27"/>
      <c r="X217" s="27"/>
      <c r="Y217" s="27"/>
      <c r="Z217" s="27"/>
      <c r="AA217" s="27"/>
      <c r="AB217" s="28"/>
      <c r="AC217" s="27"/>
      <c r="AD217" s="27"/>
    </row>
    <row r="218" spans="1:30" x14ac:dyDescent="0.2">
      <c r="A218" s="6">
        <f>ROW()</f>
        <v>218</v>
      </c>
      <c r="B218" s="7" t="s">
        <v>1062</v>
      </c>
      <c r="C218" s="8" t="s">
        <v>2</v>
      </c>
      <c r="D218" s="9" t="s">
        <v>157</v>
      </c>
      <c r="E218" s="5" t="s">
        <v>866</v>
      </c>
      <c r="F218" s="11"/>
      <c r="G218" s="5" t="str">
        <f t="shared" si="20"/>
        <v>SD BJERRUM CALPHA TRAP10</v>
      </c>
      <c r="H218" s="5" t="str">
        <f t="shared" si="21"/>
        <v>[-]</v>
      </c>
      <c r="I218" s="5" t="s">
        <v>858</v>
      </c>
      <c r="J218" s="5" t="s">
        <v>859</v>
      </c>
      <c r="L218" s="10"/>
      <c r="M218" s="5" t="s">
        <v>604</v>
      </c>
      <c r="P218" s="23"/>
      <c r="Q218" s="24"/>
      <c r="R218" s="25"/>
      <c r="S218" s="26"/>
      <c r="T218" s="26"/>
      <c r="U218" s="27"/>
      <c r="V218" s="29"/>
      <c r="W218" s="27"/>
      <c r="X218" s="27"/>
      <c r="Y218" s="27"/>
      <c r="Z218" s="27"/>
      <c r="AA218" s="27"/>
      <c r="AB218" s="28"/>
      <c r="AC218" s="27"/>
      <c r="AD218" s="27"/>
    </row>
    <row r="219" spans="1:30" x14ac:dyDescent="0.2">
      <c r="A219" s="6">
        <f>ROW()</f>
        <v>219</v>
      </c>
      <c r="B219" s="7" t="s">
        <v>1063</v>
      </c>
      <c r="C219" s="8" t="s">
        <v>2</v>
      </c>
      <c r="D219" s="14" t="s">
        <v>729</v>
      </c>
      <c r="E219" s="5" t="s">
        <v>866</v>
      </c>
      <c r="F219" s="11"/>
      <c r="G219" s="5" t="str">
        <f t="shared" si="20"/>
        <v>SD BJERRUM V0</v>
      </c>
      <c r="H219" s="5" t="str">
        <f t="shared" si="21"/>
        <v>[-]</v>
      </c>
      <c r="I219" s="5" t="s">
        <v>858</v>
      </c>
      <c r="J219" s="5" t="s">
        <v>859</v>
      </c>
      <c r="L219" s="10"/>
      <c r="M219" s="5" t="s">
        <v>574</v>
      </c>
      <c r="P219" s="23"/>
      <c r="Q219" s="24"/>
      <c r="R219" s="25"/>
      <c r="S219" s="26"/>
      <c r="T219" s="26"/>
      <c r="U219" s="27"/>
      <c r="V219" s="29"/>
      <c r="W219" s="27"/>
      <c r="X219" s="27"/>
      <c r="Y219" s="27"/>
      <c r="Z219" s="27"/>
      <c r="AA219" s="27"/>
      <c r="AB219" s="28"/>
      <c r="AC219" s="27"/>
      <c r="AD219" s="27"/>
    </row>
    <row r="220" spans="1:30" x14ac:dyDescent="0.2">
      <c r="A220" s="6">
        <f>ROW()</f>
        <v>220</v>
      </c>
      <c r="B220" s="7" t="s">
        <v>1064</v>
      </c>
      <c r="C220" s="8" t="s">
        <v>4</v>
      </c>
      <c r="D220" s="9" t="s">
        <v>160</v>
      </c>
      <c r="E220" s="5" t="s">
        <v>866</v>
      </c>
      <c r="F220" s="11"/>
      <c r="G220" s="5" t="str">
        <f t="shared" si="20"/>
        <v>SD KOPPEJAN GRENSSPANNING</v>
      </c>
      <c r="H220" s="5" t="str">
        <f t="shared" si="21"/>
        <v>[kPa]</v>
      </c>
      <c r="I220" s="5" t="s">
        <v>858</v>
      </c>
      <c r="J220" s="5" t="s">
        <v>859</v>
      </c>
      <c r="L220" s="10"/>
      <c r="M220" s="5" t="s">
        <v>569</v>
      </c>
      <c r="P220" s="23"/>
      <c r="Q220" s="24"/>
      <c r="R220" s="25"/>
      <c r="S220" s="26"/>
      <c r="T220" s="26"/>
      <c r="U220" s="27"/>
      <c r="V220" s="29"/>
      <c r="W220" s="27"/>
      <c r="X220" s="27"/>
      <c r="Y220" s="27"/>
      <c r="Z220" s="27"/>
      <c r="AA220" s="27"/>
      <c r="AB220" s="28"/>
      <c r="AC220" s="27"/>
      <c r="AD220" s="27"/>
    </row>
    <row r="221" spans="1:30" ht="25.5" x14ac:dyDescent="0.2">
      <c r="A221" s="6">
        <f>ROW()</f>
        <v>221</v>
      </c>
      <c r="B221" s="7" t="s">
        <v>1065</v>
      </c>
      <c r="C221" s="8" t="s">
        <v>3</v>
      </c>
      <c r="D221" s="9" t="s">
        <v>161</v>
      </c>
      <c r="E221" s="5" t="s">
        <v>866</v>
      </c>
      <c r="F221" s="11" t="s">
        <v>812</v>
      </c>
      <c r="G221" s="5" t="str">
        <f t="shared" si="20"/>
        <v>SD KOPPEJAN REK BIJ GRENSSPANNING</v>
      </c>
      <c r="H221" s="5" t="str">
        <f t="shared" si="21"/>
        <v>[%]</v>
      </c>
      <c r="I221" s="5" t="s">
        <v>858</v>
      </c>
      <c r="J221" s="5" t="s">
        <v>859</v>
      </c>
      <c r="L221" s="10"/>
      <c r="M221" s="5" t="s">
        <v>570</v>
      </c>
      <c r="P221" s="23"/>
      <c r="Q221" s="24"/>
      <c r="R221" s="25"/>
      <c r="S221" s="26"/>
      <c r="T221" s="26"/>
      <c r="U221" s="27"/>
      <c r="V221" s="29"/>
      <c r="W221" s="27"/>
      <c r="X221" s="27"/>
      <c r="Y221" s="27"/>
      <c r="Z221" s="27"/>
      <c r="AA221" s="27"/>
      <c r="AB221" s="28"/>
      <c r="AC221" s="27"/>
      <c r="AD221" s="27"/>
    </row>
    <row r="222" spans="1:30" ht="25.5" x14ac:dyDescent="0.2">
      <c r="A222" s="6">
        <f>ROW()</f>
        <v>222</v>
      </c>
      <c r="B222" s="7" t="s">
        <v>1066</v>
      </c>
      <c r="C222" s="8" t="s">
        <v>2</v>
      </c>
      <c r="D222" s="9" t="s">
        <v>724</v>
      </c>
      <c r="E222" s="5" t="s">
        <v>866</v>
      </c>
      <c r="F222" s="11"/>
      <c r="G222" s="5" t="str">
        <f t="shared" si="20"/>
        <v>SD KOPPEJAN C</v>
      </c>
      <c r="H222" s="5" t="str">
        <f t="shared" si="21"/>
        <v>[-]</v>
      </c>
      <c r="I222" s="5" t="s">
        <v>858</v>
      </c>
      <c r="J222" s="5" t="s">
        <v>859</v>
      </c>
      <c r="L222" s="10"/>
      <c r="M222" s="5" t="s">
        <v>544</v>
      </c>
      <c r="P222" s="23"/>
      <c r="Q222" s="24"/>
      <c r="R222" s="25"/>
      <c r="S222" s="26"/>
      <c r="T222" s="26"/>
      <c r="U222" s="27"/>
      <c r="V222" s="29"/>
      <c r="W222" s="27"/>
      <c r="X222" s="27"/>
      <c r="Y222" s="27"/>
      <c r="Z222" s="27"/>
      <c r="AA222" s="27"/>
      <c r="AB222" s="28"/>
      <c r="AC222" s="27"/>
      <c r="AD222" s="27"/>
    </row>
    <row r="223" spans="1:30" ht="25.5" x14ac:dyDescent="0.2">
      <c r="A223" s="6">
        <f>ROW()</f>
        <v>223</v>
      </c>
      <c r="B223" s="7" t="s">
        <v>1067</v>
      </c>
      <c r="C223" s="8" t="s">
        <v>2</v>
      </c>
      <c r="D223" s="9" t="s">
        <v>169</v>
      </c>
      <c r="E223" s="5" t="s">
        <v>866</v>
      </c>
      <c r="F223" s="11"/>
      <c r="G223" s="5" t="str">
        <f t="shared" si="20"/>
        <v>SD KOPPEJAN C'</v>
      </c>
      <c r="H223" s="5" t="str">
        <f t="shared" si="21"/>
        <v>[-]</v>
      </c>
      <c r="I223" s="5" t="s">
        <v>858</v>
      </c>
      <c r="J223" s="5" t="s">
        <v>859</v>
      </c>
      <c r="L223" s="10"/>
      <c r="M223" s="5" t="s">
        <v>547</v>
      </c>
      <c r="P223" s="23"/>
      <c r="Q223" s="24"/>
      <c r="R223" s="25"/>
      <c r="S223" s="26"/>
      <c r="T223" s="26"/>
      <c r="U223" s="27"/>
      <c r="V223" s="29"/>
      <c r="W223" s="27"/>
      <c r="X223" s="27"/>
      <c r="Y223" s="27"/>
      <c r="Z223" s="27"/>
      <c r="AA223" s="27"/>
      <c r="AB223" s="28"/>
      <c r="AC223" s="27"/>
      <c r="AD223" s="27"/>
    </row>
    <row r="224" spans="1:30" ht="25.5" x14ac:dyDescent="0.2">
      <c r="A224" s="6">
        <f>ROW()</f>
        <v>224</v>
      </c>
      <c r="B224" s="7" t="s">
        <v>1068</v>
      </c>
      <c r="C224" s="8" t="s">
        <v>2</v>
      </c>
      <c r="D224" s="9" t="s">
        <v>170</v>
      </c>
      <c r="E224" s="5" t="s">
        <v>866</v>
      </c>
      <c r="F224" s="11"/>
      <c r="G224" s="5" t="str">
        <f t="shared" si="20"/>
        <v>SD KOPPEJAN C TRAP2 3</v>
      </c>
      <c r="H224" s="5" t="str">
        <f t="shared" si="21"/>
        <v>[-]</v>
      </c>
      <c r="I224" s="5" t="s">
        <v>858</v>
      </c>
      <c r="J224" s="5" t="s">
        <v>859</v>
      </c>
      <c r="L224" s="10"/>
      <c r="M224" s="5" t="s">
        <v>562</v>
      </c>
      <c r="P224" s="23"/>
      <c r="Q224" s="24"/>
      <c r="R224" s="25"/>
      <c r="S224" s="26"/>
      <c r="T224" s="26"/>
      <c r="U224" s="27"/>
      <c r="V224" s="29"/>
      <c r="W224" s="27"/>
      <c r="X224" s="27"/>
      <c r="Y224" s="27"/>
      <c r="Z224" s="27"/>
      <c r="AA224" s="27"/>
      <c r="AB224" s="28"/>
      <c r="AC224" s="27"/>
      <c r="AD224" s="27"/>
    </row>
    <row r="225" spans="1:30" ht="25.5" x14ac:dyDescent="0.2">
      <c r="A225" s="6">
        <f>ROW()</f>
        <v>225</v>
      </c>
      <c r="B225" s="7" t="s">
        <v>1069</v>
      </c>
      <c r="C225" s="8" t="s">
        <v>2</v>
      </c>
      <c r="D225" s="9" t="s">
        <v>171</v>
      </c>
      <c r="E225" s="5" t="s">
        <v>866</v>
      </c>
      <c r="F225" s="11"/>
      <c r="G225" s="5" t="str">
        <f t="shared" si="20"/>
        <v>SD KOPPEJAN C TRAP3 4</v>
      </c>
      <c r="H225" s="5" t="str">
        <f t="shared" si="21"/>
        <v>[-]</v>
      </c>
      <c r="I225" s="5" t="s">
        <v>858</v>
      </c>
      <c r="J225" s="5" t="s">
        <v>859</v>
      </c>
      <c r="L225" s="10"/>
      <c r="M225" s="5" t="s">
        <v>563</v>
      </c>
      <c r="P225" s="23"/>
      <c r="Q225" s="24"/>
      <c r="R225" s="25"/>
      <c r="S225" s="26"/>
      <c r="T225" s="26"/>
      <c r="U225" s="27"/>
      <c r="V225" s="29"/>
      <c r="W225" s="27"/>
      <c r="X225" s="27"/>
      <c r="Y225" s="27"/>
      <c r="Z225" s="27"/>
      <c r="AA225" s="27"/>
      <c r="AB225" s="28"/>
      <c r="AC225" s="27"/>
      <c r="AD225" s="27"/>
    </row>
    <row r="226" spans="1:30" ht="25.5" x14ac:dyDescent="0.2">
      <c r="A226" s="6">
        <f>ROW()</f>
        <v>226</v>
      </c>
      <c r="B226" s="7" t="s">
        <v>1070</v>
      </c>
      <c r="C226" s="8" t="s">
        <v>2</v>
      </c>
      <c r="D226" s="9" t="s">
        <v>172</v>
      </c>
      <c r="E226" s="5" t="s">
        <v>866</v>
      </c>
      <c r="F226" s="11"/>
      <c r="G226" s="5" t="str">
        <f t="shared" si="20"/>
        <v>SD KOPPEJAN C TRAP4 5</v>
      </c>
      <c r="H226" s="5" t="str">
        <f t="shared" si="21"/>
        <v>[-]</v>
      </c>
      <c r="I226" s="5" t="s">
        <v>858</v>
      </c>
      <c r="J226" s="5" t="s">
        <v>859</v>
      </c>
      <c r="L226" s="10"/>
      <c r="M226" s="5" t="s">
        <v>564</v>
      </c>
      <c r="P226" s="23"/>
      <c r="Q226" s="24"/>
      <c r="R226" s="25"/>
      <c r="S226" s="26"/>
      <c r="T226" s="26"/>
      <c r="U226" s="27"/>
      <c r="V226" s="29"/>
      <c r="W226" s="27"/>
      <c r="X226" s="27"/>
      <c r="Y226" s="27"/>
      <c r="Z226" s="27"/>
      <c r="AA226" s="27"/>
      <c r="AB226" s="28"/>
      <c r="AC226" s="27"/>
      <c r="AD226" s="27"/>
    </row>
    <row r="227" spans="1:30" ht="25.5" x14ac:dyDescent="0.2">
      <c r="A227" s="6">
        <f>ROW()</f>
        <v>227</v>
      </c>
      <c r="B227" s="7" t="s">
        <v>1071</v>
      </c>
      <c r="C227" s="8" t="s">
        <v>2</v>
      </c>
      <c r="D227" s="9" t="s">
        <v>173</v>
      </c>
      <c r="E227" s="5" t="s">
        <v>866</v>
      </c>
      <c r="F227" s="11"/>
      <c r="G227" s="5" t="str">
        <f t="shared" si="20"/>
        <v>SD KOPPEJAN C TRAP5 6</v>
      </c>
      <c r="H227" s="5" t="str">
        <f t="shared" si="21"/>
        <v>[-]</v>
      </c>
      <c r="I227" s="5" t="s">
        <v>858</v>
      </c>
      <c r="J227" s="5" t="s">
        <v>859</v>
      </c>
      <c r="L227" s="10"/>
      <c r="M227" s="5" t="s">
        <v>565</v>
      </c>
      <c r="P227" s="23"/>
      <c r="Q227" s="24"/>
      <c r="R227" s="25"/>
      <c r="S227" s="26"/>
      <c r="T227" s="26"/>
      <c r="U227" s="27"/>
      <c r="V227" s="29"/>
      <c r="W227" s="27"/>
      <c r="X227" s="27"/>
      <c r="Y227" s="27"/>
      <c r="Z227" s="27"/>
      <c r="AA227" s="27"/>
      <c r="AB227" s="28"/>
      <c r="AC227" s="27"/>
      <c r="AD227" s="27"/>
    </row>
    <row r="228" spans="1:30" ht="25.5" x14ac:dyDescent="0.2">
      <c r="A228" s="6">
        <f>ROW()</f>
        <v>228</v>
      </c>
      <c r="B228" s="7" t="s">
        <v>1072</v>
      </c>
      <c r="C228" s="8" t="s">
        <v>2</v>
      </c>
      <c r="D228" s="9" t="s">
        <v>174</v>
      </c>
      <c r="E228" s="5" t="s">
        <v>866</v>
      </c>
      <c r="F228" s="11"/>
      <c r="G228" s="5" t="str">
        <f t="shared" si="20"/>
        <v>SD KOPPEJAN C TRAP6 7</v>
      </c>
      <c r="H228" s="5" t="str">
        <f t="shared" si="21"/>
        <v>[-]</v>
      </c>
      <c r="I228" s="5" t="s">
        <v>858</v>
      </c>
      <c r="J228" s="5" t="s">
        <v>859</v>
      </c>
      <c r="L228" s="10"/>
      <c r="M228" s="5" t="s">
        <v>566</v>
      </c>
      <c r="P228" s="23"/>
      <c r="Q228" s="24"/>
      <c r="R228" s="25"/>
      <c r="S228" s="26"/>
      <c r="T228" s="26"/>
      <c r="U228" s="27"/>
      <c r="V228" s="29"/>
      <c r="W228" s="27"/>
      <c r="X228" s="27"/>
      <c r="Y228" s="27"/>
      <c r="Z228" s="27"/>
      <c r="AA228" s="27"/>
      <c r="AB228" s="28"/>
      <c r="AC228" s="27"/>
      <c r="AD228" s="27"/>
    </row>
    <row r="229" spans="1:30" ht="25.5" x14ac:dyDescent="0.2">
      <c r="A229" s="6">
        <f>ROW()</f>
        <v>229</v>
      </c>
      <c r="B229" s="7" t="s">
        <v>1073</v>
      </c>
      <c r="C229" s="8" t="s">
        <v>2</v>
      </c>
      <c r="D229" s="9" t="s">
        <v>175</v>
      </c>
      <c r="E229" s="5" t="s">
        <v>866</v>
      </c>
      <c r="F229" s="11"/>
      <c r="G229" s="5" t="str">
        <f t="shared" si="20"/>
        <v>SD KOPPEJAN C TRAP7 8</v>
      </c>
      <c r="H229" s="5" t="str">
        <f t="shared" si="21"/>
        <v>[-]</v>
      </c>
      <c r="I229" s="5" t="s">
        <v>858</v>
      </c>
      <c r="J229" s="5" t="s">
        <v>859</v>
      </c>
      <c r="L229" s="10"/>
      <c r="M229" s="5" t="s">
        <v>567</v>
      </c>
      <c r="P229" s="23"/>
      <c r="Q229" s="24"/>
      <c r="R229" s="25"/>
      <c r="S229" s="26"/>
      <c r="T229" s="26"/>
      <c r="U229" s="27"/>
      <c r="V229" s="29"/>
      <c r="W229" s="27"/>
      <c r="X229" s="27"/>
      <c r="Y229" s="27"/>
      <c r="Z229" s="27"/>
      <c r="AA229" s="27"/>
      <c r="AB229" s="28"/>
      <c r="AC229" s="27"/>
      <c r="AD229" s="27"/>
    </row>
    <row r="230" spans="1:30" ht="25.5" x14ac:dyDescent="0.2">
      <c r="A230" s="6">
        <f>ROW()</f>
        <v>230</v>
      </c>
      <c r="B230" s="7" t="s">
        <v>1074</v>
      </c>
      <c r="C230" s="8" t="s">
        <v>2</v>
      </c>
      <c r="D230" s="9" t="s">
        <v>176</v>
      </c>
      <c r="E230" s="5" t="s">
        <v>866</v>
      </c>
      <c r="F230" s="11"/>
      <c r="G230" s="5" t="str">
        <f t="shared" si="20"/>
        <v>SD KOPPEJAN C TRAP8 9</v>
      </c>
      <c r="H230" s="5" t="str">
        <f t="shared" si="21"/>
        <v>[-]</v>
      </c>
      <c r="I230" s="5" t="s">
        <v>858</v>
      </c>
      <c r="J230" s="5" t="s">
        <v>859</v>
      </c>
      <c r="L230" s="10"/>
      <c r="M230" s="5" t="s">
        <v>568</v>
      </c>
      <c r="P230" s="23"/>
      <c r="Q230" s="24"/>
      <c r="R230" s="25"/>
      <c r="S230" s="26"/>
      <c r="T230" s="26"/>
      <c r="U230" s="27"/>
      <c r="V230" s="29"/>
      <c r="W230" s="27"/>
      <c r="X230" s="27"/>
      <c r="Y230" s="27"/>
      <c r="Z230" s="27"/>
      <c r="AA230" s="27"/>
      <c r="AB230" s="28"/>
      <c r="AC230" s="27"/>
      <c r="AD230" s="27"/>
    </row>
    <row r="231" spans="1:30" ht="25.5" x14ac:dyDescent="0.2">
      <c r="A231" s="6">
        <f>ROW()</f>
        <v>231</v>
      </c>
      <c r="B231" s="7" t="s">
        <v>1075</v>
      </c>
      <c r="C231" s="8" t="s">
        <v>2</v>
      </c>
      <c r="D231" s="9" t="s">
        <v>723</v>
      </c>
      <c r="E231" s="5" t="s">
        <v>866</v>
      </c>
      <c r="F231" s="11"/>
      <c r="G231" s="5" t="str">
        <f t="shared" si="20"/>
        <v>SD KOPPEJAN CP</v>
      </c>
      <c r="H231" s="5" t="str">
        <f t="shared" si="21"/>
        <v>[-]</v>
      </c>
      <c r="I231" s="5" t="s">
        <v>858</v>
      </c>
      <c r="J231" s="5" t="s">
        <v>859</v>
      </c>
      <c r="L231" s="10"/>
      <c r="M231" s="5" t="s">
        <v>542</v>
      </c>
      <c r="P231" s="23"/>
      <c r="Q231" s="24"/>
      <c r="R231" s="25"/>
      <c r="S231" s="26"/>
      <c r="T231" s="26"/>
      <c r="U231" s="27"/>
      <c r="V231" s="29"/>
      <c r="W231" s="27"/>
      <c r="X231" s="27"/>
      <c r="Y231" s="27"/>
      <c r="Z231" s="27"/>
      <c r="AA231" s="27"/>
      <c r="AB231" s="28"/>
      <c r="AC231" s="27"/>
      <c r="AD231" s="27"/>
    </row>
    <row r="232" spans="1:30" ht="25.5" x14ac:dyDescent="0.2">
      <c r="A232" s="6">
        <f>ROW()</f>
        <v>232</v>
      </c>
      <c r="B232" s="7" t="s">
        <v>1076</v>
      </c>
      <c r="C232" s="8" t="s">
        <v>2</v>
      </c>
      <c r="D232" s="9" t="s">
        <v>722</v>
      </c>
      <c r="E232" s="5" t="s">
        <v>866</v>
      </c>
      <c r="F232" s="11"/>
      <c r="G232" s="5" t="str">
        <f t="shared" si="20"/>
        <v>SD KOPPEJAN C'P</v>
      </c>
      <c r="H232" s="5" t="str">
        <f t="shared" si="21"/>
        <v>[-]</v>
      </c>
      <c r="I232" s="5" t="s">
        <v>858</v>
      </c>
      <c r="J232" s="5" t="s">
        <v>859</v>
      </c>
      <c r="L232" s="10"/>
      <c r="M232" s="5" t="s">
        <v>545</v>
      </c>
      <c r="P232" s="23"/>
      <c r="Q232" s="24"/>
      <c r="R232" s="25"/>
      <c r="S232" s="26"/>
      <c r="T232" s="26"/>
      <c r="U232" s="27"/>
      <c r="V232" s="29"/>
      <c r="W232" s="27"/>
      <c r="X232" s="27"/>
      <c r="Y232" s="27"/>
      <c r="Z232" s="27"/>
      <c r="AA232" s="27"/>
      <c r="AB232" s="28"/>
      <c r="AC232" s="27"/>
      <c r="AD232" s="27"/>
    </row>
    <row r="233" spans="1:30" ht="25.5" x14ac:dyDescent="0.2">
      <c r="A233" s="6">
        <f>ROW()</f>
        <v>233</v>
      </c>
      <c r="B233" s="7" t="s">
        <v>1077</v>
      </c>
      <c r="C233" s="8" t="s">
        <v>2</v>
      </c>
      <c r="D233" s="9" t="s">
        <v>162</v>
      </c>
      <c r="E233" s="5" t="s">
        <v>866</v>
      </c>
      <c r="F233" s="11"/>
      <c r="G233" s="5" t="str">
        <f t="shared" si="20"/>
        <v>SD KOPPEJAN CP TRAP2 3</v>
      </c>
      <c r="H233" s="5" t="str">
        <f t="shared" si="21"/>
        <v>[-]</v>
      </c>
      <c r="I233" s="5" t="s">
        <v>858</v>
      </c>
      <c r="J233" s="5" t="s">
        <v>859</v>
      </c>
      <c r="L233" s="10"/>
      <c r="M233" s="5" t="s">
        <v>548</v>
      </c>
      <c r="P233" s="23"/>
      <c r="Q233" s="24"/>
      <c r="R233" s="25"/>
      <c r="S233" s="26"/>
      <c r="T233" s="26"/>
      <c r="U233" s="27"/>
      <c r="V233" s="29"/>
      <c r="W233" s="27"/>
      <c r="X233" s="27"/>
      <c r="Y233" s="27"/>
      <c r="Z233" s="27"/>
      <c r="AA233" s="27"/>
      <c r="AB233" s="28"/>
      <c r="AC233" s="27"/>
      <c r="AD233" s="27"/>
    </row>
    <row r="234" spans="1:30" ht="25.5" x14ac:dyDescent="0.2">
      <c r="A234" s="6">
        <f>ROW()</f>
        <v>234</v>
      </c>
      <c r="B234" s="7" t="s">
        <v>1078</v>
      </c>
      <c r="C234" s="8" t="s">
        <v>2</v>
      </c>
      <c r="D234" s="9" t="s">
        <v>163</v>
      </c>
      <c r="E234" s="5" t="s">
        <v>866</v>
      </c>
      <c r="F234" s="11"/>
      <c r="G234" s="5" t="str">
        <f t="shared" si="20"/>
        <v>SD KOPPEJAN CP TRAP3 4</v>
      </c>
      <c r="H234" s="5" t="str">
        <f t="shared" si="21"/>
        <v>[-]</v>
      </c>
      <c r="I234" s="5" t="s">
        <v>858</v>
      </c>
      <c r="J234" s="5" t="s">
        <v>859</v>
      </c>
      <c r="L234" s="10"/>
      <c r="M234" s="5" t="s">
        <v>549</v>
      </c>
      <c r="P234" s="23"/>
      <c r="Q234" s="24"/>
      <c r="R234" s="25"/>
      <c r="S234" s="26"/>
      <c r="T234" s="26"/>
      <c r="U234" s="27"/>
      <c r="V234" s="29"/>
      <c r="W234" s="27"/>
      <c r="X234" s="27"/>
      <c r="Y234" s="27"/>
      <c r="Z234" s="27"/>
      <c r="AA234" s="27"/>
      <c r="AB234" s="28"/>
      <c r="AC234" s="27"/>
      <c r="AD234" s="27"/>
    </row>
    <row r="235" spans="1:30" ht="25.5" x14ac:dyDescent="0.2">
      <c r="A235" s="6">
        <f>ROW()</f>
        <v>235</v>
      </c>
      <c r="B235" s="7" t="s">
        <v>1079</v>
      </c>
      <c r="C235" s="8" t="s">
        <v>2</v>
      </c>
      <c r="D235" s="9" t="s">
        <v>164</v>
      </c>
      <c r="E235" s="5" t="s">
        <v>866</v>
      </c>
      <c r="F235" s="11"/>
      <c r="G235" s="5" t="str">
        <f t="shared" si="20"/>
        <v>SD KOPPEJAN CP TRAP4 5</v>
      </c>
      <c r="H235" s="5" t="str">
        <f t="shared" si="21"/>
        <v>[-]</v>
      </c>
      <c r="I235" s="5" t="s">
        <v>858</v>
      </c>
      <c r="J235" s="5" t="s">
        <v>859</v>
      </c>
      <c r="L235" s="10"/>
      <c r="M235" s="5" t="s">
        <v>550</v>
      </c>
      <c r="P235" s="23"/>
      <c r="Q235" s="24"/>
      <c r="R235" s="25"/>
      <c r="S235" s="26"/>
      <c r="T235" s="26"/>
      <c r="U235" s="27"/>
      <c r="V235" s="29"/>
      <c r="W235" s="27"/>
      <c r="X235" s="27"/>
      <c r="Y235" s="27"/>
      <c r="Z235" s="27"/>
      <c r="AA235" s="27"/>
      <c r="AB235" s="28"/>
      <c r="AC235" s="27"/>
      <c r="AD235" s="27"/>
    </row>
    <row r="236" spans="1:30" ht="25.5" x14ac:dyDescent="0.2">
      <c r="A236" s="6">
        <f>ROW()</f>
        <v>236</v>
      </c>
      <c r="B236" s="7" t="s">
        <v>1080</v>
      </c>
      <c r="C236" s="8" t="s">
        <v>2</v>
      </c>
      <c r="D236" s="9" t="s">
        <v>165</v>
      </c>
      <c r="E236" s="5" t="s">
        <v>866</v>
      </c>
      <c r="F236" s="11"/>
      <c r="G236" s="5" t="str">
        <f t="shared" si="20"/>
        <v>SD KOPPEJAN CP TRAP5 6</v>
      </c>
      <c r="H236" s="5" t="str">
        <f t="shared" si="21"/>
        <v>[-]</v>
      </c>
      <c r="I236" s="5" t="s">
        <v>858</v>
      </c>
      <c r="J236" s="5" t="s">
        <v>859</v>
      </c>
      <c r="L236" s="10"/>
      <c r="M236" s="5" t="s">
        <v>551</v>
      </c>
      <c r="P236" s="23"/>
      <c r="Q236" s="24"/>
      <c r="R236" s="25"/>
      <c r="S236" s="26"/>
      <c r="T236" s="26"/>
      <c r="U236" s="27"/>
      <c r="V236" s="29"/>
      <c r="W236" s="27"/>
      <c r="X236" s="27"/>
      <c r="Y236" s="27"/>
      <c r="Z236" s="27"/>
      <c r="AA236" s="27"/>
      <c r="AB236" s="28"/>
      <c r="AC236" s="27"/>
      <c r="AD236" s="27"/>
    </row>
    <row r="237" spans="1:30" ht="25.5" x14ac:dyDescent="0.2">
      <c r="A237" s="6">
        <f>ROW()</f>
        <v>237</v>
      </c>
      <c r="B237" s="7" t="s">
        <v>1081</v>
      </c>
      <c r="C237" s="8" t="s">
        <v>2</v>
      </c>
      <c r="D237" s="9" t="s">
        <v>166</v>
      </c>
      <c r="E237" s="5" t="s">
        <v>866</v>
      </c>
      <c r="F237" s="11"/>
      <c r="G237" s="5" t="str">
        <f t="shared" si="20"/>
        <v>SD KOPPEJAN CP TRAP6 7</v>
      </c>
      <c r="H237" s="5" t="str">
        <f t="shared" si="21"/>
        <v>[-]</v>
      </c>
      <c r="I237" s="5" t="s">
        <v>858</v>
      </c>
      <c r="J237" s="5" t="s">
        <v>859</v>
      </c>
      <c r="L237" s="10"/>
      <c r="M237" s="5" t="s">
        <v>552</v>
      </c>
      <c r="P237" s="23"/>
      <c r="Q237" s="24"/>
      <c r="R237" s="25"/>
      <c r="S237" s="26"/>
      <c r="T237" s="26"/>
      <c r="U237" s="27"/>
      <c r="V237" s="29"/>
      <c r="W237" s="27"/>
      <c r="X237" s="27"/>
      <c r="Y237" s="27"/>
      <c r="Z237" s="27"/>
      <c r="AA237" s="27"/>
      <c r="AB237" s="28"/>
      <c r="AC237" s="27"/>
      <c r="AD237" s="27"/>
    </row>
    <row r="238" spans="1:30" ht="25.5" x14ac:dyDescent="0.2">
      <c r="A238" s="6">
        <f>ROW()</f>
        <v>238</v>
      </c>
      <c r="B238" s="7" t="s">
        <v>1082</v>
      </c>
      <c r="C238" s="8" t="s">
        <v>2</v>
      </c>
      <c r="D238" s="9" t="s">
        <v>167</v>
      </c>
      <c r="E238" s="5" t="s">
        <v>866</v>
      </c>
      <c r="F238" s="11"/>
      <c r="G238" s="5" t="str">
        <f t="shared" si="20"/>
        <v>SD KOPPEJAN CP TRAP7 8</v>
      </c>
      <c r="H238" s="5" t="str">
        <f t="shared" si="21"/>
        <v>[-]</v>
      </c>
      <c r="I238" s="5" t="s">
        <v>858</v>
      </c>
      <c r="J238" s="5" t="s">
        <v>859</v>
      </c>
      <c r="L238" s="10"/>
      <c r="M238" s="5" t="s">
        <v>553</v>
      </c>
      <c r="P238" s="23"/>
      <c r="Q238" s="24"/>
      <c r="R238" s="25"/>
      <c r="S238" s="26"/>
      <c r="T238" s="26"/>
      <c r="U238" s="27"/>
      <c r="V238" s="29"/>
      <c r="W238" s="27"/>
      <c r="X238" s="27"/>
      <c r="Y238" s="27"/>
      <c r="Z238" s="27"/>
      <c r="AA238" s="27"/>
      <c r="AB238" s="28"/>
      <c r="AC238" s="27"/>
      <c r="AD238" s="27"/>
    </row>
    <row r="239" spans="1:30" ht="25.5" x14ac:dyDescent="0.2">
      <c r="A239" s="6">
        <f>ROW()</f>
        <v>239</v>
      </c>
      <c r="B239" s="7" t="s">
        <v>1083</v>
      </c>
      <c r="C239" s="8" t="s">
        <v>2</v>
      </c>
      <c r="D239" s="9" t="s">
        <v>168</v>
      </c>
      <c r="E239" s="5" t="s">
        <v>866</v>
      </c>
      <c r="F239" s="11"/>
      <c r="G239" s="5" t="str">
        <f t="shared" si="20"/>
        <v>SD KOPPEJAN CP TRAP8 9</v>
      </c>
      <c r="H239" s="5" t="str">
        <f t="shared" si="21"/>
        <v>[-]</v>
      </c>
      <c r="I239" s="5" t="s">
        <v>858</v>
      </c>
      <c r="J239" s="5" t="s">
        <v>859</v>
      </c>
      <c r="L239" s="10"/>
      <c r="M239" s="5" t="s">
        <v>554</v>
      </c>
      <c r="P239" s="23"/>
      <c r="Q239" s="24"/>
      <c r="R239" s="25"/>
      <c r="S239" s="26"/>
      <c r="T239" s="26"/>
      <c r="U239" s="27"/>
      <c r="V239" s="29"/>
      <c r="W239" s="27"/>
      <c r="X239" s="27"/>
      <c r="Y239" s="27"/>
      <c r="Z239" s="27"/>
      <c r="AA239" s="27"/>
      <c r="AB239" s="28"/>
      <c r="AC239" s="27"/>
      <c r="AD239" s="27"/>
    </row>
    <row r="240" spans="1:30" ht="25.5" x14ac:dyDescent="0.2">
      <c r="A240" s="6">
        <f>ROW()</f>
        <v>240</v>
      </c>
      <c r="B240" s="7" t="s">
        <v>1084</v>
      </c>
      <c r="C240" s="8" t="s">
        <v>2</v>
      </c>
      <c r="D240" s="9" t="s">
        <v>725</v>
      </c>
      <c r="E240" s="5" t="s">
        <v>866</v>
      </c>
      <c r="F240" s="11"/>
      <c r="G240" s="5" t="str">
        <f t="shared" si="20"/>
        <v>SD KOPPEJAN CS</v>
      </c>
      <c r="H240" s="5" t="str">
        <f t="shared" si="21"/>
        <v>[-]</v>
      </c>
      <c r="I240" s="5" t="s">
        <v>858</v>
      </c>
      <c r="J240" s="5" t="s">
        <v>859</v>
      </c>
      <c r="L240" s="10"/>
      <c r="M240" s="5" t="s">
        <v>543</v>
      </c>
      <c r="P240" s="23"/>
      <c r="Q240" s="24"/>
      <c r="R240" s="25"/>
      <c r="S240" s="26"/>
      <c r="T240" s="26"/>
      <c r="U240" s="27"/>
      <c r="V240" s="29"/>
      <c r="W240" s="27"/>
      <c r="X240" s="27"/>
      <c r="Y240" s="27"/>
      <c r="Z240" s="27"/>
      <c r="AA240" s="27"/>
      <c r="AB240" s="28"/>
      <c r="AC240" s="27"/>
      <c r="AD240" s="27"/>
    </row>
    <row r="241" spans="1:30" ht="25.5" x14ac:dyDescent="0.2">
      <c r="A241" s="6">
        <f>ROW()</f>
        <v>241</v>
      </c>
      <c r="B241" s="7" t="s">
        <v>1085</v>
      </c>
      <c r="C241" s="8" t="s">
        <v>2</v>
      </c>
      <c r="D241" s="9" t="s">
        <v>721</v>
      </c>
      <c r="E241" s="5" t="s">
        <v>866</v>
      </c>
      <c r="F241" s="11"/>
      <c r="G241" s="5" t="str">
        <f t="shared" si="20"/>
        <v>SD KOPPEJAN C'S</v>
      </c>
      <c r="H241" s="5" t="str">
        <f t="shared" si="21"/>
        <v>[-]</v>
      </c>
      <c r="I241" s="5" t="s">
        <v>858</v>
      </c>
      <c r="J241" s="5" t="s">
        <v>859</v>
      </c>
      <c r="L241" s="10"/>
      <c r="M241" s="5" t="s">
        <v>546</v>
      </c>
      <c r="P241" s="23"/>
      <c r="Q241" s="24"/>
      <c r="R241" s="25"/>
      <c r="S241" s="26"/>
      <c r="T241" s="26"/>
      <c r="U241" s="27"/>
      <c r="V241" s="29"/>
      <c r="W241" s="27"/>
      <c r="X241" s="27"/>
      <c r="Y241" s="27"/>
      <c r="Z241" s="27"/>
      <c r="AA241" s="27"/>
      <c r="AB241" s="28"/>
      <c r="AC241" s="27"/>
      <c r="AD241" s="27"/>
    </row>
    <row r="242" spans="1:30" ht="25.5" x14ac:dyDescent="0.2">
      <c r="A242" s="6">
        <f>ROW()</f>
        <v>242</v>
      </c>
      <c r="B242" s="7" t="s">
        <v>1086</v>
      </c>
      <c r="C242" s="8" t="s">
        <v>2</v>
      </c>
      <c r="D242" s="9" t="s">
        <v>177</v>
      </c>
      <c r="E242" s="5" t="s">
        <v>866</v>
      </c>
      <c r="F242" s="11"/>
      <c r="G242" s="5" t="str">
        <f t="shared" si="20"/>
        <v>SD KOPPEJAN CS TRAP2 3</v>
      </c>
      <c r="H242" s="5" t="str">
        <f t="shared" si="21"/>
        <v>[-]</v>
      </c>
      <c r="I242" s="5" t="s">
        <v>858</v>
      </c>
      <c r="J242" s="5" t="s">
        <v>859</v>
      </c>
      <c r="L242" s="10"/>
      <c r="M242" s="5" t="s">
        <v>555</v>
      </c>
      <c r="P242" s="23"/>
      <c r="Q242" s="24"/>
      <c r="R242" s="25"/>
      <c r="S242" s="26"/>
      <c r="T242" s="26"/>
      <c r="U242" s="27"/>
      <c r="V242" s="29"/>
      <c r="W242" s="27"/>
      <c r="X242" s="27"/>
      <c r="Y242" s="27"/>
      <c r="Z242" s="27"/>
      <c r="AA242" s="27"/>
      <c r="AB242" s="28"/>
      <c r="AC242" s="27"/>
      <c r="AD242" s="27"/>
    </row>
    <row r="243" spans="1:30" ht="25.5" x14ac:dyDescent="0.2">
      <c r="A243" s="6">
        <f>ROW()</f>
        <v>243</v>
      </c>
      <c r="B243" s="7" t="s">
        <v>1087</v>
      </c>
      <c r="C243" s="8" t="s">
        <v>2</v>
      </c>
      <c r="D243" s="9" t="s">
        <v>178</v>
      </c>
      <c r="E243" s="5" t="s">
        <v>866</v>
      </c>
      <c r="F243" s="11"/>
      <c r="G243" s="5" t="str">
        <f t="shared" si="20"/>
        <v>SD KOPPEJAN CS TRAP3 4</v>
      </c>
      <c r="H243" s="5" t="str">
        <f t="shared" si="21"/>
        <v>[-]</v>
      </c>
      <c r="I243" s="5" t="s">
        <v>858</v>
      </c>
      <c r="J243" s="5" t="s">
        <v>859</v>
      </c>
      <c r="L243" s="10"/>
      <c r="M243" s="5" t="s">
        <v>556</v>
      </c>
      <c r="P243" s="23"/>
      <c r="Q243" s="24"/>
      <c r="R243" s="25"/>
      <c r="S243" s="26"/>
      <c r="T243" s="26"/>
      <c r="U243" s="27"/>
      <c r="V243" s="29"/>
      <c r="W243" s="27"/>
      <c r="X243" s="27"/>
      <c r="Y243" s="27"/>
      <c r="Z243" s="27"/>
      <c r="AA243" s="27"/>
      <c r="AB243" s="28"/>
      <c r="AC243" s="27"/>
      <c r="AD243" s="27"/>
    </row>
    <row r="244" spans="1:30" ht="25.5" x14ac:dyDescent="0.2">
      <c r="A244" s="6">
        <f>ROW()</f>
        <v>244</v>
      </c>
      <c r="B244" s="7" t="s">
        <v>1088</v>
      </c>
      <c r="C244" s="8" t="s">
        <v>2</v>
      </c>
      <c r="D244" s="9" t="s">
        <v>179</v>
      </c>
      <c r="E244" s="5" t="s">
        <v>866</v>
      </c>
      <c r="F244" s="11"/>
      <c r="G244" s="5" t="str">
        <f t="shared" si="20"/>
        <v>SD KOPPEJAN CS TRAP4 5</v>
      </c>
      <c r="H244" s="5" t="str">
        <f t="shared" si="21"/>
        <v>[-]</v>
      </c>
      <c r="I244" s="5" t="s">
        <v>858</v>
      </c>
      <c r="J244" s="5" t="s">
        <v>859</v>
      </c>
      <c r="L244" s="10"/>
      <c r="M244" s="5" t="s">
        <v>557</v>
      </c>
      <c r="P244" s="23"/>
      <c r="Q244" s="24"/>
      <c r="R244" s="25"/>
      <c r="S244" s="26"/>
      <c r="T244" s="26"/>
      <c r="U244" s="27"/>
      <c r="V244" s="29"/>
      <c r="W244" s="27"/>
      <c r="X244" s="27"/>
      <c r="Y244" s="27"/>
      <c r="Z244" s="27"/>
      <c r="AA244" s="27"/>
      <c r="AB244" s="28"/>
      <c r="AC244" s="27"/>
      <c r="AD244" s="27"/>
    </row>
    <row r="245" spans="1:30" ht="25.5" x14ac:dyDescent="0.2">
      <c r="A245" s="6">
        <f>ROW()</f>
        <v>245</v>
      </c>
      <c r="B245" s="7" t="s">
        <v>1089</v>
      </c>
      <c r="C245" s="8" t="s">
        <v>2</v>
      </c>
      <c r="D245" s="9" t="s">
        <v>180</v>
      </c>
      <c r="E245" s="5" t="s">
        <v>866</v>
      </c>
      <c r="F245" s="11"/>
      <c r="G245" s="5" t="str">
        <f t="shared" si="20"/>
        <v>SD KOPPEJAN CS TRAP5 6</v>
      </c>
      <c r="H245" s="5" t="str">
        <f t="shared" si="21"/>
        <v>[-]</v>
      </c>
      <c r="I245" s="5" t="s">
        <v>858</v>
      </c>
      <c r="J245" s="5" t="s">
        <v>859</v>
      </c>
      <c r="L245" s="10"/>
      <c r="M245" s="5" t="s">
        <v>558</v>
      </c>
      <c r="P245" s="23"/>
      <c r="Q245" s="24"/>
      <c r="R245" s="25"/>
      <c r="S245" s="26"/>
      <c r="T245" s="26"/>
      <c r="U245" s="27"/>
      <c r="V245" s="29"/>
      <c r="W245" s="27"/>
      <c r="X245" s="27"/>
      <c r="Y245" s="27"/>
      <c r="Z245" s="27"/>
      <c r="AA245" s="27"/>
      <c r="AB245" s="28"/>
      <c r="AC245" s="27"/>
      <c r="AD245" s="27"/>
    </row>
    <row r="246" spans="1:30" ht="25.5" x14ac:dyDescent="0.2">
      <c r="A246" s="6">
        <f>ROW()</f>
        <v>246</v>
      </c>
      <c r="B246" s="7" t="s">
        <v>1090</v>
      </c>
      <c r="C246" s="8" t="s">
        <v>2</v>
      </c>
      <c r="D246" s="9" t="s">
        <v>181</v>
      </c>
      <c r="E246" s="5" t="s">
        <v>866</v>
      </c>
      <c r="F246" s="11"/>
      <c r="G246" s="5" t="str">
        <f t="shared" si="20"/>
        <v>SD KOPPEJAN CS TRAP6 7</v>
      </c>
      <c r="H246" s="5" t="str">
        <f t="shared" si="21"/>
        <v>[-]</v>
      </c>
      <c r="I246" s="5" t="s">
        <v>858</v>
      </c>
      <c r="J246" s="5" t="s">
        <v>859</v>
      </c>
      <c r="L246" s="10"/>
      <c r="M246" s="5" t="s">
        <v>559</v>
      </c>
      <c r="P246" s="23"/>
      <c r="Q246" s="24"/>
      <c r="R246" s="25"/>
      <c r="S246" s="26"/>
      <c r="T246" s="26"/>
      <c r="U246" s="27"/>
      <c r="V246" s="29"/>
      <c r="W246" s="27"/>
      <c r="X246" s="27"/>
      <c r="Y246" s="27"/>
      <c r="Z246" s="27"/>
      <c r="AA246" s="27"/>
      <c r="AB246" s="28"/>
      <c r="AC246" s="27"/>
      <c r="AD246" s="27"/>
    </row>
    <row r="247" spans="1:30" ht="25.5" x14ac:dyDescent="0.2">
      <c r="A247" s="6">
        <f>ROW()</f>
        <v>247</v>
      </c>
      <c r="B247" s="7" t="s">
        <v>1091</v>
      </c>
      <c r="C247" s="8" t="s">
        <v>2</v>
      </c>
      <c r="D247" s="9" t="s">
        <v>182</v>
      </c>
      <c r="E247" s="5" t="s">
        <v>866</v>
      </c>
      <c r="F247" s="11"/>
      <c r="G247" s="5" t="str">
        <f t="shared" si="20"/>
        <v>SD KOPPEJAN CS TRAP7 8</v>
      </c>
      <c r="H247" s="5" t="str">
        <f t="shared" si="21"/>
        <v>[-]</v>
      </c>
      <c r="I247" s="5" t="s">
        <v>858</v>
      </c>
      <c r="J247" s="5" t="s">
        <v>859</v>
      </c>
      <c r="L247" s="10"/>
      <c r="M247" s="5" t="s">
        <v>560</v>
      </c>
      <c r="P247" s="23"/>
      <c r="Q247" s="24"/>
      <c r="R247" s="25"/>
      <c r="S247" s="26"/>
      <c r="T247" s="26"/>
      <c r="U247" s="27"/>
      <c r="V247" s="29"/>
      <c r="W247" s="27"/>
      <c r="X247" s="27"/>
      <c r="Y247" s="27"/>
      <c r="Z247" s="27"/>
      <c r="AA247" s="27"/>
      <c r="AB247" s="28"/>
      <c r="AC247" s="27"/>
      <c r="AD247" s="27"/>
    </row>
    <row r="248" spans="1:30" ht="25.5" x14ac:dyDescent="0.2">
      <c r="A248" s="6">
        <f>ROW()</f>
        <v>248</v>
      </c>
      <c r="B248" s="7" t="s">
        <v>1092</v>
      </c>
      <c r="C248" s="8" t="s">
        <v>2</v>
      </c>
      <c r="D248" s="9" t="s">
        <v>183</v>
      </c>
      <c r="E248" s="5" t="s">
        <v>866</v>
      </c>
      <c r="F248" s="11"/>
      <c r="G248" s="5" t="str">
        <f t="shared" si="20"/>
        <v>SD KOPPEJAN CS TRAP8 9</v>
      </c>
      <c r="H248" s="5" t="str">
        <f t="shared" si="21"/>
        <v>[-]</v>
      </c>
      <c r="I248" s="5" t="s">
        <v>858</v>
      </c>
      <c r="J248" s="5" t="s">
        <v>859</v>
      </c>
      <c r="L248" s="10"/>
      <c r="M248" s="5" t="s">
        <v>561</v>
      </c>
      <c r="P248" s="23"/>
      <c r="Q248" s="24"/>
      <c r="R248" s="25"/>
      <c r="S248" s="26"/>
      <c r="T248" s="26"/>
      <c r="U248" s="27"/>
      <c r="V248" s="29"/>
      <c r="W248" s="27"/>
      <c r="X248" s="27"/>
      <c r="Y248" s="27"/>
      <c r="Z248" s="27"/>
      <c r="AA248" s="27"/>
      <c r="AB248" s="28"/>
      <c r="AC248" s="27"/>
      <c r="AD248" s="27"/>
    </row>
    <row r="249" spans="1:30" x14ac:dyDescent="0.2">
      <c r="A249" s="6">
        <f>ROW()</f>
        <v>249</v>
      </c>
      <c r="B249" s="7" t="s">
        <v>1093</v>
      </c>
      <c r="C249" s="8" t="s">
        <v>2</v>
      </c>
      <c r="D249" s="9" t="s">
        <v>184</v>
      </c>
      <c r="E249" s="5" t="s">
        <v>866</v>
      </c>
      <c r="F249" s="11" t="s">
        <v>811</v>
      </c>
      <c r="G249" s="5" t="str">
        <f t="shared" si="20"/>
        <v>SD ISOTACHE A</v>
      </c>
      <c r="H249" s="5" t="str">
        <f t="shared" si="21"/>
        <v>[-]</v>
      </c>
      <c r="I249" s="5" t="s">
        <v>858</v>
      </c>
      <c r="J249" s="5" t="s">
        <v>859</v>
      </c>
      <c r="L249" s="10"/>
      <c r="M249" s="5" t="s">
        <v>536</v>
      </c>
      <c r="P249" s="23"/>
      <c r="Q249" s="24"/>
      <c r="R249" s="25"/>
      <c r="S249" s="26"/>
      <c r="T249" s="26"/>
      <c r="U249" s="27"/>
      <c r="V249" s="29"/>
      <c r="W249" s="27"/>
      <c r="X249" s="27"/>
      <c r="Y249" s="27"/>
      <c r="Z249" s="27"/>
      <c r="AA249" s="27"/>
      <c r="AB249" s="28"/>
      <c r="AC249" s="27"/>
      <c r="AD249" s="27"/>
    </row>
    <row r="250" spans="1:30" x14ac:dyDescent="0.2">
      <c r="A250" s="6">
        <f>ROW()</f>
        <v>250</v>
      </c>
      <c r="B250" s="7" t="s">
        <v>1094</v>
      </c>
      <c r="C250" s="8" t="s">
        <v>2</v>
      </c>
      <c r="D250" s="9" t="s">
        <v>185</v>
      </c>
      <c r="E250" s="5" t="s">
        <v>866</v>
      </c>
      <c r="F250" s="11" t="s">
        <v>811</v>
      </c>
      <c r="G250" s="5" t="str">
        <f t="shared" si="20"/>
        <v>SD ISOTACHE B</v>
      </c>
      <c r="H250" s="5" t="str">
        <f t="shared" si="21"/>
        <v>[-]</v>
      </c>
      <c r="I250" s="5" t="s">
        <v>858</v>
      </c>
      <c r="J250" s="5" t="s">
        <v>859</v>
      </c>
      <c r="L250" s="10"/>
      <c r="M250" s="5" t="s">
        <v>537</v>
      </c>
      <c r="P250" s="23"/>
      <c r="Q250" s="24"/>
      <c r="R250" s="25"/>
      <c r="S250" s="26"/>
      <c r="T250" s="26"/>
      <c r="U250" s="27"/>
      <c r="V250" s="29"/>
      <c r="W250" s="27"/>
      <c r="X250" s="27"/>
      <c r="Y250" s="27"/>
      <c r="Z250" s="27"/>
      <c r="AA250" s="27"/>
      <c r="AB250" s="28"/>
      <c r="AC250" s="27"/>
      <c r="AD250" s="27"/>
    </row>
    <row r="251" spans="1:30" x14ac:dyDescent="0.2">
      <c r="A251" s="6">
        <f>ROW()</f>
        <v>251</v>
      </c>
      <c r="B251" s="7" t="s">
        <v>1095</v>
      </c>
      <c r="C251" s="8" t="s">
        <v>2</v>
      </c>
      <c r="D251" s="9" t="s">
        <v>186</v>
      </c>
      <c r="E251" s="5" t="s">
        <v>866</v>
      </c>
      <c r="F251" s="11" t="s">
        <v>811</v>
      </c>
      <c r="G251" s="5" t="str">
        <f t="shared" si="20"/>
        <v>SD ISOTACHE C</v>
      </c>
      <c r="H251" s="5" t="str">
        <f t="shared" si="21"/>
        <v>[-]</v>
      </c>
      <c r="I251" s="5" t="s">
        <v>858</v>
      </c>
      <c r="J251" s="5" t="s">
        <v>859</v>
      </c>
      <c r="L251" s="10"/>
      <c r="M251" s="5" t="s">
        <v>538</v>
      </c>
      <c r="P251" s="23"/>
      <c r="Q251" s="24"/>
      <c r="R251" s="25"/>
      <c r="S251" s="26"/>
      <c r="T251" s="26"/>
      <c r="U251" s="27"/>
      <c r="V251" s="29"/>
      <c r="W251" s="27"/>
      <c r="X251" s="27"/>
      <c r="Y251" s="27"/>
      <c r="Z251" s="27"/>
      <c r="AA251" s="27"/>
      <c r="AB251" s="28"/>
      <c r="AC251" s="27"/>
      <c r="AD251" s="27"/>
    </row>
    <row r="252" spans="1:30" x14ac:dyDescent="0.2">
      <c r="A252" s="6">
        <f>ROW()</f>
        <v>252</v>
      </c>
      <c r="B252" s="7" t="s">
        <v>1096</v>
      </c>
      <c r="C252" s="8" t="s">
        <v>4</v>
      </c>
      <c r="D252" s="9" t="s">
        <v>187</v>
      </c>
      <c r="E252" s="5" t="s">
        <v>866</v>
      </c>
      <c r="F252" s="11"/>
      <c r="G252" s="5" t="str">
        <f t="shared" si="20"/>
        <v>SD ISOTACHE GRENSSPANNING A</v>
      </c>
      <c r="H252" s="5" t="str">
        <f t="shared" si="21"/>
        <v>[kPa]</v>
      </c>
      <c r="I252" s="5" t="s">
        <v>858</v>
      </c>
      <c r="J252" s="5" t="s">
        <v>859</v>
      </c>
      <c r="L252" s="10"/>
      <c r="M252" s="5" t="s">
        <v>539</v>
      </c>
      <c r="P252" s="23"/>
      <c r="Q252" s="24"/>
      <c r="R252" s="25"/>
      <c r="S252" s="26"/>
      <c r="T252" s="26"/>
      <c r="U252" s="27"/>
      <c r="V252" s="29"/>
      <c r="W252" s="27"/>
      <c r="X252" s="27"/>
      <c r="Y252" s="27"/>
      <c r="Z252" s="27"/>
      <c r="AA252" s="27"/>
      <c r="AB252" s="28"/>
      <c r="AC252" s="27"/>
      <c r="AD252" s="27"/>
    </row>
    <row r="253" spans="1:30" ht="25.5" x14ac:dyDescent="0.2">
      <c r="A253" s="6">
        <f>ROW()</f>
        <v>253</v>
      </c>
      <c r="B253" s="7" t="s">
        <v>1097</v>
      </c>
      <c r="C253" s="8" t="s">
        <v>3</v>
      </c>
      <c r="D253" s="9" t="s">
        <v>188</v>
      </c>
      <c r="E253" s="5" t="s">
        <v>866</v>
      </c>
      <c r="F253" s="11" t="s">
        <v>812</v>
      </c>
      <c r="G253" s="5" t="str">
        <f t="shared" si="20"/>
        <v>SD ISOTACHE REK BIJ GRENSSPANNING A</v>
      </c>
      <c r="H253" s="5" t="str">
        <f t="shared" si="21"/>
        <v>[%]</v>
      </c>
      <c r="I253" s="5" t="s">
        <v>858</v>
      </c>
      <c r="J253" s="5" t="s">
        <v>859</v>
      </c>
      <c r="L253" s="10"/>
      <c r="M253" s="5" t="s">
        <v>540</v>
      </c>
      <c r="P253" s="23"/>
      <c r="Q253" s="24"/>
      <c r="R253" s="25"/>
      <c r="S253" s="26"/>
      <c r="T253" s="26"/>
      <c r="U253" s="27"/>
      <c r="V253" s="29"/>
      <c r="W253" s="27"/>
      <c r="X253" s="27"/>
      <c r="Y253" s="27"/>
      <c r="Z253" s="27"/>
      <c r="AA253" s="27"/>
      <c r="AB253" s="28"/>
      <c r="AC253" s="27"/>
      <c r="AD253" s="27"/>
    </row>
    <row r="254" spans="1:30" ht="25.5" x14ac:dyDescent="0.2">
      <c r="A254" s="6">
        <f>ROW()</f>
        <v>254</v>
      </c>
      <c r="B254" s="7" t="s">
        <v>1098</v>
      </c>
      <c r="C254" s="8" t="s">
        <v>4</v>
      </c>
      <c r="D254" s="9" t="s">
        <v>189</v>
      </c>
      <c r="E254" s="5" t="s">
        <v>866</v>
      </c>
      <c r="F254" s="11"/>
      <c r="G254" s="5" t="str">
        <f t="shared" si="20"/>
        <v>SD ISOTACHE BOVENGRENS GRENSSPANNING B</v>
      </c>
      <c r="H254" s="5" t="str">
        <f t="shared" si="21"/>
        <v>[kPa]</v>
      </c>
      <c r="I254" s="5" t="s">
        <v>858</v>
      </c>
      <c r="J254" s="5" t="s">
        <v>859</v>
      </c>
      <c r="L254" s="10"/>
      <c r="M254" s="5" t="s">
        <v>541</v>
      </c>
      <c r="P254" s="23"/>
      <c r="Q254" s="24"/>
      <c r="R254" s="25"/>
      <c r="S254" s="26"/>
      <c r="T254" s="26"/>
      <c r="U254" s="27"/>
      <c r="V254" s="29"/>
      <c r="W254" s="27"/>
      <c r="X254" s="27"/>
      <c r="Y254" s="27"/>
      <c r="Z254" s="27"/>
      <c r="AA254" s="27"/>
      <c r="AB254" s="28"/>
      <c r="AC254" s="27"/>
      <c r="AD254" s="27"/>
    </row>
    <row r="255" spans="1:30" ht="25.5" x14ac:dyDescent="0.2">
      <c r="A255" s="6">
        <f>ROW()</f>
        <v>255</v>
      </c>
      <c r="B255" s="7" t="s">
        <v>1099</v>
      </c>
      <c r="C255" s="8" t="s">
        <v>20</v>
      </c>
      <c r="D255" s="9" t="s">
        <v>190</v>
      </c>
      <c r="E255" s="5" t="s">
        <v>866</v>
      </c>
      <c r="F255" s="11"/>
      <c r="G255" s="5" t="str">
        <f t="shared" si="20"/>
        <v>SD CASAGRANDE CV10 TRAP2</v>
      </c>
      <c r="H255" s="5" t="str">
        <f t="shared" si="21"/>
        <v>[m2/s]</v>
      </c>
      <c r="I255" s="5" t="s">
        <v>858</v>
      </c>
      <c r="J255" s="5" t="s">
        <v>859</v>
      </c>
      <c r="L255" s="10"/>
      <c r="M255" s="5" t="s">
        <v>633</v>
      </c>
      <c r="P255" s="23"/>
      <c r="Q255" s="24"/>
      <c r="R255" s="25"/>
      <c r="S255" s="26"/>
      <c r="T255" s="26"/>
      <c r="U255" s="27"/>
      <c r="V255" s="29"/>
      <c r="W255" s="27"/>
      <c r="X255" s="27"/>
      <c r="Y255" s="27"/>
      <c r="Z255" s="27"/>
      <c r="AA255" s="27"/>
      <c r="AB255" s="28"/>
      <c r="AC255" s="27"/>
      <c r="AD255" s="27"/>
    </row>
    <row r="256" spans="1:30" ht="25.5" x14ac:dyDescent="0.2">
      <c r="A256" s="6">
        <f>ROW()</f>
        <v>256</v>
      </c>
      <c r="B256" s="7" t="s">
        <v>1100</v>
      </c>
      <c r="C256" s="8" t="s">
        <v>20</v>
      </c>
      <c r="D256" s="9" t="s">
        <v>191</v>
      </c>
      <c r="E256" s="5" t="s">
        <v>866</v>
      </c>
      <c r="F256" s="11"/>
      <c r="G256" s="5" t="str">
        <f t="shared" si="20"/>
        <v>SD CASAGRANDE CV10 TRAP3</v>
      </c>
      <c r="H256" s="5" t="str">
        <f t="shared" si="21"/>
        <v>[m2/s]</v>
      </c>
      <c r="I256" s="5" t="s">
        <v>858</v>
      </c>
      <c r="J256" s="5" t="s">
        <v>859</v>
      </c>
      <c r="L256" s="10"/>
      <c r="M256" s="5" t="s">
        <v>636</v>
      </c>
      <c r="P256" s="23"/>
      <c r="Q256" s="24"/>
      <c r="R256" s="25"/>
      <c r="S256" s="26"/>
      <c r="T256" s="26"/>
      <c r="U256" s="27"/>
      <c r="V256" s="29"/>
      <c r="W256" s="27"/>
      <c r="X256" s="27"/>
      <c r="Y256" s="27"/>
      <c r="Z256" s="27"/>
      <c r="AA256" s="27"/>
      <c r="AB256" s="28"/>
      <c r="AC256" s="27"/>
      <c r="AD256" s="27"/>
    </row>
    <row r="257" spans="1:30" ht="25.5" x14ac:dyDescent="0.2">
      <c r="A257" s="6">
        <f>ROW()</f>
        <v>257</v>
      </c>
      <c r="B257" s="7" t="s">
        <v>1101</v>
      </c>
      <c r="C257" s="8" t="s">
        <v>20</v>
      </c>
      <c r="D257" s="9" t="s">
        <v>730</v>
      </c>
      <c r="E257" s="5" t="s">
        <v>866</v>
      </c>
      <c r="F257" s="11"/>
      <c r="G257" s="5" t="str">
        <f t="shared" si="20"/>
        <v>SD CASAGRANDE CV10 TRAP4</v>
      </c>
      <c r="H257" s="5" t="str">
        <f t="shared" si="21"/>
        <v>[m2/s]</v>
      </c>
      <c r="I257" s="5" t="s">
        <v>858</v>
      </c>
      <c r="J257" s="5" t="s">
        <v>859</v>
      </c>
      <c r="L257" s="10"/>
      <c r="M257" s="5" t="s">
        <v>640</v>
      </c>
      <c r="P257" s="23"/>
      <c r="Q257" s="24"/>
      <c r="R257" s="25"/>
      <c r="S257" s="26"/>
      <c r="T257" s="26"/>
      <c r="U257" s="27"/>
      <c r="V257" s="29"/>
      <c r="W257" s="27"/>
      <c r="X257" s="27"/>
      <c r="Y257" s="27"/>
      <c r="Z257" s="27"/>
      <c r="AA257" s="27"/>
      <c r="AB257" s="28"/>
      <c r="AC257" s="27"/>
      <c r="AD257" s="27"/>
    </row>
    <row r="258" spans="1:30" ht="25.5" x14ac:dyDescent="0.2">
      <c r="A258" s="6">
        <f>ROW()</f>
        <v>258</v>
      </c>
      <c r="B258" s="7" t="s">
        <v>1102</v>
      </c>
      <c r="C258" s="8" t="s">
        <v>20</v>
      </c>
      <c r="D258" s="9" t="s">
        <v>733</v>
      </c>
      <c r="E258" s="5" t="s">
        <v>866</v>
      </c>
      <c r="F258" s="11"/>
      <c r="G258" s="5" t="str">
        <f t="shared" si="20"/>
        <v>SD CASAGRANDE CV10 TRAP5</v>
      </c>
      <c r="H258" s="5" t="str">
        <f t="shared" si="21"/>
        <v>[m2/s]</v>
      </c>
      <c r="I258" s="5" t="s">
        <v>858</v>
      </c>
      <c r="J258" s="5" t="s">
        <v>859</v>
      </c>
      <c r="L258" s="10"/>
      <c r="M258" s="5" t="s">
        <v>644</v>
      </c>
      <c r="P258" s="23"/>
      <c r="Q258" s="24"/>
      <c r="R258" s="25"/>
      <c r="S258" s="26"/>
      <c r="T258" s="26"/>
      <c r="U258" s="27"/>
      <c r="V258" s="29"/>
      <c r="W258" s="27"/>
      <c r="X258" s="27"/>
      <c r="Y258" s="27"/>
      <c r="Z258" s="27"/>
      <c r="AA258" s="27"/>
      <c r="AB258" s="28"/>
      <c r="AC258" s="27"/>
      <c r="AD258" s="27"/>
    </row>
    <row r="259" spans="1:30" ht="25.5" x14ac:dyDescent="0.2">
      <c r="A259" s="6">
        <f>ROW()</f>
        <v>259</v>
      </c>
      <c r="B259" s="7" t="s">
        <v>1103</v>
      </c>
      <c r="C259" s="8" t="s">
        <v>20</v>
      </c>
      <c r="D259" s="9" t="s">
        <v>736</v>
      </c>
      <c r="E259" s="5" t="s">
        <v>866</v>
      </c>
      <c r="F259" s="11"/>
      <c r="G259" s="5" t="str">
        <f t="shared" si="20"/>
        <v>SD CASAGRANDE CV10 TRAP6</v>
      </c>
      <c r="H259" s="5" t="str">
        <f t="shared" si="21"/>
        <v>[m2/s]</v>
      </c>
      <c r="I259" s="5" t="s">
        <v>858</v>
      </c>
      <c r="J259" s="5" t="s">
        <v>859</v>
      </c>
      <c r="L259" s="10"/>
      <c r="M259" s="5" t="s">
        <v>648</v>
      </c>
      <c r="P259" s="23"/>
      <c r="Q259" s="24"/>
      <c r="R259" s="25"/>
      <c r="S259" s="26"/>
      <c r="T259" s="26"/>
      <c r="U259" s="27"/>
      <c r="V259" s="29"/>
      <c r="W259" s="27"/>
      <c r="X259" s="27"/>
      <c r="Y259" s="27"/>
      <c r="Z259" s="27"/>
      <c r="AA259" s="27"/>
      <c r="AB259" s="28"/>
      <c r="AC259" s="27"/>
      <c r="AD259" s="27"/>
    </row>
    <row r="260" spans="1:30" ht="25.5" x14ac:dyDescent="0.2">
      <c r="A260" s="6">
        <f>ROW()</f>
        <v>260</v>
      </c>
      <c r="B260" s="7" t="s">
        <v>1104</v>
      </c>
      <c r="C260" s="8" t="s">
        <v>20</v>
      </c>
      <c r="D260" s="9" t="s">
        <v>192</v>
      </c>
      <c r="E260" s="5" t="s">
        <v>866</v>
      </c>
      <c r="F260" s="11"/>
      <c r="G260" s="5" t="str">
        <f t="shared" si="20"/>
        <v>SD CASAGRANDE CV10 TRAP7</v>
      </c>
      <c r="H260" s="5" t="str">
        <f t="shared" si="21"/>
        <v>[m2/s]</v>
      </c>
      <c r="I260" s="5" t="s">
        <v>858</v>
      </c>
      <c r="J260" s="5" t="s">
        <v>859</v>
      </c>
      <c r="L260" s="10"/>
      <c r="M260" s="5" t="s">
        <v>774</v>
      </c>
      <c r="P260" s="23"/>
      <c r="Q260" s="24"/>
      <c r="R260" s="25"/>
      <c r="S260" s="26"/>
      <c r="T260" s="26"/>
      <c r="U260" s="27"/>
      <c r="V260" s="29"/>
      <c r="W260" s="27"/>
      <c r="X260" s="27"/>
      <c r="Y260" s="27"/>
      <c r="Z260" s="27"/>
      <c r="AA260" s="27"/>
      <c r="AB260" s="28"/>
      <c r="AC260" s="27"/>
      <c r="AD260" s="27"/>
    </row>
    <row r="261" spans="1:30" ht="25.5" x14ac:dyDescent="0.2">
      <c r="A261" s="6">
        <f>ROW()</f>
        <v>261</v>
      </c>
      <c r="B261" s="7" t="s">
        <v>1105</v>
      </c>
      <c r="C261" s="8" t="s">
        <v>20</v>
      </c>
      <c r="D261" s="9" t="s">
        <v>193</v>
      </c>
      <c r="E261" s="5" t="s">
        <v>866</v>
      </c>
      <c r="F261" s="11"/>
      <c r="G261" s="5" t="str">
        <f t="shared" si="20"/>
        <v>SD CASAGRANDE CV10 TRAP8</v>
      </c>
      <c r="H261" s="5" t="str">
        <f t="shared" si="21"/>
        <v>[m2/s]</v>
      </c>
      <c r="I261" s="5" t="s">
        <v>858</v>
      </c>
      <c r="J261" s="5" t="s">
        <v>859</v>
      </c>
      <c r="L261" s="10"/>
      <c r="M261" s="5" t="s">
        <v>652</v>
      </c>
      <c r="P261" s="23"/>
      <c r="Q261" s="24"/>
      <c r="R261" s="25"/>
      <c r="S261" s="26"/>
      <c r="T261" s="26"/>
      <c r="U261" s="27"/>
      <c r="V261" s="29"/>
      <c r="W261" s="27"/>
      <c r="X261" s="27"/>
      <c r="Y261" s="27"/>
      <c r="Z261" s="27"/>
      <c r="AA261" s="27"/>
      <c r="AB261" s="28"/>
      <c r="AC261" s="27"/>
      <c r="AD261" s="27"/>
    </row>
    <row r="262" spans="1:30" ht="25.5" x14ac:dyDescent="0.2">
      <c r="A262" s="6">
        <f>ROW()</f>
        <v>262</v>
      </c>
      <c r="B262" s="7" t="s">
        <v>1106</v>
      </c>
      <c r="C262" s="8" t="s">
        <v>20</v>
      </c>
      <c r="D262" s="9" t="s">
        <v>194</v>
      </c>
      <c r="E262" s="5" t="s">
        <v>866</v>
      </c>
      <c r="F262" s="11"/>
      <c r="G262" s="5" t="str">
        <f t="shared" si="20"/>
        <v>SD CASAGRANDE CV10 TRAP9</v>
      </c>
      <c r="H262" s="5" t="str">
        <f t="shared" si="21"/>
        <v>[m2/s]</v>
      </c>
      <c r="I262" s="5" t="s">
        <v>858</v>
      </c>
      <c r="J262" s="5" t="s">
        <v>859</v>
      </c>
      <c r="L262" s="10"/>
      <c r="M262" s="5" t="s">
        <v>656</v>
      </c>
      <c r="P262" s="23"/>
      <c r="Q262" s="24"/>
      <c r="R262" s="25"/>
      <c r="S262" s="26"/>
      <c r="T262" s="26"/>
      <c r="U262" s="27"/>
      <c r="V262" s="29"/>
      <c r="W262" s="27"/>
      <c r="X262" s="27"/>
      <c r="Y262" s="27"/>
      <c r="Z262" s="27"/>
      <c r="AA262" s="27"/>
      <c r="AB262" s="28"/>
      <c r="AC262" s="27"/>
      <c r="AD262" s="27"/>
    </row>
    <row r="263" spans="1:30" ht="25.5" x14ac:dyDescent="0.2">
      <c r="A263" s="6">
        <f>ROW()</f>
        <v>263</v>
      </c>
      <c r="B263" s="7" t="s">
        <v>1107</v>
      </c>
      <c r="C263" s="8" t="s">
        <v>21</v>
      </c>
      <c r="D263" s="9" t="s">
        <v>195</v>
      </c>
      <c r="E263" s="5" t="s">
        <v>866</v>
      </c>
      <c r="F263" s="11"/>
      <c r="G263" s="5" t="str">
        <f t="shared" si="20"/>
        <v>SD CASAGRANDE K10 TRAP2</v>
      </c>
      <c r="H263" s="5" t="str">
        <f t="shared" si="21"/>
        <v>[m/s]</v>
      </c>
      <c r="I263" s="5" t="s">
        <v>858</v>
      </c>
      <c r="J263" s="5" t="s">
        <v>859</v>
      </c>
      <c r="L263" s="10"/>
      <c r="M263" s="5" t="s">
        <v>635</v>
      </c>
      <c r="P263" s="23"/>
      <c r="Q263" s="24"/>
      <c r="R263" s="25"/>
      <c r="S263" s="26"/>
      <c r="T263" s="26"/>
      <c r="U263" s="27"/>
      <c r="V263" s="29"/>
      <c r="W263" s="27"/>
      <c r="X263" s="27"/>
      <c r="Y263" s="27"/>
      <c r="Z263" s="27"/>
      <c r="AA263" s="27"/>
      <c r="AB263" s="28"/>
      <c r="AC263" s="27"/>
      <c r="AD263" s="27"/>
    </row>
    <row r="264" spans="1:30" ht="25.5" x14ac:dyDescent="0.2">
      <c r="A264" s="6">
        <f>ROW()</f>
        <v>264</v>
      </c>
      <c r="B264" s="7" t="s">
        <v>1108</v>
      </c>
      <c r="C264" s="8" t="s">
        <v>21</v>
      </c>
      <c r="D264" s="9" t="s">
        <v>196</v>
      </c>
      <c r="E264" s="5" t="s">
        <v>866</v>
      </c>
      <c r="F264" s="11"/>
      <c r="G264" s="5" t="str">
        <f t="shared" si="20"/>
        <v>SD CASAGRANDE K10 TRAP3</v>
      </c>
      <c r="H264" s="5" t="str">
        <f t="shared" si="21"/>
        <v>[m/s]</v>
      </c>
      <c r="I264" s="5" t="s">
        <v>858</v>
      </c>
      <c r="J264" s="5" t="s">
        <v>859</v>
      </c>
      <c r="L264" s="10"/>
      <c r="M264" s="5" t="s">
        <v>638</v>
      </c>
      <c r="P264" s="23"/>
      <c r="Q264" s="24"/>
      <c r="R264" s="25"/>
      <c r="S264" s="26"/>
      <c r="T264" s="26"/>
      <c r="U264" s="27"/>
      <c r="V264" s="29"/>
      <c r="W264" s="27"/>
      <c r="X264" s="27"/>
      <c r="Y264" s="27"/>
      <c r="Z264" s="27"/>
      <c r="AA264" s="27"/>
      <c r="AB264" s="28"/>
      <c r="AC264" s="27"/>
      <c r="AD264" s="27"/>
    </row>
    <row r="265" spans="1:30" ht="25.5" x14ac:dyDescent="0.2">
      <c r="A265" s="6">
        <f>ROW()</f>
        <v>265</v>
      </c>
      <c r="B265" s="7" t="s">
        <v>1109</v>
      </c>
      <c r="C265" s="8" t="s">
        <v>21</v>
      </c>
      <c r="D265" s="9" t="s">
        <v>731</v>
      </c>
      <c r="E265" s="5" t="s">
        <v>866</v>
      </c>
      <c r="F265" s="11"/>
      <c r="G265" s="5" t="str">
        <f t="shared" ref="G265:G328" si="22">SUBSTITUTE(B265,"_"," ")</f>
        <v>SD CASAGRANDE K10 TRAP4</v>
      </c>
      <c r="H265" s="5" t="str">
        <f t="shared" ref="H265:H328" si="23">CONCATENATE("[",C265,"]")</f>
        <v>[m/s]</v>
      </c>
      <c r="I265" s="5" t="s">
        <v>858</v>
      </c>
      <c r="J265" s="5" t="s">
        <v>859</v>
      </c>
      <c r="L265" s="10"/>
      <c r="M265" s="5" t="s">
        <v>641</v>
      </c>
      <c r="P265" s="23"/>
      <c r="Q265" s="24"/>
      <c r="R265" s="25"/>
      <c r="S265" s="26"/>
      <c r="T265" s="26"/>
      <c r="U265" s="27"/>
      <c r="V265" s="29"/>
      <c r="W265" s="27"/>
      <c r="X265" s="27"/>
      <c r="Y265" s="27"/>
      <c r="Z265" s="27"/>
      <c r="AA265" s="27"/>
      <c r="AB265" s="28"/>
      <c r="AC265" s="27"/>
      <c r="AD265" s="27"/>
    </row>
    <row r="266" spans="1:30" ht="25.5" x14ac:dyDescent="0.2">
      <c r="A266" s="6">
        <f>ROW()</f>
        <v>266</v>
      </c>
      <c r="B266" s="7" t="s">
        <v>1110</v>
      </c>
      <c r="C266" s="8" t="s">
        <v>21</v>
      </c>
      <c r="D266" s="9" t="s">
        <v>734</v>
      </c>
      <c r="E266" s="5" t="s">
        <v>866</v>
      </c>
      <c r="F266" s="11"/>
      <c r="G266" s="5" t="str">
        <f t="shared" si="22"/>
        <v>SD CASAGRANDE K10 TRAP5</v>
      </c>
      <c r="H266" s="5" t="str">
        <f t="shared" si="23"/>
        <v>[m/s]</v>
      </c>
      <c r="I266" s="5" t="s">
        <v>858</v>
      </c>
      <c r="J266" s="5" t="s">
        <v>859</v>
      </c>
      <c r="L266" s="10"/>
      <c r="M266" s="5" t="s">
        <v>645</v>
      </c>
      <c r="P266" s="23"/>
      <c r="Q266" s="24"/>
      <c r="R266" s="25"/>
      <c r="S266" s="26"/>
      <c r="T266" s="26"/>
      <c r="U266" s="27"/>
      <c r="V266" s="29"/>
      <c r="W266" s="27"/>
      <c r="X266" s="27"/>
      <c r="Y266" s="27"/>
      <c r="Z266" s="27"/>
      <c r="AA266" s="27"/>
      <c r="AB266" s="28"/>
      <c r="AC266" s="27"/>
      <c r="AD266" s="27"/>
    </row>
    <row r="267" spans="1:30" ht="25.5" x14ac:dyDescent="0.2">
      <c r="A267" s="6">
        <f>ROW()</f>
        <v>267</v>
      </c>
      <c r="B267" s="7" t="s">
        <v>1111</v>
      </c>
      <c r="C267" s="8" t="s">
        <v>21</v>
      </c>
      <c r="D267" s="9" t="s">
        <v>737</v>
      </c>
      <c r="E267" s="5" t="s">
        <v>866</v>
      </c>
      <c r="F267" s="11"/>
      <c r="G267" s="5" t="str">
        <f t="shared" si="22"/>
        <v>SD CASAGRANDE K10 TRAP6</v>
      </c>
      <c r="H267" s="5" t="str">
        <f t="shared" si="23"/>
        <v>[m/s]</v>
      </c>
      <c r="I267" s="5" t="s">
        <v>858</v>
      </c>
      <c r="J267" s="5" t="s">
        <v>859</v>
      </c>
      <c r="L267" s="10"/>
      <c r="M267" s="5" t="s">
        <v>649</v>
      </c>
      <c r="P267" s="23"/>
      <c r="Q267" s="24"/>
      <c r="R267" s="25"/>
      <c r="S267" s="26"/>
      <c r="T267" s="26"/>
      <c r="U267" s="27"/>
      <c r="V267" s="29"/>
      <c r="W267" s="27"/>
      <c r="X267" s="27"/>
      <c r="Y267" s="27"/>
      <c r="Z267" s="27"/>
      <c r="AA267" s="27"/>
      <c r="AB267" s="28"/>
      <c r="AC267" s="27"/>
      <c r="AD267" s="27"/>
    </row>
    <row r="268" spans="1:30" ht="25.5" x14ac:dyDescent="0.2">
      <c r="A268" s="6">
        <f>ROW()</f>
        <v>268</v>
      </c>
      <c r="B268" s="7" t="s">
        <v>1112</v>
      </c>
      <c r="C268" s="8" t="s">
        <v>21</v>
      </c>
      <c r="D268" s="9" t="s">
        <v>197</v>
      </c>
      <c r="E268" s="5" t="s">
        <v>866</v>
      </c>
      <c r="F268" s="11"/>
      <c r="G268" s="5" t="str">
        <f t="shared" si="22"/>
        <v>SD CASAGRANDE K10 TRAP7</v>
      </c>
      <c r="H268" s="5" t="str">
        <f t="shared" si="23"/>
        <v>[m/s]</v>
      </c>
      <c r="I268" s="5" t="s">
        <v>858</v>
      </c>
      <c r="J268" s="5" t="s">
        <v>859</v>
      </c>
      <c r="L268" s="10"/>
      <c r="M268" s="5" t="s">
        <v>774</v>
      </c>
      <c r="P268" s="23"/>
      <c r="Q268" s="24"/>
      <c r="R268" s="25"/>
      <c r="S268" s="26"/>
      <c r="T268" s="26"/>
      <c r="U268" s="27"/>
      <c r="V268" s="29"/>
      <c r="W268" s="27"/>
      <c r="X268" s="27"/>
      <c r="Y268" s="27"/>
      <c r="Z268" s="27"/>
      <c r="AA268" s="27"/>
      <c r="AB268" s="28"/>
      <c r="AC268" s="27"/>
      <c r="AD268" s="27"/>
    </row>
    <row r="269" spans="1:30" ht="25.5" x14ac:dyDescent="0.2">
      <c r="A269" s="6">
        <f>ROW()</f>
        <v>269</v>
      </c>
      <c r="B269" s="7" t="s">
        <v>1113</v>
      </c>
      <c r="C269" s="8" t="s">
        <v>21</v>
      </c>
      <c r="D269" s="9" t="s">
        <v>198</v>
      </c>
      <c r="E269" s="5" t="s">
        <v>866</v>
      </c>
      <c r="F269" s="11"/>
      <c r="G269" s="5" t="str">
        <f t="shared" si="22"/>
        <v>SD CASAGRANDE K10 TRAP8</v>
      </c>
      <c r="H269" s="5" t="str">
        <f t="shared" si="23"/>
        <v>[m/s]</v>
      </c>
      <c r="I269" s="5" t="s">
        <v>858</v>
      </c>
      <c r="J269" s="5" t="s">
        <v>859</v>
      </c>
      <c r="L269" s="10"/>
      <c r="M269" s="5" t="s">
        <v>654</v>
      </c>
      <c r="P269" s="23"/>
      <c r="Q269" s="24"/>
      <c r="R269" s="25"/>
      <c r="S269" s="26"/>
      <c r="T269" s="26"/>
      <c r="U269" s="27"/>
      <c r="V269" s="29"/>
      <c r="W269" s="27"/>
      <c r="X269" s="27"/>
      <c r="Y269" s="27"/>
      <c r="Z269" s="27"/>
      <c r="AA269" s="27"/>
      <c r="AB269" s="28"/>
      <c r="AC269" s="27"/>
      <c r="AD269" s="27"/>
    </row>
    <row r="270" spans="1:30" ht="25.5" x14ac:dyDescent="0.2">
      <c r="A270" s="6">
        <f>ROW()</f>
        <v>270</v>
      </c>
      <c r="B270" s="7" t="s">
        <v>1114</v>
      </c>
      <c r="C270" s="8" t="s">
        <v>21</v>
      </c>
      <c r="D270" s="9" t="s">
        <v>199</v>
      </c>
      <c r="E270" s="5" t="s">
        <v>866</v>
      </c>
      <c r="F270" s="11"/>
      <c r="G270" s="5" t="str">
        <f t="shared" si="22"/>
        <v>SD CASAGRANDE K10 TRAP9</v>
      </c>
      <c r="H270" s="5" t="str">
        <f t="shared" si="23"/>
        <v>[m/s]</v>
      </c>
      <c r="I270" s="5" t="s">
        <v>858</v>
      </c>
      <c r="J270" s="5" t="s">
        <v>859</v>
      </c>
      <c r="L270" s="10"/>
      <c r="M270" s="5" t="s">
        <v>658</v>
      </c>
      <c r="P270" s="23"/>
      <c r="Q270" s="24"/>
      <c r="R270" s="25"/>
      <c r="S270" s="26"/>
      <c r="T270" s="26"/>
      <c r="U270" s="27"/>
      <c r="V270" s="29"/>
      <c r="W270" s="27"/>
      <c r="X270" s="27"/>
      <c r="Y270" s="27"/>
      <c r="Z270" s="27"/>
      <c r="AA270" s="27"/>
      <c r="AB270" s="28"/>
      <c r="AC270" s="27"/>
      <c r="AD270" s="27"/>
    </row>
    <row r="271" spans="1:30" ht="25.5" x14ac:dyDescent="0.2">
      <c r="A271" s="6">
        <f>ROW()</f>
        <v>271</v>
      </c>
      <c r="B271" s="7" t="s">
        <v>1115</v>
      </c>
      <c r="C271" s="8" t="s">
        <v>22</v>
      </c>
      <c r="D271" s="9" t="s">
        <v>201</v>
      </c>
      <c r="E271" s="5" t="s">
        <v>866</v>
      </c>
      <c r="F271" s="11"/>
      <c r="G271" s="5" t="str">
        <f t="shared" si="22"/>
        <v>SD CASAGRANDE MV TRAP2</v>
      </c>
      <c r="H271" s="5" t="str">
        <f t="shared" si="23"/>
        <v>[1/MPa]</v>
      </c>
      <c r="I271" s="5" t="s">
        <v>858</v>
      </c>
      <c r="J271" s="5" t="s">
        <v>859</v>
      </c>
      <c r="L271" s="10"/>
      <c r="M271" s="5" t="s">
        <v>634</v>
      </c>
      <c r="P271" s="23"/>
      <c r="Q271" s="24"/>
      <c r="R271" s="25"/>
      <c r="S271" s="26"/>
      <c r="T271" s="26"/>
      <c r="U271" s="27"/>
      <c r="V271" s="29"/>
      <c r="W271" s="27"/>
      <c r="X271" s="27"/>
      <c r="Y271" s="27"/>
      <c r="Z271" s="27"/>
      <c r="AA271" s="27"/>
      <c r="AB271" s="28"/>
      <c r="AC271" s="27"/>
      <c r="AD271" s="27"/>
    </row>
    <row r="272" spans="1:30" ht="25.5" x14ac:dyDescent="0.2">
      <c r="A272" s="6">
        <f>ROW()</f>
        <v>272</v>
      </c>
      <c r="B272" s="7" t="s">
        <v>1116</v>
      </c>
      <c r="C272" s="8" t="s">
        <v>22</v>
      </c>
      <c r="D272" s="9" t="s">
        <v>202</v>
      </c>
      <c r="E272" s="5" t="s">
        <v>866</v>
      </c>
      <c r="F272" s="11"/>
      <c r="G272" s="5" t="str">
        <f t="shared" si="22"/>
        <v>SD CASAGRANDE MV TRAP3</v>
      </c>
      <c r="H272" s="5" t="str">
        <f t="shared" si="23"/>
        <v>[1/MPa]</v>
      </c>
      <c r="I272" s="5" t="s">
        <v>858</v>
      </c>
      <c r="J272" s="5" t="s">
        <v>859</v>
      </c>
      <c r="L272" s="10"/>
      <c r="M272" s="5" t="s">
        <v>637</v>
      </c>
      <c r="P272" s="23"/>
      <c r="Q272" s="24"/>
      <c r="R272" s="25"/>
      <c r="S272" s="26"/>
      <c r="T272" s="26"/>
      <c r="U272" s="27"/>
      <c r="V272" s="29"/>
      <c r="W272" s="27"/>
      <c r="X272" s="27"/>
      <c r="Y272" s="27"/>
      <c r="Z272" s="27"/>
      <c r="AA272" s="27"/>
      <c r="AB272" s="28"/>
      <c r="AC272" s="27"/>
      <c r="AD272" s="27"/>
    </row>
    <row r="273" spans="1:30" ht="25.5" x14ac:dyDescent="0.2">
      <c r="A273" s="6">
        <f>ROW()</f>
        <v>273</v>
      </c>
      <c r="B273" s="7" t="s">
        <v>1117</v>
      </c>
      <c r="C273" s="8" t="s">
        <v>22</v>
      </c>
      <c r="D273" s="9" t="s">
        <v>732</v>
      </c>
      <c r="E273" s="5" t="s">
        <v>866</v>
      </c>
      <c r="F273" s="11"/>
      <c r="G273" s="5" t="str">
        <f t="shared" si="22"/>
        <v>SD CASAGRANDE MV TRAP4</v>
      </c>
      <c r="H273" s="5" t="str">
        <f t="shared" si="23"/>
        <v>[1/MPa]</v>
      </c>
      <c r="I273" s="5" t="s">
        <v>858</v>
      </c>
      <c r="J273" s="5" t="s">
        <v>859</v>
      </c>
      <c r="L273" s="10"/>
      <c r="M273" s="5" t="s">
        <v>642</v>
      </c>
      <c r="P273" s="23"/>
      <c r="Q273" s="24"/>
      <c r="R273" s="25"/>
      <c r="S273" s="26"/>
      <c r="T273" s="26"/>
      <c r="U273" s="27"/>
      <c r="V273" s="29"/>
      <c r="W273" s="27"/>
      <c r="X273" s="27"/>
      <c r="Y273" s="27"/>
      <c r="Z273" s="27"/>
      <c r="AA273" s="27"/>
      <c r="AB273" s="28"/>
      <c r="AC273" s="27"/>
      <c r="AD273" s="27"/>
    </row>
    <row r="274" spans="1:30" ht="25.5" x14ac:dyDescent="0.2">
      <c r="A274" s="6">
        <f>ROW()</f>
        <v>274</v>
      </c>
      <c r="B274" s="7" t="s">
        <v>1118</v>
      </c>
      <c r="C274" s="8" t="s">
        <v>22</v>
      </c>
      <c r="D274" s="9" t="s">
        <v>735</v>
      </c>
      <c r="E274" s="5" t="s">
        <v>866</v>
      </c>
      <c r="F274" s="11"/>
      <c r="G274" s="5" t="str">
        <f t="shared" si="22"/>
        <v>SD CASAGRANDE MV TRAP5</v>
      </c>
      <c r="H274" s="5" t="str">
        <f t="shared" si="23"/>
        <v>[1/MPa]</v>
      </c>
      <c r="I274" s="5" t="s">
        <v>858</v>
      </c>
      <c r="J274" s="5" t="s">
        <v>859</v>
      </c>
      <c r="L274" s="10"/>
      <c r="M274" s="5" t="s">
        <v>646</v>
      </c>
      <c r="P274" s="23"/>
      <c r="Q274" s="24"/>
      <c r="R274" s="25"/>
      <c r="S274" s="26"/>
      <c r="T274" s="26"/>
      <c r="U274" s="27"/>
      <c r="V274" s="29"/>
      <c r="W274" s="27"/>
      <c r="X274" s="27"/>
      <c r="Y274" s="27"/>
      <c r="Z274" s="27"/>
      <c r="AA274" s="27"/>
      <c r="AB274" s="28"/>
      <c r="AC274" s="27"/>
      <c r="AD274" s="27"/>
    </row>
    <row r="275" spans="1:30" ht="25.5" x14ac:dyDescent="0.2">
      <c r="A275" s="6">
        <f>ROW()</f>
        <v>275</v>
      </c>
      <c r="B275" s="7" t="s">
        <v>1119</v>
      </c>
      <c r="C275" s="8" t="s">
        <v>22</v>
      </c>
      <c r="D275" s="9" t="s">
        <v>738</v>
      </c>
      <c r="E275" s="5" t="s">
        <v>866</v>
      </c>
      <c r="F275" s="11"/>
      <c r="G275" s="5" t="str">
        <f t="shared" si="22"/>
        <v>SD CASAGRANDE MV TRAP6</v>
      </c>
      <c r="H275" s="5" t="str">
        <f t="shared" si="23"/>
        <v>[1/MPa]</v>
      </c>
      <c r="I275" s="5" t="s">
        <v>858</v>
      </c>
      <c r="J275" s="5" t="s">
        <v>859</v>
      </c>
      <c r="L275" s="10"/>
      <c r="M275" s="5" t="s">
        <v>650</v>
      </c>
      <c r="P275" s="23"/>
      <c r="Q275" s="24"/>
      <c r="R275" s="25"/>
      <c r="S275" s="26"/>
      <c r="T275" s="26"/>
      <c r="U275" s="27"/>
      <c r="V275" s="29"/>
      <c r="W275" s="27"/>
      <c r="X275" s="27"/>
      <c r="Y275" s="27"/>
      <c r="Z275" s="27"/>
      <c r="AA275" s="27"/>
      <c r="AB275" s="28"/>
      <c r="AC275" s="27"/>
      <c r="AD275" s="27"/>
    </row>
    <row r="276" spans="1:30" ht="25.5" x14ac:dyDescent="0.2">
      <c r="A276" s="6">
        <f>ROW()</f>
        <v>276</v>
      </c>
      <c r="B276" s="7" t="s">
        <v>1120</v>
      </c>
      <c r="C276" s="8" t="s">
        <v>22</v>
      </c>
      <c r="D276" s="9" t="s">
        <v>203</v>
      </c>
      <c r="E276" s="5" t="s">
        <v>866</v>
      </c>
      <c r="F276" s="11"/>
      <c r="G276" s="5" t="str">
        <f t="shared" si="22"/>
        <v>SD CASAGRANDE MV TRAP7</v>
      </c>
      <c r="H276" s="5" t="str">
        <f t="shared" si="23"/>
        <v>[1/MPa]</v>
      </c>
      <c r="I276" s="5" t="s">
        <v>858</v>
      </c>
      <c r="J276" s="5" t="s">
        <v>859</v>
      </c>
      <c r="L276" s="10"/>
      <c r="M276" s="5" t="s">
        <v>774</v>
      </c>
      <c r="P276" s="23"/>
      <c r="Q276" s="24"/>
      <c r="R276" s="25"/>
      <c r="S276" s="26"/>
      <c r="T276" s="26"/>
      <c r="U276" s="27"/>
      <c r="V276" s="29"/>
      <c r="W276" s="27"/>
      <c r="X276" s="27"/>
      <c r="Y276" s="27"/>
      <c r="Z276" s="27"/>
      <c r="AA276" s="27"/>
      <c r="AB276" s="28"/>
      <c r="AC276" s="27"/>
      <c r="AD276" s="27"/>
    </row>
    <row r="277" spans="1:30" ht="25.5" x14ac:dyDescent="0.2">
      <c r="A277" s="6">
        <f>ROW()</f>
        <v>277</v>
      </c>
      <c r="B277" s="7" t="s">
        <v>1121</v>
      </c>
      <c r="C277" s="8" t="s">
        <v>22</v>
      </c>
      <c r="D277" s="9" t="s">
        <v>204</v>
      </c>
      <c r="E277" s="5" t="s">
        <v>866</v>
      </c>
      <c r="F277" s="11"/>
      <c r="G277" s="5" t="str">
        <f t="shared" si="22"/>
        <v>SD CASAGRANDE MV TRAP8</v>
      </c>
      <c r="H277" s="5" t="str">
        <f t="shared" si="23"/>
        <v>[1/MPa]</v>
      </c>
      <c r="I277" s="5" t="s">
        <v>858</v>
      </c>
      <c r="J277" s="5" t="s">
        <v>859</v>
      </c>
      <c r="L277" s="10"/>
      <c r="M277" s="5" t="s">
        <v>653</v>
      </c>
      <c r="P277" s="23"/>
      <c r="Q277" s="24"/>
      <c r="R277" s="25"/>
      <c r="S277" s="26"/>
      <c r="T277" s="26"/>
      <c r="U277" s="27"/>
      <c r="V277" s="29"/>
      <c r="W277" s="27"/>
      <c r="X277" s="27"/>
      <c r="Y277" s="27"/>
      <c r="Z277" s="27"/>
      <c r="AA277" s="27"/>
      <c r="AB277" s="28"/>
      <c r="AC277" s="27"/>
      <c r="AD277" s="27"/>
    </row>
    <row r="278" spans="1:30" ht="25.5" x14ac:dyDescent="0.2">
      <c r="A278" s="6">
        <f>ROW()</f>
        <v>278</v>
      </c>
      <c r="B278" s="7" t="s">
        <v>1122</v>
      </c>
      <c r="C278" s="8" t="s">
        <v>22</v>
      </c>
      <c r="D278" s="9" t="s">
        <v>200</v>
      </c>
      <c r="E278" s="5" t="s">
        <v>866</v>
      </c>
      <c r="F278" s="11"/>
      <c r="G278" s="5" t="str">
        <f t="shared" si="22"/>
        <v>SD CASAGRANDE MV TRAP9</v>
      </c>
      <c r="H278" s="5" t="str">
        <f t="shared" si="23"/>
        <v>[1/MPa]</v>
      </c>
      <c r="I278" s="5" t="s">
        <v>858</v>
      </c>
      <c r="J278" s="5" t="s">
        <v>859</v>
      </c>
      <c r="L278" s="10"/>
      <c r="M278" s="5" t="s">
        <v>657</v>
      </c>
      <c r="P278" s="23"/>
      <c r="Q278" s="24"/>
      <c r="R278" s="25"/>
      <c r="S278" s="26"/>
      <c r="T278" s="26"/>
      <c r="U278" s="27"/>
      <c r="V278" s="29"/>
      <c r="W278" s="27"/>
      <c r="X278" s="27"/>
      <c r="Y278" s="27"/>
      <c r="Z278" s="27"/>
      <c r="AA278" s="27"/>
      <c r="AB278" s="28"/>
      <c r="AC278" s="27"/>
      <c r="AD278" s="27"/>
    </row>
    <row r="279" spans="1:30" x14ac:dyDescent="0.2">
      <c r="A279" s="6">
        <f>ROW()</f>
        <v>279</v>
      </c>
      <c r="B279" s="7" t="s">
        <v>1123</v>
      </c>
      <c r="C279" s="18" t="s">
        <v>4</v>
      </c>
      <c r="D279" s="14" t="s">
        <v>739</v>
      </c>
      <c r="E279" s="5" t="s">
        <v>866</v>
      </c>
      <c r="F279" s="11"/>
      <c r="G279" s="5" t="str">
        <f t="shared" si="22"/>
        <v>SD CASAGRANDE SPANNING CV10 TRAP2</v>
      </c>
      <c r="H279" s="5" t="str">
        <f t="shared" si="23"/>
        <v>[kPa]</v>
      </c>
      <c r="I279" s="5" t="s">
        <v>858</v>
      </c>
      <c r="J279" s="5" t="s">
        <v>859</v>
      </c>
      <c r="L279" s="10"/>
      <c r="M279" s="5" t="s">
        <v>546</v>
      </c>
      <c r="P279" s="23"/>
      <c r="Q279" s="24"/>
      <c r="R279" s="27"/>
      <c r="S279" s="26"/>
      <c r="T279" s="26"/>
      <c r="U279" s="27"/>
      <c r="V279" s="29"/>
      <c r="W279" s="27"/>
      <c r="X279" s="27"/>
      <c r="Y279" s="27"/>
      <c r="Z279" s="27"/>
      <c r="AA279" s="27"/>
      <c r="AB279" s="28"/>
      <c r="AC279" s="27"/>
      <c r="AD279" s="27"/>
    </row>
    <row r="280" spans="1:30" x14ac:dyDescent="0.2">
      <c r="A280" s="6">
        <f>ROW()</f>
        <v>280</v>
      </c>
      <c r="B280" s="7" t="s">
        <v>1124</v>
      </c>
      <c r="C280" s="18" t="s">
        <v>4</v>
      </c>
      <c r="D280" s="14" t="s">
        <v>740</v>
      </c>
      <c r="E280" s="5" t="s">
        <v>866</v>
      </c>
      <c r="F280" s="11"/>
      <c r="G280" s="5" t="str">
        <f t="shared" si="22"/>
        <v>SD CASAGRANDE SPANNING CV10 TRAP3</v>
      </c>
      <c r="H280" s="5" t="str">
        <f t="shared" si="23"/>
        <v>[kPa]</v>
      </c>
      <c r="I280" s="5" t="s">
        <v>858</v>
      </c>
      <c r="J280" s="5" t="s">
        <v>859</v>
      </c>
      <c r="L280" s="10"/>
      <c r="M280" s="5" t="s">
        <v>639</v>
      </c>
      <c r="P280" s="23"/>
      <c r="Q280" s="24"/>
      <c r="R280" s="27"/>
      <c r="S280" s="26"/>
      <c r="T280" s="26"/>
      <c r="U280" s="27"/>
      <c r="V280" s="29"/>
      <c r="W280" s="27"/>
      <c r="X280" s="27"/>
      <c r="Y280" s="27"/>
      <c r="Z280" s="27"/>
      <c r="AA280" s="27"/>
      <c r="AB280" s="28"/>
      <c r="AC280" s="27"/>
      <c r="AD280" s="27"/>
    </row>
    <row r="281" spans="1:30" x14ac:dyDescent="0.2">
      <c r="A281" s="6">
        <f>ROW()</f>
        <v>281</v>
      </c>
      <c r="B281" s="7" t="s">
        <v>1125</v>
      </c>
      <c r="C281" s="18" t="s">
        <v>4</v>
      </c>
      <c r="D281" s="14" t="s">
        <v>741</v>
      </c>
      <c r="E281" s="5" t="s">
        <v>866</v>
      </c>
      <c r="F281" s="11"/>
      <c r="G281" s="5" t="str">
        <f t="shared" si="22"/>
        <v>SD CASAGRANDE SPANNING CV10 TRAP4</v>
      </c>
      <c r="H281" s="5" t="str">
        <f t="shared" si="23"/>
        <v>[kPa]</v>
      </c>
      <c r="I281" s="5" t="s">
        <v>858</v>
      </c>
      <c r="J281" s="5" t="s">
        <v>859</v>
      </c>
      <c r="L281" s="10"/>
      <c r="M281" s="5" t="s">
        <v>643</v>
      </c>
      <c r="P281" s="23"/>
      <c r="Q281" s="24"/>
      <c r="R281" s="27"/>
      <c r="S281" s="26"/>
      <c r="T281" s="26"/>
      <c r="U281" s="27"/>
      <c r="V281" s="29"/>
      <c r="W281" s="27"/>
      <c r="X281" s="27"/>
      <c r="Y281" s="27"/>
      <c r="Z281" s="27"/>
      <c r="AA281" s="27"/>
      <c r="AB281" s="28"/>
      <c r="AC281" s="27"/>
      <c r="AD281" s="27"/>
    </row>
    <row r="282" spans="1:30" x14ac:dyDescent="0.2">
      <c r="A282" s="6">
        <f>ROW()</f>
        <v>282</v>
      </c>
      <c r="B282" s="7" t="s">
        <v>1126</v>
      </c>
      <c r="C282" s="18" t="s">
        <v>4</v>
      </c>
      <c r="D282" s="14" t="s">
        <v>742</v>
      </c>
      <c r="E282" s="5" t="s">
        <v>866</v>
      </c>
      <c r="F282" s="11"/>
      <c r="G282" s="5" t="str">
        <f t="shared" si="22"/>
        <v>SD CASAGRANDE SPANNING CV10 TRAP5</v>
      </c>
      <c r="H282" s="5" t="str">
        <f t="shared" si="23"/>
        <v>[kPa]</v>
      </c>
      <c r="I282" s="5" t="s">
        <v>858</v>
      </c>
      <c r="J282" s="5" t="s">
        <v>859</v>
      </c>
      <c r="L282" s="10"/>
      <c r="M282" s="5" t="s">
        <v>647</v>
      </c>
      <c r="P282" s="23"/>
      <c r="Q282" s="24"/>
      <c r="R282" s="27"/>
      <c r="S282" s="26"/>
      <c r="T282" s="26"/>
      <c r="U282" s="27"/>
      <c r="V282" s="29"/>
      <c r="W282" s="27"/>
      <c r="X282" s="27"/>
      <c r="Y282" s="27"/>
      <c r="Z282" s="27"/>
      <c r="AA282" s="27"/>
      <c r="AB282" s="28"/>
      <c r="AC282" s="27"/>
      <c r="AD282" s="27"/>
    </row>
    <row r="283" spans="1:30" x14ac:dyDescent="0.2">
      <c r="A283" s="6">
        <f>ROW()</f>
        <v>283</v>
      </c>
      <c r="B283" s="7" t="s">
        <v>1127</v>
      </c>
      <c r="C283" s="18" t="s">
        <v>4</v>
      </c>
      <c r="D283" s="14" t="s">
        <v>743</v>
      </c>
      <c r="E283" s="5" t="s">
        <v>866</v>
      </c>
      <c r="F283" s="11"/>
      <c r="G283" s="5" t="str">
        <f t="shared" si="22"/>
        <v>SD CASAGRANDE SPANNING CV10 TRAP6</v>
      </c>
      <c r="H283" s="5" t="str">
        <f t="shared" si="23"/>
        <v>[kPa]</v>
      </c>
      <c r="I283" s="5" t="s">
        <v>858</v>
      </c>
      <c r="J283" s="5" t="s">
        <v>859</v>
      </c>
      <c r="L283" s="10"/>
      <c r="M283" s="5" t="s">
        <v>651</v>
      </c>
      <c r="P283" s="23"/>
      <c r="Q283" s="24"/>
      <c r="R283" s="27"/>
      <c r="S283" s="26"/>
      <c r="T283" s="26"/>
      <c r="U283" s="27"/>
      <c r="V283" s="29"/>
      <c r="W283" s="27"/>
      <c r="X283" s="27"/>
      <c r="Y283" s="27"/>
      <c r="Z283" s="27"/>
      <c r="AA283" s="27"/>
      <c r="AB283" s="28"/>
      <c r="AC283" s="27"/>
      <c r="AD283" s="27"/>
    </row>
    <row r="284" spans="1:30" x14ac:dyDescent="0.2">
      <c r="A284" s="6">
        <f>ROW()</f>
        <v>284</v>
      </c>
      <c r="B284" s="7" t="s">
        <v>1128</v>
      </c>
      <c r="C284" s="18" t="s">
        <v>4</v>
      </c>
      <c r="D284" s="14" t="s">
        <v>744</v>
      </c>
      <c r="E284" s="5" t="s">
        <v>866</v>
      </c>
      <c r="F284" s="11"/>
      <c r="G284" s="5" t="str">
        <f t="shared" si="22"/>
        <v>SD CASAGRANDE SPANNING CV10 TRAP7</v>
      </c>
      <c r="H284" s="5" t="str">
        <f t="shared" si="23"/>
        <v>[kPa]</v>
      </c>
      <c r="I284" s="5" t="s">
        <v>858</v>
      </c>
      <c r="J284" s="5" t="s">
        <v>859</v>
      </c>
      <c r="L284" s="10"/>
      <c r="M284" s="5" t="s">
        <v>774</v>
      </c>
      <c r="P284" s="23"/>
      <c r="Q284" s="24"/>
      <c r="R284" s="27"/>
      <c r="S284" s="26"/>
      <c r="T284" s="26"/>
      <c r="U284" s="27"/>
      <c r="V284" s="29"/>
      <c r="W284" s="27"/>
      <c r="X284" s="27"/>
      <c r="Y284" s="27"/>
      <c r="Z284" s="27"/>
      <c r="AA284" s="27"/>
      <c r="AB284" s="28"/>
      <c r="AC284" s="27"/>
      <c r="AD284" s="27"/>
    </row>
    <row r="285" spans="1:30" x14ac:dyDescent="0.2">
      <c r="A285" s="6">
        <f>ROW()</f>
        <v>285</v>
      </c>
      <c r="B285" s="7" t="s">
        <v>1129</v>
      </c>
      <c r="C285" s="18" t="s">
        <v>4</v>
      </c>
      <c r="D285" s="14" t="s">
        <v>745</v>
      </c>
      <c r="E285" s="5" t="s">
        <v>866</v>
      </c>
      <c r="F285" s="11"/>
      <c r="G285" s="5" t="str">
        <f t="shared" si="22"/>
        <v>SD CASAGRANDE SPANNING CV10 TRAP8</v>
      </c>
      <c r="H285" s="5" t="str">
        <f t="shared" si="23"/>
        <v>[kPa]</v>
      </c>
      <c r="I285" s="5" t="s">
        <v>858</v>
      </c>
      <c r="J285" s="5" t="s">
        <v>859</v>
      </c>
      <c r="L285" s="10"/>
      <c r="M285" s="5" t="s">
        <v>655</v>
      </c>
      <c r="P285" s="23"/>
      <c r="Q285" s="24"/>
      <c r="R285" s="27"/>
      <c r="S285" s="26"/>
      <c r="T285" s="26"/>
      <c r="U285" s="27"/>
      <c r="V285" s="29"/>
      <c r="W285" s="27"/>
      <c r="X285" s="27"/>
      <c r="Y285" s="27"/>
      <c r="Z285" s="27"/>
      <c r="AA285" s="27"/>
      <c r="AB285" s="28"/>
      <c r="AC285" s="27"/>
      <c r="AD285" s="27"/>
    </row>
    <row r="286" spans="1:30" x14ac:dyDescent="0.2">
      <c r="A286" s="6">
        <f>ROW()</f>
        <v>286</v>
      </c>
      <c r="B286" s="7" t="s">
        <v>1130</v>
      </c>
      <c r="C286" s="18" t="s">
        <v>4</v>
      </c>
      <c r="D286" s="14" t="s">
        <v>746</v>
      </c>
      <c r="E286" s="5" t="s">
        <v>866</v>
      </c>
      <c r="F286" s="11"/>
      <c r="G286" s="5" t="str">
        <f t="shared" si="22"/>
        <v>SD CASAGRANDE SPANNING CV10 TRAP9</v>
      </c>
      <c r="H286" s="5" t="str">
        <f t="shared" si="23"/>
        <v>[kPa]</v>
      </c>
      <c r="I286" s="5" t="s">
        <v>858</v>
      </c>
      <c r="J286" s="5" t="s">
        <v>859</v>
      </c>
      <c r="L286" s="10"/>
      <c r="M286" s="5" t="s">
        <v>659</v>
      </c>
      <c r="P286" s="23"/>
      <c r="Q286" s="24"/>
      <c r="R286" s="27"/>
      <c r="S286" s="26"/>
      <c r="T286" s="26"/>
      <c r="U286" s="27"/>
      <c r="V286" s="29"/>
      <c r="W286" s="27"/>
      <c r="X286" s="27"/>
      <c r="Y286" s="27"/>
      <c r="Z286" s="27"/>
      <c r="AA286" s="27"/>
      <c r="AB286" s="28"/>
      <c r="AC286" s="27"/>
      <c r="AD286" s="27"/>
    </row>
    <row r="287" spans="1:30" ht="25.5" x14ac:dyDescent="0.2">
      <c r="A287" s="6">
        <f>ROW()</f>
        <v>287</v>
      </c>
      <c r="B287" s="7" t="s">
        <v>1131</v>
      </c>
      <c r="C287" s="8" t="s">
        <v>20</v>
      </c>
      <c r="D287" s="9" t="s">
        <v>756</v>
      </c>
      <c r="E287" s="5" t="s">
        <v>866</v>
      </c>
      <c r="F287" s="11"/>
      <c r="G287" s="5" t="str">
        <f t="shared" si="22"/>
        <v>SD TAYLOR CV10 TRAP2</v>
      </c>
      <c r="H287" s="5" t="str">
        <f t="shared" si="23"/>
        <v>[m2/s]</v>
      </c>
      <c r="I287" s="5" t="s">
        <v>858</v>
      </c>
      <c r="J287" s="5" t="s">
        <v>859</v>
      </c>
      <c r="L287" s="10"/>
      <c r="M287" s="5" t="s">
        <v>605</v>
      </c>
      <c r="P287" s="23"/>
      <c r="Q287" s="24"/>
      <c r="R287" s="25"/>
      <c r="S287" s="26"/>
      <c r="T287" s="26"/>
      <c r="U287" s="27"/>
      <c r="V287" s="29"/>
      <c r="W287" s="27"/>
      <c r="X287" s="27"/>
      <c r="Y287" s="27"/>
      <c r="Z287" s="27"/>
      <c r="AA287" s="27"/>
      <c r="AB287" s="28"/>
      <c r="AC287" s="27"/>
      <c r="AD287" s="27"/>
    </row>
    <row r="288" spans="1:30" ht="25.5" x14ac:dyDescent="0.2">
      <c r="A288" s="6">
        <f>ROW()</f>
        <v>288</v>
      </c>
      <c r="B288" s="7" t="s">
        <v>1132</v>
      </c>
      <c r="C288" s="8" t="s">
        <v>20</v>
      </c>
      <c r="D288" s="9" t="s">
        <v>757</v>
      </c>
      <c r="E288" s="5" t="s">
        <v>866</v>
      </c>
      <c r="F288" s="11"/>
      <c r="G288" s="5" t="str">
        <f t="shared" si="22"/>
        <v>SD TAYLOR CV10 TRAP3</v>
      </c>
      <c r="H288" s="5" t="str">
        <f t="shared" si="23"/>
        <v>[m2/s]</v>
      </c>
      <c r="I288" s="5" t="s">
        <v>858</v>
      </c>
      <c r="J288" s="5" t="s">
        <v>859</v>
      </c>
      <c r="L288" s="10"/>
      <c r="M288" s="5" t="s">
        <v>609</v>
      </c>
      <c r="P288" s="23"/>
      <c r="Q288" s="24"/>
      <c r="R288" s="25"/>
      <c r="S288" s="26"/>
      <c r="T288" s="26"/>
      <c r="U288" s="27"/>
      <c r="V288" s="29"/>
      <c r="W288" s="27"/>
      <c r="X288" s="27"/>
      <c r="Y288" s="27"/>
      <c r="Z288" s="27"/>
      <c r="AA288" s="27"/>
      <c r="AB288" s="28"/>
      <c r="AC288" s="27"/>
      <c r="AD288" s="27"/>
    </row>
    <row r="289" spans="1:30" ht="25.5" x14ac:dyDescent="0.2">
      <c r="A289" s="6">
        <f>ROW()</f>
        <v>289</v>
      </c>
      <c r="B289" s="7" t="s">
        <v>1133</v>
      </c>
      <c r="C289" s="8" t="s">
        <v>20</v>
      </c>
      <c r="D289" s="9" t="s">
        <v>747</v>
      </c>
      <c r="E289" s="5" t="s">
        <v>866</v>
      </c>
      <c r="F289" s="11"/>
      <c r="G289" s="5" t="str">
        <f t="shared" si="22"/>
        <v>SD TAYLOR CV10 TRAP4</v>
      </c>
      <c r="H289" s="5" t="str">
        <f t="shared" si="23"/>
        <v>[m2/s]</v>
      </c>
      <c r="I289" s="5" t="s">
        <v>858</v>
      </c>
      <c r="J289" s="5" t="s">
        <v>859</v>
      </c>
      <c r="L289" s="10"/>
      <c r="M289" s="5" t="s">
        <v>613</v>
      </c>
      <c r="P289" s="23"/>
      <c r="Q289" s="24"/>
      <c r="R289" s="25"/>
      <c r="S289" s="26"/>
      <c r="T289" s="26"/>
      <c r="U289" s="27"/>
      <c r="V289" s="29"/>
      <c r="W289" s="27"/>
      <c r="X289" s="27"/>
      <c r="Y289" s="27"/>
      <c r="Z289" s="27"/>
      <c r="AA289" s="27"/>
      <c r="AB289" s="28"/>
      <c r="AC289" s="27"/>
      <c r="AD289" s="27"/>
    </row>
    <row r="290" spans="1:30" ht="25.5" x14ac:dyDescent="0.2">
      <c r="A290" s="6">
        <f>ROW()</f>
        <v>290</v>
      </c>
      <c r="B290" s="7" t="s">
        <v>1134</v>
      </c>
      <c r="C290" s="8" t="s">
        <v>20</v>
      </c>
      <c r="D290" s="9" t="s">
        <v>750</v>
      </c>
      <c r="E290" s="5" t="s">
        <v>866</v>
      </c>
      <c r="F290" s="11"/>
      <c r="G290" s="5" t="str">
        <f t="shared" si="22"/>
        <v>SD TAYLOR CV10 TRAP5</v>
      </c>
      <c r="H290" s="5" t="str">
        <f t="shared" si="23"/>
        <v>[m2/s]</v>
      </c>
      <c r="I290" s="5" t="s">
        <v>858</v>
      </c>
      <c r="J290" s="5" t="s">
        <v>859</v>
      </c>
      <c r="L290" s="10"/>
      <c r="M290" s="5" t="s">
        <v>617</v>
      </c>
      <c r="P290" s="23"/>
      <c r="Q290" s="24"/>
      <c r="R290" s="25"/>
      <c r="S290" s="26"/>
      <c r="T290" s="26"/>
      <c r="U290" s="27"/>
      <c r="V290" s="29"/>
      <c r="W290" s="27"/>
      <c r="X290" s="27"/>
      <c r="Y290" s="27"/>
      <c r="Z290" s="27"/>
      <c r="AA290" s="27"/>
      <c r="AB290" s="28"/>
      <c r="AC290" s="27"/>
      <c r="AD290" s="27"/>
    </row>
    <row r="291" spans="1:30" ht="25.5" x14ac:dyDescent="0.2">
      <c r="A291" s="6">
        <f>ROW()</f>
        <v>291</v>
      </c>
      <c r="B291" s="7" t="s">
        <v>1135</v>
      </c>
      <c r="C291" s="8" t="s">
        <v>20</v>
      </c>
      <c r="D291" s="9" t="s">
        <v>753</v>
      </c>
      <c r="E291" s="5" t="s">
        <v>866</v>
      </c>
      <c r="F291" s="11"/>
      <c r="G291" s="5" t="str">
        <f t="shared" si="22"/>
        <v>SD TAYLOR CV10 TRAP6</v>
      </c>
      <c r="H291" s="5" t="str">
        <f t="shared" si="23"/>
        <v>[m2/s]</v>
      </c>
      <c r="I291" s="5" t="s">
        <v>858</v>
      </c>
      <c r="J291" s="5" t="s">
        <v>859</v>
      </c>
      <c r="L291" s="10"/>
      <c r="M291" s="5" t="s">
        <v>621</v>
      </c>
      <c r="P291" s="23"/>
      <c r="Q291" s="24"/>
      <c r="R291" s="25"/>
      <c r="S291" s="26"/>
      <c r="T291" s="26"/>
      <c r="U291" s="27"/>
      <c r="V291" s="29"/>
      <c r="W291" s="27"/>
      <c r="X291" s="27"/>
      <c r="Y291" s="27"/>
      <c r="Z291" s="27"/>
      <c r="AA291" s="27"/>
      <c r="AB291" s="28"/>
      <c r="AC291" s="27"/>
      <c r="AD291" s="27"/>
    </row>
    <row r="292" spans="1:30" ht="25.5" x14ac:dyDescent="0.2">
      <c r="A292" s="6">
        <f>ROW()</f>
        <v>292</v>
      </c>
      <c r="B292" s="7" t="s">
        <v>1136</v>
      </c>
      <c r="C292" s="8" t="s">
        <v>20</v>
      </c>
      <c r="D292" s="9" t="s">
        <v>758</v>
      </c>
      <c r="E292" s="5" t="s">
        <v>866</v>
      </c>
      <c r="F292" s="11"/>
      <c r="G292" s="5" t="str">
        <f t="shared" si="22"/>
        <v>SD TAYLOR CV10 TRAP7</v>
      </c>
      <c r="H292" s="5" t="str">
        <f t="shared" si="23"/>
        <v>[m2/s]</v>
      </c>
      <c r="I292" s="5" t="s">
        <v>858</v>
      </c>
      <c r="J292" s="5" t="s">
        <v>859</v>
      </c>
      <c r="L292" s="10"/>
      <c r="M292" s="5" t="s">
        <v>774</v>
      </c>
      <c r="P292" s="23"/>
      <c r="Q292" s="24"/>
      <c r="R292" s="25"/>
      <c r="S292" s="26"/>
      <c r="T292" s="26"/>
      <c r="U292" s="27"/>
      <c r="V292" s="29"/>
      <c r="W292" s="27"/>
      <c r="X292" s="27"/>
      <c r="Y292" s="27"/>
      <c r="Z292" s="27"/>
      <c r="AA292" s="27"/>
      <c r="AB292" s="28"/>
      <c r="AC292" s="27"/>
      <c r="AD292" s="27"/>
    </row>
    <row r="293" spans="1:30" ht="25.5" x14ac:dyDescent="0.2">
      <c r="A293" s="6">
        <f>ROW()</f>
        <v>293</v>
      </c>
      <c r="B293" s="7" t="s">
        <v>1137</v>
      </c>
      <c r="C293" s="8" t="s">
        <v>20</v>
      </c>
      <c r="D293" s="9" t="s">
        <v>759</v>
      </c>
      <c r="E293" s="5" t="s">
        <v>866</v>
      </c>
      <c r="F293" s="11"/>
      <c r="G293" s="5" t="str">
        <f t="shared" si="22"/>
        <v>SD TAYLOR CV10 TRAP8</v>
      </c>
      <c r="H293" s="5" t="str">
        <f t="shared" si="23"/>
        <v>[m2/s]</v>
      </c>
      <c r="I293" s="5" t="s">
        <v>858</v>
      </c>
      <c r="J293" s="5" t="s">
        <v>859</v>
      </c>
      <c r="L293" s="10"/>
      <c r="M293" s="5" t="s">
        <v>625</v>
      </c>
      <c r="P293" s="23"/>
      <c r="Q293" s="24"/>
      <c r="R293" s="25"/>
      <c r="S293" s="26"/>
      <c r="T293" s="26"/>
      <c r="U293" s="27"/>
      <c r="V293" s="29"/>
      <c r="W293" s="27"/>
      <c r="X293" s="27"/>
      <c r="Y293" s="27"/>
      <c r="Z293" s="27"/>
      <c r="AA293" s="27"/>
      <c r="AB293" s="28"/>
      <c r="AC293" s="27"/>
      <c r="AD293" s="27"/>
    </row>
    <row r="294" spans="1:30" ht="25.5" x14ac:dyDescent="0.2">
      <c r="A294" s="6">
        <f>ROW()</f>
        <v>294</v>
      </c>
      <c r="B294" s="7" t="s">
        <v>1138</v>
      </c>
      <c r="C294" s="8" t="s">
        <v>20</v>
      </c>
      <c r="D294" s="9" t="s">
        <v>760</v>
      </c>
      <c r="E294" s="5" t="s">
        <v>866</v>
      </c>
      <c r="F294" s="11"/>
      <c r="G294" s="5" t="str">
        <f t="shared" si="22"/>
        <v>SD TAYLOR CV10 TRAP9</v>
      </c>
      <c r="H294" s="5" t="str">
        <f t="shared" si="23"/>
        <v>[m2/s]</v>
      </c>
      <c r="I294" s="5" t="s">
        <v>858</v>
      </c>
      <c r="J294" s="5" t="s">
        <v>859</v>
      </c>
      <c r="L294" s="10"/>
      <c r="M294" s="5" t="s">
        <v>629</v>
      </c>
      <c r="P294" s="23"/>
      <c r="Q294" s="24"/>
      <c r="R294" s="25"/>
      <c r="S294" s="26"/>
      <c r="T294" s="26"/>
      <c r="U294" s="27"/>
      <c r="V294" s="29"/>
      <c r="W294" s="27"/>
      <c r="X294" s="27"/>
      <c r="Y294" s="27"/>
      <c r="Z294" s="27"/>
      <c r="AA294" s="27"/>
      <c r="AB294" s="28"/>
      <c r="AC294" s="27"/>
      <c r="AD294" s="27"/>
    </row>
    <row r="295" spans="1:30" ht="25.5" x14ac:dyDescent="0.2">
      <c r="A295" s="6">
        <f>ROW()</f>
        <v>295</v>
      </c>
      <c r="B295" s="7" t="s">
        <v>1139</v>
      </c>
      <c r="C295" s="8" t="s">
        <v>21</v>
      </c>
      <c r="D295" s="9" t="s">
        <v>761</v>
      </c>
      <c r="E295" s="5" t="s">
        <v>866</v>
      </c>
      <c r="F295" s="11"/>
      <c r="G295" s="5" t="str">
        <f t="shared" si="22"/>
        <v>SD TAYLOR K10 TRAP2</v>
      </c>
      <c r="H295" s="5" t="str">
        <f t="shared" si="23"/>
        <v>[m/s]</v>
      </c>
      <c r="I295" s="5" t="s">
        <v>858</v>
      </c>
      <c r="J295" s="5" t="s">
        <v>859</v>
      </c>
      <c r="L295" s="10"/>
      <c r="M295" s="5" t="s">
        <v>606</v>
      </c>
      <c r="P295" s="23"/>
      <c r="Q295" s="24"/>
      <c r="R295" s="25"/>
      <c r="S295" s="26"/>
      <c r="T295" s="26"/>
      <c r="U295" s="27"/>
      <c r="V295" s="29"/>
      <c r="W295" s="27"/>
      <c r="X295" s="27"/>
      <c r="Y295" s="27"/>
      <c r="Z295" s="27"/>
      <c r="AA295" s="27"/>
      <c r="AB295" s="28"/>
      <c r="AC295" s="27"/>
      <c r="AD295" s="27"/>
    </row>
    <row r="296" spans="1:30" ht="25.5" x14ac:dyDescent="0.2">
      <c r="A296" s="6">
        <f>ROW()</f>
        <v>296</v>
      </c>
      <c r="B296" s="7" t="s">
        <v>1140</v>
      </c>
      <c r="C296" s="8" t="s">
        <v>21</v>
      </c>
      <c r="D296" s="9" t="s">
        <v>762</v>
      </c>
      <c r="E296" s="5" t="s">
        <v>866</v>
      </c>
      <c r="F296" s="11"/>
      <c r="G296" s="5" t="str">
        <f t="shared" si="22"/>
        <v>SD TAYLOR K10 TRAP3</v>
      </c>
      <c r="H296" s="5" t="str">
        <f t="shared" si="23"/>
        <v>[m/s]</v>
      </c>
      <c r="I296" s="5" t="s">
        <v>858</v>
      </c>
      <c r="J296" s="5" t="s">
        <v>859</v>
      </c>
      <c r="L296" s="10"/>
      <c r="M296" s="5" t="s">
        <v>610</v>
      </c>
      <c r="P296" s="23"/>
      <c r="Q296" s="24"/>
      <c r="R296" s="25"/>
      <c r="S296" s="26"/>
      <c r="T296" s="26"/>
      <c r="U296" s="27"/>
      <c r="V296" s="29"/>
      <c r="W296" s="27"/>
      <c r="X296" s="27"/>
      <c r="Y296" s="27"/>
      <c r="Z296" s="27"/>
      <c r="AA296" s="27"/>
      <c r="AB296" s="28"/>
      <c r="AC296" s="27"/>
      <c r="AD296" s="27"/>
    </row>
    <row r="297" spans="1:30" ht="25.5" x14ac:dyDescent="0.2">
      <c r="A297" s="6">
        <f>ROW()</f>
        <v>297</v>
      </c>
      <c r="B297" s="7" t="s">
        <v>1141</v>
      </c>
      <c r="C297" s="8" t="s">
        <v>21</v>
      </c>
      <c r="D297" s="9" t="s">
        <v>748</v>
      </c>
      <c r="E297" s="5" t="s">
        <v>866</v>
      </c>
      <c r="F297" s="11"/>
      <c r="G297" s="5" t="str">
        <f t="shared" si="22"/>
        <v>SD TAYLOR K10 TRAP4</v>
      </c>
      <c r="H297" s="5" t="str">
        <f t="shared" si="23"/>
        <v>[m/s]</v>
      </c>
      <c r="I297" s="5" t="s">
        <v>858</v>
      </c>
      <c r="J297" s="5" t="s">
        <v>859</v>
      </c>
      <c r="L297" s="10"/>
      <c r="M297" s="5" t="s">
        <v>614</v>
      </c>
      <c r="P297" s="23"/>
      <c r="Q297" s="24"/>
      <c r="R297" s="25"/>
      <c r="S297" s="26"/>
      <c r="T297" s="26"/>
      <c r="U297" s="27"/>
      <c r="V297" s="29"/>
      <c r="W297" s="27"/>
      <c r="X297" s="27"/>
      <c r="Y297" s="27"/>
      <c r="Z297" s="27"/>
      <c r="AA297" s="27"/>
      <c r="AB297" s="28"/>
      <c r="AC297" s="27"/>
      <c r="AD297" s="27"/>
    </row>
    <row r="298" spans="1:30" ht="25.5" x14ac:dyDescent="0.2">
      <c r="A298" s="6">
        <f>ROW()</f>
        <v>298</v>
      </c>
      <c r="B298" s="7" t="s">
        <v>1142</v>
      </c>
      <c r="C298" s="8" t="s">
        <v>21</v>
      </c>
      <c r="D298" s="9" t="s">
        <v>751</v>
      </c>
      <c r="E298" s="5" t="s">
        <v>866</v>
      </c>
      <c r="F298" s="11"/>
      <c r="G298" s="5" t="str">
        <f t="shared" si="22"/>
        <v>SD TAYLOR K10 TRAP5</v>
      </c>
      <c r="H298" s="5" t="str">
        <f t="shared" si="23"/>
        <v>[m/s]</v>
      </c>
      <c r="I298" s="5" t="s">
        <v>858</v>
      </c>
      <c r="J298" s="5" t="s">
        <v>859</v>
      </c>
      <c r="L298" s="10"/>
      <c r="M298" s="5" t="s">
        <v>618</v>
      </c>
      <c r="P298" s="23"/>
      <c r="Q298" s="24"/>
      <c r="R298" s="25"/>
      <c r="S298" s="26"/>
      <c r="T298" s="26"/>
      <c r="U298" s="27"/>
      <c r="V298" s="29"/>
      <c r="W298" s="27"/>
      <c r="X298" s="27"/>
      <c r="Y298" s="27"/>
      <c r="Z298" s="27"/>
      <c r="AA298" s="27"/>
      <c r="AB298" s="28"/>
      <c r="AC298" s="27"/>
      <c r="AD298" s="27"/>
    </row>
    <row r="299" spans="1:30" ht="25.5" x14ac:dyDescent="0.2">
      <c r="A299" s="6">
        <f>ROW()</f>
        <v>299</v>
      </c>
      <c r="B299" s="7" t="s">
        <v>1143</v>
      </c>
      <c r="C299" s="8" t="s">
        <v>21</v>
      </c>
      <c r="D299" s="9" t="s">
        <v>754</v>
      </c>
      <c r="E299" s="5" t="s">
        <v>866</v>
      </c>
      <c r="F299" s="11"/>
      <c r="G299" s="5" t="str">
        <f t="shared" si="22"/>
        <v>SD TAYLOR K10 TRAP6</v>
      </c>
      <c r="H299" s="5" t="str">
        <f t="shared" si="23"/>
        <v>[m/s]</v>
      </c>
      <c r="I299" s="5" t="s">
        <v>858</v>
      </c>
      <c r="J299" s="5" t="s">
        <v>859</v>
      </c>
      <c r="L299" s="10"/>
      <c r="M299" s="5" t="s">
        <v>622</v>
      </c>
      <c r="P299" s="23"/>
      <c r="Q299" s="24"/>
      <c r="R299" s="25"/>
      <c r="S299" s="26"/>
      <c r="T299" s="26"/>
      <c r="U299" s="27"/>
      <c r="V299" s="29"/>
      <c r="W299" s="27"/>
      <c r="X299" s="27"/>
      <c r="Y299" s="27"/>
      <c r="Z299" s="27"/>
      <c r="AA299" s="27"/>
      <c r="AB299" s="28"/>
      <c r="AC299" s="27"/>
      <c r="AD299" s="27"/>
    </row>
    <row r="300" spans="1:30" ht="25.5" x14ac:dyDescent="0.2">
      <c r="A300" s="6">
        <f>ROW()</f>
        <v>300</v>
      </c>
      <c r="B300" s="7" t="s">
        <v>1144</v>
      </c>
      <c r="C300" s="8" t="s">
        <v>21</v>
      </c>
      <c r="D300" s="9" t="s">
        <v>763</v>
      </c>
      <c r="E300" s="5" t="s">
        <v>866</v>
      </c>
      <c r="F300" s="11"/>
      <c r="G300" s="5" t="str">
        <f t="shared" si="22"/>
        <v>SD TAYLOR K10 TRAP7</v>
      </c>
      <c r="H300" s="5" t="str">
        <f t="shared" si="23"/>
        <v>[m/s]</v>
      </c>
      <c r="I300" s="5" t="s">
        <v>858</v>
      </c>
      <c r="J300" s="5" t="s">
        <v>859</v>
      </c>
      <c r="L300" s="10"/>
      <c r="M300" s="5" t="s">
        <v>774</v>
      </c>
      <c r="P300" s="23"/>
      <c r="Q300" s="24"/>
      <c r="R300" s="25"/>
      <c r="S300" s="26"/>
      <c r="T300" s="26"/>
      <c r="U300" s="27"/>
      <c r="V300" s="29"/>
      <c r="W300" s="27"/>
      <c r="X300" s="27"/>
      <c r="Y300" s="27"/>
      <c r="Z300" s="27"/>
      <c r="AA300" s="27"/>
      <c r="AB300" s="28"/>
      <c r="AC300" s="27"/>
      <c r="AD300" s="27"/>
    </row>
    <row r="301" spans="1:30" ht="25.5" x14ac:dyDescent="0.2">
      <c r="A301" s="6">
        <f>ROW()</f>
        <v>301</v>
      </c>
      <c r="B301" s="7" t="s">
        <v>1145</v>
      </c>
      <c r="C301" s="8" t="s">
        <v>21</v>
      </c>
      <c r="D301" s="9" t="s">
        <v>764</v>
      </c>
      <c r="E301" s="5" t="s">
        <v>866</v>
      </c>
      <c r="F301" s="11"/>
      <c r="G301" s="5" t="str">
        <f t="shared" si="22"/>
        <v>SD TAYLOR K10 TRAP8</v>
      </c>
      <c r="H301" s="5" t="str">
        <f t="shared" si="23"/>
        <v>[m/s]</v>
      </c>
      <c r="I301" s="5" t="s">
        <v>858</v>
      </c>
      <c r="J301" s="5" t="s">
        <v>859</v>
      </c>
      <c r="L301" s="10"/>
      <c r="M301" s="5" t="s">
        <v>626</v>
      </c>
      <c r="P301" s="23"/>
      <c r="Q301" s="24"/>
      <c r="R301" s="25"/>
      <c r="S301" s="26"/>
      <c r="T301" s="26"/>
      <c r="U301" s="27"/>
      <c r="V301" s="29"/>
      <c r="W301" s="27"/>
      <c r="X301" s="27"/>
      <c r="Y301" s="27"/>
      <c r="Z301" s="27"/>
      <c r="AA301" s="27"/>
      <c r="AB301" s="28"/>
      <c r="AC301" s="27"/>
      <c r="AD301" s="27"/>
    </row>
    <row r="302" spans="1:30" ht="25.5" x14ac:dyDescent="0.2">
      <c r="A302" s="6">
        <f>ROW()</f>
        <v>302</v>
      </c>
      <c r="B302" s="7" t="s">
        <v>1146</v>
      </c>
      <c r="C302" s="8" t="s">
        <v>21</v>
      </c>
      <c r="D302" s="9" t="s">
        <v>765</v>
      </c>
      <c r="E302" s="5" t="s">
        <v>866</v>
      </c>
      <c r="F302" s="11"/>
      <c r="G302" s="5" t="str">
        <f t="shared" si="22"/>
        <v>SD TAYLOR K10 TRAP9</v>
      </c>
      <c r="H302" s="5" t="str">
        <f t="shared" si="23"/>
        <v>[m/s]</v>
      </c>
      <c r="I302" s="5" t="s">
        <v>858</v>
      </c>
      <c r="J302" s="5" t="s">
        <v>859</v>
      </c>
      <c r="L302" s="10"/>
      <c r="M302" s="5" t="s">
        <v>630</v>
      </c>
      <c r="P302" s="23"/>
      <c r="Q302" s="24"/>
      <c r="R302" s="25"/>
      <c r="S302" s="26"/>
      <c r="T302" s="26"/>
      <c r="U302" s="27"/>
      <c r="V302" s="29"/>
      <c r="W302" s="27"/>
      <c r="X302" s="27"/>
      <c r="Y302" s="27"/>
      <c r="Z302" s="27"/>
      <c r="AA302" s="27"/>
      <c r="AB302" s="28"/>
      <c r="AC302" s="27"/>
      <c r="AD302" s="27"/>
    </row>
    <row r="303" spans="1:30" ht="25.5" x14ac:dyDescent="0.2">
      <c r="A303" s="6">
        <f>ROW()</f>
        <v>303</v>
      </c>
      <c r="B303" s="7" t="s">
        <v>1147</v>
      </c>
      <c r="C303" s="8" t="s">
        <v>22</v>
      </c>
      <c r="D303" s="9" t="s">
        <v>766</v>
      </c>
      <c r="E303" s="5" t="s">
        <v>866</v>
      </c>
      <c r="F303" s="11"/>
      <c r="G303" s="5" t="str">
        <f t="shared" si="22"/>
        <v>SD TAYLOR MV TRAP2</v>
      </c>
      <c r="H303" s="5" t="str">
        <f t="shared" si="23"/>
        <v>[1/MPa]</v>
      </c>
      <c r="I303" s="5" t="s">
        <v>858</v>
      </c>
      <c r="J303" s="5" t="s">
        <v>859</v>
      </c>
      <c r="L303" s="10"/>
      <c r="M303" s="5" t="s">
        <v>607</v>
      </c>
      <c r="P303" s="23"/>
      <c r="Q303" s="24"/>
      <c r="R303" s="25"/>
      <c r="S303" s="26"/>
      <c r="T303" s="26"/>
      <c r="U303" s="27"/>
      <c r="V303" s="29"/>
      <c r="W303" s="27"/>
      <c r="X303" s="27"/>
      <c r="Y303" s="27"/>
      <c r="Z303" s="27"/>
      <c r="AA303" s="27"/>
      <c r="AB303" s="28"/>
      <c r="AC303" s="27"/>
      <c r="AD303" s="27"/>
    </row>
    <row r="304" spans="1:30" ht="25.5" x14ac:dyDescent="0.2">
      <c r="A304" s="6">
        <f>ROW()</f>
        <v>304</v>
      </c>
      <c r="B304" s="7" t="s">
        <v>1148</v>
      </c>
      <c r="C304" s="8" t="s">
        <v>22</v>
      </c>
      <c r="D304" s="9" t="s">
        <v>767</v>
      </c>
      <c r="E304" s="5" t="s">
        <v>866</v>
      </c>
      <c r="F304" s="11"/>
      <c r="G304" s="5" t="str">
        <f t="shared" si="22"/>
        <v>SD TAYLOR MV TRAP3</v>
      </c>
      <c r="H304" s="5" t="str">
        <f t="shared" si="23"/>
        <v>[1/MPa]</v>
      </c>
      <c r="I304" s="5" t="s">
        <v>858</v>
      </c>
      <c r="J304" s="5" t="s">
        <v>859</v>
      </c>
      <c r="L304" s="10"/>
      <c r="M304" s="5" t="s">
        <v>611</v>
      </c>
      <c r="P304" s="23"/>
      <c r="Q304" s="24"/>
      <c r="R304" s="25"/>
      <c r="S304" s="26"/>
      <c r="T304" s="26"/>
      <c r="U304" s="27"/>
      <c r="V304" s="29"/>
      <c r="W304" s="27"/>
      <c r="X304" s="27"/>
      <c r="Y304" s="27"/>
      <c r="Z304" s="27"/>
      <c r="AA304" s="27"/>
      <c r="AB304" s="28"/>
      <c r="AC304" s="27"/>
      <c r="AD304" s="27"/>
    </row>
    <row r="305" spans="1:30" ht="25.5" x14ac:dyDescent="0.2">
      <c r="A305" s="6">
        <f>ROW()</f>
        <v>305</v>
      </c>
      <c r="B305" s="7" t="s">
        <v>1149</v>
      </c>
      <c r="C305" s="8" t="s">
        <v>22</v>
      </c>
      <c r="D305" s="9" t="s">
        <v>749</v>
      </c>
      <c r="E305" s="5" t="s">
        <v>866</v>
      </c>
      <c r="F305" s="11"/>
      <c r="G305" s="5" t="str">
        <f t="shared" si="22"/>
        <v>SD TAYLOR MV TRAP4</v>
      </c>
      <c r="H305" s="5" t="str">
        <f t="shared" si="23"/>
        <v>[1/MPa]</v>
      </c>
      <c r="I305" s="5" t="s">
        <v>858</v>
      </c>
      <c r="J305" s="5" t="s">
        <v>859</v>
      </c>
      <c r="L305" s="10"/>
      <c r="M305" s="5" t="s">
        <v>615</v>
      </c>
      <c r="P305" s="23"/>
      <c r="Q305" s="24"/>
      <c r="R305" s="25"/>
      <c r="S305" s="26"/>
      <c r="T305" s="26"/>
      <c r="U305" s="27"/>
      <c r="V305" s="29"/>
      <c r="W305" s="27"/>
      <c r="X305" s="27"/>
      <c r="Y305" s="27"/>
      <c r="Z305" s="27"/>
      <c r="AA305" s="27"/>
      <c r="AB305" s="28"/>
      <c r="AC305" s="27"/>
      <c r="AD305" s="27"/>
    </row>
    <row r="306" spans="1:30" ht="25.5" x14ac:dyDescent="0.2">
      <c r="A306" s="6">
        <f>ROW()</f>
        <v>306</v>
      </c>
      <c r="B306" s="7" t="s">
        <v>1150</v>
      </c>
      <c r="C306" s="8" t="s">
        <v>22</v>
      </c>
      <c r="D306" s="9" t="s">
        <v>752</v>
      </c>
      <c r="E306" s="5" t="s">
        <v>866</v>
      </c>
      <c r="F306" s="11"/>
      <c r="G306" s="5" t="str">
        <f t="shared" si="22"/>
        <v>SD TAYLOR MV TRAP5</v>
      </c>
      <c r="H306" s="5" t="str">
        <f t="shared" si="23"/>
        <v>[1/MPa]</v>
      </c>
      <c r="I306" s="5" t="s">
        <v>858</v>
      </c>
      <c r="J306" s="5" t="s">
        <v>859</v>
      </c>
      <c r="L306" s="10"/>
      <c r="M306" s="5" t="s">
        <v>619</v>
      </c>
      <c r="P306" s="23"/>
      <c r="Q306" s="24"/>
      <c r="R306" s="25"/>
      <c r="S306" s="26"/>
      <c r="T306" s="26"/>
      <c r="U306" s="27"/>
      <c r="V306" s="29"/>
      <c r="W306" s="27"/>
      <c r="X306" s="27"/>
      <c r="Y306" s="27"/>
      <c r="Z306" s="27"/>
      <c r="AA306" s="27"/>
      <c r="AB306" s="28"/>
      <c r="AC306" s="27"/>
      <c r="AD306" s="27"/>
    </row>
    <row r="307" spans="1:30" ht="25.5" x14ac:dyDescent="0.2">
      <c r="A307" s="6">
        <f>ROW()</f>
        <v>307</v>
      </c>
      <c r="B307" s="7" t="s">
        <v>1151</v>
      </c>
      <c r="C307" s="8" t="s">
        <v>22</v>
      </c>
      <c r="D307" s="9" t="s">
        <v>755</v>
      </c>
      <c r="E307" s="5" t="s">
        <v>866</v>
      </c>
      <c r="F307" s="11"/>
      <c r="G307" s="5" t="str">
        <f t="shared" si="22"/>
        <v>SD TAYLOR MV TRAP6</v>
      </c>
      <c r="H307" s="5" t="str">
        <f t="shared" si="23"/>
        <v>[1/MPa]</v>
      </c>
      <c r="I307" s="5" t="s">
        <v>858</v>
      </c>
      <c r="J307" s="5" t="s">
        <v>859</v>
      </c>
      <c r="L307" s="10"/>
      <c r="M307" s="5" t="s">
        <v>623</v>
      </c>
      <c r="P307" s="23"/>
      <c r="Q307" s="24"/>
      <c r="R307" s="25"/>
      <c r="S307" s="26"/>
      <c r="T307" s="26"/>
      <c r="U307" s="27"/>
      <c r="V307" s="29"/>
      <c r="W307" s="27"/>
      <c r="X307" s="27"/>
      <c r="Y307" s="27"/>
      <c r="Z307" s="27"/>
      <c r="AA307" s="27"/>
      <c r="AB307" s="28"/>
      <c r="AC307" s="27"/>
      <c r="AD307" s="27"/>
    </row>
    <row r="308" spans="1:30" ht="25.5" x14ac:dyDescent="0.2">
      <c r="A308" s="6">
        <f>ROW()</f>
        <v>308</v>
      </c>
      <c r="B308" s="7" t="s">
        <v>1152</v>
      </c>
      <c r="C308" s="8" t="s">
        <v>22</v>
      </c>
      <c r="D308" s="9" t="s">
        <v>768</v>
      </c>
      <c r="E308" s="5" t="s">
        <v>866</v>
      </c>
      <c r="F308" s="11"/>
      <c r="G308" s="5" t="str">
        <f t="shared" si="22"/>
        <v>SD TAYLOR MV TRAP7</v>
      </c>
      <c r="H308" s="5" t="str">
        <f t="shared" si="23"/>
        <v>[1/MPa]</v>
      </c>
      <c r="I308" s="5" t="s">
        <v>858</v>
      </c>
      <c r="J308" s="5" t="s">
        <v>859</v>
      </c>
      <c r="L308" s="10"/>
      <c r="M308" s="5" t="s">
        <v>774</v>
      </c>
      <c r="P308" s="23"/>
      <c r="Q308" s="24"/>
      <c r="R308" s="25"/>
      <c r="S308" s="26"/>
      <c r="T308" s="26"/>
      <c r="U308" s="27"/>
      <c r="V308" s="29"/>
      <c r="W308" s="27"/>
      <c r="X308" s="27"/>
      <c r="Y308" s="27"/>
      <c r="Z308" s="27"/>
      <c r="AA308" s="27"/>
      <c r="AB308" s="28"/>
      <c r="AC308" s="27"/>
      <c r="AD308" s="27"/>
    </row>
    <row r="309" spans="1:30" ht="25.5" x14ac:dyDescent="0.2">
      <c r="A309" s="6">
        <f>ROW()</f>
        <v>309</v>
      </c>
      <c r="B309" s="7" t="s">
        <v>1153</v>
      </c>
      <c r="C309" s="8" t="s">
        <v>22</v>
      </c>
      <c r="D309" s="9" t="s">
        <v>769</v>
      </c>
      <c r="E309" s="5" t="s">
        <v>866</v>
      </c>
      <c r="F309" s="11"/>
      <c r="G309" s="5" t="str">
        <f t="shared" si="22"/>
        <v>SD TAYLOR MV TRAP8</v>
      </c>
      <c r="H309" s="5" t="str">
        <f t="shared" si="23"/>
        <v>[1/MPa]</v>
      </c>
      <c r="I309" s="5" t="s">
        <v>858</v>
      </c>
      <c r="J309" s="5" t="s">
        <v>859</v>
      </c>
      <c r="L309" s="10"/>
      <c r="M309" s="5" t="s">
        <v>627</v>
      </c>
      <c r="P309" s="23"/>
      <c r="Q309" s="24"/>
      <c r="R309" s="25"/>
      <c r="S309" s="26"/>
      <c r="T309" s="26"/>
      <c r="U309" s="27"/>
      <c r="V309" s="29"/>
      <c r="W309" s="27"/>
      <c r="X309" s="27"/>
      <c r="Y309" s="27"/>
      <c r="Z309" s="27"/>
      <c r="AA309" s="27"/>
      <c r="AB309" s="28"/>
      <c r="AC309" s="27"/>
      <c r="AD309" s="27"/>
    </row>
    <row r="310" spans="1:30" ht="25.5" x14ac:dyDescent="0.2">
      <c r="A310" s="6">
        <f>ROW()</f>
        <v>310</v>
      </c>
      <c r="B310" s="7" t="s">
        <v>1154</v>
      </c>
      <c r="C310" s="8" t="s">
        <v>22</v>
      </c>
      <c r="D310" s="9" t="s">
        <v>770</v>
      </c>
      <c r="E310" s="5" t="s">
        <v>866</v>
      </c>
      <c r="F310" s="11"/>
      <c r="G310" s="5" t="str">
        <f t="shared" si="22"/>
        <v>SD TAYLOR MV TRAP9</v>
      </c>
      <c r="H310" s="5" t="str">
        <f t="shared" si="23"/>
        <v>[1/MPa]</v>
      </c>
      <c r="I310" s="5" t="s">
        <v>858</v>
      </c>
      <c r="J310" s="5" t="s">
        <v>859</v>
      </c>
      <c r="L310" s="10"/>
      <c r="M310" s="5" t="s">
        <v>631</v>
      </c>
      <c r="P310" s="23"/>
      <c r="Q310" s="24"/>
      <c r="R310" s="25"/>
      <c r="S310" s="26"/>
      <c r="T310" s="26"/>
      <c r="U310" s="27"/>
      <c r="V310" s="29"/>
      <c r="W310" s="27"/>
      <c r="X310" s="27"/>
      <c r="Y310" s="27"/>
      <c r="Z310" s="27"/>
      <c r="AA310" s="27"/>
      <c r="AB310" s="28"/>
      <c r="AC310" s="27"/>
      <c r="AD310" s="27"/>
    </row>
    <row r="311" spans="1:30" x14ac:dyDescent="0.2">
      <c r="A311" s="6">
        <f>ROW()</f>
        <v>311</v>
      </c>
      <c r="B311" s="7" t="s">
        <v>1155</v>
      </c>
      <c r="C311" s="18" t="s">
        <v>4</v>
      </c>
      <c r="D311" s="14" t="s">
        <v>739</v>
      </c>
      <c r="E311" s="5" t="s">
        <v>866</v>
      </c>
      <c r="F311" s="11"/>
      <c r="G311" s="5" t="str">
        <f t="shared" si="22"/>
        <v>SD TAYLOR SPANNING CV10 TRAP2</v>
      </c>
      <c r="H311" s="5" t="str">
        <f t="shared" si="23"/>
        <v>[kPa]</v>
      </c>
      <c r="I311" s="5" t="s">
        <v>858</v>
      </c>
      <c r="J311" s="5" t="s">
        <v>859</v>
      </c>
      <c r="L311" s="10"/>
      <c r="M311" s="5" t="s">
        <v>608</v>
      </c>
      <c r="P311" s="23"/>
      <c r="Q311" s="24"/>
      <c r="R311" s="27"/>
      <c r="S311" s="26"/>
      <c r="T311" s="26"/>
      <c r="U311" s="27"/>
      <c r="V311" s="29"/>
      <c r="W311" s="27"/>
      <c r="X311" s="27"/>
      <c r="Y311" s="27"/>
      <c r="Z311" s="27"/>
      <c r="AA311" s="27"/>
      <c r="AB311" s="28"/>
      <c r="AC311" s="27"/>
      <c r="AD311" s="27"/>
    </row>
    <row r="312" spans="1:30" x14ac:dyDescent="0.2">
      <c r="A312" s="6">
        <f>ROW()</f>
        <v>312</v>
      </c>
      <c r="B312" s="7" t="s">
        <v>1156</v>
      </c>
      <c r="C312" s="18" t="s">
        <v>4</v>
      </c>
      <c r="D312" s="14" t="s">
        <v>740</v>
      </c>
      <c r="E312" s="5" t="s">
        <v>866</v>
      </c>
      <c r="F312" s="11"/>
      <c r="G312" s="5" t="str">
        <f t="shared" si="22"/>
        <v>SD TAYLOR SPANNING CV10 TRAP3</v>
      </c>
      <c r="H312" s="5" t="str">
        <f t="shared" si="23"/>
        <v>[kPa]</v>
      </c>
      <c r="I312" s="5" t="s">
        <v>858</v>
      </c>
      <c r="J312" s="5" t="s">
        <v>859</v>
      </c>
      <c r="L312" s="10"/>
      <c r="M312" s="5" t="s">
        <v>612</v>
      </c>
      <c r="P312" s="23"/>
      <c r="Q312" s="24"/>
      <c r="R312" s="27"/>
      <c r="S312" s="26"/>
      <c r="T312" s="26"/>
      <c r="U312" s="27"/>
      <c r="V312" s="29"/>
      <c r="W312" s="27"/>
      <c r="X312" s="27"/>
      <c r="Y312" s="27"/>
      <c r="Z312" s="27"/>
      <c r="AA312" s="27"/>
      <c r="AB312" s="28"/>
      <c r="AC312" s="27"/>
      <c r="AD312" s="27"/>
    </row>
    <row r="313" spans="1:30" x14ac:dyDescent="0.2">
      <c r="A313" s="6">
        <f>ROW()</f>
        <v>313</v>
      </c>
      <c r="B313" s="7" t="s">
        <v>1157</v>
      </c>
      <c r="C313" s="18" t="s">
        <v>4</v>
      </c>
      <c r="D313" s="14" t="s">
        <v>741</v>
      </c>
      <c r="E313" s="5" t="s">
        <v>866</v>
      </c>
      <c r="F313" s="11"/>
      <c r="G313" s="5" t="str">
        <f t="shared" si="22"/>
        <v>SD TAYLOR SPANNING CV10 TRAP4</v>
      </c>
      <c r="H313" s="5" t="str">
        <f t="shared" si="23"/>
        <v>[kPa]</v>
      </c>
      <c r="I313" s="5" t="s">
        <v>858</v>
      </c>
      <c r="J313" s="5" t="s">
        <v>859</v>
      </c>
      <c r="L313" s="10"/>
      <c r="M313" s="5" t="s">
        <v>616</v>
      </c>
      <c r="P313" s="23"/>
      <c r="Q313" s="24"/>
      <c r="R313" s="27"/>
      <c r="S313" s="26"/>
      <c r="T313" s="26"/>
      <c r="U313" s="27"/>
      <c r="V313" s="29"/>
      <c r="W313" s="27"/>
      <c r="X313" s="27"/>
      <c r="Y313" s="27"/>
      <c r="Z313" s="27"/>
      <c r="AA313" s="27"/>
      <c r="AB313" s="28"/>
      <c r="AC313" s="27"/>
      <c r="AD313" s="27"/>
    </row>
    <row r="314" spans="1:30" x14ac:dyDescent="0.2">
      <c r="A314" s="6">
        <f>ROW()</f>
        <v>314</v>
      </c>
      <c r="B314" s="7" t="s">
        <v>1158</v>
      </c>
      <c r="C314" s="18" t="s">
        <v>4</v>
      </c>
      <c r="D314" s="14" t="s">
        <v>742</v>
      </c>
      <c r="E314" s="5" t="s">
        <v>866</v>
      </c>
      <c r="F314" s="11"/>
      <c r="G314" s="5" t="str">
        <f t="shared" si="22"/>
        <v>SD TAYLOR SPANNING CV10 TRAP5</v>
      </c>
      <c r="H314" s="5" t="str">
        <f t="shared" si="23"/>
        <v>[kPa]</v>
      </c>
      <c r="I314" s="5" t="s">
        <v>858</v>
      </c>
      <c r="J314" s="5" t="s">
        <v>859</v>
      </c>
      <c r="L314" s="10"/>
      <c r="M314" s="5" t="s">
        <v>620</v>
      </c>
      <c r="P314" s="23"/>
      <c r="Q314" s="24"/>
      <c r="R314" s="27"/>
      <c r="S314" s="26"/>
      <c r="T314" s="26"/>
      <c r="U314" s="27"/>
      <c r="V314" s="29"/>
      <c r="W314" s="27"/>
      <c r="X314" s="27"/>
      <c r="Y314" s="27"/>
      <c r="Z314" s="27"/>
      <c r="AA314" s="27"/>
      <c r="AB314" s="28"/>
      <c r="AC314" s="27"/>
      <c r="AD314" s="27"/>
    </row>
    <row r="315" spans="1:30" x14ac:dyDescent="0.2">
      <c r="A315" s="6">
        <f>ROW()</f>
        <v>315</v>
      </c>
      <c r="B315" s="7" t="s">
        <v>1159</v>
      </c>
      <c r="C315" s="18" t="s">
        <v>4</v>
      </c>
      <c r="D315" s="14" t="s">
        <v>743</v>
      </c>
      <c r="E315" s="5" t="s">
        <v>866</v>
      </c>
      <c r="F315" s="11"/>
      <c r="G315" s="5" t="str">
        <f t="shared" si="22"/>
        <v>SD TAYLOR SPANNING CV10 TRAP6</v>
      </c>
      <c r="H315" s="5" t="str">
        <f t="shared" si="23"/>
        <v>[kPa]</v>
      </c>
      <c r="I315" s="5" t="s">
        <v>858</v>
      </c>
      <c r="J315" s="5" t="s">
        <v>859</v>
      </c>
      <c r="L315" s="10"/>
      <c r="M315" s="5" t="s">
        <v>624</v>
      </c>
      <c r="P315" s="23"/>
      <c r="Q315" s="24"/>
      <c r="R315" s="27"/>
      <c r="S315" s="26"/>
      <c r="T315" s="26"/>
      <c r="U315" s="27"/>
      <c r="V315" s="29"/>
      <c r="W315" s="27"/>
      <c r="X315" s="27"/>
      <c r="Y315" s="27"/>
      <c r="Z315" s="27"/>
      <c r="AA315" s="27"/>
      <c r="AB315" s="28"/>
      <c r="AC315" s="27"/>
      <c r="AD315" s="27"/>
    </row>
    <row r="316" spans="1:30" x14ac:dyDescent="0.2">
      <c r="A316" s="6">
        <f>ROW()</f>
        <v>316</v>
      </c>
      <c r="B316" s="7" t="s">
        <v>1160</v>
      </c>
      <c r="C316" s="18" t="s">
        <v>4</v>
      </c>
      <c r="D316" s="14" t="s">
        <v>744</v>
      </c>
      <c r="E316" s="5" t="s">
        <v>866</v>
      </c>
      <c r="F316" s="11"/>
      <c r="G316" s="5" t="str">
        <f t="shared" si="22"/>
        <v>SD TAYLOR SPANNING CV10 TRAP7</v>
      </c>
      <c r="H316" s="5" t="str">
        <f t="shared" si="23"/>
        <v>[kPa]</v>
      </c>
      <c r="I316" s="5" t="s">
        <v>858</v>
      </c>
      <c r="J316" s="5" t="s">
        <v>859</v>
      </c>
      <c r="L316" s="10"/>
      <c r="M316" s="5" t="s">
        <v>774</v>
      </c>
      <c r="P316" s="23"/>
      <c r="Q316" s="24"/>
      <c r="R316" s="27"/>
      <c r="S316" s="26"/>
      <c r="T316" s="26"/>
      <c r="U316" s="27"/>
      <c r="V316" s="29"/>
      <c r="W316" s="27"/>
      <c r="X316" s="27"/>
      <c r="Y316" s="27"/>
      <c r="Z316" s="27"/>
      <c r="AA316" s="27"/>
      <c r="AB316" s="28"/>
      <c r="AC316" s="27"/>
      <c r="AD316" s="27"/>
    </row>
    <row r="317" spans="1:30" x14ac:dyDescent="0.2">
      <c r="A317" s="6">
        <f>ROW()</f>
        <v>317</v>
      </c>
      <c r="B317" s="7" t="s">
        <v>1161</v>
      </c>
      <c r="C317" s="18" t="s">
        <v>4</v>
      </c>
      <c r="D317" s="14" t="s">
        <v>745</v>
      </c>
      <c r="E317" s="5" t="s">
        <v>866</v>
      </c>
      <c r="F317" s="11"/>
      <c r="G317" s="5" t="str">
        <f t="shared" si="22"/>
        <v>SD TAYLOR SPANNING CV10 TRAP8</v>
      </c>
      <c r="H317" s="5" t="str">
        <f t="shared" si="23"/>
        <v>[kPa]</v>
      </c>
      <c r="I317" s="5" t="s">
        <v>858</v>
      </c>
      <c r="J317" s="5" t="s">
        <v>859</v>
      </c>
      <c r="L317" s="10"/>
      <c r="M317" s="5" t="s">
        <v>628</v>
      </c>
      <c r="P317" s="23"/>
      <c r="Q317" s="24"/>
      <c r="R317" s="27"/>
      <c r="S317" s="26"/>
      <c r="T317" s="26"/>
      <c r="U317" s="27"/>
      <c r="V317" s="29"/>
      <c r="W317" s="27"/>
      <c r="X317" s="27"/>
      <c r="Y317" s="27"/>
      <c r="Z317" s="27"/>
      <c r="AA317" s="27"/>
      <c r="AB317" s="28"/>
      <c r="AC317" s="27"/>
      <c r="AD317" s="27"/>
    </row>
    <row r="318" spans="1:30" x14ac:dyDescent="0.2">
      <c r="A318" s="6">
        <f>ROW()</f>
        <v>318</v>
      </c>
      <c r="B318" s="7" t="s">
        <v>1162</v>
      </c>
      <c r="C318" s="18" t="s">
        <v>4</v>
      </c>
      <c r="D318" s="14" t="s">
        <v>746</v>
      </c>
      <c r="E318" s="5" t="s">
        <v>866</v>
      </c>
      <c r="F318" s="11"/>
      <c r="G318" s="5" t="str">
        <f t="shared" si="22"/>
        <v>SD TAYLOR SPANNING CV10 TRAP9</v>
      </c>
      <c r="H318" s="5" t="str">
        <f t="shared" si="23"/>
        <v>[kPa]</v>
      </c>
      <c r="I318" s="5" t="s">
        <v>858</v>
      </c>
      <c r="J318" s="5" t="s">
        <v>859</v>
      </c>
      <c r="L318" s="10"/>
      <c r="M318" s="5" t="s">
        <v>632</v>
      </c>
      <c r="P318" s="23"/>
      <c r="Q318" s="24"/>
      <c r="R318" s="27"/>
      <c r="S318" s="26"/>
      <c r="T318" s="26"/>
      <c r="U318" s="27"/>
      <c r="V318" s="29"/>
      <c r="W318" s="27"/>
      <c r="X318" s="27"/>
      <c r="Y318" s="27"/>
      <c r="Z318" s="27"/>
      <c r="AA318" s="27"/>
      <c r="AB318" s="28"/>
      <c r="AC318" s="27"/>
      <c r="AD318" s="27"/>
    </row>
    <row r="319" spans="1:30" x14ac:dyDescent="0.2">
      <c r="A319" s="6">
        <f>ROW()</f>
        <v>319</v>
      </c>
      <c r="B319" s="7" t="s">
        <v>1163</v>
      </c>
      <c r="C319" s="8" t="s">
        <v>2</v>
      </c>
      <c r="D319" s="9" t="s">
        <v>213</v>
      </c>
      <c r="E319" s="5" t="s">
        <v>865</v>
      </c>
      <c r="F319" s="11"/>
      <c r="G319" s="5" t="str">
        <f t="shared" si="22"/>
        <v>DSS FILENAAM PDF</v>
      </c>
      <c r="H319" s="5" t="str">
        <f t="shared" si="23"/>
        <v>[-]</v>
      </c>
      <c r="I319" s="5" t="s">
        <v>860</v>
      </c>
      <c r="J319" s="5" t="s">
        <v>861</v>
      </c>
      <c r="K319" s="6">
        <v>1</v>
      </c>
      <c r="L319" s="10"/>
      <c r="M319" s="5" t="s">
        <v>460</v>
      </c>
      <c r="P319" s="23"/>
      <c r="Q319" s="24"/>
      <c r="R319" s="25"/>
      <c r="S319" s="26"/>
      <c r="T319" s="26"/>
      <c r="U319" s="27"/>
      <c r="V319" s="29"/>
      <c r="W319" s="27"/>
      <c r="X319" s="27"/>
      <c r="Y319" s="27"/>
      <c r="Z319" s="27"/>
      <c r="AA319" s="27"/>
      <c r="AB319" s="28"/>
      <c r="AC319" s="27"/>
      <c r="AD319" s="27"/>
    </row>
    <row r="320" spans="1:30" ht="25.5" x14ac:dyDescent="0.2">
      <c r="A320" s="6">
        <f>ROW()</f>
        <v>320</v>
      </c>
      <c r="B320" s="8" t="s">
        <v>1164</v>
      </c>
      <c r="C320" s="8" t="s">
        <v>2</v>
      </c>
      <c r="D320" s="11" t="s">
        <v>270</v>
      </c>
      <c r="E320" s="5" t="s">
        <v>865</v>
      </c>
      <c r="F320" s="11"/>
      <c r="G320" s="5" t="str">
        <f t="shared" si="22"/>
        <v>DSS FILENAAM SPANNINGSPAD</v>
      </c>
      <c r="H320" s="5" t="str">
        <f t="shared" si="23"/>
        <v>[-]</v>
      </c>
      <c r="I320" s="5" t="s">
        <v>860</v>
      </c>
      <c r="J320" s="5" t="s">
        <v>861</v>
      </c>
      <c r="K320" s="6">
        <v>1</v>
      </c>
      <c r="L320" s="12"/>
      <c r="M320" s="5" t="s">
        <v>774</v>
      </c>
      <c r="P320" s="23"/>
      <c r="Q320" s="25"/>
      <c r="R320" s="25"/>
      <c r="S320" s="29"/>
      <c r="T320" s="29"/>
      <c r="U320" s="27"/>
      <c r="V320" s="29"/>
      <c r="W320" s="27"/>
      <c r="X320" s="27"/>
      <c r="Y320" s="27"/>
      <c r="Z320" s="27"/>
      <c r="AA320" s="27"/>
      <c r="AB320" s="30"/>
      <c r="AC320" s="27"/>
      <c r="AD320" s="27"/>
    </row>
    <row r="321" spans="1:30" x14ac:dyDescent="0.2">
      <c r="A321" s="6">
        <f>ROW()</f>
        <v>321</v>
      </c>
      <c r="B321" s="7" t="s">
        <v>1165</v>
      </c>
      <c r="C321" s="8" t="s">
        <v>2</v>
      </c>
      <c r="D321" s="9" t="s">
        <v>207</v>
      </c>
      <c r="E321" s="5" t="s">
        <v>865</v>
      </c>
      <c r="F321" s="11"/>
      <c r="G321" s="5" t="str">
        <f t="shared" si="22"/>
        <v>DSS MONSTERID</v>
      </c>
      <c r="H321" s="5" t="str">
        <f t="shared" si="23"/>
        <v>[-]</v>
      </c>
      <c r="I321" s="5" t="s">
        <v>860</v>
      </c>
      <c r="J321" s="5" t="s">
        <v>861</v>
      </c>
      <c r="K321" s="6">
        <v>1</v>
      </c>
      <c r="L321" s="10"/>
      <c r="M321" s="5" t="s">
        <v>415</v>
      </c>
      <c r="P321" s="23"/>
      <c r="Q321" s="24"/>
      <c r="R321" s="25"/>
      <c r="S321" s="26"/>
      <c r="T321" s="26"/>
      <c r="U321" s="27"/>
      <c r="V321" s="29"/>
      <c r="W321" s="27"/>
      <c r="X321" s="27"/>
      <c r="Y321" s="27"/>
      <c r="Z321" s="27"/>
      <c r="AA321" s="27"/>
      <c r="AB321" s="28"/>
      <c r="AC321" s="27"/>
      <c r="AD321" s="27"/>
    </row>
    <row r="322" spans="1:30" x14ac:dyDescent="0.2">
      <c r="A322" s="6">
        <f>ROW()</f>
        <v>322</v>
      </c>
      <c r="B322" s="7" t="s">
        <v>1168</v>
      </c>
      <c r="C322" s="8" t="s">
        <v>2</v>
      </c>
      <c r="D322" s="9" t="s">
        <v>206</v>
      </c>
      <c r="E322" s="5" t="s">
        <v>865</v>
      </c>
      <c r="F322" s="11"/>
      <c r="G322" s="5" t="str">
        <f t="shared" ref="G322:G324" si="24">SUBSTITUTE(B322,"_"," ")</f>
        <v>DSS LABORATORIUM</v>
      </c>
      <c r="H322" s="5" t="str">
        <f t="shared" ref="H322:H324" si="25">CONCATENATE("[",C322,"]")</f>
        <v>[-]</v>
      </c>
      <c r="I322" s="5" t="s">
        <v>860</v>
      </c>
      <c r="J322" s="5" t="s">
        <v>861</v>
      </c>
      <c r="K322" s="6">
        <v>1</v>
      </c>
      <c r="L322" s="10"/>
      <c r="M322" s="5" t="s">
        <v>414</v>
      </c>
      <c r="P322" s="23"/>
      <c r="Q322" s="24"/>
      <c r="R322" s="25"/>
      <c r="S322" s="26"/>
      <c r="T322" s="26"/>
      <c r="U322" s="27"/>
      <c r="V322" s="29"/>
      <c r="W322" s="27"/>
      <c r="X322" s="27"/>
      <c r="Y322" s="27"/>
      <c r="Z322" s="27"/>
      <c r="AA322" s="27"/>
      <c r="AB322" s="28"/>
      <c r="AC322" s="27"/>
      <c r="AD322" s="27"/>
    </row>
    <row r="323" spans="1:30" x14ac:dyDescent="0.2">
      <c r="A323" s="6">
        <f>ROW()</f>
        <v>323</v>
      </c>
      <c r="B323" s="7" t="s">
        <v>1171</v>
      </c>
      <c r="C323" s="8" t="s">
        <v>2</v>
      </c>
      <c r="D323" s="9" t="s">
        <v>209</v>
      </c>
      <c r="E323" s="5" t="s">
        <v>865</v>
      </c>
      <c r="F323" s="11"/>
      <c r="G323" s="5" t="str">
        <f t="shared" si="24"/>
        <v>DSS NORM</v>
      </c>
      <c r="H323" s="5" t="str">
        <f t="shared" si="25"/>
        <v>[-]</v>
      </c>
      <c r="I323" s="5" t="s">
        <v>860</v>
      </c>
      <c r="J323" s="5" t="s">
        <v>861</v>
      </c>
      <c r="K323" s="6">
        <v>1</v>
      </c>
      <c r="L323" s="10"/>
      <c r="M323" s="5" t="s">
        <v>421</v>
      </c>
      <c r="P323" s="23"/>
      <c r="Q323" s="24"/>
      <c r="R323" s="25"/>
      <c r="S323" s="26"/>
      <c r="T323" s="26"/>
      <c r="U323" s="27"/>
      <c r="V323" s="29"/>
      <c r="W323" s="27"/>
      <c r="X323" s="27"/>
      <c r="Y323" s="27"/>
      <c r="Z323" s="27"/>
      <c r="AA323" s="27"/>
      <c r="AB323" s="28"/>
      <c r="AC323" s="27"/>
      <c r="AD323" s="27"/>
    </row>
    <row r="324" spans="1:30" x14ac:dyDescent="0.2">
      <c r="A324" s="6">
        <f>ROW()</f>
        <v>324</v>
      </c>
      <c r="B324" s="7" t="s">
        <v>1172</v>
      </c>
      <c r="C324" s="8" t="s">
        <v>867</v>
      </c>
      <c r="D324" s="9" t="s">
        <v>210</v>
      </c>
      <c r="E324" s="5" t="s">
        <v>868</v>
      </c>
      <c r="F324" s="11"/>
      <c r="G324" s="5" t="str">
        <f t="shared" si="24"/>
        <v>DSS DATUM</v>
      </c>
      <c r="H324" s="5" t="str">
        <f t="shared" si="25"/>
        <v>[DD-MM-JJJJ]</v>
      </c>
      <c r="I324" s="5" t="s">
        <v>860</v>
      </c>
      <c r="J324" s="5" t="s">
        <v>861</v>
      </c>
      <c r="K324" s="6">
        <v>1</v>
      </c>
      <c r="L324" s="10"/>
      <c r="M324" s="5" t="s">
        <v>416</v>
      </c>
      <c r="P324" s="23"/>
      <c r="Q324" s="24"/>
      <c r="R324" s="25"/>
      <c r="S324" s="26"/>
      <c r="T324" s="26"/>
      <c r="U324" s="27"/>
      <c r="V324" s="29"/>
      <c r="W324" s="27"/>
      <c r="X324" s="27"/>
      <c r="Y324" s="27"/>
      <c r="Z324" s="27"/>
      <c r="AA324" s="27"/>
      <c r="AB324" s="28"/>
      <c r="AC324" s="27"/>
      <c r="AD324" s="27"/>
    </row>
    <row r="325" spans="1:30" ht="63.75" x14ac:dyDescent="0.2">
      <c r="A325" s="6">
        <f>ROW()</f>
        <v>325</v>
      </c>
      <c r="B325" s="7" t="s">
        <v>1166</v>
      </c>
      <c r="C325" s="8" t="s">
        <v>2</v>
      </c>
      <c r="D325" s="9" t="s">
        <v>772</v>
      </c>
      <c r="E325" s="5" t="s">
        <v>865</v>
      </c>
      <c r="F325" s="11" t="s">
        <v>828</v>
      </c>
      <c r="G325" s="5" t="str">
        <f t="shared" si="22"/>
        <v>DSS NEN5104</v>
      </c>
      <c r="H325" s="5" t="str">
        <f t="shared" si="23"/>
        <v>[-]</v>
      </c>
      <c r="I325" s="5" t="s">
        <v>860</v>
      </c>
      <c r="J325" s="5" t="s">
        <v>861</v>
      </c>
      <c r="K325" s="6">
        <v>1</v>
      </c>
      <c r="L325" s="10"/>
      <c r="M325" s="5" t="s">
        <v>417</v>
      </c>
      <c r="P325" s="23"/>
      <c r="Q325" s="24"/>
      <c r="R325" s="25"/>
      <c r="S325" s="26"/>
      <c r="T325" s="26"/>
      <c r="U325" s="27"/>
      <c r="V325" s="29"/>
      <c r="W325" s="27"/>
      <c r="X325" s="27"/>
      <c r="Y325" s="27"/>
      <c r="Z325" s="27"/>
      <c r="AA325" s="27"/>
      <c r="AB325" s="28"/>
      <c r="AC325" s="27"/>
      <c r="AD325" s="27"/>
    </row>
    <row r="326" spans="1:30" ht="25.5" x14ac:dyDescent="0.2">
      <c r="A326" s="6">
        <f>ROW()</f>
        <v>326</v>
      </c>
      <c r="B326" s="8" t="s">
        <v>1167</v>
      </c>
      <c r="C326" s="8" t="s">
        <v>2</v>
      </c>
      <c r="D326" s="11" t="s">
        <v>269</v>
      </c>
      <c r="E326" s="5" t="s">
        <v>865</v>
      </c>
      <c r="F326" s="11"/>
      <c r="G326" s="5" t="str">
        <f t="shared" si="22"/>
        <v>DSS NEN5104 BIJMENGING</v>
      </c>
      <c r="H326" s="5" t="str">
        <f t="shared" si="23"/>
        <v>[-]</v>
      </c>
      <c r="I326" s="5" t="s">
        <v>860</v>
      </c>
      <c r="J326" s="5" t="s">
        <v>861</v>
      </c>
      <c r="K326" s="6">
        <v>1</v>
      </c>
      <c r="L326" s="12"/>
      <c r="M326" s="5" t="s">
        <v>774</v>
      </c>
      <c r="P326" s="23"/>
      <c r="Q326" s="25"/>
      <c r="R326" s="25"/>
      <c r="S326" s="29"/>
      <c r="T326" s="29"/>
      <c r="U326" s="27"/>
      <c r="V326" s="29"/>
      <c r="W326" s="27"/>
      <c r="X326" s="27"/>
      <c r="Y326" s="27"/>
      <c r="Z326" s="27"/>
      <c r="AA326" s="27"/>
      <c r="AB326" s="30"/>
      <c r="AC326" s="27"/>
      <c r="AD326" s="27"/>
    </row>
    <row r="327" spans="1:30" x14ac:dyDescent="0.2">
      <c r="A327" s="6">
        <f>ROW()</f>
        <v>327</v>
      </c>
      <c r="B327" s="7" t="s">
        <v>1169</v>
      </c>
      <c r="C327" s="8" t="s">
        <v>7</v>
      </c>
      <c r="D327" s="9" t="s">
        <v>208</v>
      </c>
      <c r="E327" s="5" t="s">
        <v>866</v>
      </c>
      <c r="F327" s="16" t="s">
        <v>814</v>
      </c>
      <c r="G327" s="5" t="str">
        <f t="shared" si="22"/>
        <v>DSS MONSTERNIVEAU</v>
      </c>
      <c r="H327" s="5" t="str">
        <f t="shared" si="23"/>
        <v>[m NAP]</v>
      </c>
      <c r="I327" s="5" t="s">
        <v>860</v>
      </c>
      <c r="J327" s="5" t="s">
        <v>861</v>
      </c>
      <c r="K327" s="6">
        <v>1</v>
      </c>
      <c r="L327" s="10"/>
      <c r="M327" s="5" t="s">
        <v>418</v>
      </c>
      <c r="P327" s="23"/>
      <c r="Q327" s="24"/>
      <c r="R327" s="25"/>
      <c r="S327" s="26"/>
      <c r="T327" s="26"/>
      <c r="U327" s="27"/>
      <c r="V327" s="32"/>
      <c r="W327" s="27"/>
      <c r="X327" s="27"/>
      <c r="Y327" s="27"/>
      <c r="Z327" s="27"/>
      <c r="AA327" s="27"/>
      <c r="AB327" s="28"/>
      <c r="AC327" s="27"/>
      <c r="AD327" s="27"/>
    </row>
    <row r="328" spans="1:30" ht="25.5" x14ac:dyDescent="0.2">
      <c r="A328" s="6">
        <f>ROW()</f>
        <v>328</v>
      </c>
      <c r="B328" s="7" t="s">
        <v>1170</v>
      </c>
      <c r="C328" s="8" t="s">
        <v>4</v>
      </c>
      <c r="D328" s="9" t="s">
        <v>799</v>
      </c>
      <c r="E328" s="5" t="s">
        <v>866</v>
      </c>
      <c r="F328" s="11"/>
      <c r="G328" s="5" t="str">
        <f t="shared" si="22"/>
        <v>DSS TERREINSPANNING</v>
      </c>
      <c r="H328" s="5" t="str">
        <f t="shared" si="23"/>
        <v>[kPa]</v>
      </c>
      <c r="I328" s="5" t="s">
        <v>860</v>
      </c>
      <c r="J328" s="5" t="s">
        <v>861</v>
      </c>
      <c r="K328" s="6">
        <v>1</v>
      </c>
      <c r="L328" s="10"/>
      <c r="M328" s="5" t="s">
        <v>422</v>
      </c>
      <c r="P328" s="23"/>
      <c r="Q328" s="24"/>
      <c r="R328" s="25"/>
      <c r="S328" s="26"/>
      <c r="T328" s="26"/>
      <c r="U328" s="27"/>
      <c r="V328" s="29"/>
      <c r="W328" s="27"/>
      <c r="X328" s="27"/>
      <c r="Y328" s="27"/>
      <c r="Z328" s="27"/>
      <c r="AA328" s="27"/>
      <c r="AB328" s="28"/>
      <c r="AC328" s="27"/>
      <c r="AD328" s="27"/>
    </row>
    <row r="329" spans="1:30" ht="25.5" x14ac:dyDescent="0.2">
      <c r="A329" s="6">
        <f>ROW()</f>
        <v>329</v>
      </c>
      <c r="B329" s="7" t="s">
        <v>1173</v>
      </c>
      <c r="C329" s="8" t="s">
        <v>13</v>
      </c>
      <c r="D329" s="9" t="s">
        <v>101</v>
      </c>
      <c r="E329" s="5" t="s">
        <v>866</v>
      </c>
      <c r="F329" s="16" t="s">
        <v>806</v>
      </c>
      <c r="G329" s="5" t="str">
        <f t="shared" ref="G329:G393" si="26">SUBSTITUTE(B329,"_"," ")</f>
        <v>DSS VOLUMEGEWICHT NAT</v>
      </c>
      <c r="H329" s="5" t="str">
        <f t="shared" ref="H329:H393" si="27">CONCATENATE("[",C329,"]")</f>
        <v>[kN/m3]</v>
      </c>
      <c r="I329" s="5" t="s">
        <v>860</v>
      </c>
      <c r="J329" s="5" t="s">
        <v>861</v>
      </c>
      <c r="K329" s="6">
        <v>1</v>
      </c>
      <c r="L329" s="10"/>
      <c r="M329" s="5" t="s">
        <v>427</v>
      </c>
      <c r="P329" s="23"/>
      <c r="Q329" s="24"/>
      <c r="R329" s="25"/>
      <c r="S329" s="26"/>
      <c r="T329" s="26"/>
      <c r="U329" s="27"/>
      <c r="V329" s="32"/>
      <c r="W329" s="27"/>
      <c r="X329" s="27"/>
      <c r="Y329" s="27"/>
      <c r="Z329" s="27"/>
      <c r="AA329" s="27"/>
      <c r="AB329" s="28"/>
      <c r="AC329" s="27"/>
      <c r="AD329" s="27"/>
    </row>
    <row r="330" spans="1:30" ht="25.5" x14ac:dyDescent="0.2">
      <c r="A330" s="6">
        <f>ROW()</f>
        <v>330</v>
      </c>
      <c r="B330" s="7" t="s">
        <v>1174</v>
      </c>
      <c r="C330" s="8" t="s">
        <v>13</v>
      </c>
      <c r="D330" s="9" t="s">
        <v>100</v>
      </c>
      <c r="E330" s="5" t="s">
        <v>866</v>
      </c>
      <c r="F330" s="16" t="s">
        <v>807</v>
      </c>
      <c r="G330" s="5" t="str">
        <f t="shared" si="26"/>
        <v>DSS VOLUMEGEWICHT DRG</v>
      </c>
      <c r="H330" s="5" t="str">
        <f t="shared" si="27"/>
        <v>[kN/m3]</v>
      </c>
      <c r="I330" s="5" t="s">
        <v>860</v>
      </c>
      <c r="J330" s="5" t="s">
        <v>861</v>
      </c>
      <c r="K330" s="6">
        <v>1</v>
      </c>
      <c r="L330" s="10"/>
      <c r="M330" s="5" t="s">
        <v>428</v>
      </c>
      <c r="P330" s="23"/>
      <c r="Q330" s="24"/>
      <c r="R330" s="25"/>
      <c r="S330" s="26"/>
      <c r="T330" s="26"/>
      <c r="U330" s="27"/>
      <c r="V330" s="32"/>
      <c r="W330" s="27"/>
      <c r="X330" s="27"/>
      <c r="Y330" s="27"/>
      <c r="Z330" s="27"/>
      <c r="AA330" s="27"/>
      <c r="AB330" s="28"/>
      <c r="AC330" s="27"/>
      <c r="AD330" s="27"/>
    </row>
    <row r="331" spans="1:30" ht="25.5" x14ac:dyDescent="0.2">
      <c r="A331" s="6">
        <f>ROW()</f>
        <v>331</v>
      </c>
      <c r="B331" s="7" t="s">
        <v>1175</v>
      </c>
      <c r="C331" s="8" t="s">
        <v>3</v>
      </c>
      <c r="D331" s="9" t="s">
        <v>102</v>
      </c>
      <c r="E331" s="5" t="s">
        <v>866</v>
      </c>
      <c r="F331" s="16" t="s">
        <v>808</v>
      </c>
      <c r="G331" s="5" t="str">
        <f t="shared" si="26"/>
        <v>DSS WATERGEHALTE VOOR</v>
      </c>
      <c r="H331" s="5" t="str">
        <f t="shared" si="27"/>
        <v>[%]</v>
      </c>
      <c r="I331" s="5" t="s">
        <v>860</v>
      </c>
      <c r="J331" s="5" t="s">
        <v>861</v>
      </c>
      <c r="K331" s="6">
        <v>1</v>
      </c>
      <c r="L331" s="10"/>
      <c r="M331" s="5" t="s">
        <v>429</v>
      </c>
      <c r="P331" s="23"/>
      <c r="Q331" s="24"/>
      <c r="R331" s="25"/>
      <c r="S331" s="26"/>
      <c r="T331" s="26"/>
      <c r="U331" s="27"/>
      <c r="V331" s="32"/>
      <c r="W331" s="27"/>
      <c r="X331" s="27"/>
      <c r="Y331" s="27"/>
      <c r="Z331" s="27"/>
      <c r="AA331" s="27"/>
      <c r="AB331" s="28"/>
      <c r="AC331" s="27"/>
      <c r="AD331" s="27"/>
    </row>
    <row r="332" spans="1:30" ht="25.5" x14ac:dyDescent="0.2">
      <c r="A332" s="6">
        <f>ROW()</f>
        <v>332</v>
      </c>
      <c r="B332" s="7" t="s">
        <v>1176</v>
      </c>
      <c r="C332" s="8" t="s">
        <v>3</v>
      </c>
      <c r="D332" s="9" t="s">
        <v>103</v>
      </c>
      <c r="E332" s="5" t="s">
        <v>866</v>
      </c>
      <c r="F332" s="16" t="s">
        <v>808</v>
      </c>
      <c r="G332" s="5" t="str">
        <f t="shared" si="26"/>
        <v>DSS WATERGEHALTE NA PROEF</v>
      </c>
      <c r="H332" s="5" t="str">
        <f t="shared" si="27"/>
        <v>[%]</v>
      </c>
      <c r="I332" s="5" t="s">
        <v>860</v>
      </c>
      <c r="J332" s="5" t="s">
        <v>861</v>
      </c>
      <c r="K332" s="6">
        <v>1</v>
      </c>
      <c r="L332" s="10"/>
      <c r="M332" s="5" t="s">
        <v>430</v>
      </c>
      <c r="P332" s="23"/>
      <c r="Q332" s="24"/>
      <c r="R332" s="25"/>
      <c r="S332" s="26"/>
      <c r="T332" s="26"/>
      <c r="U332" s="27"/>
      <c r="V332" s="32"/>
      <c r="W332" s="27"/>
      <c r="X332" s="27"/>
      <c r="Y332" s="27"/>
      <c r="Z332" s="27"/>
      <c r="AA332" s="27"/>
      <c r="AB332" s="28"/>
      <c r="AC332" s="27"/>
      <c r="AD332" s="27"/>
    </row>
    <row r="333" spans="1:30" ht="25.5" x14ac:dyDescent="0.2">
      <c r="A333" s="6">
        <f>ROW()</f>
        <v>333</v>
      </c>
      <c r="B333" s="7" t="s">
        <v>1177</v>
      </c>
      <c r="C333" s="8" t="s">
        <v>3</v>
      </c>
      <c r="D333" s="9" t="s">
        <v>217</v>
      </c>
      <c r="E333" s="5" t="s">
        <v>866</v>
      </c>
      <c r="F333" s="11" t="s">
        <v>812</v>
      </c>
      <c r="G333" s="5" t="str">
        <f t="shared" si="26"/>
        <v>DSS VERZADIGINGGRAAD VOOR</v>
      </c>
      <c r="H333" s="5" t="str">
        <f t="shared" si="27"/>
        <v>[%]</v>
      </c>
      <c r="I333" s="5" t="s">
        <v>860</v>
      </c>
      <c r="J333" s="5" t="s">
        <v>861</v>
      </c>
      <c r="K333" s="6">
        <v>1</v>
      </c>
      <c r="L333" s="10"/>
      <c r="M333" s="5" t="s">
        <v>432</v>
      </c>
      <c r="P333" s="23"/>
      <c r="Q333" s="24"/>
      <c r="R333" s="25"/>
      <c r="S333" s="26"/>
      <c r="T333" s="26"/>
      <c r="U333" s="27"/>
      <c r="V333" s="29"/>
      <c r="W333" s="27"/>
      <c r="X333" s="27"/>
      <c r="Y333" s="27"/>
      <c r="Z333" s="27"/>
      <c r="AA333" s="27"/>
      <c r="AB333" s="28"/>
      <c r="AC333" s="27"/>
      <c r="AD333" s="27"/>
    </row>
    <row r="334" spans="1:30" ht="25.5" x14ac:dyDescent="0.2">
      <c r="A334" s="6">
        <f>ROW()</f>
        <v>334</v>
      </c>
      <c r="B334" s="7" t="s">
        <v>1178</v>
      </c>
      <c r="C334" s="8" t="s">
        <v>2</v>
      </c>
      <c r="D334" s="9" t="s">
        <v>216</v>
      </c>
      <c r="E334" s="5" t="s">
        <v>866</v>
      </c>
      <c r="F334" s="11" t="s">
        <v>830</v>
      </c>
      <c r="G334" s="5" t="str">
        <f t="shared" si="26"/>
        <v>DSS PORIENGETAL VOOR</v>
      </c>
      <c r="H334" s="5" t="str">
        <f t="shared" si="27"/>
        <v>[-]</v>
      </c>
      <c r="I334" s="5" t="s">
        <v>860</v>
      </c>
      <c r="J334" s="5" t="s">
        <v>861</v>
      </c>
      <c r="K334" s="6">
        <v>1</v>
      </c>
      <c r="L334" s="10"/>
      <c r="M334" s="5" t="s">
        <v>431</v>
      </c>
      <c r="P334" s="23"/>
      <c r="Q334" s="24"/>
      <c r="R334" s="25"/>
      <c r="S334" s="26"/>
      <c r="T334" s="26"/>
      <c r="U334" s="27"/>
      <c r="V334" s="29"/>
      <c r="W334" s="27"/>
      <c r="X334" s="27"/>
      <c r="Y334" s="27"/>
      <c r="Z334" s="27"/>
      <c r="AA334" s="27"/>
      <c r="AB334" s="28"/>
      <c r="AC334" s="27"/>
      <c r="AD334" s="27"/>
    </row>
    <row r="335" spans="1:30" x14ac:dyDescent="0.2">
      <c r="A335" s="6">
        <f>ROW()</f>
        <v>335</v>
      </c>
      <c r="B335" s="7" t="s">
        <v>1179</v>
      </c>
      <c r="C335" s="8" t="s">
        <v>2</v>
      </c>
      <c r="D335" s="9" t="s">
        <v>223</v>
      </c>
      <c r="E335" s="5" t="s">
        <v>866</v>
      </c>
      <c r="F335" s="11" t="s">
        <v>830</v>
      </c>
      <c r="G335" s="5" t="str">
        <f t="shared" si="26"/>
        <v>DSS PORIENGETAL EINDE CONSOLIDATIE</v>
      </c>
      <c r="H335" s="5" t="str">
        <f t="shared" si="27"/>
        <v>[-]</v>
      </c>
      <c r="I335" s="5" t="s">
        <v>860</v>
      </c>
      <c r="J335" s="5" t="s">
        <v>861</v>
      </c>
      <c r="K335" s="6">
        <v>1</v>
      </c>
      <c r="L335" s="10"/>
      <c r="M335" s="5" t="s">
        <v>438</v>
      </c>
      <c r="P335" s="23"/>
      <c r="Q335" s="24"/>
      <c r="R335" s="25"/>
      <c r="S335" s="26"/>
      <c r="T335" s="26"/>
      <c r="U335" s="27"/>
      <c r="V335" s="29"/>
      <c r="W335" s="27"/>
      <c r="X335" s="27"/>
      <c r="Y335" s="27"/>
      <c r="Z335" s="27"/>
      <c r="AA335" s="27"/>
      <c r="AB335" s="28"/>
      <c r="AC335" s="27"/>
      <c r="AD335" s="27"/>
    </row>
    <row r="336" spans="1:30" ht="25.5" x14ac:dyDescent="0.2">
      <c r="A336" s="6">
        <f>ROW()</f>
        <v>336</v>
      </c>
      <c r="B336" s="7" t="s">
        <v>1180</v>
      </c>
      <c r="C336" s="8" t="s">
        <v>14</v>
      </c>
      <c r="D336" s="9" t="s">
        <v>218</v>
      </c>
      <c r="E336" s="5" t="s">
        <v>866</v>
      </c>
      <c r="F336" s="11" t="s">
        <v>821</v>
      </c>
      <c r="G336" s="5" t="str">
        <f t="shared" si="26"/>
        <v>DSS SPECIFIEKE MASSA</v>
      </c>
      <c r="H336" s="5" t="str">
        <f t="shared" si="27"/>
        <v>[kg/m3]</v>
      </c>
      <c r="I336" s="5" t="s">
        <v>860</v>
      </c>
      <c r="J336" s="5" t="s">
        <v>861</v>
      </c>
      <c r="K336" s="6">
        <v>1</v>
      </c>
      <c r="L336" s="10"/>
      <c r="M336" s="5" t="s">
        <v>426</v>
      </c>
      <c r="P336" s="23"/>
      <c r="Q336" s="24"/>
      <c r="R336" s="25"/>
      <c r="S336" s="26"/>
      <c r="T336" s="26"/>
      <c r="U336" s="27"/>
      <c r="V336" s="29"/>
      <c r="W336" s="27"/>
      <c r="X336" s="27"/>
      <c r="Y336" s="27"/>
      <c r="Z336" s="27"/>
      <c r="AA336" s="27"/>
      <c r="AB336" s="28"/>
      <c r="AC336" s="27"/>
      <c r="AD336" s="27"/>
    </row>
    <row r="337" spans="1:30" ht="25.5" x14ac:dyDescent="0.2">
      <c r="A337" s="6">
        <f>ROW()</f>
        <v>337</v>
      </c>
      <c r="B337" s="7" t="s">
        <v>1181</v>
      </c>
      <c r="C337" s="8" t="s">
        <v>17</v>
      </c>
      <c r="D337" s="9" t="s">
        <v>106</v>
      </c>
      <c r="E337" s="5" t="s">
        <v>866</v>
      </c>
      <c r="F337" s="11" t="s">
        <v>822</v>
      </c>
      <c r="G337" s="5" t="str">
        <f t="shared" si="26"/>
        <v>DSS TEMPERATUUR PROEF MAX</v>
      </c>
      <c r="H337" s="5" t="str">
        <f t="shared" si="27"/>
        <v>[°C]</v>
      </c>
      <c r="I337" s="5" t="s">
        <v>860</v>
      </c>
      <c r="J337" s="5" t="s">
        <v>861</v>
      </c>
      <c r="K337" s="6">
        <v>1</v>
      </c>
      <c r="L337" s="10"/>
      <c r="M337" s="5" t="s">
        <v>420</v>
      </c>
      <c r="P337" s="23"/>
      <c r="Q337" s="24"/>
      <c r="R337" s="25"/>
      <c r="S337" s="26"/>
      <c r="T337" s="26"/>
      <c r="U337" s="27"/>
      <c r="V337" s="29"/>
      <c r="W337" s="27"/>
      <c r="X337" s="27"/>
      <c r="Y337" s="27"/>
      <c r="Z337" s="27"/>
      <c r="AA337" s="27"/>
      <c r="AB337" s="28"/>
      <c r="AC337" s="27"/>
      <c r="AD337" s="27"/>
    </row>
    <row r="338" spans="1:30" ht="25.5" x14ac:dyDescent="0.2">
      <c r="A338" s="6">
        <f>ROW()</f>
        <v>338</v>
      </c>
      <c r="B338" s="7" t="s">
        <v>1182</v>
      </c>
      <c r="C338" s="8" t="s">
        <v>17</v>
      </c>
      <c r="D338" s="9" t="s">
        <v>105</v>
      </c>
      <c r="E338" s="5" t="s">
        <v>866</v>
      </c>
      <c r="F338" s="11" t="s">
        <v>822</v>
      </c>
      <c r="G338" s="5" t="str">
        <f t="shared" si="26"/>
        <v>DSS TEMPERATUUR PROEF MIN</v>
      </c>
      <c r="H338" s="5" t="str">
        <f t="shared" si="27"/>
        <v>[°C]</v>
      </c>
      <c r="I338" s="5" t="s">
        <v>860</v>
      </c>
      <c r="J338" s="5" t="s">
        <v>861</v>
      </c>
      <c r="K338" s="6">
        <v>1</v>
      </c>
      <c r="L338" s="10"/>
      <c r="M338" s="5" t="s">
        <v>419</v>
      </c>
      <c r="P338" s="23"/>
      <c r="Q338" s="24"/>
      <c r="R338" s="25"/>
      <c r="S338" s="26"/>
      <c r="T338" s="26"/>
      <c r="U338" s="27"/>
      <c r="V338" s="29"/>
      <c r="W338" s="27"/>
      <c r="X338" s="27"/>
      <c r="Y338" s="27"/>
      <c r="Z338" s="27"/>
      <c r="AA338" s="27"/>
      <c r="AB338" s="28"/>
      <c r="AC338" s="27"/>
      <c r="AD338" s="27"/>
    </row>
    <row r="339" spans="1:30" ht="25.5" x14ac:dyDescent="0.2">
      <c r="A339" s="6">
        <f>ROW()</f>
        <v>339</v>
      </c>
      <c r="B339" s="7" t="s">
        <v>1183</v>
      </c>
      <c r="C339" s="8" t="s">
        <v>6</v>
      </c>
      <c r="D339" s="9" t="s">
        <v>214</v>
      </c>
      <c r="E339" s="5" t="s">
        <v>866</v>
      </c>
      <c r="F339" s="11" t="s">
        <v>820</v>
      </c>
      <c r="G339" s="5" t="str">
        <f t="shared" si="26"/>
        <v>DSS PROEFSTUKDIAMETER VOOR</v>
      </c>
      <c r="H339" s="5" t="str">
        <f t="shared" si="27"/>
        <v>[mm]</v>
      </c>
      <c r="I339" s="5" t="s">
        <v>860</v>
      </c>
      <c r="J339" s="5" t="s">
        <v>861</v>
      </c>
      <c r="K339" s="6">
        <v>1</v>
      </c>
      <c r="L339" s="10"/>
      <c r="M339" s="5" t="s">
        <v>424</v>
      </c>
      <c r="P339" s="23"/>
      <c r="Q339" s="24"/>
      <c r="R339" s="25"/>
      <c r="S339" s="26"/>
      <c r="T339" s="26"/>
      <c r="U339" s="27"/>
      <c r="V339" s="29"/>
      <c r="W339" s="27"/>
      <c r="X339" s="27"/>
      <c r="Y339" s="27"/>
      <c r="Z339" s="27"/>
      <c r="AA339" s="27"/>
      <c r="AB339" s="28"/>
      <c r="AC339" s="27"/>
      <c r="AD339" s="27"/>
    </row>
    <row r="340" spans="1:30" ht="25.5" x14ac:dyDescent="0.2">
      <c r="A340" s="6">
        <f>ROW()</f>
        <v>340</v>
      </c>
      <c r="B340" s="7" t="s">
        <v>1184</v>
      </c>
      <c r="C340" s="8" t="s">
        <v>6</v>
      </c>
      <c r="D340" s="9" t="s">
        <v>215</v>
      </c>
      <c r="E340" s="5" t="s">
        <v>866</v>
      </c>
      <c r="F340" s="11" t="s">
        <v>820</v>
      </c>
      <c r="G340" s="5" t="str">
        <f t="shared" si="26"/>
        <v>DSS PROEFSTUKHOOGTE VOOR</v>
      </c>
      <c r="H340" s="5" t="str">
        <f t="shared" si="27"/>
        <v>[mm]</v>
      </c>
      <c r="I340" s="5" t="s">
        <v>860</v>
      </c>
      <c r="J340" s="5" t="s">
        <v>861</v>
      </c>
      <c r="K340" s="6">
        <v>1</v>
      </c>
      <c r="L340" s="10"/>
      <c r="M340" s="5" t="s">
        <v>425</v>
      </c>
      <c r="P340" s="23"/>
      <c r="Q340" s="24"/>
      <c r="R340" s="25"/>
      <c r="S340" s="26"/>
      <c r="T340" s="26"/>
      <c r="U340" s="27"/>
      <c r="V340" s="29"/>
      <c r="W340" s="27"/>
      <c r="X340" s="27"/>
      <c r="Y340" s="27"/>
      <c r="Z340" s="27"/>
      <c r="AA340" s="27"/>
      <c r="AB340" s="28"/>
      <c r="AC340" s="27"/>
      <c r="AD340" s="27"/>
    </row>
    <row r="341" spans="1:30" x14ac:dyDescent="0.2">
      <c r="A341" s="6">
        <f>ROW()</f>
        <v>341</v>
      </c>
      <c r="B341" s="7" t="s">
        <v>1185</v>
      </c>
      <c r="C341" s="8" t="s">
        <v>6</v>
      </c>
      <c r="D341" s="9" t="s">
        <v>222</v>
      </c>
      <c r="E341" s="5" t="s">
        <v>866</v>
      </c>
      <c r="F341" s="11" t="s">
        <v>820</v>
      </c>
      <c r="G341" s="5" t="str">
        <f t="shared" si="26"/>
        <v>DSS PROEFSTUKHOOGTE NA CONSOLIDATIE</v>
      </c>
      <c r="H341" s="5" t="str">
        <f t="shared" si="27"/>
        <v>[mm]</v>
      </c>
      <c r="I341" s="5" t="s">
        <v>860</v>
      </c>
      <c r="J341" s="5" t="s">
        <v>861</v>
      </c>
      <c r="K341" s="6">
        <v>1</v>
      </c>
      <c r="L341" s="10"/>
      <c r="M341" s="5" t="s">
        <v>436</v>
      </c>
      <c r="P341" s="23"/>
      <c r="Q341" s="24"/>
      <c r="R341" s="25"/>
      <c r="S341" s="26"/>
      <c r="T341" s="26"/>
      <c r="U341" s="27"/>
      <c r="V341" s="29"/>
      <c r="W341" s="27"/>
      <c r="X341" s="27"/>
      <c r="Y341" s="27"/>
      <c r="Z341" s="27"/>
      <c r="AA341" s="27"/>
      <c r="AB341" s="28"/>
      <c r="AC341" s="27"/>
      <c r="AD341" s="27"/>
    </row>
    <row r="342" spans="1:30" ht="25.5" x14ac:dyDescent="0.2">
      <c r="A342" s="6">
        <f>ROW()</f>
        <v>342</v>
      </c>
      <c r="B342" s="7" t="s">
        <v>1186</v>
      </c>
      <c r="C342" s="8" t="s">
        <v>2</v>
      </c>
      <c r="D342" s="9" t="s">
        <v>211</v>
      </c>
      <c r="E342" s="5" t="s">
        <v>865</v>
      </c>
      <c r="F342" s="11"/>
      <c r="G342" s="5" t="str">
        <f t="shared" si="26"/>
        <v>DSS UITGEVOERDE CORRECTIES</v>
      </c>
      <c r="H342" s="5" t="str">
        <f t="shared" si="27"/>
        <v>[-]</v>
      </c>
      <c r="I342" s="5" t="s">
        <v>860</v>
      </c>
      <c r="J342" s="5" t="s">
        <v>861</v>
      </c>
      <c r="K342" s="6">
        <v>1</v>
      </c>
      <c r="L342" s="10"/>
      <c r="M342" s="5" t="s">
        <v>433</v>
      </c>
      <c r="P342" s="23"/>
      <c r="Q342" s="24"/>
      <c r="R342" s="25"/>
      <c r="S342" s="26"/>
      <c r="T342" s="26"/>
      <c r="U342" s="27"/>
      <c r="V342" s="29"/>
      <c r="W342" s="27"/>
      <c r="X342" s="27"/>
      <c r="Y342" s="27"/>
      <c r="Z342" s="27"/>
      <c r="AA342" s="27"/>
      <c r="AB342" s="28"/>
      <c r="AC342" s="27"/>
      <c r="AD342" s="27"/>
    </row>
    <row r="343" spans="1:30" ht="51" x14ac:dyDescent="0.2">
      <c r="A343" s="6">
        <f>ROW()</f>
        <v>343</v>
      </c>
      <c r="B343" s="7" t="s">
        <v>1187</v>
      </c>
      <c r="C343" s="8" t="s">
        <v>2</v>
      </c>
      <c r="D343" s="9" t="s">
        <v>1845</v>
      </c>
      <c r="E343" s="5" t="s">
        <v>865</v>
      </c>
      <c r="F343" s="11"/>
      <c r="G343" s="5" t="str">
        <f t="shared" si="26"/>
        <v>DSS UITVOERINGSWIJZE</v>
      </c>
      <c r="H343" s="5" t="str">
        <f t="shared" si="27"/>
        <v>[-]</v>
      </c>
      <c r="I343" s="5" t="s">
        <v>860</v>
      </c>
      <c r="J343" s="5" t="s">
        <v>861</v>
      </c>
      <c r="K343" s="6">
        <v>1</v>
      </c>
      <c r="L343" s="10"/>
      <c r="M343" s="5" t="s">
        <v>423</v>
      </c>
      <c r="P343" s="23"/>
      <c r="Q343" s="24"/>
      <c r="R343" s="25"/>
      <c r="S343" s="26"/>
      <c r="T343" s="26"/>
      <c r="U343" s="27"/>
      <c r="V343" s="29"/>
      <c r="W343" s="27"/>
      <c r="X343" s="27"/>
      <c r="Y343" s="27"/>
      <c r="Z343" s="27"/>
      <c r="AA343" s="27"/>
      <c r="AB343" s="28"/>
      <c r="AC343" s="27"/>
      <c r="AD343" s="27"/>
    </row>
    <row r="344" spans="1:30" ht="38.25" x14ac:dyDescent="0.2">
      <c r="A344" s="6">
        <f>ROW()</f>
        <v>344</v>
      </c>
      <c r="B344" s="7" t="s">
        <v>1188</v>
      </c>
      <c r="C344" s="8" t="s">
        <v>4</v>
      </c>
      <c r="D344" s="9" t="s">
        <v>1846</v>
      </c>
      <c r="E344" s="5" t="s">
        <v>866</v>
      </c>
      <c r="F344" s="11"/>
      <c r="G344" s="5" t="str">
        <f t="shared" si="26"/>
        <v>DSS MAX EFF VERT SPANNING CONSOLIDATIE</v>
      </c>
      <c r="H344" s="5" t="str">
        <f t="shared" si="27"/>
        <v>[kPa]</v>
      </c>
      <c r="I344" s="5" t="s">
        <v>860</v>
      </c>
      <c r="J344" s="5" t="s">
        <v>861</v>
      </c>
      <c r="K344" s="6">
        <v>1</v>
      </c>
      <c r="L344" s="10"/>
      <c r="M344" s="5" t="s">
        <v>702</v>
      </c>
      <c r="P344" s="23"/>
      <c r="Q344" s="24"/>
      <c r="R344" s="25"/>
      <c r="S344" s="26"/>
      <c r="T344" s="26"/>
      <c r="U344" s="27"/>
      <c r="V344" s="29"/>
      <c r="W344" s="27"/>
      <c r="X344" s="27"/>
      <c r="Y344" s="27"/>
      <c r="Z344" s="27"/>
      <c r="AA344" s="27"/>
      <c r="AB344" s="28"/>
      <c r="AC344" s="27"/>
      <c r="AD344" s="27"/>
    </row>
    <row r="345" spans="1:30" ht="38.25" x14ac:dyDescent="0.2">
      <c r="A345" s="6">
        <f>ROW()</f>
        <v>345</v>
      </c>
      <c r="B345" s="7" t="s">
        <v>1189</v>
      </c>
      <c r="C345" s="8" t="s">
        <v>4</v>
      </c>
      <c r="D345" s="9" t="s">
        <v>243</v>
      </c>
      <c r="E345" s="5" t="s">
        <v>866</v>
      </c>
      <c r="F345" s="11"/>
      <c r="G345" s="5" t="str">
        <f t="shared" si="26"/>
        <v>DSS EFF VERT SPANNING EINDE CONSOLIDATIE</v>
      </c>
      <c r="H345" s="5" t="str">
        <f t="shared" si="27"/>
        <v>[kPa]</v>
      </c>
      <c r="I345" s="5" t="s">
        <v>860</v>
      </c>
      <c r="J345" s="5" t="s">
        <v>861</v>
      </c>
      <c r="K345" s="6">
        <v>1</v>
      </c>
      <c r="L345" s="10"/>
      <c r="M345" s="5" t="s">
        <v>703</v>
      </c>
      <c r="P345" s="23"/>
      <c r="Q345" s="24"/>
      <c r="R345" s="25"/>
      <c r="S345" s="26"/>
      <c r="T345" s="26"/>
      <c r="U345" s="27"/>
      <c r="V345" s="29"/>
      <c r="W345" s="27"/>
      <c r="X345" s="27"/>
      <c r="Y345" s="27"/>
      <c r="Z345" s="27"/>
      <c r="AA345" s="27"/>
      <c r="AB345" s="28"/>
      <c r="AC345" s="27"/>
      <c r="AD345" s="27"/>
    </row>
    <row r="346" spans="1:30" ht="38.25" x14ac:dyDescent="0.2">
      <c r="A346" s="6">
        <f>ROW()</f>
        <v>346</v>
      </c>
      <c r="B346" s="7" t="s">
        <v>1190</v>
      </c>
      <c r="C346" s="8" t="s">
        <v>2</v>
      </c>
      <c r="D346" s="9" t="s">
        <v>773</v>
      </c>
      <c r="E346" s="5" t="s">
        <v>866</v>
      </c>
      <c r="F346" s="16" t="s">
        <v>831</v>
      </c>
      <c r="G346" s="5" t="str">
        <f t="shared" si="26"/>
        <v>DSS OCR</v>
      </c>
      <c r="H346" s="5" t="str">
        <f t="shared" si="27"/>
        <v>[-]</v>
      </c>
      <c r="I346" s="5" t="s">
        <v>860</v>
      </c>
      <c r="J346" s="5" t="s">
        <v>861</v>
      </c>
      <c r="K346" s="6">
        <v>1</v>
      </c>
      <c r="L346" s="10"/>
      <c r="M346" s="5" t="s">
        <v>774</v>
      </c>
      <c r="P346" s="23"/>
      <c r="Q346" s="24"/>
      <c r="R346" s="25"/>
      <c r="S346" s="26"/>
      <c r="T346" s="26"/>
      <c r="U346" s="27"/>
      <c r="V346" s="32"/>
      <c r="W346" s="27"/>
      <c r="X346" s="27"/>
      <c r="Y346" s="27"/>
      <c r="Z346" s="27"/>
      <c r="AA346" s="27"/>
      <c r="AB346" s="28"/>
      <c r="AC346" s="27"/>
      <c r="AD346" s="27"/>
    </row>
    <row r="347" spans="1:30" x14ac:dyDescent="0.2">
      <c r="A347" s="6">
        <f>ROW()</f>
        <v>347</v>
      </c>
      <c r="B347" s="7" t="s">
        <v>1191</v>
      </c>
      <c r="C347" s="8" t="s">
        <v>3</v>
      </c>
      <c r="D347" s="9" t="s">
        <v>219</v>
      </c>
      <c r="E347" s="5" t="s">
        <v>866</v>
      </c>
      <c r="F347" s="11" t="s">
        <v>812</v>
      </c>
      <c r="G347" s="5" t="str">
        <f t="shared" si="26"/>
        <v>DSS AXIALEREK EINDE CONSOLIDATIE</v>
      </c>
      <c r="H347" s="5" t="str">
        <f t="shared" si="27"/>
        <v>[%]</v>
      </c>
      <c r="I347" s="5" t="s">
        <v>860</v>
      </c>
      <c r="J347" s="5" t="s">
        <v>861</v>
      </c>
      <c r="K347" s="6">
        <v>1</v>
      </c>
      <c r="L347" s="10"/>
      <c r="M347" s="5" t="s">
        <v>435</v>
      </c>
      <c r="P347" s="23"/>
      <c r="Q347" s="24"/>
      <c r="R347" s="25"/>
      <c r="S347" s="26"/>
      <c r="T347" s="26"/>
      <c r="U347" s="27"/>
      <c r="V347" s="29"/>
      <c r="W347" s="27"/>
      <c r="X347" s="27"/>
      <c r="Y347" s="27"/>
      <c r="Z347" s="27"/>
      <c r="AA347" s="27"/>
      <c r="AB347" s="28"/>
      <c r="AC347" s="27"/>
      <c r="AD347" s="27"/>
    </row>
    <row r="348" spans="1:30" x14ac:dyDescent="0.2">
      <c r="A348" s="6">
        <f>ROW()</f>
        <v>348</v>
      </c>
      <c r="B348" s="7" t="s">
        <v>1192</v>
      </c>
      <c r="C348" s="8" t="s">
        <v>2</v>
      </c>
      <c r="D348" s="9" t="s">
        <v>220</v>
      </c>
      <c r="E348" s="5" t="s">
        <v>865</v>
      </c>
      <c r="F348" s="11"/>
      <c r="G348" s="5" t="str">
        <f t="shared" si="26"/>
        <v>DSS BELASTINGSSTAPPEN CONSOLIDATIE</v>
      </c>
      <c r="H348" s="5" t="str">
        <f t="shared" si="27"/>
        <v>[-]</v>
      </c>
      <c r="I348" s="5" t="s">
        <v>860</v>
      </c>
      <c r="J348" s="5" t="s">
        <v>861</v>
      </c>
      <c r="K348" s="6">
        <v>1</v>
      </c>
      <c r="L348" s="10"/>
      <c r="M348" s="5" t="s">
        <v>434</v>
      </c>
      <c r="P348" s="23"/>
      <c r="Q348" s="24"/>
      <c r="R348" s="25"/>
      <c r="S348" s="26"/>
      <c r="T348" s="26"/>
      <c r="U348" s="27"/>
      <c r="V348" s="29"/>
      <c r="W348" s="27"/>
      <c r="X348" s="27"/>
      <c r="Y348" s="27"/>
      <c r="Z348" s="27"/>
      <c r="AA348" s="27"/>
      <c r="AB348" s="28"/>
      <c r="AC348" s="27"/>
      <c r="AD348" s="27"/>
    </row>
    <row r="349" spans="1:30" x14ac:dyDescent="0.2">
      <c r="A349" s="6">
        <f>ROW()</f>
        <v>349</v>
      </c>
      <c r="B349" s="7" t="s">
        <v>1193</v>
      </c>
      <c r="C349" s="8" t="s">
        <v>19</v>
      </c>
      <c r="D349" s="9" t="s">
        <v>221</v>
      </c>
      <c r="E349" s="5" t="s">
        <v>866</v>
      </c>
      <c r="F349" s="11"/>
      <c r="G349" s="5" t="str">
        <f t="shared" si="26"/>
        <v>DSS DUUR CONSOLIDATIE</v>
      </c>
      <c r="H349" s="5" t="str">
        <f t="shared" si="27"/>
        <v>[uur]</v>
      </c>
      <c r="I349" s="5" t="s">
        <v>860</v>
      </c>
      <c r="J349" s="5" t="s">
        <v>861</v>
      </c>
      <c r="K349" s="6">
        <v>1</v>
      </c>
      <c r="L349" s="10"/>
      <c r="M349" s="5" t="s">
        <v>437</v>
      </c>
      <c r="P349" s="23"/>
      <c r="Q349" s="24"/>
      <c r="R349" s="25"/>
      <c r="S349" s="26"/>
      <c r="T349" s="26"/>
      <c r="U349" s="27"/>
      <c r="V349" s="29"/>
      <c r="W349" s="27"/>
      <c r="X349" s="27"/>
      <c r="Y349" s="27"/>
      <c r="Z349" s="27"/>
      <c r="AA349" s="27"/>
      <c r="AB349" s="28"/>
      <c r="AC349" s="27"/>
      <c r="AD349" s="27"/>
    </row>
    <row r="350" spans="1:30" x14ac:dyDescent="0.2">
      <c r="A350" s="6">
        <f>ROW()</f>
        <v>350</v>
      </c>
      <c r="B350" s="7" t="s">
        <v>1194</v>
      </c>
      <c r="C350" s="8" t="s">
        <v>18</v>
      </c>
      <c r="D350" s="9" t="s">
        <v>224</v>
      </c>
      <c r="E350" s="5" t="s">
        <v>866</v>
      </c>
      <c r="F350" s="11"/>
      <c r="G350" s="5" t="str">
        <f t="shared" si="26"/>
        <v>DSS AFSCHUIFSNELHEID %UUR</v>
      </c>
      <c r="H350" s="5" t="str">
        <f t="shared" si="27"/>
        <v>[%/uur]</v>
      </c>
      <c r="I350" s="5" t="s">
        <v>860</v>
      </c>
      <c r="J350" s="5" t="s">
        <v>861</v>
      </c>
      <c r="K350" s="6">
        <v>1</v>
      </c>
      <c r="L350" s="10"/>
      <c r="M350" s="5" t="s">
        <v>439</v>
      </c>
      <c r="P350" s="23"/>
      <c r="Q350" s="24"/>
      <c r="R350" s="25"/>
      <c r="S350" s="26"/>
      <c r="T350" s="26"/>
      <c r="U350" s="27"/>
      <c r="V350" s="29"/>
      <c r="W350" s="27"/>
      <c r="X350" s="27"/>
      <c r="Y350" s="27"/>
      <c r="Z350" s="27"/>
      <c r="AA350" s="27"/>
      <c r="AB350" s="28"/>
      <c r="AC350" s="27"/>
      <c r="AD350" s="27"/>
    </row>
    <row r="351" spans="1:30" x14ac:dyDescent="0.2">
      <c r="A351" s="6">
        <f>ROW()</f>
        <v>351</v>
      </c>
      <c r="B351" s="7" t="s">
        <v>1195</v>
      </c>
      <c r="C351" s="8" t="s">
        <v>10</v>
      </c>
      <c r="D351" s="9" t="s">
        <v>225</v>
      </c>
      <c r="E351" s="5" t="s">
        <v>866</v>
      </c>
      <c r="F351" s="11"/>
      <c r="G351" s="5" t="str">
        <f t="shared" si="26"/>
        <v>DSS AFSCHUIFSNELHEID MMUUR</v>
      </c>
      <c r="H351" s="5" t="str">
        <f t="shared" si="27"/>
        <v>[mm/uur]</v>
      </c>
      <c r="I351" s="5" t="s">
        <v>860</v>
      </c>
      <c r="J351" s="5" t="s">
        <v>861</v>
      </c>
      <c r="K351" s="6">
        <v>1</v>
      </c>
      <c r="L351" s="10"/>
      <c r="M351" s="5" t="s">
        <v>774</v>
      </c>
      <c r="P351" s="23"/>
      <c r="Q351" s="24"/>
      <c r="R351" s="25"/>
      <c r="S351" s="26"/>
      <c r="T351" s="26"/>
      <c r="U351" s="27"/>
      <c r="V351" s="29"/>
      <c r="W351" s="27"/>
      <c r="X351" s="27"/>
      <c r="Y351" s="27"/>
      <c r="Z351" s="27"/>
      <c r="AA351" s="27"/>
      <c r="AB351" s="28"/>
      <c r="AC351" s="27"/>
      <c r="AD351" s="27"/>
    </row>
    <row r="352" spans="1:30" x14ac:dyDescent="0.2">
      <c r="A352" s="6">
        <f>ROW()</f>
        <v>352</v>
      </c>
      <c r="B352" s="7" t="s">
        <v>1196</v>
      </c>
      <c r="C352" s="8" t="s">
        <v>4</v>
      </c>
      <c r="D352" s="9" t="s">
        <v>784</v>
      </c>
      <c r="E352" s="5" t="s">
        <v>866</v>
      </c>
      <c r="F352" s="11"/>
      <c r="G352" s="5" t="str">
        <f t="shared" si="26"/>
        <v>DSS S 2%</v>
      </c>
      <c r="H352" s="5" t="str">
        <f t="shared" si="27"/>
        <v>[kPa]</v>
      </c>
      <c r="I352" s="5" t="s">
        <v>860</v>
      </c>
      <c r="J352" s="5" t="s">
        <v>861</v>
      </c>
      <c r="K352" s="6">
        <v>2</v>
      </c>
      <c r="L352" s="10"/>
      <c r="M352" s="5" t="s">
        <v>441</v>
      </c>
      <c r="P352" s="23"/>
      <c r="Q352" s="24"/>
      <c r="R352" s="25"/>
      <c r="S352" s="26"/>
      <c r="T352" s="26"/>
      <c r="U352" s="27"/>
      <c r="V352" s="29"/>
      <c r="W352" s="27"/>
      <c r="X352" s="27"/>
      <c r="Y352" s="27"/>
      <c r="Z352" s="27"/>
      <c r="AA352" s="27"/>
      <c r="AB352" s="28"/>
      <c r="AC352" s="27"/>
      <c r="AD352" s="27"/>
    </row>
    <row r="353" spans="1:30" x14ac:dyDescent="0.2">
      <c r="A353" s="6">
        <f>ROW()</f>
        <v>353</v>
      </c>
      <c r="B353" s="7" t="s">
        <v>1197</v>
      </c>
      <c r="C353" s="8" t="s">
        <v>4</v>
      </c>
      <c r="D353" s="9" t="s">
        <v>226</v>
      </c>
      <c r="E353" s="5" t="s">
        <v>866</v>
      </c>
      <c r="F353" s="11"/>
      <c r="G353" s="5" t="str">
        <f t="shared" si="26"/>
        <v>DSS T 2%</v>
      </c>
      <c r="H353" s="5" t="str">
        <f t="shared" si="27"/>
        <v>[kPa]</v>
      </c>
      <c r="I353" s="5" t="s">
        <v>860</v>
      </c>
      <c r="J353" s="5" t="s">
        <v>861</v>
      </c>
      <c r="K353" s="6">
        <v>2</v>
      </c>
      <c r="L353" s="10"/>
      <c r="M353" s="5" t="s">
        <v>442</v>
      </c>
      <c r="P353" s="23"/>
      <c r="Q353" s="24"/>
      <c r="R353" s="25"/>
      <c r="S353" s="26"/>
      <c r="T353" s="26"/>
      <c r="U353" s="27"/>
      <c r="V353" s="29"/>
      <c r="W353" s="27"/>
      <c r="X353" s="27"/>
      <c r="Y353" s="27"/>
      <c r="Z353" s="27"/>
      <c r="AA353" s="27"/>
      <c r="AB353" s="28"/>
      <c r="AC353" s="27"/>
      <c r="AD353" s="27"/>
    </row>
    <row r="354" spans="1:30" x14ac:dyDescent="0.2">
      <c r="A354" s="6">
        <f>ROW()</f>
        <v>354</v>
      </c>
      <c r="B354" s="7" t="s">
        <v>1198</v>
      </c>
      <c r="C354" s="8" t="s">
        <v>4</v>
      </c>
      <c r="D354" s="9" t="s">
        <v>785</v>
      </c>
      <c r="E354" s="5" t="s">
        <v>866</v>
      </c>
      <c r="F354" s="11"/>
      <c r="G354" s="5" t="str">
        <f t="shared" si="26"/>
        <v>DSS S 5%</v>
      </c>
      <c r="H354" s="5" t="str">
        <f t="shared" si="27"/>
        <v>[kPa]</v>
      </c>
      <c r="I354" s="5" t="s">
        <v>860</v>
      </c>
      <c r="J354" s="5" t="s">
        <v>861</v>
      </c>
      <c r="K354" s="6">
        <v>2</v>
      </c>
      <c r="L354" s="10"/>
      <c r="M354" s="5" t="s">
        <v>443</v>
      </c>
      <c r="P354" s="23"/>
      <c r="Q354" s="24"/>
      <c r="R354" s="25"/>
      <c r="S354" s="26"/>
      <c r="T354" s="26"/>
      <c r="U354" s="27"/>
      <c r="V354" s="29"/>
      <c r="W354" s="27"/>
      <c r="X354" s="27"/>
      <c r="Y354" s="27"/>
      <c r="Z354" s="27"/>
      <c r="AA354" s="27"/>
      <c r="AB354" s="28"/>
      <c r="AC354" s="27"/>
      <c r="AD354" s="27"/>
    </row>
    <row r="355" spans="1:30" x14ac:dyDescent="0.2">
      <c r="A355" s="6">
        <f>ROW()</f>
        <v>355</v>
      </c>
      <c r="B355" s="7" t="s">
        <v>1199</v>
      </c>
      <c r="C355" s="8" t="s">
        <v>4</v>
      </c>
      <c r="D355" s="9" t="s">
        <v>227</v>
      </c>
      <c r="E355" s="5" t="s">
        <v>866</v>
      </c>
      <c r="F355" s="11"/>
      <c r="G355" s="5" t="str">
        <f t="shared" si="26"/>
        <v>DSS T 5%</v>
      </c>
      <c r="H355" s="5" t="str">
        <f t="shared" si="27"/>
        <v>[kPa]</v>
      </c>
      <c r="I355" s="5" t="s">
        <v>860</v>
      </c>
      <c r="J355" s="5" t="s">
        <v>861</v>
      </c>
      <c r="K355" s="6">
        <v>2</v>
      </c>
      <c r="L355" s="10"/>
      <c r="M355" s="5" t="s">
        <v>444</v>
      </c>
      <c r="P355" s="23"/>
      <c r="Q355" s="24"/>
      <c r="R355" s="25"/>
      <c r="S355" s="26"/>
      <c r="T355" s="26"/>
      <c r="U355" s="27"/>
      <c r="V355" s="29"/>
      <c r="W355" s="27"/>
      <c r="X355" s="27"/>
      <c r="Y355" s="27"/>
      <c r="Z355" s="27"/>
      <c r="AA355" s="27"/>
      <c r="AB355" s="28"/>
      <c r="AC355" s="27"/>
      <c r="AD355" s="27"/>
    </row>
    <row r="356" spans="1:30" x14ac:dyDescent="0.2">
      <c r="A356" s="6">
        <f>ROW()</f>
        <v>356</v>
      </c>
      <c r="B356" s="7" t="s">
        <v>1200</v>
      </c>
      <c r="C356" s="8" t="s">
        <v>4</v>
      </c>
      <c r="D356" s="9" t="s">
        <v>786</v>
      </c>
      <c r="E356" s="5" t="s">
        <v>866</v>
      </c>
      <c r="F356" s="11"/>
      <c r="G356" s="5" t="str">
        <f t="shared" si="26"/>
        <v>DSS S 10%</v>
      </c>
      <c r="H356" s="5" t="str">
        <f t="shared" si="27"/>
        <v>[kPa]</v>
      </c>
      <c r="I356" s="5" t="s">
        <v>860</v>
      </c>
      <c r="J356" s="5" t="s">
        <v>861</v>
      </c>
      <c r="K356" s="6">
        <v>2</v>
      </c>
      <c r="L356" s="10"/>
      <c r="M356" s="5" t="s">
        <v>445</v>
      </c>
      <c r="P356" s="23"/>
      <c r="Q356" s="24"/>
      <c r="R356" s="25"/>
      <c r="S356" s="26"/>
      <c r="T356" s="26"/>
      <c r="U356" s="27"/>
      <c r="V356" s="34"/>
      <c r="W356" s="27"/>
      <c r="X356" s="27"/>
      <c r="Y356" s="27"/>
      <c r="Z356" s="27"/>
      <c r="AA356" s="27"/>
      <c r="AB356" s="28"/>
      <c r="AC356" s="27"/>
      <c r="AD356" s="27"/>
    </row>
    <row r="357" spans="1:30" x14ac:dyDescent="0.2">
      <c r="A357" s="6">
        <f>ROW()</f>
        <v>357</v>
      </c>
      <c r="B357" s="7" t="s">
        <v>1201</v>
      </c>
      <c r="C357" s="8" t="s">
        <v>4</v>
      </c>
      <c r="D357" s="9" t="s">
        <v>228</v>
      </c>
      <c r="E357" s="5" t="s">
        <v>866</v>
      </c>
      <c r="F357" s="11"/>
      <c r="G357" s="5" t="str">
        <f t="shared" si="26"/>
        <v>DSS T 10%</v>
      </c>
      <c r="H357" s="5" t="str">
        <f t="shared" si="27"/>
        <v>[kPa]</v>
      </c>
      <c r="I357" s="5" t="s">
        <v>860</v>
      </c>
      <c r="J357" s="5" t="s">
        <v>861</v>
      </c>
      <c r="K357" s="6">
        <v>2</v>
      </c>
      <c r="L357" s="10"/>
      <c r="M357" s="5" t="s">
        <v>446</v>
      </c>
      <c r="P357" s="23"/>
      <c r="Q357" s="24"/>
      <c r="R357" s="25"/>
      <c r="S357" s="26"/>
      <c r="T357" s="26"/>
      <c r="U357" s="27"/>
      <c r="V357" s="29"/>
      <c r="W357" s="27"/>
      <c r="X357" s="27"/>
      <c r="Y357" s="27"/>
      <c r="Z357" s="27"/>
      <c r="AA357" s="27"/>
      <c r="AB357" s="28"/>
      <c r="AC357" s="27"/>
      <c r="AD357" s="27"/>
    </row>
    <row r="358" spans="1:30" x14ac:dyDescent="0.2">
      <c r="A358" s="6">
        <f>ROW()</f>
        <v>358</v>
      </c>
      <c r="B358" s="7" t="s">
        <v>1202</v>
      </c>
      <c r="C358" s="8" t="s">
        <v>4</v>
      </c>
      <c r="D358" s="9" t="s">
        <v>787</v>
      </c>
      <c r="E358" s="5" t="s">
        <v>866</v>
      </c>
      <c r="F358" s="11"/>
      <c r="G358" s="5" t="str">
        <f t="shared" si="26"/>
        <v>DSS S 15%</v>
      </c>
      <c r="H358" s="5" t="str">
        <f t="shared" si="27"/>
        <v>[kPa]</v>
      </c>
      <c r="I358" s="5" t="s">
        <v>860</v>
      </c>
      <c r="J358" s="5" t="s">
        <v>861</v>
      </c>
      <c r="K358" s="6">
        <v>2</v>
      </c>
      <c r="L358" s="10"/>
      <c r="M358" s="5" t="s">
        <v>447</v>
      </c>
      <c r="P358" s="23"/>
      <c r="Q358" s="24"/>
      <c r="R358" s="25"/>
      <c r="S358" s="26"/>
      <c r="T358" s="26"/>
      <c r="U358" s="27"/>
      <c r="V358" s="29"/>
      <c r="W358" s="27"/>
      <c r="X358" s="27"/>
      <c r="Y358" s="27"/>
      <c r="Z358" s="27"/>
      <c r="AA358" s="27"/>
      <c r="AB358" s="28"/>
      <c r="AC358" s="27"/>
      <c r="AD358" s="27"/>
    </row>
    <row r="359" spans="1:30" x14ac:dyDescent="0.2">
      <c r="A359" s="6">
        <f>ROW()</f>
        <v>359</v>
      </c>
      <c r="B359" s="7" t="s">
        <v>1203</v>
      </c>
      <c r="C359" s="8" t="s">
        <v>4</v>
      </c>
      <c r="D359" s="9" t="s">
        <v>229</v>
      </c>
      <c r="E359" s="5" t="s">
        <v>866</v>
      </c>
      <c r="F359" s="11"/>
      <c r="G359" s="5" t="str">
        <f t="shared" si="26"/>
        <v>DSS T 15%</v>
      </c>
      <c r="H359" s="5" t="str">
        <f t="shared" si="27"/>
        <v>[kPa]</v>
      </c>
      <c r="I359" s="5" t="s">
        <v>860</v>
      </c>
      <c r="J359" s="5" t="s">
        <v>861</v>
      </c>
      <c r="K359" s="6">
        <v>2</v>
      </c>
      <c r="L359" s="10"/>
      <c r="M359" s="5" t="s">
        <v>448</v>
      </c>
      <c r="P359" s="23"/>
      <c r="Q359" s="24"/>
      <c r="R359" s="25"/>
      <c r="S359" s="26"/>
      <c r="T359" s="26"/>
      <c r="U359" s="27"/>
      <c r="V359" s="29"/>
      <c r="W359" s="27"/>
      <c r="X359" s="27"/>
      <c r="Y359" s="27"/>
      <c r="Z359" s="27"/>
      <c r="AA359" s="27"/>
      <c r="AB359" s="28"/>
      <c r="AC359" s="27"/>
      <c r="AD359" s="27"/>
    </row>
    <row r="360" spans="1:30" x14ac:dyDescent="0.2">
      <c r="A360" s="6">
        <f>ROW()</f>
        <v>360</v>
      </c>
      <c r="B360" s="7" t="s">
        <v>1204</v>
      </c>
      <c r="C360" s="8" t="s">
        <v>4</v>
      </c>
      <c r="D360" s="9" t="s">
        <v>788</v>
      </c>
      <c r="E360" s="5" t="s">
        <v>866</v>
      </c>
      <c r="F360" s="11"/>
      <c r="G360" s="5" t="str">
        <f t="shared" si="26"/>
        <v>DSS S 20%</v>
      </c>
      <c r="H360" s="5" t="str">
        <f t="shared" si="27"/>
        <v>[kPa]</v>
      </c>
      <c r="I360" s="5" t="s">
        <v>860</v>
      </c>
      <c r="J360" s="5" t="s">
        <v>861</v>
      </c>
      <c r="K360" s="6">
        <v>2</v>
      </c>
      <c r="L360" s="10"/>
      <c r="M360" s="5" t="s">
        <v>449</v>
      </c>
      <c r="P360" s="23"/>
      <c r="Q360" s="24"/>
      <c r="R360" s="25"/>
      <c r="S360" s="26"/>
      <c r="T360" s="26"/>
      <c r="U360" s="27"/>
      <c r="V360" s="29"/>
      <c r="W360" s="27"/>
      <c r="X360" s="27"/>
      <c r="Y360" s="27"/>
      <c r="Z360" s="27"/>
      <c r="AA360" s="27"/>
      <c r="AB360" s="28"/>
      <c r="AC360" s="27"/>
      <c r="AD360" s="27"/>
    </row>
    <row r="361" spans="1:30" x14ac:dyDescent="0.2">
      <c r="A361" s="6">
        <f>ROW()</f>
        <v>361</v>
      </c>
      <c r="B361" s="7" t="s">
        <v>1205</v>
      </c>
      <c r="C361" s="8" t="s">
        <v>4</v>
      </c>
      <c r="D361" s="9" t="s">
        <v>230</v>
      </c>
      <c r="E361" s="5" t="s">
        <v>866</v>
      </c>
      <c r="F361" s="11"/>
      <c r="G361" s="5" t="str">
        <f t="shared" si="26"/>
        <v>DSS T 20%</v>
      </c>
      <c r="H361" s="5" t="str">
        <f t="shared" si="27"/>
        <v>[kPa]</v>
      </c>
      <c r="I361" s="5" t="s">
        <v>860</v>
      </c>
      <c r="J361" s="5" t="s">
        <v>861</v>
      </c>
      <c r="K361" s="6">
        <v>2</v>
      </c>
      <c r="L361" s="10"/>
      <c r="M361" s="5" t="s">
        <v>450</v>
      </c>
      <c r="P361" s="23"/>
      <c r="Q361" s="24"/>
      <c r="R361" s="25"/>
      <c r="S361" s="26"/>
      <c r="T361" s="26"/>
      <c r="U361" s="27"/>
      <c r="V361" s="29"/>
      <c r="W361" s="27"/>
      <c r="X361" s="27"/>
      <c r="Y361" s="27"/>
      <c r="Z361" s="27"/>
      <c r="AA361" s="27"/>
      <c r="AB361" s="28"/>
      <c r="AC361" s="27"/>
      <c r="AD361" s="27"/>
    </row>
    <row r="362" spans="1:30" ht="25.5" x14ac:dyDescent="0.2">
      <c r="A362" s="6">
        <f>ROW()</f>
        <v>362</v>
      </c>
      <c r="B362" s="7" t="s">
        <v>1206</v>
      </c>
      <c r="C362" s="8" t="s">
        <v>4</v>
      </c>
      <c r="D362" s="9" t="s">
        <v>789</v>
      </c>
      <c r="E362" s="5" t="s">
        <v>866</v>
      </c>
      <c r="F362" s="11"/>
      <c r="G362" s="5" t="str">
        <f t="shared" si="26"/>
        <v>DSS S BIJ T MAX</v>
      </c>
      <c r="H362" s="5" t="str">
        <f t="shared" si="27"/>
        <v>[kPa]</v>
      </c>
      <c r="I362" s="5" t="s">
        <v>860</v>
      </c>
      <c r="J362" s="5" t="s">
        <v>861</v>
      </c>
      <c r="K362" s="6">
        <v>2</v>
      </c>
      <c r="L362" s="10"/>
      <c r="M362" s="5" t="s">
        <v>454</v>
      </c>
      <c r="P362" s="23"/>
      <c r="Q362" s="24"/>
      <c r="R362" s="25"/>
      <c r="S362" s="26"/>
      <c r="T362" s="26"/>
      <c r="U362" s="27"/>
      <c r="V362" s="29"/>
      <c r="W362" s="27"/>
      <c r="X362" s="27"/>
      <c r="Y362" s="27"/>
      <c r="Z362" s="27"/>
      <c r="AA362" s="27"/>
      <c r="AB362" s="28"/>
      <c r="AC362" s="27"/>
      <c r="AD362" s="27"/>
    </row>
    <row r="363" spans="1:30" x14ac:dyDescent="0.2">
      <c r="A363" s="6">
        <f>ROW()</f>
        <v>363</v>
      </c>
      <c r="B363" s="7" t="s">
        <v>1207</v>
      </c>
      <c r="C363" s="8" t="s">
        <v>4</v>
      </c>
      <c r="D363" s="9" t="s">
        <v>231</v>
      </c>
      <c r="E363" s="5" t="s">
        <v>866</v>
      </c>
      <c r="F363" s="11"/>
      <c r="G363" s="5" t="str">
        <f t="shared" si="26"/>
        <v>DSS T MAX</v>
      </c>
      <c r="H363" s="5" t="str">
        <f t="shared" si="27"/>
        <v>[kPa]</v>
      </c>
      <c r="I363" s="5" t="s">
        <v>860</v>
      </c>
      <c r="J363" s="5" t="s">
        <v>861</v>
      </c>
      <c r="K363" s="6">
        <v>2</v>
      </c>
      <c r="L363" s="10"/>
      <c r="M363" s="5" t="s">
        <v>455</v>
      </c>
      <c r="P363" s="23"/>
      <c r="Q363" s="24"/>
      <c r="R363" s="25"/>
      <c r="S363" s="26"/>
      <c r="T363" s="26"/>
      <c r="U363" s="27"/>
      <c r="V363" s="29"/>
      <c r="W363" s="27"/>
      <c r="X363" s="27"/>
      <c r="Y363" s="27"/>
      <c r="Z363" s="27"/>
      <c r="AA363" s="27"/>
      <c r="AB363" s="28"/>
      <c r="AC363" s="27"/>
      <c r="AD363" s="27"/>
    </row>
    <row r="364" spans="1:30" x14ac:dyDescent="0.2">
      <c r="A364" s="6">
        <f>ROW()</f>
        <v>364</v>
      </c>
      <c r="B364" s="7" t="s">
        <v>1208</v>
      </c>
      <c r="C364" s="8" t="s">
        <v>3</v>
      </c>
      <c r="D364" s="9" t="s">
        <v>233</v>
      </c>
      <c r="E364" s="5" t="s">
        <v>866</v>
      </c>
      <c r="F364" s="11" t="s">
        <v>812</v>
      </c>
      <c r="G364" s="5" t="str">
        <f t="shared" si="26"/>
        <v>DSS REK BIJ T MAX</v>
      </c>
      <c r="H364" s="5" t="str">
        <f t="shared" si="27"/>
        <v>[%]</v>
      </c>
      <c r="I364" s="5" t="s">
        <v>860</v>
      </c>
      <c r="J364" s="5" t="s">
        <v>861</v>
      </c>
      <c r="K364" s="6">
        <v>2</v>
      </c>
      <c r="L364" s="10"/>
      <c r="M364" s="5" t="s">
        <v>456</v>
      </c>
      <c r="P364" s="23"/>
      <c r="Q364" s="24"/>
      <c r="R364" s="25"/>
      <c r="S364" s="26"/>
      <c r="T364" s="26"/>
      <c r="U364" s="27"/>
      <c r="V364" s="29"/>
      <c r="W364" s="27"/>
      <c r="X364" s="27"/>
      <c r="Y364" s="27"/>
      <c r="Z364" s="27"/>
      <c r="AA364" s="27"/>
      <c r="AB364" s="28"/>
      <c r="AC364" s="27"/>
      <c r="AD364" s="27"/>
    </row>
    <row r="365" spans="1:30" ht="25.5" x14ac:dyDescent="0.2">
      <c r="A365" s="6">
        <f>ROW()</f>
        <v>365</v>
      </c>
      <c r="B365" s="7" t="s">
        <v>1209</v>
      </c>
      <c r="C365" s="8" t="s">
        <v>4</v>
      </c>
      <c r="D365" s="9" t="s">
        <v>783</v>
      </c>
      <c r="E365" s="5" t="s">
        <v>866</v>
      </c>
      <c r="F365" s="11"/>
      <c r="G365" s="5" t="str">
        <f t="shared" si="26"/>
        <v>DSS S BIJ T EIND</v>
      </c>
      <c r="H365" s="5" t="str">
        <f t="shared" si="27"/>
        <v>[kPa]</v>
      </c>
      <c r="I365" s="5" t="s">
        <v>860</v>
      </c>
      <c r="J365" s="5" t="s">
        <v>861</v>
      </c>
      <c r="K365" s="6">
        <v>2</v>
      </c>
      <c r="L365" s="10"/>
      <c r="M365" s="5" t="s">
        <v>457</v>
      </c>
      <c r="P365" s="23"/>
      <c r="Q365" s="24"/>
      <c r="R365" s="25"/>
      <c r="S365" s="26"/>
      <c r="T365" s="26"/>
      <c r="U365" s="27"/>
      <c r="V365" s="29"/>
      <c r="W365" s="27"/>
      <c r="X365" s="27"/>
      <c r="Y365" s="27"/>
      <c r="Z365" s="27"/>
      <c r="AA365" s="27"/>
      <c r="AB365" s="28"/>
      <c r="AC365" s="27"/>
      <c r="AD365" s="27"/>
    </row>
    <row r="366" spans="1:30" x14ac:dyDescent="0.2">
      <c r="A366" s="6">
        <f>ROW()</f>
        <v>366</v>
      </c>
      <c r="B366" s="7" t="s">
        <v>1210</v>
      </c>
      <c r="C366" s="8" t="s">
        <v>4</v>
      </c>
      <c r="D366" s="9" t="s">
        <v>232</v>
      </c>
      <c r="E366" s="5" t="s">
        <v>866</v>
      </c>
      <c r="F366" s="11"/>
      <c r="G366" s="5" t="str">
        <f t="shared" si="26"/>
        <v>DSS T EIND</v>
      </c>
      <c r="H366" s="5" t="str">
        <f t="shared" si="27"/>
        <v>[kPa]</v>
      </c>
      <c r="I366" s="5" t="s">
        <v>860</v>
      </c>
      <c r="J366" s="5" t="s">
        <v>861</v>
      </c>
      <c r="K366" s="6">
        <v>2</v>
      </c>
      <c r="L366" s="10"/>
      <c r="M366" s="5" t="s">
        <v>458</v>
      </c>
      <c r="P366" s="23"/>
      <c r="Q366" s="24"/>
      <c r="R366" s="25"/>
      <c r="S366" s="26"/>
      <c r="T366" s="26"/>
      <c r="U366" s="27"/>
      <c r="V366" s="29"/>
      <c r="W366" s="27"/>
      <c r="X366" s="27"/>
      <c r="Y366" s="27"/>
      <c r="Z366" s="27"/>
      <c r="AA366" s="27"/>
      <c r="AB366" s="28"/>
      <c r="AC366" s="27"/>
      <c r="AD366" s="27"/>
    </row>
    <row r="367" spans="1:30" x14ac:dyDescent="0.2">
      <c r="A367" s="6">
        <f>ROW()</f>
        <v>367</v>
      </c>
      <c r="B367" s="7" t="s">
        <v>1211</v>
      </c>
      <c r="C367" s="8" t="s">
        <v>3</v>
      </c>
      <c r="D367" s="9" t="s">
        <v>234</v>
      </c>
      <c r="E367" s="5" t="s">
        <v>866</v>
      </c>
      <c r="F367" s="11"/>
      <c r="G367" s="5" t="str">
        <f t="shared" si="26"/>
        <v>DSS REK BIJ T EIND</v>
      </c>
      <c r="H367" s="5" t="str">
        <f t="shared" si="27"/>
        <v>[%]</v>
      </c>
      <c r="I367" s="5" t="s">
        <v>860</v>
      </c>
      <c r="J367" s="5" t="s">
        <v>861</v>
      </c>
      <c r="K367" s="6">
        <v>2</v>
      </c>
      <c r="L367" s="10"/>
      <c r="M367" s="5" t="s">
        <v>459</v>
      </c>
      <c r="P367" s="23"/>
      <c r="Q367" s="24"/>
      <c r="R367" s="25"/>
      <c r="S367" s="26"/>
      <c r="T367" s="26"/>
      <c r="U367" s="27"/>
      <c r="V367" s="29"/>
      <c r="W367" s="27"/>
      <c r="X367" s="27"/>
      <c r="Y367" s="27"/>
      <c r="Z367" s="27"/>
      <c r="AA367" s="27"/>
      <c r="AB367" s="28"/>
      <c r="AC367" s="27"/>
      <c r="AD367" s="27"/>
    </row>
    <row r="368" spans="1:30" x14ac:dyDescent="0.2">
      <c r="A368" s="6">
        <f>ROW()</f>
        <v>368</v>
      </c>
      <c r="B368" s="7" t="s">
        <v>1212</v>
      </c>
      <c r="C368" s="5" t="s">
        <v>4</v>
      </c>
      <c r="D368" s="14" t="s">
        <v>717</v>
      </c>
      <c r="E368" s="5" t="s">
        <v>866</v>
      </c>
      <c r="F368" s="11"/>
      <c r="G368" s="5" t="str">
        <f t="shared" si="26"/>
        <v>DSS S BIJ MAX S1S3</v>
      </c>
      <c r="H368" s="5" t="str">
        <f t="shared" si="27"/>
        <v>[kPa]</v>
      </c>
      <c r="I368" s="5" t="s">
        <v>860</v>
      </c>
      <c r="J368" s="5" t="s">
        <v>861</v>
      </c>
      <c r="K368" s="6">
        <v>2</v>
      </c>
      <c r="L368" s="10"/>
      <c r="M368" s="5" t="s">
        <v>451</v>
      </c>
      <c r="P368" s="35"/>
      <c r="Q368" s="36"/>
      <c r="R368" s="37"/>
      <c r="S368" s="38"/>
      <c r="T368" s="38"/>
      <c r="U368" s="37"/>
      <c r="V368" s="38"/>
      <c r="W368" s="37"/>
      <c r="X368" s="37"/>
      <c r="Y368" s="37"/>
      <c r="Z368" s="37"/>
      <c r="AA368" s="37"/>
      <c r="AB368" s="39"/>
      <c r="AC368" s="37"/>
      <c r="AD368" s="37"/>
    </row>
    <row r="369" spans="1:30" x14ac:dyDescent="0.2">
      <c r="A369" s="6">
        <f>ROW()</f>
        <v>369</v>
      </c>
      <c r="B369" s="7" t="s">
        <v>1213</v>
      </c>
      <c r="C369" s="5" t="s">
        <v>4</v>
      </c>
      <c r="D369" s="14" t="s">
        <v>718</v>
      </c>
      <c r="E369" s="5" t="s">
        <v>866</v>
      </c>
      <c r="F369" s="11"/>
      <c r="G369" s="5" t="str">
        <f t="shared" si="26"/>
        <v>DSS T BIJ MAX S1S3</v>
      </c>
      <c r="H369" s="5" t="str">
        <f t="shared" si="27"/>
        <v>[kPa]</v>
      </c>
      <c r="I369" s="5" t="s">
        <v>860</v>
      </c>
      <c r="J369" s="5" t="s">
        <v>861</v>
      </c>
      <c r="K369" s="6">
        <v>2</v>
      </c>
      <c r="L369" s="10"/>
      <c r="M369" s="5" t="s">
        <v>452</v>
      </c>
      <c r="P369" s="35"/>
      <c r="Q369" s="36"/>
      <c r="R369" s="37"/>
      <c r="S369" s="38"/>
      <c r="T369" s="38"/>
      <c r="U369" s="37"/>
      <c r="V369" s="38"/>
      <c r="W369" s="37"/>
      <c r="X369" s="37"/>
      <c r="Y369" s="37"/>
      <c r="Z369" s="37"/>
      <c r="AA369" s="37"/>
      <c r="AB369" s="39"/>
      <c r="AC369" s="37"/>
      <c r="AD369" s="37"/>
    </row>
    <row r="370" spans="1:30" x14ac:dyDescent="0.2">
      <c r="A370" s="6">
        <f>ROW()</f>
        <v>370</v>
      </c>
      <c r="B370" s="7" t="s">
        <v>1214</v>
      </c>
      <c r="C370" s="5" t="s">
        <v>3</v>
      </c>
      <c r="D370" s="14" t="s">
        <v>719</v>
      </c>
      <c r="E370" s="5" t="s">
        <v>866</v>
      </c>
      <c r="F370" s="11" t="s">
        <v>812</v>
      </c>
      <c r="G370" s="5" t="str">
        <f t="shared" si="26"/>
        <v>DSS REK BIJ MAX S1S3</v>
      </c>
      <c r="H370" s="5" t="str">
        <f t="shared" si="27"/>
        <v>[%]</v>
      </c>
      <c r="I370" s="5" t="s">
        <v>860</v>
      </c>
      <c r="J370" s="5" t="s">
        <v>861</v>
      </c>
      <c r="K370" s="6">
        <v>2</v>
      </c>
      <c r="L370" s="10"/>
      <c r="M370" s="5" t="s">
        <v>453</v>
      </c>
      <c r="P370" s="35"/>
      <c r="Q370" s="36"/>
      <c r="R370" s="37"/>
      <c r="S370" s="38"/>
      <c r="T370" s="38"/>
      <c r="U370" s="37"/>
      <c r="V370" s="38"/>
      <c r="W370" s="37"/>
      <c r="X370" s="37"/>
      <c r="Y370" s="37"/>
      <c r="Z370" s="37"/>
      <c r="AA370" s="37"/>
      <c r="AB370" s="39"/>
      <c r="AC370" s="37"/>
      <c r="AD370" s="37"/>
    </row>
    <row r="371" spans="1:30" ht="38.25" x14ac:dyDescent="0.2">
      <c r="A371" s="6">
        <f>ROW()</f>
        <v>371</v>
      </c>
      <c r="B371" s="7" t="s">
        <v>1215</v>
      </c>
      <c r="C371" s="8" t="s">
        <v>4</v>
      </c>
      <c r="D371" s="9" t="s">
        <v>235</v>
      </c>
      <c r="E371" s="5" t="s">
        <v>866</v>
      </c>
      <c r="F371" s="11"/>
      <c r="G371" s="5" t="str">
        <f t="shared" si="26"/>
        <v>DSS SCHUIFMODULUS G50</v>
      </c>
      <c r="H371" s="5" t="str">
        <f t="shared" si="27"/>
        <v>[kPa]</v>
      </c>
      <c r="I371" s="5" t="s">
        <v>860</v>
      </c>
      <c r="J371" s="5" t="s">
        <v>861</v>
      </c>
      <c r="K371" s="6">
        <v>2</v>
      </c>
      <c r="L371" s="10"/>
      <c r="M371" s="5" t="s">
        <v>440</v>
      </c>
      <c r="P371" s="23"/>
      <c r="Q371" s="24"/>
      <c r="R371" s="25"/>
      <c r="S371" s="26"/>
      <c r="T371" s="26"/>
      <c r="U371" s="27"/>
      <c r="V371" s="29"/>
      <c r="W371" s="27"/>
      <c r="X371" s="27"/>
      <c r="Y371" s="27"/>
      <c r="Z371" s="27"/>
      <c r="AA371" s="27"/>
      <c r="AB371" s="28"/>
      <c r="AC371" s="27"/>
      <c r="AD371" s="27"/>
    </row>
    <row r="372" spans="1:30" ht="25.5" x14ac:dyDescent="0.2">
      <c r="A372" s="6">
        <f>ROW()</f>
        <v>372</v>
      </c>
      <c r="B372" s="7" t="s">
        <v>1216</v>
      </c>
      <c r="C372" s="8" t="s">
        <v>2</v>
      </c>
      <c r="D372" s="9" t="s">
        <v>236</v>
      </c>
      <c r="E372" s="5" t="s">
        <v>865</v>
      </c>
      <c r="F372" s="11"/>
      <c r="G372" s="5" t="str">
        <f t="shared" si="26"/>
        <v>TXT SS FILENAAM PDF</v>
      </c>
      <c r="H372" s="5" t="str">
        <f t="shared" si="27"/>
        <v>[-]</v>
      </c>
      <c r="I372" s="5" t="s">
        <v>1330</v>
      </c>
      <c r="J372" s="5" t="s">
        <v>862</v>
      </c>
      <c r="K372" s="6">
        <v>1</v>
      </c>
      <c r="L372" s="10"/>
      <c r="M372" s="5" t="s">
        <v>412</v>
      </c>
      <c r="P372" s="27"/>
      <c r="Q372" s="24"/>
      <c r="R372" s="25"/>
      <c r="S372" s="26"/>
      <c r="T372" s="26"/>
      <c r="U372" s="27"/>
      <c r="V372" s="29"/>
      <c r="W372" s="27"/>
      <c r="X372" s="27"/>
      <c r="Y372" s="27"/>
      <c r="Z372" s="27"/>
      <c r="AA372" s="27"/>
      <c r="AB372" s="28"/>
      <c r="AC372" s="27"/>
      <c r="AD372" s="27"/>
    </row>
    <row r="373" spans="1:30" ht="25.5" x14ac:dyDescent="0.2">
      <c r="A373" s="6">
        <f>ROW()</f>
        <v>373</v>
      </c>
      <c r="B373" s="8" t="s">
        <v>1217</v>
      </c>
      <c r="C373" s="8" t="s">
        <v>2</v>
      </c>
      <c r="D373" s="11" t="s">
        <v>270</v>
      </c>
      <c r="E373" s="5" t="s">
        <v>865</v>
      </c>
      <c r="F373" s="11"/>
      <c r="G373" s="5" t="str">
        <f t="shared" si="26"/>
        <v>TXT SS FILENAAM SPANNINGSPAD</v>
      </c>
      <c r="H373" s="5" t="str">
        <f t="shared" si="27"/>
        <v>[-]</v>
      </c>
      <c r="I373" s="5" t="s">
        <v>1330</v>
      </c>
      <c r="J373" s="5" t="s">
        <v>862</v>
      </c>
      <c r="K373" s="6">
        <v>1</v>
      </c>
      <c r="L373" s="12"/>
      <c r="M373" s="5" t="s">
        <v>774</v>
      </c>
      <c r="P373" s="27"/>
      <c r="Q373" s="25"/>
      <c r="R373" s="25"/>
      <c r="S373" s="29"/>
      <c r="T373" s="29"/>
      <c r="U373" s="27"/>
      <c r="V373" s="29"/>
      <c r="W373" s="27"/>
      <c r="X373" s="27"/>
      <c r="Y373" s="27"/>
      <c r="Z373" s="27"/>
      <c r="AA373" s="27"/>
      <c r="AB373" s="30"/>
      <c r="AC373" s="27"/>
      <c r="AD373" s="27"/>
    </row>
    <row r="374" spans="1:30" x14ac:dyDescent="0.2">
      <c r="A374" s="6">
        <f>ROW()</f>
        <v>374</v>
      </c>
      <c r="B374" s="7" t="s">
        <v>1218</v>
      </c>
      <c r="C374" s="8" t="s">
        <v>2</v>
      </c>
      <c r="D374" s="9" t="s">
        <v>239</v>
      </c>
      <c r="E374" s="5" t="s">
        <v>865</v>
      </c>
      <c r="F374" s="11"/>
      <c r="G374" s="5" t="str">
        <f t="shared" si="26"/>
        <v>TXT SS MONSTERID</v>
      </c>
      <c r="H374" s="5" t="str">
        <f t="shared" si="27"/>
        <v>[-]</v>
      </c>
      <c r="I374" s="5" t="s">
        <v>1330</v>
      </c>
      <c r="J374" s="5" t="s">
        <v>862</v>
      </c>
      <c r="K374" s="6">
        <v>1</v>
      </c>
      <c r="L374" s="10"/>
      <c r="M374" s="5" t="s">
        <v>370</v>
      </c>
      <c r="P374" s="27"/>
      <c r="Q374" s="24"/>
      <c r="R374" s="25"/>
      <c r="S374" s="26"/>
      <c r="T374" s="26"/>
      <c r="U374" s="27"/>
      <c r="V374" s="29"/>
      <c r="W374" s="27"/>
      <c r="X374" s="27"/>
      <c r="Y374" s="27"/>
      <c r="Z374" s="27"/>
      <c r="AA374" s="27"/>
      <c r="AB374" s="28"/>
      <c r="AC374" s="27"/>
      <c r="AD374" s="27"/>
    </row>
    <row r="375" spans="1:30" x14ac:dyDescent="0.2">
      <c r="A375" s="6">
        <f>ROW()</f>
        <v>375</v>
      </c>
      <c r="B375" s="7" t="s">
        <v>1221</v>
      </c>
      <c r="C375" s="8" t="s">
        <v>2</v>
      </c>
      <c r="D375" s="9" t="s">
        <v>238</v>
      </c>
      <c r="E375" s="5" t="s">
        <v>865</v>
      </c>
      <c r="F375" s="11"/>
      <c r="G375" s="5" t="str">
        <f t="shared" ref="G375:G377" si="28">SUBSTITUTE(B375,"_"," ")</f>
        <v>TXT SS LABORATORIUM</v>
      </c>
      <c r="H375" s="5" t="str">
        <f t="shared" ref="H375:H377" si="29">CONCATENATE("[",C375,"]")</f>
        <v>[-]</v>
      </c>
      <c r="I375" s="5" t="s">
        <v>1330</v>
      </c>
      <c r="J375" s="5" t="s">
        <v>862</v>
      </c>
      <c r="K375" s="6">
        <v>1</v>
      </c>
      <c r="L375" s="10"/>
      <c r="M375" s="5" t="s">
        <v>369</v>
      </c>
      <c r="P375" s="27"/>
      <c r="Q375" s="24"/>
      <c r="R375" s="25"/>
      <c r="S375" s="26"/>
      <c r="T375" s="26"/>
      <c r="U375" s="27"/>
      <c r="V375" s="29"/>
      <c r="W375" s="27"/>
      <c r="X375" s="27"/>
      <c r="Y375" s="27"/>
      <c r="Z375" s="27"/>
      <c r="AA375" s="27"/>
      <c r="AB375" s="28"/>
      <c r="AC375" s="27"/>
      <c r="AD375" s="27"/>
    </row>
    <row r="376" spans="1:30" x14ac:dyDescent="0.2">
      <c r="A376" s="6">
        <f>ROW()</f>
        <v>376</v>
      </c>
      <c r="B376" s="7" t="s">
        <v>1224</v>
      </c>
      <c r="C376" s="8" t="s">
        <v>2</v>
      </c>
      <c r="D376" s="9" t="s">
        <v>244</v>
      </c>
      <c r="E376" s="5" t="s">
        <v>865</v>
      </c>
      <c r="F376" s="11"/>
      <c r="G376" s="5" t="str">
        <f t="shared" si="28"/>
        <v>TXT SS NORM</v>
      </c>
      <c r="H376" s="5" t="str">
        <f t="shared" si="29"/>
        <v>[-]</v>
      </c>
      <c r="I376" s="5" t="s">
        <v>1330</v>
      </c>
      <c r="J376" s="5" t="s">
        <v>862</v>
      </c>
      <c r="L376" s="10"/>
      <c r="M376" s="5" t="s">
        <v>376</v>
      </c>
      <c r="P376" s="27"/>
      <c r="Q376" s="24"/>
      <c r="R376" s="25"/>
      <c r="S376" s="26"/>
      <c r="T376" s="26"/>
      <c r="U376" s="27"/>
      <c r="V376" s="29"/>
      <c r="W376" s="27"/>
      <c r="X376" s="27"/>
      <c r="Y376" s="27"/>
      <c r="Z376" s="27"/>
      <c r="AA376" s="27"/>
      <c r="AB376" s="28"/>
      <c r="AC376" s="27"/>
      <c r="AD376" s="27"/>
    </row>
    <row r="377" spans="1:30" x14ac:dyDescent="0.2">
      <c r="A377" s="6">
        <f>ROW()</f>
        <v>377</v>
      </c>
      <c r="B377" s="7" t="s">
        <v>1225</v>
      </c>
      <c r="C377" s="8" t="s">
        <v>867</v>
      </c>
      <c r="D377" s="9" t="s">
        <v>237</v>
      </c>
      <c r="E377" s="5" t="s">
        <v>868</v>
      </c>
      <c r="F377" s="11"/>
      <c r="G377" s="5" t="str">
        <f t="shared" si="28"/>
        <v>TXT SS DATUM</v>
      </c>
      <c r="H377" s="5" t="str">
        <f t="shared" si="29"/>
        <v>[DD-MM-JJJJ]</v>
      </c>
      <c r="I377" s="5" t="s">
        <v>1330</v>
      </c>
      <c r="J377" s="5" t="s">
        <v>862</v>
      </c>
      <c r="K377" s="6">
        <v>1</v>
      </c>
      <c r="L377" s="10"/>
      <c r="M377" s="5" t="s">
        <v>371</v>
      </c>
      <c r="P377" s="27"/>
      <c r="Q377" s="24"/>
      <c r="R377" s="25"/>
      <c r="S377" s="26"/>
      <c r="T377" s="26"/>
      <c r="U377" s="27"/>
      <c r="V377" s="29"/>
      <c r="W377" s="27"/>
      <c r="X377" s="27"/>
      <c r="Y377" s="27"/>
      <c r="Z377" s="27"/>
      <c r="AA377" s="27"/>
      <c r="AB377" s="28"/>
      <c r="AC377" s="27"/>
      <c r="AD377" s="27"/>
    </row>
    <row r="378" spans="1:30" ht="63.75" x14ac:dyDescent="0.2">
      <c r="A378" s="6">
        <f>ROW()</f>
        <v>378</v>
      </c>
      <c r="B378" s="7" t="s">
        <v>1219</v>
      </c>
      <c r="C378" s="8" t="s">
        <v>2</v>
      </c>
      <c r="D378" s="9" t="s">
        <v>772</v>
      </c>
      <c r="E378" s="5" t="s">
        <v>865</v>
      </c>
      <c r="F378" s="11" t="s">
        <v>828</v>
      </c>
      <c r="G378" s="5" t="str">
        <f t="shared" si="26"/>
        <v>TXT SS NEN5104</v>
      </c>
      <c r="H378" s="5" t="str">
        <f t="shared" si="27"/>
        <v>[-]</v>
      </c>
      <c r="I378" s="5" t="s">
        <v>1330</v>
      </c>
      <c r="J378" s="5" t="s">
        <v>862</v>
      </c>
      <c r="K378" s="6">
        <v>1</v>
      </c>
      <c r="L378" s="10"/>
      <c r="M378" s="5" t="s">
        <v>372</v>
      </c>
      <c r="P378" s="27"/>
      <c r="Q378" s="24"/>
      <c r="R378" s="25"/>
      <c r="S378" s="26"/>
      <c r="T378" s="26"/>
      <c r="U378" s="27"/>
      <c r="V378" s="29"/>
      <c r="W378" s="27"/>
      <c r="X378" s="27"/>
      <c r="Y378" s="27"/>
      <c r="Z378" s="27"/>
      <c r="AA378" s="27"/>
      <c r="AB378" s="28"/>
      <c r="AC378" s="27"/>
      <c r="AD378" s="27"/>
    </row>
    <row r="379" spans="1:30" ht="25.5" x14ac:dyDescent="0.2">
      <c r="A379" s="6">
        <f>ROW()</f>
        <v>379</v>
      </c>
      <c r="B379" s="8" t="s">
        <v>1220</v>
      </c>
      <c r="C379" s="8" t="s">
        <v>2</v>
      </c>
      <c r="D379" s="11" t="s">
        <v>269</v>
      </c>
      <c r="E379" s="5" t="s">
        <v>865</v>
      </c>
      <c r="F379" s="11"/>
      <c r="G379" s="5" t="str">
        <f t="shared" si="26"/>
        <v>TXT SS NEN5104 BIJMENGING</v>
      </c>
      <c r="H379" s="5" t="str">
        <f t="shared" si="27"/>
        <v>[-]</v>
      </c>
      <c r="I379" s="5" t="s">
        <v>1330</v>
      </c>
      <c r="J379" s="5" t="s">
        <v>862</v>
      </c>
      <c r="K379" s="6">
        <v>1</v>
      </c>
      <c r="L379" s="12"/>
      <c r="M379" s="5" t="s">
        <v>774</v>
      </c>
      <c r="P379" s="27"/>
      <c r="Q379" s="25"/>
      <c r="R379" s="25"/>
      <c r="S379" s="29"/>
      <c r="T379" s="29"/>
      <c r="U379" s="27"/>
      <c r="V379" s="29"/>
      <c r="W379" s="27"/>
      <c r="X379" s="27"/>
      <c r="Y379" s="27"/>
      <c r="Z379" s="27"/>
      <c r="AA379" s="27"/>
      <c r="AB379" s="30"/>
      <c r="AC379" s="27"/>
      <c r="AD379" s="27"/>
    </row>
    <row r="380" spans="1:30" x14ac:dyDescent="0.2">
      <c r="A380" s="6">
        <f>ROW()</f>
        <v>380</v>
      </c>
      <c r="B380" s="7" t="s">
        <v>1222</v>
      </c>
      <c r="C380" s="8" t="s">
        <v>7</v>
      </c>
      <c r="D380" s="9" t="s">
        <v>240</v>
      </c>
      <c r="E380" s="5" t="s">
        <v>866</v>
      </c>
      <c r="F380" s="16" t="s">
        <v>814</v>
      </c>
      <c r="G380" s="5" t="str">
        <f t="shared" si="26"/>
        <v>TXT SS MONSTERNIVEAU</v>
      </c>
      <c r="H380" s="5" t="str">
        <f t="shared" si="27"/>
        <v>[m NAP]</v>
      </c>
      <c r="I380" s="5" t="s">
        <v>1330</v>
      </c>
      <c r="J380" s="5" t="s">
        <v>862</v>
      </c>
      <c r="K380" s="6">
        <v>1</v>
      </c>
      <c r="L380" s="10"/>
      <c r="M380" s="5" t="s">
        <v>373</v>
      </c>
      <c r="P380" s="27"/>
      <c r="Q380" s="24"/>
      <c r="R380" s="25"/>
      <c r="S380" s="26"/>
      <c r="T380" s="26"/>
      <c r="U380" s="27"/>
      <c r="V380" s="32"/>
      <c r="W380" s="27"/>
      <c r="X380" s="27"/>
      <c r="Y380" s="27"/>
      <c r="Z380" s="27"/>
      <c r="AA380" s="27"/>
      <c r="AB380" s="28"/>
      <c r="AC380" s="27"/>
      <c r="AD380" s="27"/>
    </row>
    <row r="381" spans="1:30" ht="25.5" x14ac:dyDescent="0.2">
      <c r="A381" s="6">
        <f>ROW()</f>
        <v>381</v>
      </c>
      <c r="B381" s="7" t="s">
        <v>1223</v>
      </c>
      <c r="C381" s="8" t="s">
        <v>4</v>
      </c>
      <c r="D381" s="9" t="s">
        <v>799</v>
      </c>
      <c r="E381" s="5" t="s">
        <v>866</v>
      </c>
      <c r="F381" s="11"/>
      <c r="G381" s="5" t="str">
        <f t="shared" si="26"/>
        <v>TXT SS TERREINSPANNING</v>
      </c>
      <c r="H381" s="5" t="str">
        <f t="shared" si="27"/>
        <v>[kPa]</v>
      </c>
      <c r="I381" s="5" t="s">
        <v>1330</v>
      </c>
      <c r="J381" s="5" t="s">
        <v>862</v>
      </c>
      <c r="K381" s="6">
        <v>1</v>
      </c>
      <c r="L381" s="10"/>
      <c r="M381" s="5" t="s">
        <v>377</v>
      </c>
      <c r="P381" s="27"/>
      <c r="Q381" s="24"/>
      <c r="R381" s="25"/>
      <c r="S381" s="26"/>
      <c r="T381" s="26"/>
      <c r="U381" s="27"/>
      <c r="V381" s="29"/>
      <c r="W381" s="27"/>
      <c r="X381" s="27"/>
      <c r="Y381" s="27"/>
      <c r="Z381" s="27"/>
      <c r="AA381" s="27"/>
      <c r="AB381" s="28"/>
      <c r="AC381" s="27"/>
      <c r="AD381" s="27"/>
    </row>
    <row r="382" spans="1:30" ht="25.5" x14ac:dyDescent="0.2">
      <c r="A382" s="6">
        <f>ROW()</f>
        <v>382</v>
      </c>
      <c r="B382" s="7" t="s">
        <v>1226</v>
      </c>
      <c r="C382" s="8" t="s">
        <v>13</v>
      </c>
      <c r="D382" s="9" t="s">
        <v>101</v>
      </c>
      <c r="E382" s="5" t="s">
        <v>866</v>
      </c>
      <c r="F382" s="16" t="s">
        <v>806</v>
      </c>
      <c r="G382" s="5" t="str">
        <f t="shared" si="26"/>
        <v>TXT SS VOLUMEGEWICHT NAT</v>
      </c>
      <c r="H382" s="5" t="str">
        <f t="shared" si="27"/>
        <v>[kN/m3]</v>
      </c>
      <c r="I382" s="5" t="s">
        <v>1330</v>
      </c>
      <c r="J382" s="5" t="s">
        <v>862</v>
      </c>
      <c r="K382" s="6">
        <v>1</v>
      </c>
      <c r="L382" s="10"/>
      <c r="M382" s="5" t="s">
        <v>382</v>
      </c>
      <c r="P382" s="27"/>
      <c r="Q382" s="24"/>
      <c r="R382" s="25"/>
      <c r="S382" s="26"/>
      <c r="T382" s="26"/>
      <c r="U382" s="27"/>
      <c r="V382" s="32"/>
      <c r="W382" s="27"/>
      <c r="X382" s="27"/>
      <c r="Y382" s="27"/>
      <c r="Z382" s="27"/>
      <c r="AA382" s="27"/>
      <c r="AB382" s="28"/>
      <c r="AC382" s="27"/>
      <c r="AD382" s="27"/>
    </row>
    <row r="383" spans="1:30" ht="25.5" x14ac:dyDescent="0.2">
      <c r="A383" s="6">
        <f>ROW()</f>
        <v>383</v>
      </c>
      <c r="B383" s="7" t="s">
        <v>1227</v>
      </c>
      <c r="C383" s="8" t="s">
        <v>13</v>
      </c>
      <c r="D383" s="9" t="s">
        <v>100</v>
      </c>
      <c r="E383" s="5" t="s">
        <v>866</v>
      </c>
      <c r="F383" s="16" t="s">
        <v>807</v>
      </c>
      <c r="G383" s="5" t="str">
        <f t="shared" si="26"/>
        <v>TXT SS VOLUMEGEWICHT DRG</v>
      </c>
      <c r="H383" s="5" t="str">
        <f t="shared" si="27"/>
        <v>[kN/m3]</v>
      </c>
      <c r="I383" s="5" t="s">
        <v>1330</v>
      </c>
      <c r="J383" s="5" t="s">
        <v>862</v>
      </c>
      <c r="K383" s="6">
        <v>1</v>
      </c>
      <c r="L383" s="10"/>
      <c r="M383" s="5" t="s">
        <v>383</v>
      </c>
      <c r="P383" s="27"/>
      <c r="Q383" s="24"/>
      <c r="R383" s="25"/>
      <c r="S383" s="26"/>
      <c r="T383" s="26"/>
      <c r="U383" s="27"/>
      <c r="V383" s="32"/>
      <c r="W383" s="27"/>
      <c r="X383" s="27"/>
      <c r="Y383" s="27"/>
      <c r="Z383" s="27"/>
      <c r="AA383" s="27"/>
      <c r="AB383" s="28"/>
      <c r="AC383" s="27"/>
      <c r="AD383" s="27"/>
    </row>
    <row r="384" spans="1:30" ht="25.5" x14ac:dyDescent="0.2">
      <c r="A384" s="6">
        <f>ROW()</f>
        <v>384</v>
      </c>
      <c r="B384" s="7" t="s">
        <v>1228</v>
      </c>
      <c r="C384" s="8" t="s">
        <v>3</v>
      </c>
      <c r="D384" s="9" t="s">
        <v>103</v>
      </c>
      <c r="E384" s="5" t="s">
        <v>866</v>
      </c>
      <c r="F384" s="16" t="s">
        <v>808</v>
      </c>
      <c r="G384" s="5" t="str">
        <f t="shared" si="26"/>
        <v>TXT SS WATERGEHALTE NA PROEF</v>
      </c>
      <c r="H384" s="5" t="str">
        <f t="shared" si="27"/>
        <v>[%]</v>
      </c>
      <c r="I384" s="5" t="s">
        <v>1330</v>
      </c>
      <c r="J384" s="5" t="s">
        <v>862</v>
      </c>
      <c r="K384" s="6">
        <v>1</v>
      </c>
      <c r="L384" s="10"/>
      <c r="M384" s="5" t="s">
        <v>385</v>
      </c>
      <c r="P384" s="27"/>
      <c r="Q384" s="24"/>
      <c r="R384" s="25"/>
      <c r="S384" s="26"/>
      <c r="T384" s="26"/>
      <c r="U384" s="27"/>
      <c r="V384" s="32"/>
      <c r="W384" s="27"/>
      <c r="X384" s="27"/>
      <c r="Y384" s="27"/>
      <c r="Z384" s="27"/>
      <c r="AA384" s="27"/>
      <c r="AB384" s="28"/>
      <c r="AC384" s="27"/>
      <c r="AD384" s="27"/>
    </row>
    <row r="385" spans="1:30" ht="25.5" x14ac:dyDescent="0.2">
      <c r="A385" s="6">
        <f>ROW()</f>
        <v>385</v>
      </c>
      <c r="B385" s="7" t="s">
        <v>1229</v>
      </c>
      <c r="C385" s="8" t="s">
        <v>3</v>
      </c>
      <c r="D385" s="9" t="s">
        <v>102</v>
      </c>
      <c r="E385" s="5" t="s">
        <v>866</v>
      </c>
      <c r="F385" s="16" t="s">
        <v>808</v>
      </c>
      <c r="G385" s="5" t="str">
        <f t="shared" si="26"/>
        <v>TXT SS WATERGEHALTE VOOR</v>
      </c>
      <c r="H385" s="5" t="str">
        <f t="shared" si="27"/>
        <v>[%]</v>
      </c>
      <c r="I385" s="5" t="s">
        <v>1330</v>
      </c>
      <c r="J385" s="5" t="s">
        <v>862</v>
      </c>
      <c r="K385" s="6">
        <v>1</v>
      </c>
      <c r="L385" s="10"/>
      <c r="M385" s="5" t="s">
        <v>384</v>
      </c>
      <c r="P385" s="27"/>
      <c r="Q385" s="24"/>
      <c r="R385" s="25"/>
      <c r="S385" s="26"/>
      <c r="T385" s="26"/>
      <c r="U385" s="27"/>
      <c r="V385" s="32"/>
      <c r="W385" s="27"/>
      <c r="X385" s="27"/>
      <c r="Y385" s="27"/>
      <c r="Z385" s="27"/>
      <c r="AA385" s="27"/>
      <c r="AB385" s="28"/>
      <c r="AC385" s="27"/>
      <c r="AD385" s="27"/>
    </row>
    <row r="386" spans="1:30" ht="25.5" x14ac:dyDescent="0.2">
      <c r="A386" s="6">
        <f>ROW()</f>
        <v>386</v>
      </c>
      <c r="B386" s="7" t="s">
        <v>1230</v>
      </c>
      <c r="C386" s="8" t="s">
        <v>3</v>
      </c>
      <c r="D386" s="9" t="s">
        <v>217</v>
      </c>
      <c r="E386" s="5" t="s">
        <v>866</v>
      </c>
      <c r="F386" s="11" t="s">
        <v>812</v>
      </c>
      <c r="G386" s="5" t="str">
        <f t="shared" si="26"/>
        <v>TXT SS VERZADIGINGSGRAAD VOOR</v>
      </c>
      <c r="H386" s="5" t="str">
        <f t="shared" si="27"/>
        <v>[%]</v>
      </c>
      <c r="I386" s="5" t="s">
        <v>1330</v>
      </c>
      <c r="J386" s="5" t="s">
        <v>862</v>
      </c>
      <c r="K386" s="6">
        <v>1</v>
      </c>
      <c r="L386" s="10"/>
      <c r="M386" s="5" t="s">
        <v>774</v>
      </c>
      <c r="P386" s="27"/>
      <c r="Q386" s="24"/>
      <c r="R386" s="25"/>
      <c r="S386" s="26"/>
      <c r="T386" s="26"/>
      <c r="U386" s="27"/>
      <c r="V386" s="29"/>
      <c r="W386" s="27"/>
      <c r="X386" s="27"/>
      <c r="Y386" s="27"/>
      <c r="Z386" s="27"/>
      <c r="AA386" s="27"/>
      <c r="AB386" s="28"/>
      <c r="AC386" s="27"/>
      <c r="AD386" s="27"/>
    </row>
    <row r="387" spans="1:30" ht="25.5" x14ac:dyDescent="0.2">
      <c r="A387" s="6">
        <f>ROW()</f>
        <v>387</v>
      </c>
      <c r="B387" s="7" t="s">
        <v>1231</v>
      </c>
      <c r="C387" s="8" t="s">
        <v>2</v>
      </c>
      <c r="D387" s="9" t="s">
        <v>216</v>
      </c>
      <c r="E387" s="5" t="s">
        <v>866</v>
      </c>
      <c r="F387" s="11" t="s">
        <v>830</v>
      </c>
      <c r="G387" s="5" t="str">
        <f t="shared" si="26"/>
        <v>TXT SS PORIENGETAL VOOR</v>
      </c>
      <c r="H387" s="5" t="str">
        <f t="shared" si="27"/>
        <v>[-]</v>
      </c>
      <c r="I387" s="5" t="s">
        <v>1330</v>
      </c>
      <c r="J387" s="5" t="s">
        <v>862</v>
      </c>
      <c r="K387" s="6">
        <v>1</v>
      </c>
      <c r="L387" s="10"/>
      <c r="M387" s="5" t="s">
        <v>774</v>
      </c>
      <c r="P387" s="27"/>
      <c r="Q387" s="24"/>
      <c r="R387" s="25"/>
      <c r="S387" s="26"/>
      <c r="T387" s="26"/>
      <c r="U387" s="27"/>
      <c r="V387" s="29"/>
      <c r="W387" s="27"/>
      <c r="X387" s="27"/>
      <c r="Y387" s="27"/>
      <c r="Z387" s="27"/>
      <c r="AA387" s="27"/>
      <c r="AB387" s="28"/>
      <c r="AC387" s="27"/>
      <c r="AD387" s="27"/>
    </row>
    <row r="388" spans="1:30" ht="25.5" x14ac:dyDescent="0.2">
      <c r="A388" s="6">
        <f>ROW()</f>
        <v>388</v>
      </c>
      <c r="B388" s="7" t="s">
        <v>1801</v>
      </c>
      <c r="C388" s="8" t="s">
        <v>14</v>
      </c>
      <c r="D388" s="9" t="s">
        <v>218</v>
      </c>
      <c r="E388" s="5" t="s">
        <v>866</v>
      </c>
      <c r="F388" s="11" t="s">
        <v>821</v>
      </c>
      <c r="G388" s="5" t="str">
        <f t="shared" ref="G388" si="30">SUBSTITUTE(B388,"_"," ")</f>
        <v>TXT SS SPECIFIEKE MASSA</v>
      </c>
      <c r="H388" s="5" t="str">
        <f t="shared" ref="H388" si="31">CONCATENATE("[",C388,"]")</f>
        <v>[kg/m3]</v>
      </c>
      <c r="I388" s="5" t="s">
        <v>1330</v>
      </c>
      <c r="J388" s="5" t="s">
        <v>862</v>
      </c>
      <c r="K388" s="6">
        <v>1</v>
      </c>
      <c r="L388" s="10"/>
      <c r="M388" s="5" t="s">
        <v>774</v>
      </c>
      <c r="P388" s="27"/>
      <c r="Q388" s="24"/>
      <c r="R388" s="25"/>
      <c r="S388" s="26"/>
      <c r="T388" s="26"/>
      <c r="U388" s="27"/>
      <c r="V388" s="29"/>
      <c r="W388" s="27"/>
      <c r="X388" s="27"/>
      <c r="Y388" s="27"/>
      <c r="Z388" s="27"/>
      <c r="AA388" s="27"/>
      <c r="AB388" s="28"/>
      <c r="AC388" s="27"/>
      <c r="AD388" s="27"/>
    </row>
    <row r="389" spans="1:30" ht="25.5" x14ac:dyDescent="0.2">
      <c r="A389" s="6">
        <f>ROW()</f>
        <v>389</v>
      </c>
      <c r="B389" s="7" t="s">
        <v>1232</v>
      </c>
      <c r="C389" s="8" t="s">
        <v>17</v>
      </c>
      <c r="D389" s="9" t="s">
        <v>106</v>
      </c>
      <c r="E389" s="5" t="s">
        <v>866</v>
      </c>
      <c r="F389" s="11" t="s">
        <v>823</v>
      </c>
      <c r="G389" s="5" t="str">
        <f t="shared" si="26"/>
        <v>TXT SS TEMPERATUUR PROEF MAX</v>
      </c>
      <c r="H389" s="5" t="str">
        <f t="shared" si="27"/>
        <v>[°C]</v>
      </c>
      <c r="I389" s="5" t="s">
        <v>1330</v>
      </c>
      <c r="J389" s="5" t="s">
        <v>862</v>
      </c>
      <c r="K389" s="6">
        <v>1</v>
      </c>
      <c r="L389" s="10"/>
      <c r="M389" s="5" t="s">
        <v>375</v>
      </c>
      <c r="P389" s="27"/>
      <c r="Q389" s="24"/>
      <c r="R389" s="25"/>
      <c r="S389" s="26"/>
      <c r="T389" s="26"/>
      <c r="U389" s="27"/>
      <c r="V389" s="29"/>
      <c r="W389" s="27"/>
      <c r="X389" s="27"/>
      <c r="Y389" s="27"/>
      <c r="Z389" s="27"/>
      <c r="AA389" s="27"/>
      <c r="AB389" s="28"/>
      <c r="AC389" s="27"/>
      <c r="AD389" s="27"/>
    </row>
    <row r="390" spans="1:30" ht="25.5" x14ac:dyDescent="0.2">
      <c r="A390" s="6">
        <f>ROW()</f>
        <v>390</v>
      </c>
      <c r="B390" s="7" t="s">
        <v>1233</v>
      </c>
      <c r="C390" s="8" t="s">
        <v>17</v>
      </c>
      <c r="D390" s="9" t="s">
        <v>105</v>
      </c>
      <c r="E390" s="5" t="s">
        <v>866</v>
      </c>
      <c r="F390" s="11" t="s">
        <v>823</v>
      </c>
      <c r="G390" s="5" t="str">
        <f t="shared" si="26"/>
        <v>TXT SS TEMPERATUUR PROEF MIN</v>
      </c>
      <c r="H390" s="5" t="str">
        <f t="shared" si="27"/>
        <v>[°C]</v>
      </c>
      <c r="I390" s="5" t="s">
        <v>1330</v>
      </c>
      <c r="J390" s="5" t="s">
        <v>862</v>
      </c>
      <c r="K390" s="6">
        <v>1</v>
      </c>
      <c r="L390" s="10"/>
      <c r="M390" s="5" t="s">
        <v>374</v>
      </c>
      <c r="P390" s="27"/>
      <c r="Q390" s="24"/>
      <c r="R390" s="25"/>
      <c r="S390" s="26"/>
      <c r="T390" s="26"/>
      <c r="U390" s="27"/>
      <c r="V390" s="29"/>
      <c r="W390" s="27"/>
      <c r="X390" s="27"/>
      <c r="Y390" s="27"/>
      <c r="Z390" s="27"/>
      <c r="AA390" s="27"/>
      <c r="AB390" s="28"/>
      <c r="AC390" s="27"/>
      <c r="AD390" s="27"/>
    </row>
    <row r="391" spans="1:30" ht="25.5" x14ac:dyDescent="0.2">
      <c r="A391" s="6">
        <f>ROW()</f>
        <v>391</v>
      </c>
      <c r="B391" s="7" t="s">
        <v>1234</v>
      </c>
      <c r="C391" s="8" t="s">
        <v>6</v>
      </c>
      <c r="D391" s="9" t="s">
        <v>247</v>
      </c>
      <c r="E391" s="5" t="s">
        <v>866</v>
      </c>
      <c r="F391" s="11" t="s">
        <v>820</v>
      </c>
      <c r="G391" s="5" t="str">
        <f t="shared" si="26"/>
        <v>TXT SS PROEFSTUKDIAMETER VOOR</v>
      </c>
      <c r="H391" s="5" t="str">
        <f t="shared" si="27"/>
        <v>[mm]</v>
      </c>
      <c r="I391" s="5" t="s">
        <v>1330</v>
      </c>
      <c r="J391" s="5" t="s">
        <v>862</v>
      </c>
      <c r="K391" s="6">
        <v>1</v>
      </c>
      <c r="L391" s="10"/>
      <c r="M391" s="5" t="s">
        <v>380</v>
      </c>
      <c r="P391" s="27"/>
      <c r="Q391" s="24"/>
      <c r="R391" s="25"/>
      <c r="S391" s="26"/>
      <c r="T391" s="26"/>
      <c r="U391" s="27"/>
      <c r="V391" s="29"/>
      <c r="W391" s="27"/>
      <c r="X391" s="27"/>
      <c r="Y391" s="27"/>
      <c r="Z391" s="27"/>
      <c r="AA391" s="27"/>
      <c r="AB391" s="28"/>
      <c r="AC391" s="27"/>
      <c r="AD391" s="27"/>
    </row>
    <row r="392" spans="1:30" ht="25.5" x14ac:dyDescent="0.2">
      <c r="A392" s="6">
        <f>ROW()</f>
        <v>392</v>
      </c>
      <c r="B392" s="7" t="s">
        <v>1235</v>
      </c>
      <c r="C392" s="8" t="s">
        <v>6</v>
      </c>
      <c r="D392" s="9" t="s">
        <v>248</v>
      </c>
      <c r="E392" s="5" t="s">
        <v>866</v>
      </c>
      <c r="F392" s="11" t="s">
        <v>820</v>
      </c>
      <c r="G392" s="5" t="str">
        <f t="shared" si="26"/>
        <v>TXT SS PROEFSTUKHOOGTE VOOR</v>
      </c>
      <c r="H392" s="5" t="str">
        <f t="shared" si="27"/>
        <v>[mm]</v>
      </c>
      <c r="I392" s="5" t="s">
        <v>1330</v>
      </c>
      <c r="J392" s="5" t="s">
        <v>862</v>
      </c>
      <c r="K392" s="6">
        <v>1</v>
      </c>
      <c r="L392" s="10"/>
      <c r="M392" s="5" t="s">
        <v>381</v>
      </c>
      <c r="P392" s="27"/>
      <c r="Q392" s="24"/>
      <c r="R392" s="25"/>
      <c r="S392" s="26"/>
      <c r="T392" s="26"/>
      <c r="U392" s="27"/>
      <c r="V392" s="29"/>
      <c r="W392" s="27"/>
      <c r="X392" s="27"/>
      <c r="Y392" s="27"/>
      <c r="Z392" s="27"/>
      <c r="AA392" s="27"/>
      <c r="AB392" s="28"/>
      <c r="AC392" s="27"/>
      <c r="AD392" s="27"/>
    </row>
    <row r="393" spans="1:30" ht="25.5" x14ac:dyDescent="0.2">
      <c r="A393" s="6">
        <f>ROW()</f>
        <v>393</v>
      </c>
      <c r="B393" s="7" t="s">
        <v>1236</v>
      </c>
      <c r="C393" s="8" t="s">
        <v>2</v>
      </c>
      <c r="D393" s="9" t="s">
        <v>241</v>
      </c>
      <c r="E393" s="5" t="s">
        <v>865</v>
      </c>
      <c r="F393" s="11"/>
      <c r="G393" s="5" t="str">
        <f t="shared" si="26"/>
        <v>TXT SS TYPE PROEF</v>
      </c>
      <c r="H393" s="5" t="str">
        <f t="shared" si="27"/>
        <v>[-]</v>
      </c>
      <c r="I393" s="5" t="s">
        <v>1330</v>
      </c>
      <c r="J393" s="5" t="s">
        <v>862</v>
      </c>
      <c r="K393" s="6">
        <v>1</v>
      </c>
      <c r="L393" s="10"/>
      <c r="M393" s="5" t="s">
        <v>378</v>
      </c>
      <c r="P393" s="27"/>
      <c r="Q393" s="24"/>
      <c r="R393" s="25"/>
      <c r="S393" s="26"/>
      <c r="T393" s="26"/>
      <c r="U393" s="27"/>
      <c r="V393" s="29"/>
      <c r="W393" s="27"/>
      <c r="X393" s="27"/>
      <c r="Y393" s="27"/>
      <c r="Z393" s="27"/>
      <c r="AA393" s="27"/>
      <c r="AB393" s="28"/>
      <c r="AC393" s="27"/>
      <c r="AD393" s="27"/>
    </row>
    <row r="394" spans="1:30" x14ac:dyDescent="0.2">
      <c r="A394" s="6">
        <f>ROW()</f>
        <v>394</v>
      </c>
      <c r="B394" s="7" t="s">
        <v>1237</v>
      </c>
      <c r="C394" s="8" t="s">
        <v>2</v>
      </c>
      <c r="D394" s="9" t="s">
        <v>245</v>
      </c>
      <c r="E394" s="5" t="s">
        <v>865</v>
      </c>
      <c r="F394" s="11"/>
      <c r="G394" s="5" t="str">
        <f t="shared" ref="G394:G457" si="32">SUBSTITUTE(B394,"_"," ")</f>
        <v>TXT SS MEMBRAANCORRECTIE</v>
      </c>
      <c r="H394" s="5" t="str">
        <f t="shared" ref="H394:H457" si="33">CONCATENATE("[",C394,"]")</f>
        <v>[-]</v>
      </c>
      <c r="I394" s="5" t="s">
        <v>1330</v>
      </c>
      <c r="J394" s="5" t="s">
        <v>862</v>
      </c>
      <c r="K394" s="6">
        <v>1</v>
      </c>
      <c r="L394" s="10"/>
      <c r="M394" s="5" t="s">
        <v>386</v>
      </c>
      <c r="P394" s="27"/>
      <c r="Q394" s="24"/>
      <c r="R394" s="25"/>
      <c r="S394" s="26"/>
      <c r="T394" s="26"/>
      <c r="U394" s="27"/>
      <c r="V394" s="29"/>
      <c r="W394" s="27"/>
      <c r="X394" s="27"/>
      <c r="Y394" s="27"/>
      <c r="Z394" s="27"/>
      <c r="AA394" s="27"/>
      <c r="AB394" s="28"/>
      <c r="AC394" s="27"/>
      <c r="AD394" s="27"/>
    </row>
    <row r="395" spans="1:30" x14ac:dyDescent="0.2">
      <c r="A395" s="6">
        <f>ROW()</f>
        <v>395</v>
      </c>
      <c r="B395" s="7" t="s">
        <v>1238</v>
      </c>
      <c r="C395" s="8" t="s">
        <v>2</v>
      </c>
      <c r="D395" s="9" t="s">
        <v>246</v>
      </c>
      <c r="E395" s="5" t="s">
        <v>865</v>
      </c>
      <c r="F395" s="11"/>
      <c r="G395" s="5" t="str">
        <f t="shared" si="32"/>
        <v>TXT SS OVERIGECORRECTIES</v>
      </c>
      <c r="H395" s="5" t="str">
        <f t="shared" si="33"/>
        <v>[-]</v>
      </c>
      <c r="I395" s="5" t="s">
        <v>1330</v>
      </c>
      <c r="J395" s="5" t="s">
        <v>862</v>
      </c>
      <c r="K395" s="6">
        <v>1</v>
      </c>
      <c r="L395" s="10"/>
      <c r="M395" s="5" t="s">
        <v>387</v>
      </c>
      <c r="P395" s="27"/>
      <c r="Q395" s="24"/>
      <c r="R395" s="25"/>
      <c r="S395" s="26"/>
      <c r="T395" s="26"/>
      <c r="U395" s="27"/>
      <c r="V395" s="29"/>
      <c r="W395" s="27"/>
      <c r="X395" s="27"/>
      <c r="Y395" s="27"/>
      <c r="Z395" s="27"/>
      <c r="AA395" s="27"/>
      <c r="AB395" s="28"/>
      <c r="AC395" s="27"/>
      <c r="AD395" s="27"/>
    </row>
    <row r="396" spans="1:30" x14ac:dyDescent="0.2">
      <c r="A396" s="6">
        <f>ROW()</f>
        <v>396</v>
      </c>
      <c r="B396" s="7" t="s">
        <v>1239</v>
      </c>
      <c r="C396" s="8" t="s">
        <v>4</v>
      </c>
      <c r="D396" s="9" t="s">
        <v>5</v>
      </c>
      <c r="E396" s="5" t="s">
        <v>866</v>
      </c>
      <c r="F396" s="11"/>
      <c r="G396" s="5" t="str">
        <f t="shared" si="32"/>
        <v>TXT SS BACKPRESSURE</v>
      </c>
      <c r="H396" s="5" t="str">
        <f t="shared" si="33"/>
        <v>[kPa]</v>
      </c>
      <c r="I396" s="5" t="s">
        <v>1330</v>
      </c>
      <c r="J396" s="5" t="s">
        <v>862</v>
      </c>
      <c r="K396" s="6">
        <v>1</v>
      </c>
      <c r="L396" s="10"/>
      <c r="M396" s="5" t="s">
        <v>393</v>
      </c>
      <c r="P396" s="27"/>
      <c r="Q396" s="24"/>
      <c r="R396" s="25"/>
      <c r="S396" s="26"/>
      <c r="T396" s="26"/>
      <c r="U396" s="27"/>
      <c r="V396" s="29"/>
      <c r="W396" s="27"/>
      <c r="X396" s="27"/>
      <c r="Y396" s="27"/>
      <c r="Z396" s="27"/>
      <c r="AA396" s="27"/>
      <c r="AB396" s="28"/>
      <c r="AC396" s="27"/>
      <c r="AD396" s="27"/>
    </row>
    <row r="397" spans="1:30" ht="51" x14ac:dyDescent="0.2">
      <c r="A397" s="6">
        <f>ROW()</f>
        <v>397</v>
      </c>
      <c r="B397" s="7" t="s">
        <v>1240</v>
      </c>
      <c r="C397" s="8" t="s">
        <v>2</v>
      </c>
      <c r="D397" s="9" t="s">
        <v>1847</v>
      </c>
      <c r="E397" s="5" t="s">
        <v>865</v>
      </c>
      <c r="F397" s="11"/>
      <c r="G397" s="5" t="str">
        <f t="shared" si="32"/>
        <v>TXT SS CONSOLIDATIEWIJZE</v>
      </c>
      <c r="H397" s="5" t="str">
        <f t="shared" si="33"/>
        <v>[-]</v>
      </c>
      <c r="I397" s="5" t="s">
        <v>1330</v>
      </c>
      <c r="J397" s="5" t="s">
        <v>862</v>
      </c>
      <c r="K397" s="6">
        <v>1</v>
      </c>
      <c r="L397" s="10"/>
      <c r="M397" s="5" t="s">
        <v>379</v>
      </c>
      <c r="P397" s="27"/>
      <c r="Q397" s="24"/>
      <c r="R397" s="25"/>
      <c r="S397" s="26"/>
      <c r="T397" s="26"/>
      <c r="U397" s="27"/>
      <c r="V397" s="29"/>
      <c r="W397" s="27"/>
      <c r="X397" s="27"/>
      <c r="Y397" s="27"/>
      <c r="Z397" s="27"/>
      <c r="AA397" s="27"/>
      <c r="AB397" s="28"/>
      <c r="AC397" s="27"/>
      <c r="AD397" s="27"/>
    </row>
    <row r="398" spans="1:30" x14ac:dyDescent="0.2">
      <c r="A398" s="6">
        <f>ROW()</f>
        <v>398</v>
      </c>
      <c r="B398" s="7" t="s">
        <v>1241</v>
      </c>
      <c r="C398" s="8" t="s">
        <v>2</v>
      </c>
      <c r="D398" s="9" t="s">
        <v>250</v>
      </c>
      <c r="E398" s="5" t="s">
        <v>865</v>
      </c>
      <c r="F398" s="11"/>
      <c r="G398" s="5" t="str">
        <f t="shared" si="32"/>
        <v>TXT SS SPANNINGSVERHOUDING STOPCR K</v>
      </c>
      <c r="H398" s="5" t="str">
        <f t="shared" si="33"/>
        <v>[-]</v>
      </c>
      <c r="I398" s="5" t="s">
        <v>1330</v>
      </c>
      <c r="J398" s="5" t="s">
        <v>862</v>
      </c>
      <c r="K398" s="6">
        <v>1</v>
      </c>
      <c r="L398" s="10"/>
      <c r="M398" s="5" t="s">
        <v>389</v>
      </c>
      <c r="P398" s="27"/>
      <c r="Q398" s="24"/>
      <c r="R398" s="25"/>
      <c r="S398" s="26"/>
      <c r="T398" s="26"/>
      <c r="U398" s="27"/>
      <c r="V398" s="29"/>
      <c r="W398" s="27"/>
      <c r="X398" s="27"/>
      <c r="Y398" s="27"/>
      <c r="Z398" s="27"/>
      <c r="AA398" s="27"/>
      <c r="AB398" s="28"/>
      <c r="AC398" s="27"/>
      <c r="AD398" s="27"/>
    </row>
    <row r="399" spans="1:30" x14ac:dyDescent="0.2">
      <c r="A399" s="6">
        <f>ROW()</f>
        <v>399</v>
      </c>
      <c r="B399" s="7" t="s">
        <v>1242</v>
      </c>
      <c r="C399" s="8" t="s">
        <v>2</v>
      </c>
      <c r="D399" s="9" t="s">
        <v>251</v>
      </c>
      <c r="E399" s="5" t="s">
        <v>865</v>
      </c>
      <c r="F399" s="11"/>
      <c r="G399" s="5" t="str">
        <f t="shared" si="32"/>
        <v>TXT SS STOPCRITERIUM CONSOLIDATIE</v>
      </c>
      <c r="H399" s="5" t="str">
        <f t="shared" si="33"/>
        <v>[-]</v>
      </c>
      <c r="I399" s="5" t="s">
        <v>1330</v>
      </c>
      <c r="J399" s="5" t="s">
        <v>862</v>
      </c>
      <c r="K399" s="6">
        <v>1</v>
      </c>
      <c r="L399" s="10"/>
      <c r="M399" s="5" t="s">
        <v>388</v>
      </c>
      <c r="P399" s="27"/>
      <c r="Q399" s="24"/>
      <c r="R399" s="25"/>
      <c r="S399" s="26"/>
      <c r="T399" s="26"/>
      <c r="U399" s="27"/>
      <c r="V399" s="29"/>
      <c r="W399" s="27"/>
      <c r="X399" s="27"/>
      <c r="Y399" s="27"/>
      <c r="Z399" s="27"/>
      <c r="AA399" s="27"/>
      <c r="AB399" s="28"/>
      <c r="AC399" s="27"/>
      <c r="AD399" s="27"/>
    </row>
    <row r="400" spans="1:30" ht="25.5" x14ac:dyDescent="0.2">
      <c r="A400" s="6">
        <f>ROW()</f>
        <v>400</v>
      </c>
      <c r="B400" s="7" t="s">
        <v>1243</v>
      </c>
      <c r="C400" s="8" t="s">
        <v>4</v>
      </c>
      <c r="D400" s="9" t="s">
        <v>1848</v>
      </c>
      <c r="E400" s="5" t="s">
        <v>866</v>
      </c>
      <c r="F400" s="11"/>
      <c r="G400" s="5" t="str">
        <f t="shared" si="32"/>
        <v>TXT SS S' ISOTROOP CONSOLIDATIE</v>
      </c>
      <c r="H400" s="5" t="str">
        <f t="shared" si="33"/>
        <v>[kPa]</v>
      </c>
      <c r="I400" s="5" t="s">
        <v>1330</v>
      </c>
      <c r="J400" s="5" t="s">
        <v>862</v>
      </c>
      <c r="K400" s="6">
        <v>1</v>
      </c>
      <c r="L400" s="10"/>
      <c r="M400" s="5" t="s">
        <v>696</v>
      </c>
      <c r="P400" s="27"/>
      <c r="Q400" s="24"/>
      <c r="R400" s="25"/>
      <c r="S400" s="26"/>
      <c r="T400" s="26"/>
      <c r="U400" s="27"/>
      <c r="V400" s="29"/>
      <c r="W400" s="27"/>
      <c r="X400" s="27"/>
      <c r="Y400" s="27"/>
      <c r="Z400" s="27"/>
      <c r="AA400" s="27"/>
      <c r="AB400" s="28"/>
      <c r="AC400" s="27"/>
      <c r="AD400" s="27"/>
    </row>
    <row r="401" spans="1:30" ht="25.5" x14ac:dyDescent="0.2">
      <c r="A401" s="6">
        <f>ROW()</f>
        <v>401</v>
      </c>
      <c r="B401" s="7" t="s">
        <v>1244</v>
      </c>
      <c r="C401" s="8" t="s">
        <v>4</v>
      </c>
      <c r="D401" s="9" t="s">
        <v>252</v>
      </c>
      <c r="E401" s="5" t="s">
        <v>866</v>
      </c>
      <c r="F401" s="11"/>
      <c r="G401" s="5" t="str">
        <f t="shared" si="32"/>
        <v>TXT SS T ISOTROOP CONSOLIDATIE</v>
      </c>
      <c r="H401" s="5" t="str">
        <f t="shared" si="33"/>
        <v>[kPa]</v>
      </c>
      <c r="I401" s="5" t="s">
        <v>1330</v>
      </c>
      <c r="J401" s="5" t="s">
        <v>862</v>
      </c>
      <c r="K401" s="6">
        <v>1</v>
      </c>
      <c r="L401" s="10"/>
      <c r="M401" s="5" t="s">
        <v>697</v>
      </c>
      <c r="P401" s="27"/>
      <c r="Q401" s="24"/>
      <c r="R401" s="25"/>
      <c r="S401" s="26"/>
      <c r="T401" s="26"/>
      <c r="U401" s="27"/>
      <c r="V401" s="29"/>
      <c r="W401" s="27"/>
      <c r="X401" s="27"/>
      <c r="Y401" s="27"/>
      <c r="Z401" s="27"/>
      <c r="AA401" s="27"/>
      <c r="AB401" s="28"/>
      <c r="AC401" s="27"/>
      <c r="AD401" s="27"/>
    </row>
    <row r="402" spans="1:30" ht="38.25" x14ac:dyDescent="0.2">
      <c r="A402" s="6">
        <f>ROW()</f>
        <v>402</v>
      </c>
      <c r="B402" s="7" t="s">
        <v>1245</v>
      </c>
      <c r="C402" s="8" t="s">
        <v>4</v>
      </c>
      <c r="D402" s="9" t="s">
        <v>1849</v>
      </c>
      <c r="E402" s="5" t="s">
        <v>866</v>
      </c>
      <c r="F402" s="11"/>
      <c r="G402" s="5" t="str">
        <f t="shared" si="32"/>
        <v>TXT SS S' MAX CONSOLIDATIE</v>
      </c>
      <c r="H402" s="5" t="str">
        <f t="shared" si="33"/>
        <v>[kPa]</v>
      </c>
      <c r="I402" s="5" t="s">
        <v>1330</v>
      </c>
      <c r="J402" s="5" t="s">
        <v>862</v>
      </c>
      <c r="K402" s="6">
        <v>1</v>
      </c>
      <c r="L402" s="10"/>
      <c r="M402" s="5" t="s">
        <v>698</v>
      </c>
      <c r="P402" s="27"/>
      <c r="Q402" s="24"/>
      <c r="R402" s="25"/>
      <c r="S402" s="26"/>
      <c r="T402" s="26"/>
      <c r="U402" s="27"/>
      <c r="V402" s="29"/>
      <c r="W402" s="27"/>
      <c r="X402" s="27"/>
      <c r="Y402" s="27"/>
      <c r="Z402" s="27"/>
      <c r="AA402" s="27"/>
      <c r="AB402" s="28"/>
      <c r="AC402" s="27"/>
      <c r="AD402" s="27"/>
    </row>
    <row r="403" spans="1:30" ht="25.5" x14ac:dyDescent="0.2">
      <c r="A403" s="6">
        <f>ROW()</f>
        <v>403</v>
      </c>
      <c r="B403" s="7" t="s">
        <v>1246</v>
      </c>
      <c r="C403" s="8" t="s">
        <v>4</v>
      </c>
      <c r="D403" s="9" t="s">
        <v>1850</v>
      </c>
      <c r="E403" s="5" t="s">
        <v>866</v>
      </c>
      <c r="F403" s="11"/>
      <c r="G403" s="5" t="str">
        <f t="shared" si="32"/>
        <v>TXT SS T MAX CONSOLIDATIE</v>
      </c>
      <c r="H403" s="5" t="str">
        <f t="shared" si="33"/>
        <v>[kPa]</v>
      </c>
      <c r="I403" s="5" t="s">
        <v>1330</v>
      </c>
      <c r="J403" s="5" t="s">
        <v>862</v>
      </c>
      <c r="K403" s="6">
        <v>1</v>
      </c>
      <c r="L403" s="10"/>
      <c r="M403" s="5" t="s">
        <v>699</v>
      </c>
      <c r="P403" s="27"/>
      <c r="Q403" s="24"/>
      <c r="R403" s="25"/>
      <c r="S403" s="26"/>
      <c r="T403" s="26"/>
      <c r="U403" s="27"/>
      <c r="V403" s="29"/>
      <c r="W403" s="27"/>
      <c r="X403" s="27"/>
      <c r="Y403" s="27"/>
      <c r="Z403" s="27"/>
      <c r="AA403" s="27"/>
      <c r="AB403" s="28"/>
      <c r="AC403" s="27"/>
      <c r="AD403" s="27"/>
    </row>
    <row r="404" spans="1:30" ht="25.5" x14ac:dyDescent="0.2">
      <c r="A404" s="6">
        <f>ROW()</f>
        <v>404</v>
      </c>
      <c r="B404" s="7" t="s">
        <v>1247</v>
      </c>
      <c r="C404" s="8" t="s">
        <v>4</v>
      </c>
      <c r="D404" s="9" t="s">
        <v>1851</v>
      </c>
      <c r="E404" s="5" t="s">
        <v>866</v>
      </c>
      <c r="F404" s="11"/>
      <c r="G404" s="5" t="str">
        <f t="shared" si="32"/>
        <v>TXT SS S' EIND CONSOLIDATIE</v>
      </c>
      <c r="H404" s="5" t="str">
        <f t="shared" si="33"/>
        <v>[kPa]</v>
      </c>
      <c r="I404" s="5" t="s">
        <v>1330</v>
      </c>
      <c r="J404" s="5" t="s">
        <v>862</v>
      </c>
      <c r="K404" s="6">
        <v>1</v>
      </c>
      <c r="L404" s="10"/>
      <c r="M404" s="5" t="s">
        <v>700</v>
      </c>
      <c r="P404" s="27"/>
      <c r="Q404" s="24"/>
      <c r="R404" s="25"/>
      <c r="S404" s="26"/>
      <c r="T404" s="26"/>
      <c r="U404" s="27"/>
      <c r="V404" s="29"/>
      <c r="W404" s="27"/>
      <c r="X404" s="27"/>
      <c r="Y404" s="27"/>
      <c r="Z404" s="27"/>
      <c r="AA404" s="27"/>
      <c r="AB404" s="28"/>
      <c r="AC404" s="27"/>
      <c r="AD404" s="27"/>
    </row>
    <row r="405" spans="1:30" x14ac:dyDescent="0.2">
      <c r="A405" s="6">
        <f>ROW()</f>
        <v>405</v>
      </c>
      <c r="B405" s="7" t="s">
        <v>1248</v>
      </c>
      <c r="C405" s="8" t="s">
        <v>4</v>
      </c>
      <c r="D405" s="9" t="s">
        <v>254</v>
      </c>
      <c r="E405" s="5" t="s">
        <v>866</v>
      </c>
      <c r="F405" s="11"/>
      <c r="G405" s="5" t="str">
        <f t="shared" si="32"/>
        <v>TXT SS T EIND CONSOLIDATIE</v>
      </c>
      <c r="H405" s="5" t="str">
        <f t="shared" si="33"/>
        <v>[kPa]</v>
      </c>
      <c r="I405" s="5" t="s">
        <v>1330</v>
      </c>
      <c r="J405" s="5" t="s">
        <v>862</v>
      </c>
      <c r="K405" s="6">
        <v>1</v>
      </c>
      <c r="L405" s="10"/>
      <c r="M405" s="5" t="s">
        <v>701</v>
      </c>
      <c r="P405" s="27"/>
      <c r="Q405" s="24"/>
      <c r="R405" s="25"/>
      <c r="S405" s="26"/>
      <c r="T405" s="26"/>
      <c r="U405" s="27"/>
      <c r="V405" s="29"/>
      <c r="W405" s="27"/>
      <c r="X405" s="27"/>
      <c r="Y405" s="27"/>
      <c r="Z405" s="27"/>
      <c r="AA405" s="27"/>
      <c r="AB405" s="28"/>
      <c r="AC405" s="27"/>
      <c r="AD405" s="27"/>
    </row>
    <row r="406" spans="1:30" ht="25.5" x14ac:dyDescent="0.2">
      <c r="A406" s="6">
        <f>ROW()</f>
        <v>406</v>
      </c>
      <c r="B406" s="7" t="s">
        <v>1249</v>
      </c>
      <c r="C406" s="8" t="s">
        <v>2</v>
      </c>
      <c r="D406" s="9" t="s">
        <v>255</v>
      </c>
      <c r="E406" s="5" t="s">
        <v>866</v>
      </c>
      <c r="F406" s="16" t="s">
        <v>831</v>
      </c>
      <c r="G406" s="5" t="str">
        <f t="shared" si="32"/>
        <v>TXT SS OCR</v>
      </c>
      <c r="H406" s="5" t="str">
        <f t="shared" si="33"/>
        <v>[-]</v>
      </c>
      <c r="I406" s="5" t="s">
        <v>1330</v>
      </c>
      <c r="J406" s="5" t="s">
        <v>862</v>
      </c>
      <c r="K406" s="6">
        <v>1</v>
      </c>
      <c r="L406" s="10"/>
      <c r="M406" s="5" t="s">
        <v>774</v>
      </c>
      <c r="P406" s="27"/>
      <c r="Q406" s="24"/>
      <c r="R406" s="25"/>
      <c r="S406" s="26"/>
      <c r="T406" s="26"/>
      <c r="U406" s="27"/>
      <c r="V406" s="32"/>
      <c r="W406" s="27"/>
      <c r="X406" s="27"/>
      <c r="Y406" s="27"/>
      <c r="Z406" s="27"/>
      <c r="AA406" s="27"/>
      <c r="AB406" s="28"/>
      <c r="AC406" s="27"/>
      <c r="AD406" s="27"/>
    </row>
    <row r="407" spans="1:30" x14ac:dyDescent="0.2">
      <c r="A407" s="6">
        <f>ROW()</f>
        <v>407</v>
      </c>
      <c r="B407" s="7" t="s">
        <v>1250</v>
      </c>
      <c r="C407" s="8" t="s">
        <v>3</v>
      </c>
      <c r="D407" s="9" t="s">
        <v>256</v>
      </c>
      <c r="E407" s="5" t="s">
        <v>866</v>
      </c>
      <c r="F407" s="11" t="s">
        <v>812</v>
      </c>
      <c r="G407" s="5" t="str">
        <f t="shared" si="32"/>
        <v>TXT SS AXIALEREK CONSOLIDATIE</v>
      </c>
      <c r="H407" s="5" t="str">
        <f t="shared" si="33"/>
        <v>[%]</v>
      </c>
      <c r="I407" s="5" t="s">
        <v>1330</v>
      </c>
      <c r="J407" s="5" t="s">
        <v>862</v>
      </c>
      <c r="K407" s="6">
        <v>1</v>
      </c>
      <c r="L407" s="10"/>
      <c r="M407" s="5" t="s">
        <v>391</v>
      </c>
      <c r="P407" s="27"/>
      <c r="Q407" s="24"/>
      <c r="R407" s="25"/>
      <c r="S407" s="26"/>
      <c r="T407" s="26"/>
      <c r="U407" s="27"/>
      <c r="V407" s="29"/>
      <c r="W407" s="27"/>
      <c r="X407" s="27"/>
      <c r="Y407" s="27"/>
      <c r="Z407" s="27"/>
      <c r="AA407" s="27"/>
      <c r="AB407" s="28"/>
      <c r="AC407" s="27"/>
      <c r="AD407" s="27"/>
    </row>
    <row r="408" spans="1:30" x14ac:dyDescent="0.2">
      <c r="A408" s="6">
        <f>ROW()</f>
        <v>408</v>
      </c>
      <c r="B408" s="7" t="s">
        <v>1251</v>
      </c>
      <c r="C408" s="8" t="s">
        <v>3</v>
      </c>
      <c r="D408" s="9" t="s">
        <v>257</v>
      </c>
      <c r="E408" s="5" t="s">
        <v>866</v>
      </c>
      <c r="F408" s="11" t="s">
        <v>812</v>
      </c>
      <c r="G408" s="5" t="str">
        <f t="shared" si="32"/>
        <v>TXT SS VOLUMEREK CONSOLIDATIE</v>
      </c>
      <c r="H408" s="5" t="str">
        <f t="shared" si="33"/>
        <v>[%]</v>
      </c>
      <c r="I408" s="5" t="s">
        <v>1330</v>
      </c>
      <c r="J408" s="5" t="s">
        <v>862</v>
      </c>
      <c r="K408" s="6">
        <v>1</v>
      </c>
      <c r="L408" s="10"/>
      <c r="M408" s="5" t="s">
        <v>392</v>
      </c>
      <c r="P408" s="27"/>
      <c r="Q408" s="24"/>
      <c r="R408" s="25"/>
      <c r="S408" s="26"/>
      <c r="T408" s="26"/>
      <c r="U408" s="27"/>
      <c r="V408" s="29"/>
      <c r="W408" s="27"/>
      <c r="X408" s="27"/>
      <c r="Y408" s="27"/>
      <c r="Z408" s="27"/>
      <c r="AA408" s="27"/>
      <c r="AB408" s="28"/>
      <c r="AC408" s="27"/>
      <c r="AD408" s="27"/>
    </row>
    <row r="409" spans="1:30" x14ac:dyDescent="0.2">
      <c r="A409" s="6">
        <f>ROW()</f>
        <v>409</v>
      </c>
      <c r="B409" s="7" t="s">
        <v>1252</v>
      </c>
      <c r="C409" s="8" t="s">
        <v>3</v>
      </c>
      <c r="D409" s="9" t="s">
        <v>258</v>
      </c>
      <c r="E409" s="5" t="s">
        <v>866</v>
      </c>
      <c r="F409" s="11" t="s">
        <v>812</v>
      </c>
      <c r="G409" s="5" t="str">
        <f t="shared" si="32"/>
        <v>TXT SS STOPCRITERIUM AFSCHUIVEN</v>
      </c>
      <c r="H409" s="5" t="str">
        <f t="shared" si="33"/>
        <v>[%]</v>
      </c>
      <c r="I409" s="5" t="s">
        <v>1330</v>
      </c>
      <c r="J409" s="5" t="s">
        <v>862</v>
      </c>
      <c r="K409" s="6">
        <v>1</v>
      </c>
      <c r="L409" s="10"/>
      <c r="M409" s="5" t="s">
        <v>394</v>
      </c>
      <c r="P409" s="27"/>
      <c r="Q409" s="24"/>
      <c r="R409" s="25"/>
      <c r="S409" s="26"/>
      <c r="T409" s="26"/>
      <c r="U409" s="27"/>
      <c r="V409" s="29"/>
      <c r="W409" s="27"/>
      <c r="X409" s="27"/>
      <c r="Y409" s="27"/>
      <c r="Z409" s="27"/>
      <c r="AA409" s="27"/>
      <c r="AB409" s="28"/>
      <c r="AC409" s="27"/>
      <c r="AD409" s="27"/>
    </row>
    <row r="410" spans="1:30" x14ac:dyDescent="0.2">
      <c r="A410" s="6">
        <f>ROW()</f>
        <v>410</v>
      </c>
      <c r="B410" s="7" t="s">
        <v>1253</v>
      </c>
      <c r="C410" s="8" t="s">
        <v>18</v>
      </c>
      <c r="D410" s="9" t="s">
        <v>259</v>
      </c>
      <c r="E410" s="5" t="s">
        <v>866</v>
      </c>
      <c r="F410" s="11"/>
      <c r="G410" s="5" t="str">
        <f t="shared" si="32"/>
        <v>TXT SS AXIALEREKSNELHEID AFSCHUIVEN</v>
      </c>
      <c r="H410" s="5" t="str">
        <f t="shared" si="33"/>
        <v>[%/uur]</v>
      </c>
      <c r="I410" s="5" t="s">
        <v>1330</v>
      </c>
      <c r="J410" s="5" t="s">
        <v>862</v>
      </c>
      <c r="K410" s="6">
        <v>1</v>
      </c>
      <c r="L410" s="10"/>
      <c r="M410" s="5" t="s">
        <v>395</v>
      </c>
      <c r="P410" s="27"/>
      <c r="Q410" s="24"/>
      <c r="R410" s="25"/>
      <c r="S410" s="26"/>
      <c r="T410" s="26"/>
      <c r="U410" s="27"/>
      <c r="V410" s="29"/>
      <c r="W410" s="27"/>
      <c r="X410" s="27"/>
      <c r="Y410" s="27"/>
      <c r="Z410" s="27"/>
      <c r="AA410" s="27"/>
      <c r="AB410" s="28"/>
      <c r="AC410" s="27"/>
      <c r="AD410" s="27"/>
    </row>
    <row r="411" spans="1:30" x14ac:dyDescent="0.2">
      <c r="A411" s="6">
        <f>ROW()</f>
        <v>411</v>
      </c>
      <c r="B411" s="7" t="s">
        <v>1254</v>
      </c>
      <c r="C411" s="8" t="s">
        <v>4</v>
      </c>
      <c r="D411" s="9" t="s">
        <v>1852</v>
      </c>
      <c r="E411" s="5" t="s">
        <v>866</v>
      </c>
      <c r="F411" s="11"/>
      <c r="G411" s="5" t="str">
        <f t="shared" si="32"/>
        <v>TXT SS S' 2%</v>
      </c>
      <c r="H411" s="5" t="str">
        <f t="shared" si="33"/>
        <v>[kPa]</v>
      </c>
      <c r="I411" s="5" t="s">
        <v>1330</v>
      </c>
      <c r="J411" s="5" t="s">
        <v>862</v>
      </c>
      <c r="K411" s="6">
        <v>2</v>
      </c>
      <c r="L411" s="10"/>
      <c r="M411" s="5" t="s">
        <v>400</v>
      </c>
      <c r="P411" s="27"/>
      <c r="Q411" s="24"/>
      <c r="R411" s="25"/>
      <c r="S411" s="26"/>
      <c r="T411" s="26"/>
      <c r="U411" s="27"/>
      <c r="V411" s="29"/>
      <c r="W411" s="27"/>
      <c r="X411" s="27"/>
      <c r="Y411" s="27"/>
      <c r="Z411" s="27"/>
      <c r="AA411" s="27"/>
      <c r="AB411" s="28"/>
      <c r="AC411" s="27"/>
      <c r="AD411" s="27"/>
    </row>
    <row r="412" spans="1:30" x14ac:dyDescent="0.2">
      <c r="A412" s="6">
        <f>ROW()</f>
        <v>412</v>
      </c>
      <c r="B412" s="7" t="s">
        <v>1255</v>
      </c>
      <c r="C412" s="8" t="s">
        <v>4</v>
      </c>
      <c r="D412" s="9" t="s">
        <v>260</v>
      </c>
      <c r="E412" s="5" t="s">
        <v>866</v>
      </c>
      <c r="F412" s="11"/>
      <c r="G412" s="5" t="str">
        <f t="shared" si="32"/>
        <v>TXT SS T 2%</v>
      </c>
      <c r="H412" s="5" t="str">
        <f t="shared" si="33"/>
        <v>[kPa]</v>
      </c>
      <c r="I412" s="5" t="s">
        <v>1330</v>
      </c>
      <c r="J412" s="5" t="s">
        <v>862</v>
      </c>
      <c r="K412" s="6">
        <v>2</v>
      </c>
      <c r="L412" s="10"/>
      <c r="M412" s="5" t="s">
        <v>401</v>
      </c>
      <c r="P412" s="27"/>
      <c r="Q412" s="24"/>
      <c r="R412" s="25"/>
      <c r="S412" s="26"/>
      <c r="T412" s="26"/>
      <c r="U412" s="27"/>
      <c r="V412" s="29"/>
      <c r="W412" s="27"/>
      <c r="X412" s="27"/>
      <c r="Y412" s="27"/>
      <c r="Z412" s="27"/>
      <c r="AA412" s="27"/>
      <c r="AB412" s="28"/>
      <c r="AC412" s="27"/>
      <c r="AD412" s="27"/>
    </row>
    <row r="413" spans="1:30" x14ac:dyDescent="0.2">
      <c r="A413" s="6">
        <f>ROW()</f>
        <v>413</v>
      </c>
      <c r="B413" s="7" t="s">
        <v>1256</v>
      </c>
      <c r="C413" s="8" t="s">
        <v>4</v>
      </c>
      <c r="D413" s="9" t="s">
        <v>1853</v>
      </c>
      <c r="E413" s="5" t="s">
        <v>866</v>
      </c>
      <c r="F413" s="11"/>
      <c r="G413" s="5" t="str">
        <f t="shared" si="32"/>
        <v>TXT SS S' 5%</v>
      </c>
      <c r="H413" s="5" t="str">
        <f t="shared" si="33"/>
        <v>[kPa]</v>
      </c>
      <c r="I413" s="5" t="s">
        <v>1330</v>
      </c>
      <c r="J413" s="5" t="s">
        <v>862</v>
      </c>
      <c r="K413" s="6">
        <v>2</v>
      </c>
      <c r="L413" s="10"/>
      <c r="M413" s="5" t="s">
        <v>402</v>
      </c>
      <c r="P413" s="27"/>
      <c r="Q413" s="24"/>
      <c r="R413" s="25"/>
      <c r="S413" s="26"/>
      <c r="T413" s="26"/>
      <c r="U413" s="27"/>
      <c r="V413" s="29"/>
      <c r="W413" s="27"/>
      <c r="X413" s="27"/>
      <c r="Y413" s="27"/>
      <c r="Z413" s="27"/>
      <c r="AA413" s="27"/>
      <c r="AB413" s="28"/>
      <c r="AC413" s="27"/>
      <c r="AD413" s="27"/>
    </row>
    <row r="414" spans="1:30" x14ac:dyDescent="0.2">
      <c r="A414" s="6">
        <f>ROW()</f>
        <v>414</v>
      </c>
      <c r="B414" s="7" t="s">
        <v>1257</v>
      </c>
      <c r="C414" s="8" t="s">
        <v>4</v>
      </c>
      <c r="D414" s="9" t="s">
        <v>261</v>
      </c>
      <c r="E414" s="5" t="s">
        <v>866</v>
      </c>
      <c r="F414" s="11"/>
      <c r="G414" s="5" t="str">
        <f t="shared" si="32"/>
        <v>TXT SS T 5%</v>
      </c>
      <c r="H414" s="5" t="str">
        <f t="shared" si="33"/>
        <v>[kPa]</v>
      </c>
      <c r="I414" s="5" t="s">
        <v>1330</v>
      </c>
      <c r="J414" s="5" t="s">
        <v>862</v>
      </c>
      <c r="K414" s="6">
        <v>2</v>
      </c>
      <c r="L414" s="10"/>
      <c r="M414" s="5" t="s">
        <v>403</v>
      </c>
      <c r="P414" s="27"/>
      <c r="Q414" s="24"/>
      <c r="R414" s="25"/>
      <c r="S414" s="26"/>
      <c r="T414" s="26"/>
      <c r="U414" s="27"/>
      <c r="V414" s="29"/>
      <c r="W414" s="27"/>
      <c r="X414" s="27"/>
      <c r="Y414" s="27"/>
      <c r="Z414" s="27"/>
      <c r="AA414" s="27"/>
      <c r="AB414" s="28"/>
      <c r="AC414" s="27"/>
      <c r="AD414" s="27"/>
    </row>
    <row r="415" spans="1:30" x14ac:dyDescent="0.2">
      <c r="A415" s="6">
        <f>ROW()</f>
        <v>415</v>
      </c>
      <c r="B415" s="7" t="s">
        <v>1258</v>
      </c>
      <c r="C415" s="8" t="s">
        <v>4</v>
      </c>
      <c r="D415" s="9" t="s">
        <v>1854</v>
      </c>
      <c r="E415" s="5" t="s">
        <v>866</v>
      </c>
      <c r="F415" s="11"/>
      <c r="G415" s="5" t="str">
        <f t="shared" si="32"/>
        <v>TXT SS S' 15%</v>
      </c>
      <c r="H415" s="5" t="str">
        <f t="shared" si="33"/>
        <v>[kPa]</v>
      </c>
      <c r="I415" s="5" t="s">
        <v>1330</v>
      </c>
      <c r="J415" s="5" t="s">
        <v>862</v>
      </c>
      <c r="K415" s="6">
        <v>2</v>
      </c>
      <c r="L415" s="10"/>
      <c r="M415" s="5" t="s">
        <v>404</v>
      </c>
      <c r="P415" s="27"/>
      <c r="Q415" s="24"/>
      <c r="R415" s="25"/>
      <c r="S415" s="26"/>
      <c r="T415" s="26"/>
      <c r="U415" s="27"/>
      <c r="V415" s="29"/>
      <c r="W415" s="27"/>
      <c r="X415" s="27"/>
      <c r="Y415" s="27"/>
      <c r="Z415" s="27"/>
      <c r="AA415" s="27"/>
      <c r="AB415" s="28"/>
      <c r="AC415" s="27"/>
      <c r="AD415" s="27"/>
    </row>
    <row r="416" spans="1:30" x14ac:dyDescent="0.2">
      <c r="A416" s="6">
        <f>ROW()</f>
        <v>416</v>
      </c>
      <c r="B416" s="7" t="s">
        <v>1259</v>
      </c>
      <c r="C416" s="8" t="s">
        <v>4</v>
      </c>
      <c r="D416" s="9" t="s">
        <v>262</v>
      </c>
      <c r="E416" s="5" t="s">
        <v>866</v>
      </c>
      <c r="F416" s="11"/>
      <c r="G416" s="5" t="str">
        <f t="shared" si="32"/>
        <v>TXT SS T 15%</v>
      </c>
      <c r="H416" s="5" t="str">
        <f t="shared" si="33"/>
        <v>[kPa]</v>
      </c>
      <c r="I416" s="5" t="s">
        <v>1330</v>
      </c>
      <c r="J416" s="5" t="s">
        <v>862</v>
      </c>
      <c r="K416" s="6">
        <v>2</v>
      </c>
      <c r="L416" s="10"/>
      <c r="M416" s="5" t="s">
        <v>405</v>
      </c>
      <c r="P416" s="27"/>
      <c r="Q416" s="24"/>
      <c r="R416" s="25"/>
      <c r="S416" s="26"/>
      <c r="T416" s="26"/>
      <c r="U416" s="27"/>
      <c r="V416" s="29"/>
      <c r="W416" s="27"/>
      <c r="X416" s="27"/>
      <c r="Y416" s="27"/>
      <c r="Z416" s="27"/>
      <c r="AA416" s="27"/>
      <c r="AB416" s="28"/>
      <c r="AC416" s="27"/>
      <c r="AD416" s="27"/>
    </row>
    <row r="417" spans="1:30" ht="25.5" x14ac:dyDescent="0.2">
      <c r="A417" s="6">
        <f>ROW()</f>
        <v>417</v>
      </c>
      <c r="B417" s="7" t="s">
        <v>1260</v>
      </c>
      <c r="C417" s="8" t="s">
        <v>4</v>
      </c>
      <c r="D417" s="9" t="s">
        <v>1855</v>
      </c>
      <c r="E417" s="5" t="s">
        <v>866</v>
      </c>
      <c r="F417" s="11"/>
      <c r="G417" s="5" t="str">
        <f t="shared" si="32"/>
        <v>TXT SS S' BIJ T PIEK</v>
      </c>
      <c r="H417" s="5" t="str">
        <f t="shared" si="33"/>
        <v>[kPa]</v>
      </c>
      <c r="I417" s="5" t="s">
        <v>1330</v>
      </c>
      <c r="J417" s="5" t="s">
        <v>862</v>
      </c>
      <c r="K417" s="6">
        <v>2</v>
      </c>
      <c r="L417" s="10"/>
      <c r="M417" s="5" t="s">
        <v>406</v>
      </c>
      <c r="P417" s="27"/>
      <c r="Q417" s="24"/>
      <c r="R417" s="25"/>
      <c r="S417" s="26"/>
      <c r="T417" s="26"/>
      <c r="U417" s="27"/>
      <c r="V417" s="29"/>
      <c r="W417" s="27"/>
      <c r="X417" s="27"/>
      <c r="Y417" s="27"/>
      <c r="Z417" s="27"/>
      <c r="AA417" s="27"/>
      <c r="AB417" s="28"/>
      <c r="AC417" s="27"/>
      <c r="AD417" s="27"/>
    </row>
    <row r="418" spans="1:30" x14ac:dyDescent="0.2">
      <c r="A418" s="6">
        <f>ROW()</f>
        <v>418</v>
      </c>
      <c r="B418" s="7" t="s">
        <v>1261</v>
      </c>
      <c r="C418" s="8" t="s">
        <v>4</v>
      </c>
      <c r="D418" s="9" t="s">
        <v>263</v>
      </c>
      <c r="E418" s="5" t="s">
        <v>866</v>
      </c>
      <c r="F418" s="11"/>
      <c r="G418" s="5" t="str">
        <f t="shared" si="32"/>
        <v>TXT SS T PIEK</v>
      </c>
      <c r="H418" s="5" t="str">
        <f t="shared" si="33"/>
        <v>[kPa]</v>
      </c>
      <c r="I418" s="5" t="s">
        <v>1330</v>
      </c>
      <c r="J418" s="5" t="s">
        <v>862</v>
      </c>
      <c r="K418" s="6">
        <v>2</v>
      </c>
      <c r="L418" s="10"/>
      <c r="M418" s="5" t="s">
        <v>407</v>
      </c>
      <c r="P418" s="27"/>
      <c r="Q418" s="24"/>
      <c r="R418" s="25"/>
      <c r="S418" s="26"/>
      <c r="T418" s="26"/>
      <c r="U418" s="27"/>
      <c r="V418" s="29"/>
      <c r="W418" s="27"/>
      <c r="X418" s="27"/>
      <c r="Y418" s="27"/>
      <c r="Z418" s="27"/>
      <c r="AA418" s="27"/>
      <c r="AB418" s="28"/>
      <c r="AC418" s="27"/>
      <c r="AD418" s="27"/>
    </row>
    <row r="419" spans="1:30" x14ac:dyDescent="0.2">
      <c r="A419" s="6">
        <f>ROW()</f>
        <v>419</v>
      </c>
      <c r="B419" s="7" t="s">
        <v>1262</v>
      </c>
      <c r="C419" s="8" t="s">
        <v>3</v>
      </c>
      <c r="D419" s="9" t="s">
        <v>265</v>
      </c>
      <c r="E419" s="5" t="s">
        <v>866</v>
      </c>
      <c r="F419" s="11" t="s">
        <v>812</v>
      </c>
      <c r="G419" s="5" t="str">
        <f t="shared" si="32"/>
        <v>TXT SS REK BIJ T PIEK</v>
      </c>
      <c r="H419" s="5" t="str">
        <f t="shared" si="33"/>
        <v>[%]</v>
      </c>
      <c r="I419" s="5" t="s">
        <v>1330</v>
      </c>
      <c r="J419" s="5" t="s">
        <v>862</v>
      </c>
      <c r="K419" s="6">
        <v>2</v>
      </c>
      <c r="L419" s="10"/>
      <c r="M419" s="5" t="s">
        <v>408</v>
      </c>
      <c r="P419" s="27"/>
      <c r="Q419" s="24"/>
      <c r="R419" s="25"/>
      <c r="S419" s="26"/>
      <c r="T419" s="26"/>
      <c r="U419" s="27"/>
      <c r="V419" s="29"/>
      <c r="W419" s="27"/>
      <c r="X419" s="27"/>
      <c r="Y419" s="27"/>
      <c r="Z419" s="27"/>
      <c r="AA419" s="27"/>
      <c r="AB419" s="28"/>
      <c r="AC419" s="27"/>
      <c r="AD419" s="27"/>
    </row>
    <row r="420" spans="1:30" ht="25.5" x14ac:dyDescent="0.2">
      <c r="A420" s="6">
        <f>ROW()</f>
        <v>420</v>
      </c>
      <c r="B420" s="7" t="s">
        <v>1263</v>
      </c>
      <c r="C420" s="8" t="s">
        <v>4</v>
      </c>
      <c r="D420" s="9" t="s">
        <v>1856</v>
      </c>
      <c r="E420" s="5" t="s">
        <v>866</v>
      </c>
      <c r="F420" s="11"/>
      <c r="G420" s="5" t="str">
        <f t="shared" si="32"/>
        <v>TXT SS S' BIJ T EIND</v>
      </c>
      <c r="H420" s="5" t="str">
        <f t="shared" si="33"/>
        <v>[kPa]</v>
      </c>
      <c r="I420" s="5" t="s">
        <v>1330</v>
      </c>
      <c r="J420" s="5" t="s">
        <v>862</v>
      </c>
      <c r="K420" s="6">
        <v>2</v>
      </c>
      <c r="L420" s="10"/>
      <c r="M420" s="5" t="s">
        <v>409</v>
      </c>
      <c r="P420" s="27"/>
      <c r="Q420" s="24"/>
      <c r="R420" s="25"/>
      <c r="S420" s="26"/>
      <c r="T420" s="26"/>
      <c r="U420" s="27"/>
      <c r="V420" s="29"/>
      <c r="W420" s="27"/>
      <c r="X420" s="27"/>
      <c r="Y420" s="27"/>
      <c r="Z420" s="27"/>
      <c r="AA420" s="27"/>
      <c r="AB420" s="28"/>
      <c r="AC420" s="27"/>
      <c r="AD420" s="27"/>
    </row>
    <row r="421" spans="1:30" x14ac:dyDescent="0.2">
      <c r="A421" s="6">
        <f>ROW()</f>
        <v>421</v>
      </c>
      <c r="B421" s="7" t="s">
        <v>1264</v>
      </c>
      <c r="C421" s="8" t="s">
        <v>4</v>
      </c>
      <c r="D421" s="9" t="s">
        <v>264</v>
      </c>
      <c r="E421" s="5" t="s">
        <v>866</v>
      </c>
      <c r="F421" s="11"/>
      <c r="G421" s="5" t="str">
        <f t="shared" si="32"/>
        <v>TXT SS T EIND</v>
      </c>
      <c r="H421" s="5" t="str">
        <f t="shared" si="33"/>
        <v>[kPa]</v>
      </c>
      <c r="I421" s="5" t="s">
        <v>1330</v>
      </c>
      <c r="J421" s="5" t="s">
        <v>862</v>
      </c>
      <c r="K421" s="6">
        <v>2</v>
      </c>
      <c r="L421" s="10"/>
      <c r="M421" s="5" t="s">
        <v>410</v>
      </c>
      <c r="P421" s="27"/>
      <c r="Q421" s="24"/>
      <c r="R421" s="25"/>
      <c r="S421" s="26"/>
      <c r="T421" s="26"/>
      <c r="U421" s="27"/>
      <c r="V421" s="29"/>
      <c r="W421" s="27"/>
      <c r="X421" s="27"/>
      <c r="Y421" s="27"/>
      <c r="Z421" s="27"/>
      <c r="AA421" s="27"/>
      <c r="AB421" s="28"/>
      <c r="AC421" s="27"/>
      <c r="AD421" s="27"/>
    </row>
    <row r="422" spans="1:30" x14ac:dyDescent="0.2">
      <c r="A422" s="6">
        <f>ROW()</f>
        <v>422</v>
      </c>
      <c r="B422" s="7" t="s">
        <v>1265</v>
      </c>
      <c r="C422" s="8" t="s">
        <v>3</v>
      </c>
      <c r="D422" s="9" t="s">
        <v>797</v>
      </c>
      <c r="E422" s="5" t="s">
        <v>866</v>
      </c>
      <c r="F422" s="11"/>
      <c r="G422" s="5" t="str">
        <f t="shared" si="32"/>
        <v>TXT SS REK BIJ T EIND</v>
      </c>
      <c r="H422" s="5" t="str">
        <f t="shared" si="33"/>
        <v>[%]</v>
      </c>
      <c r="I422" s="5" t="s">
        <v>1330</v>
      </c>
      <c r="J422" s="5" t="s">
        <v>862</v>
      </c>
      <c r="K422" s="6">
        <v>2</v>
      </c>
      <c r="L422" s="10"/>
      <c r="M422" s="5" t="s">
        <v>411</v>
      </c>
      <c r="P422" s="27"/>
      <c r="Q422" s="24"/>
      <c r="R422" s="25"/>
      <c r="S422" s="26"/>
      <c r="T422" s="26"/>
      <c r="U422" s="27"/>
      <c r="V422" s="29"/>
      <c r="W422" s="27"/>
      <c r="X422" s="27"/>
      <c r="Y422" s="27"/>
      <c r="Z422" s="27"/>
      <c r="AA422" s="27"/>
      <c r="AB422" s="28"/>
      <c r="AC422" s="27"/>
      <c r="AD422" s="27"/>
    </row>
    <row r="423" spans="1:30" ht="38.25" x14ac:dyDescent="0.2">
      <c r="A423" s="6">
        <f>ROW()</f>
        <v>423</v>
      </c>
      <c r="B423" s="7" t="s">
        <v>1266</v>
      </c>
      <c r="C423" s="8" t="s">
        <v>9</v>
      </c>
      <c r="D423" s="9" t="s">
        <v>266</v>
      </c>
      <c r="E423" s="5" t="s">
        <v>866</v>
      </c>
      <c r="F423" s="11"/>
      <c r="G423" s="5" t="str">
        <f t="shared" si="32"/>
        <v>TXT SS E UNDR50</v>
      </c>
      <c r="H423" s="5" t="str">
        <f t="shared" si="33"/>
        <v>[MPa]</v>
      </c>
      <c r="I423" s="5" t="s">
        <v>1330</v>
      </c>
      <c r="J423" s="5" t="s">
        <v>862</v>
      </c>
      <c r="K423" s="6">
        <v>2</v>
      </c>
      <c r="L423" s="10"/>
      <c r="M423" s="5" t="s">
        <v>398</v>
      </c>
      <c r="P423" s="27"/>
      <c r="Q423" s="24"/>
      <c r="R423" s="25"/>
      <c r="S423" s="26"/>
      <c r="T423" s="26"/>
      <c r="U423" s="27"/>
      <c r="V423" s="29"/>
      <c r="W423" s="27"/>
      <c r="X423" s="27"/>
      <c r="Y423" s="27"/>
      <c r="Z423" s="27"/>
      <c r="AA423" s="27"/>
      <c r="AB423" s="28"/>
      <c r="AC423" s="27"/>
      <c r="AD423" s="27"/>
    </row>
    <row r="424" spans="1:30" x14ac:dyDescent="0.2">
      <c r="A424" s="6">
        <f>ROW()</f>
        <v>424</v>
      </c>
      <c r="B424" s="7" t="s">
        <v>1267</v>
      </c>
      <c r="C424" s="8" t="s">
        <v>3</v>
      </c>
      <c r="D424" s="9" t="s">
        <v>267</v>
      </c>
      <c r="E424" s="5" t="s">
        <v>866</v>
      </c>
      <c r="F424" s="11" t="s">
        <v>812</v>
      </c>
      <c r="G424" s="5" t="str">
        <f t="shared" si="32"/>
        <v>TXT SS REK BIJ E UNDR50</v>
      </c>
      <c r="H424" s="5" t="str">
        <f t="shared" si="33"/>
        <v>[%]</v>
      </c>
      <c r="I424" s="5" t="s">
        <v>1330</v>
      </c>
      <c r="J424" s="5" t="s">
        <v>862</v>
      </c>
      <c r="K424" s="6">
        <v>2</v>
      </c>
      <c r="L424" s="10"/>
      <c r="M424" s="5" t="s">
        <v>396</v>
      </c>
      <c r="P424" s="27"/>
      <c r="Q424" s="24"/>
      <c r="R424" s="25"/>
      <c r="S424" s="26"/>
      <c r="T424" s="26"/>
      <c r="U424" s="27"/>
      <c r="V424" s="29"/>
      <c r="W424" s="27"/>
      <c r="X424" s="27"/>
      <c r="Y424" s="27"/>
      <c r="Z424" s="27"/>
      <c r="AA424" s="27"/>
      <c r="AB424" s="28"/>
      <c r="AC424" s="27"/>
      <c r="AD424" s="27"/>
    </row>
    <row r="425" spans="1:30" ht="25.5" x14ac:dyDescent="0.2">
      <c r="A425" s="6">
        <f>ROW()</f>
        <v>425</v>
      </c>
      <c r="B425" s="7" t="s">
        <v>1268</v>
      </c>
      <c r="C425" s="8" t="s">
        <v>2</v>
      </c>
      <c r="D425" s="9" t="s">
        <v>268</v>
      </c>
      <c r="E425" s="5" t="s">
        <v>866</v>
      </c>
      <c r="F425" s="11"/>
      <c r="G425" s="5" t="str">
        <f t="shared" si="32"/>
        <v>TXT SS SKEMPTON A</v>
      </c>
      <c r="H425" s="5" t="str">
        <f t="shared" si="33"/>
        <v>[-]</v>
      </c>
      <c r="I425" s="5" t="s">
        <v>1330</v>
      </c>
      <c r="J425" s="5" t="s">
        <v>862</v>
      </c>
      <c r="K425" s="6">
        <v>2</v>
      </c>
      <c r="L425" s="10"/>
      <c r="M425" s="5" t="s">
        <v>413</v>
      </c>
      <c r="P425" s="27"/>
      <c r="Q425" s="24"/>
      <c r="R425" s="25"/>
      <c r="S425" s="26"/>
      <c r="T425" s="26"/>
      <c r="U425" s="27"/>
      <c r="V425" s="29"/>
      <c r="W425" s="27"/>
      <c r="X425" s="27"/>
      <c r="Y425" s="27"/>
      <c r="Z425" s="27"/>
      <c r="AA425" s="27"/>
      <c r="AB425" s="28"/>
      <c r="AC425" s="27"/>
      <c r="AD425" s="27"/>
    </row>
    <row r="426" spans="1:30" x14ac:dyDescent="0.2">
      <c r="A426" s="6">
        <f>ROW()</f>
        <v>426</v>
      </c>
      <c r="B426" s="7" t="s">
        <v>1269</v>
      </c>
      <c r="C426" s="8" t="s">
        <v>2</v>
      </c>
      <c r="D426" s="14" t="s">
        <v>301</v>
      </c>
      <c r="E426" s="5" t="s">
        <v>865</v>
      </c>
      <c r="F426" s="11"/>
      <c r="G426" s="5" t="str">
        <f t="shared" si="32"/>
        <v>TXT MS FILENAAM PDF</v>
      </c>
      <c r="H426" s="5" t="str">
        <f t="shared" si="33"/>
        <v>[-]</v>
      </c>
      <c r="I426" s="5" t="s">
        <v>1331</v>
      </c>
      <c r="J426" s="5" t="s">
        <v>863</v>
      </c>
      <c r="L426" s="10"/>
      <c r="M426" s="5" t="s">
        <v>498</v>
      </c>
      <c r="P426" s="27"/>
      <c r="Q426" s="24"/>
      <c r="R426" s="25"/>
      <c r="S426" s="26"/>
      <c r="T426" s="26"/>
      <c r="U426" s="27"/>
      <c r="V426" s="29"/>
      <c r="W426" s="27"/>
      <c r="X426" s="27"/>
      <c r="Y426" s="27"/>
      <c r="Z426" s="27"/>
      <c r="AA426" s="27"/>
      <c r="AB426" s="28"/>
      <c r="AC426" s="27"/>
      <c r="AD426" s="27"/>
    </row>
    <row r="427" spans="1:30" ht="25.5" x14ac:dyDescent="0.2">
      <c r="A427" s="6">
        <f>ROW()</f>
        <v>427</v>
      </c>
      <c r="B427" s="8" t="s">
        <v>1270</v>
      </c>
      <c r="C427" s="8" t="s">
        <v>2</v>
      </c>
      <c r="D427" s="11" t="s">
        <v>270</v>
      </c>
      <c r="E427" s="5" t="s">
        <v>865</v>
      </c>
      <c r="F427" s="11"/>
      <c r="G427" s="5" t="str">
        <f t="shared" si="32"/>
        <v>TXT MS FILENAAM SPANNINGSPAD</v>
      </c>
      <c r="H427" s="5" t="str">
        <f t="shared" si="33"/>
        <v>[-]</v>
      </c>
      <c r="I427" s="5" t="s">
        <v>1331</v>
      </c>
      <c r="J427" s="5" t="s">
        <v>863</v>
      </c>
      <c r="L427" s="12"/>
      <c r="M427" s="5" t="s">
        <v>774</v>
      </c>
      <c r="P427" s="27"/>
      <c r="Q427" s="25"/>
      <c r="R427" s="25"/>
      <c r="S427" s="29"/>
      <c r="T427" s="29"/>
      <c r="U427" s="27"/>
      <c r="V427" s="29"/>
      <c r="W427" s="27"/>
      <c r="X427" s="27"/>
      <c r="Y427" s="27"/>
      <c r="Z427" s="27"/>
      <c r="AA427" s="27"/>
      <c r="AB427" s="30"/>
      <c r="AC427" s="27"/>
      <c r="AD427" s="27"/>
    </row>
    <row r="428" spans="1:30" x14ac:dyDescent="0.2">
      <c r="A428" s="6">
        <f>ROW()</f>
        <v>428</v>
      </c>
      <c r="B428" s="13" t="s">
        <v>1271</v>
      </c>
      <c r="C428" s="5" t="s">
        <v>2</v>
      </c>
      <c r="D428" s="14" t="s">
        <v>304</v>
      </c>
      <c r="E428" s="5" t="s">
        <v>865</v>
      </c>
      <c r="F428" s="11"/>
      <c r="G428" s="5" t="str">
        <f t="shared" si="32"/>
        <v>TXT MS MONSTERID</v>
      </c>
      <c r="H428" s="5" t="str">
        <f t="shared" si="33"/>
        <v>[-]</v>
      </c>
      <c r="I428" s="5" t="s">
        <v>1331</v>
      </c>
      <c r="J428" s="5" t="s">
        <v>863</v>
      </c>
      <c r="L428" s="10"/>
      <c r="M428" s="5" t="s">
        <v>462</v>
      </c>
      <c r="P428" s="27"/>
      <c r="Q428" s="25"/>
      <c r="R428" s="27"/>
      <c r="S428" s="26"/>
      <c r="T428" s="26"/>
      <c r="U428" s="27"/>
      <c r="V428" s="29"/>
      <c r="W428" s="27"/>
      <c r="X428" s="27"/>
      <c r="Y428" s="27"/>
      <c r="Z428" s="27"/>
      <c r="AA428" s="27"/>
      <c r="AB428" s="28"/>
      <c r="AC428" s="27"/>
      <c r="AD428" s="27"/>
    </row>
    <row r="429" spans="1:30" x14ac:dyDescent="0.2">
      <c r="A429" s="6">
        <f>ROW()</f>
        <v>429</v>
      </c>
      <c r="B429" s="13" t="s">
        <v>1272</v>
      </c>
      <c r="C429" s="5" t="s">
        <v>2</v>
      </c>
      <c r="D429" s="14" t="s">
        <v>303</v>
      </c>
      <c r="E429" s="5" t="s">
        <v>865</v>
      </c>
      <c r="F429" s="11"/>
      <c r="G429" s="5" t="str">
        <f t="shared" si="32"/>
        <v>TXT MS LABORATORIUM</v>
      </c>
      <c r="H429" s="5" t="str">
        <f t="shared" si="33"/>
        <v>[-]</v>
      </c>
      <c r="I429" s="5" t="s">
        <v>1331</v>
      </c>
      <c r="J429" s="5" t="s">
        <v>863</v>
      </c>
      <c r="L429" s="10"/>
      <c r="M429" s="5" t="s">
        <v>461</v>
      </c>
      <c r="P429" s="27"/>
      <c r="Q429" s="25"/>
      <c r="R429" s="27"/>
      <c r="S429" s="26"/>
      <c r="T429" s="26"/>
      <c r="U429" s="27"/>
      <c r="V429" s="29"/>
      <c r="W429" s="27"/>
      <c r="X429" s="27"/>
      <c r="Y429" s="27"/>
      <c r="Z429" s="27"/>
      <c r="AA429" s="27"/>
      <c r="AB429" s="28"/>
      <c r="AC429" s="27"/>
      <c r="AD429" s="27"/>
    </row>
    <row r="430" spans="1:30" x14ac:dyDescent="0.2">
      <c r="A430" s="6">
        <f>ROW()</f>
        <v>430</v>
      </c>
      <c r="B430" s="13" t="s">
        <v>1273</v>
      </c>
      <c r="C430" s="5" t="s">
        <v>4</v>
      </c>
      <c r="D430" s="14" t="s">
        <v>390</v>
      </c>
      <c r="E430" s="5" t="s">
        <v>866</v>
      </c>
      <c r="F430" s="11"/>
      <c r="G430" s="5" t="str">
        <f t="shared" si="32"/>
        <v>TXT MS CONSOLIDATIESPANNING</v>
      </c>
      <c r="H430" s="5" t="str">
        <f t="shared" si="33"/>
        <v>[kPa]</v>
      </c>
      <c r="I430" s="5" t="s">
        <v>1331</v>
      </c>
      <c r="J430" s="5" t="s">
        <v>863</v>
      </c>
      <c r="L430" s="10"/>
      <c r="M430" s="5" t="s">
        <v>463</v>
      </c>
      <c r="P430" s="27"/>
      <c r="Q430" s="25"/>
      <c r="R430" s="27"/>
      <c r="S430" s="26"/>
      <c r="T430" s="26"/>
      <c r="U430" s="27"/>
      <c r="V430" s="29"/>
      <c r="W430" s="27"/>
      <c r="X430" s="27"/>
      <c r="Y430" s="27"/>
      <c r="Z430" s="27"/>
      <c r="AA430" s="27"/>
      <c r="AB430" s="28"/>
      <c r="AC430" s="27"/>
      <c r="AD430" s="27"/>
    </row>
    <row r="431" spans="1:30" x14ac:dyDescent="0.2">
      <c r="A431" s="6">
        <f>ROW()</f>
        <v>431</v>
      </c>
      <c r="B431" s="7" t="s">
        <v>1274</v>
      </c>
      <c r="C431" s="5" t="s">
        <v>3</v>
      </c>
      <c r="D431" s="14" t="s">
        <v>397</v>
      </c>
      <c r="E431" s="5" t="s">
        <v>866</v>
      </c>
      <c r="F431" s="11" t="s">
        <v>812</v>
      </c>
      <c r="G431" s="5" t="str">
        <f t="shared" si="32"/>
        <v>TXT MS REK BIJ E UNDR50</v>
      </c>
      <c r="H431" s="5" t="str">
        <f t="shared" si="33"/>
        <v>[%]</v>
      </c>
      <c r="I431" s="5" t="s">
        <v>1331</v>
      </c>
      <c r="J431" s="5" t="s">
        <v>863</v>
      </c>
      <c r="L431" s="10"/>
      <c r="M431" s="5" t="s">
        <v>464</v>
      </c>
      <c r="P431" s="27"/>
      <c r="Q431" s="24"/>
      <c r="R431" s="27"/>
      <c r="S431" s="26"/>
      <c r="T431" s="26"/>
      <c r="U431" s="27"/>
      <c r="V431" s="29"/>
      <c r="W431" s="27"/>
      <c r="X431" s="27"/>
      <c r="Y431" s="27"/>
      <c r="Z431" s="27"/>
      <c r="AA431" s="27"/>
      <c r="AB431" s="28"/>
      <c r="AC431" s="27"/>
      <c r="AD431" s="27"/>
    </row>
    <row r="432" spans="1:30" x14ac:dyDescent="0.2">
      <c r="A432" s="6">
        <f>ROW()</f>
        <v>432</v>
      </c>
      <c r="B432" s="7" t="s">
        <v>1275</v>
      </c>
      <c r="C432" s="5" t="s">
        <v>9</v>
      </c>
      <c r="D432" s="14" t="s">
        <v>399</v>
      </c>
      <c r="E432" s="5" t="s">
        <v>866</v>
      </c>
      <c r="F432" s="11"/>
      <c r="G432" s="5" t="str">
        <f t="shared" si="32"/>
        <v>TXT MS E UNDR50</v>
      </c>
      <c r="H432" s="5" t="str">
        <f t="shared" si="33"/>
        <v>[MPa]</v>
      </c>
      <c r="I432" s="5" t="s">
        <v>1331</v>
      </c>
      <c r="J432" s="5" t="s">
        <v>863</v>
      </c>
      <c r="L432" s="10"/>
      <c r="M432" s="5" t="s">
        <v>465</v>
      </c>
      <c r="P432" s="27"/>
      <c r="Q432" s="24"/>
      <c r="R432" s="27"/>
      <c r="S432" s="26"/>
      <c r="T432" s="26"/>
      <c r="U432" s="27"/>
      <c r="V432" s="29"/>
      <c r="W432" s="27"/>
      <c r="X432" s="27"/>
      <c r="Y432" s="27"/>
      <c r="Z432" s="27"/>
      <c r="AA432" s="27"/>
      <c r="AB432" s="28"/>
      <c r="AC432" s="27"/>
      <c r="AD432" s="27"/>
    </row>
    <row r="433" spans="1:30" x14ac:dyDescent="0.2">
      <c r="A433" s="6">
        <f>ROW()</f>
        <v>433</v>
      </c>
      <c r="B433" s="7" t="s">
        <v>1276</v>
      </c>
      <c r="C433" s="5" t="s">
        <v>4</v>
      </c>
      <c r="D433" s="14" t="s">
        <v>467</v>
      </c>
      <c r="E433" s="5" t="s">
        <v>866</v>
      </c>
      <c r="F433" s="11"/>
      <c r="G433" s="5" t="str">
        <f t="shared" si="32"/>
        <v>TXT MS S1' 2%</v>
      </c>
      <c r="H433" s="5" t="str">
        <f t="shared" si="33"/>
        <v>[kPa]</v>
      </c>
      <c r="I433" s="5" t="s">
        <v>1331</v>
      </c>
      <c r="J433" s="5" t="s">
        <v>863</v>
      </c>
      <c r="L433" s="10"/>
      <c r="M433" s="5" t="s">
        <v>466</v>
      </c>
      <c r="P433" s="27"/>
      <c r="Q433" s="24"/>
      <c r="R433" s="27"/>
      <c r="S433" s="26"/>
      <c r="T433" s="26"/>
      <c r="U433" s="27"/>
      <c r="V433" s="29"/>
      <c r="W433" s="27"/>
      <c r="X433" s="27"/>
      <c r="Y433" s="27"/>
      <c r="Z433" s="27"/>
      <c r="AA433" s="27"/>
      <c r="AB433" s="28"/>
      <c r="AC433" s="27"/>
      <c r="AD433" s="27"/>
    </row>
    <row r="434" spans="1:30" x14ac:dyDescent="0.2">
      <c r="A434" s="6">
        <f>ROW()</f>
        <v>434</v>
      </c>
      <c r="B434" s="7" t="s">
        <v>1277</v>
      </c>
      <c r="C434" s="5" t="s">
        <v>4</v>
      </c>
      <c r="D434" s="14" t="s">
        <v>469</v>
      </c>
      <c r="E434" s="5" t="s">
        <v>866</v>
      </c>
      <c r="F434" s="11"/>
      <c r="G434" s="5" t="str">
        <f t="shared" si="32"/>
        <v>TXT MS S2' 2%</v>
      </c>
      <c r="H434" s="5" t="str">
        <f t="shared" si="33"/>
        <v>[kPa]</v>
      </c>
      <c r="I434" s="5" t="s">
        <v>1331</v>
      </c>
      <c r="J434" s="5" t="s">
        <v>863</v>
      </c>
      <c r="L434" s="10"/>
      <c r="M434" s="5" t="s">
        <v>468</v>
      </c>
      <c r="P434" s="27"/>
      <c r="Q434" s="24"/>
      <c r="R434" s="27"/>
      <c r="S434" s="26"/>
      <c r="T434" s="26"/>
      <c r="U434" s="27"/>
      <c r="V434" s="29"/>
      <c r="W434" s="27"/>
      <c r="X434" s="27"/>
      <c r="Y434" s="27"/>
      <c r="Z434" s="27"/>
      <c r="AA434" s="27"/>
      <c r="AB434" s="28"/>
      <c r="AC434" s="27"/>
      <c r="AD434" s="27"/>
    </row>
    <row r="435" spans="1:30" x14ac:dyDescent="0.2">
      <c r="A435" s="6">
        <f>ROW()</f>
        <v>435</v>
      </c>
      <c r="B435" s="7" t="s">
        <v>1278</v>
      </c>
      <c r="C435" s="5" t="s">
        <v>4</v>
      </c>
      <c r="D435" s="14" t="s">
        <v>471</v>
      </c>
      <c r="E435" s="5" t="s">
        <v>866</v>
      </c>
      <c r="F435" s="11"/>
      <c r="G435" s="5" t="str">
        <f t="shared" si="32"/>
        <v>TXT MS S3' 2%</v>
      </c>
      <c r="H435" s="5" t="str">
        <f t="shared" si="33"/>
        <v>[kPa]</v>
      </c>
      <c r="I435" s="5" t="s">
        <v>1331</v>
      </c>
      <c r="J435" s="5" t="s">
        <v>863</v>
      </c>
      <c r="L435" s="10"/>
      <c r="M435" s="5" t="s">
        <v>470</v>
      </c>
      <c r="P435" s="27"/>
      <c r="Q435" s="24"/>
      <c r="R435" s="27"/>
      <c r="S435" s="26"/>
      <c r="T435" s="26"/>
      <c r="U435" s="27"/>
      <c r="V435" s="29"/>
      <c r="W435" s="27"/>
      <c r="X435" s="27"/>
      <c r="Y435" s="27"/>
      <c r="Z435" s="27"/>
      <c r="AA435" s="27"/>
      <c r="AB435" s="28"/>
      <c r="AC435" s="27"/>
      <c r="AD435" s="27"/>
    </row>
    <row r="436" spans="1:30" x14ac:dyDescent="0.2">
      <c r="A436" s="6">
        <f>ROW()</f>
        <v>436</v>
      </c>
      <c r="B436" s="7" t="s">
        <v>1279</v>
      </c>
      <c r="C436" s="5" t="s">
        <v>4</v>
      </c>
      <c r="D436" s="14" t="s">
        <v>473</v>
      </c>
      <c r="E436" s="5" t="s">
        <v>866</v>
      </c>
      <c r="F436" s="11"/>
      <c r="G436" s="5" t="str">
        <f t="shared" si="32"/>
        <v>TXT MS T1 2%</v>
      </c>
      <c r="H436" s="5" t="str">
        <f t="shared" si="33"/>
        <v>[kPa]</v>
      </c>
      <c r="I436" s="5" t="s">
        <v>1331</v>
      </c>
      <c r="J436" s="5" t="s">
        <v>863</v>
      </c>
      <c r="L436" s="10"/>
      <c r="M436" s="5" t="s">
        <v>472</v>
      </c>
      <c r="P436" s="27"/>
      <c r="Q436" s="24"/>
      <c r="R436" s="27"/>
      <c r="S436" s="26"/>
      <c r="T436" s="26"/>
      <c r="U436" s="27"/>
      <c r="V436" s="29"/>
      <c r="W436" s="27"/>
      <c r="X436" s="27"/>
      <c r="Y436" s="27"/>
      <c r="Z436" s="27"/>
      <c r="AA436" s="27"/>
      <c r="AB436" s="28"/>
      <c r="AC436" s="27"/>
      <c r="AD436" s="27"/>
    </row>
    <row r="437" spans="1:30" x14ac:dyDescent="0.2">
      <c r="A437" s="6">
        <f>ROW()</f>
        <v>437</v>
      </c>
      <c r="B437" s="7" t="s">
        <v>1280</v>
      </c>
      <c r="C437" s="5" t="s">
        <v>4</v>
      </c>
      <c r="D437" s="14" t="s">
        <v>475</v>
      </c>
      <c r="E437" s="5" t="s">
        <v>866</v>
      </c>
      <c r="F437" s="11"/>
      <c r="G437" s="5" t="str">
        <f t="shared" si="32"/>
        <v>TXT MS T2 2%</v>
      </c>
      <c r="H437" s="5" t="str">
        <f t="shared" si="33"/>
        <v>[kPa]</v>
      </c>
      <c r="I437" s="5" t="s">
        <v>1331</v>
      </c>
      <c r="J437" s="5" t="s">
        <v>863</v>
      </c>
      <c r="L437" s="10"/>
      <c r="M437" s="5" t="s">
        <v>474</v>
      </c>
      <c r="P437" s="27"/>
      <c r="Q437" s="24"/>
      <c r="R437" s="27"/>
      <c r="S437" s="26"/>
      <c r="T437" s="26"/>
      <c r="U437" s="27"/>
      <c r="V437" s="29"/>
      <c r="W437" s="27"/>
      <c r="X437" s="27"/>
      <c r="Y437" s="27"/>
      <c r="Z437" s="27"/>
      <c r="AA437" s="27"/>
      <c r="AB437" s="28"/>
      <c r="AC437" s="27"/>
      <c r="AD437" s="27"/>
    </row>
    <row r="438" spans="1:30" x14ac:dyDescent="0.2">
      <c r="A438" s="6">
        <f>ROW()</f>
        <v>438</v>
      </c>
      <c r="B438" s="7" t="s">
        <v>1281</v>
      </c>
      <c r="C438" s="5" t="s">
        <v>4</v>
      </c>
      <c r="D438" s="14" t="s">
        <v>477</v>
      </c>
      <c r="E438" s="5" t="s">
        <v>866</v>
      </c>
      <c r="F438" s="11"/>
      <c r="G438" s="5" t="str">
        <f t="shared" si="32"/>
        <v>TXT MS T3 2%</v>
      </c>
      <c r="H438" s="5" t="str">
        <f t="shared" si="33"/>
        <v>[kPa]</v>
      </c>
      <c r="I438" s="5" t="s">
        <v>1331</v>
      </c>
      <c r="J438" s="5" t="s">
        <v>863</v>
      </c>
      <c r="L438" s="10"/>
      <c r="M438" s="5" t="s">
        <v>476</v>
      </c>
      <c r="P438" s="27"/>
      <c r="Q438" s="24"/>
      <c r="R438" s="27"/>
      <c r="S438" s="26"/>
      <c r="T438" s="26"/>
      <c r="U438" s="27"/>
      <c r="V438" s="29"/>
      <c r="W438" s="27"/>
      <c r="X438" s="27"/>
      <c r="Y438" s="27"/>
      <c r="Z438" s="27"/>
      <c r="AA438" s="27"/>
      <c r="AB438" s="28"/>
      <c r="AC438" s="27"/>
      <c r="AD438" s="27"/>
    </row>
    <row r="439" spans="1:30" x14ac:dyDescent="0.2">
      <c r="A439" s="6">
        <f>ROW()</f>
        <v>439</v>
      </c>
      <c r="B439" s="13" t="s">
        <v>1282</v>
      </c>
      <c r="C439" s="5" t="s">
        <v>4</v>
      </c>
      <c r="D439" s="14" t="s">
        <v>479</v>
      </c>
      <c r="E439" s="5" t="s">
        <v>866</v>
      </c>
      <c r="F439" s="11" t="s">
        <v>825</v>
      </c>
      <c r="G439" s="5" t="str">
        <f t="shared" si="32"/>
        <v>TXT MS C 2%</v>
      </c>
      <c r="H439" s="5" t="str">
        <f t="shared" si="33"/>
        <v>[kPa]</v>
      </c>
      <c r="I439" s="5" t="s">
        <v>1331</v>
      </c>
      <c r="J439" s="5" t="s">
        <v>863</v>
      </c>
      <c r="L439" s="10"/>
      <c r="M439" s="5" t="s">
        <v>478</v>
      </c>
      <c r="P439" s="27"/>
      <c r="Q439" s="25"/>
      <c r="R439" s="27"/>
      <c r="S439" s="26"/>
      <c r="T439" s="26"/>
      <c r="U439" s="27"/>
      <c r="V439" s="29"/>
      <c r="W439" s="27"/>
      <c r="X439" s="27"/>
      <c r="Y439" s="27"/>
      <c r="Z439" s="27"/>
      <c r="AA439" s="27"/>
      <c r="AB439" s="28"/>
      <c r="AC439" s="27"/>
      <c r="AD439" s="27"/>
    </row>
    <row r="440" spans="1:30" x14ac:dyDescent="0.2">
      <c r="A440" s="6">
        <f>ROW()</f>
        <v>440</v>
      </c>
      <c r="B440" s="13" t="s">
        <v>1283</v>
      </c>
      <c r="C440" s="5" t="s">
        <v>720</v>
      </c>
      <c r="D440" s="14" t="s">
        <v>481</v>
      </c>
      <c r="E440" s="5" t="s">
        <v>866</v>
      </c>
      <c r="F440" s="11" t="s">
        <v>824</v>
      </c>
      <c r="G440" s="5" t="str">
        <f t="shared" si="32"/>
        <v>TXT MS PHI 2%</v>
      </c>
      <c r="H440" s="5" t="str">
        <f t="shared" si="33"/>
        <v>[°]</v>
      </c>
      <c r="I440" s="5" t="s">
        <v>1331</v>
      </c>
      <c r="J440" s="5" t="s">
        <v>863</v>
      </c>
      <c r="L440" s="10"/>
      <c r="M440" s="5" t="s">
        <v>480</v>
      </c>
      <c r="P440" s="27"/>
      <c r="Q440" s="25"/>
      <c r="R440" s="27"/>
      <c r="S440" s="26"/>
      <c r="T440" s="26"/>
      <c r="U440" s="27"/>
      <c r="V440" s="29"/>
      <c r="W440" s="27"/>
      <c r="X440" s="27"/>
      <c r="Y440" s="27"/>
      <c r="Z440" s="27"/>
      <c r="AA440" s="27"/>
      <c r="AB440" s="28"/>
      <c r="AC440" s="27"/>
      <c r="AD440" s="27"/>
    </row>
    <row r="441" spans="1:30" x14ac:dyDescent="0.2">
      <c r="A441" s="6">
        <f>ROW()</f>
        <v>441</v>
      </c>
      <c r="B441" s="7" t="s">
        <v>1284</v>
      </c>
      <c r="C441" s="5" t="s">
        <v>4</v>
      </c>
      <c r="D441" s="14" t="s">
        <v>483</v>
      </c>
      <c r="E441" s="5" t="s">
        <v>866</v>
      </c>
      <c r="F441" s="11"/>
      <c r="G441" s="5" t="str">
        <f t="shared" si="32"/>
        <v>TXT MS S1' 5%</v>
      </c>
      <c r="H441" s="5" t="str">
        <f t="shared" si="33"/>
        <v>[kPa]</v>
      </c>
      <c r="I441" s="5" t="s">
        <v>1331</v>
      </c>
      <c r="J441" s="5" t="s">
        <v>863</v>
      </c>
      <c r="L441" s="10"/>
      <c r="M441" s="5" t="s">
        <v>482</v>
      </c>
      <c r="P441" s="27"/>
      <c r="Q441" s="24"/>
      <c r="R441" s="27"/>
      <c r="S441" s="26"/>
      <c r="T441" s="26"/>
      <c r="U441" s="27"/>
      <c r="V441" s="29"/>
      <c r="W441" s="27"/>
      <c r="X441" s="27"/>
      <c r="Y441" s="27"/>
      <c r="Z441" s="27"/>
      <c r="AA441" s="27"/>
      <c r="AB441" s="28"/>
      <c r="AC441" s="27"/>
      <c r="AD441" s="27"/>
    </row>
    <row r="442" spans="1:30" x14ac:dyDescent="0.2">
      <c r="A442" s="6">
        <f>ROW()</f>
        <v>442</v>
      </c>
      <c r="B442" s="7" t="s">
        <v>1285</v>
      </c>
      <c r="C442" s="5" t="s">
        <v>4</v>
      </c>
      <c r="D442" s="14" t="s">
        <v>485</v>
      </c>
      <c r="E442" s="5" t="s">
        <v>866</v>
      </c>
      <c r="F442" s="11"/>
      <c r="G442" s="5" t="str">
        <f t="shared" si="32"/>
        <v>TXT MS S2' 5%</v>
      </c>
      <c r="H442" s="5" t="str">
        <f t="shared" si="33"/>
        <v>[kPa]</v>
      </c>
      <c r="I442" s="5" t="s">
        <v>1331</v>
      </c>
      <c r="J442" s="5" t="s">
        <v>863</v>
      </c>
      <c r="L442" s="10"/>
      <c r="M442" s="5" t="s">
        <v>484</v>
      </c>
      <c r="P442" s="27"/>
      <c r="Q442" s="24"/>
      <c r="R442" s="27"/>
      <c r="S442" s="26"/>
      <c r="T442" s="26"/>
      <c r="U442" s="27"/>
      <c r="V442" s="29"/>
      <c r="W442" s="27"/>
      <c r="X442" s="27"/>
      <c r="Y442" s="27"/>
      <c r="Z442" s="27"/>
      <c r="AA442" s="27"/>
      <c r="AB442" s="28"/>
      <c r="AC442" s="27"/>
      <c r="AD442" s="27"/>
    </row>
    <row r="443" spans="1:30" x14ac:dyDescent="0.2">
      <c r="A443" s="6">
        <f>ROW()</f>
        <v>443</v>
      </c>
      <c r="B443" s="7" t="s">
        <v>1286</v>
      </c>
      <c r="C443" s="5" t="s">
        <v>4</v>
      </c>
      <c r="D443" s="14" t="s">
        <v>487</v>
      </c>
      <c r="E443" s="5" t="s">
        <v>866</v>
      </c>
      <c r="F443" s="11"/>
      <c r="G443" s="5" t="str">
        <f t="shared" si="32"/>
        <v>TXT MS S3' 5%</v>
      </c>
      <c r="H443" s="5" t="str">
        <f t="shared" si="33"/>
        <v>[kPa]</v>
      </c>
      <c r="I443" s="5" t="s">
        <v>1331</v>
      </c>
      <c r="J443" s="5" t="s">
        <v>863</v>
      </c>
      <c r="L443" s="10"/>
      <c r="M443" s="5" t="s">
        <v>486</v>
      </c>
      <c r="P443" s="27"/>
      <c r="Q443" s="24"/>
      <c r="R443" s="27"/>
      <c r="S443" s="26"/>
      <c r="T443" s="26"/>
      <c r="U443" s="27"/>
      <c r="V443" s="29"/>
      <c r="W443" s="27"/>
      <c r="X443" s="27"/>
      <c r="Y443" s="27"/>
      <c r="Z443" s="27"/>
      <c r="AA443" s="27"/>
      <c r="AB443" s="28"/>
      <c r="AC443" s="27"/>
      <c r="AD443" s="27"/>
    </row>
    <row r="444" spans="1:30" x14ac:dyDescent="0.2">
      <c r="A444" s="6">
        <f>ROW()</f>
        <v>444</v>
      </c>
      <c r="B444" s="7" t="s">
        <v>1287</v>
      </c>
      <c r="C444" s="5" t="s">
        <v>4</v>
      </c>
      <c r="D444" s="14" t="s">
        <v>489</v>
      </c>
      <c r="E444" s="5" t="s">
        <v>866</v>
      </c>
      <c r="F444" s="11"/>
      <c r="G444" s="5" t="str">
        <f t="shared" si="32"/>
        <v>TXT MS T1 5%</v>
      </c>
      <c r="H444" s="5" t="str">
        <f t="shared" si="33"/>
        <v>[kPa]</v>
      </c>
      <c r="I444" s="5" t="s">
        <v>1331</v>
      </c>
      <c r="J444" s="5" t="s">
        <v>863</v>
      </c>
      <c r="L444" s="10"/>
      <c r="M444" s="5" t="s">
        <v>488</v>
      </c>
      <c r="P444" s="27"/>
      <c r="Q444" s="24"/>
      <c r="R444" s="27"/>
      <c r="S444" s="26"/>
      <c r="T444" s="26"/>
      <c r="U444" s="27"/>
      <c r="V444" s="29"/>
      <c r="W444" s="27"/>
      <c r="X444" s="27"/>
      <c r="Y444" s="27"/>
      <c r="Z444" s="27"/>
      <c r="AA444" s="27"/>
      <c r="AB444" s="28"/>
      <c r="AC444" s="27"/>
      <c r="AD444" s="27"/>
    </row>
    <row r="445" spans="1:30" x14ac:dyDescent="0.2">
      <c r="A445" s="6">
        <f>ROW()</f>
        <v>445</v>
      </c>
      <c r="B445" s="7" t="s">
        <v>1288</v>
      </c>
      <c r="C445" s="5" t="s">
        <v>4</v>
      </c>
      <c r="D445" s="14" t="s">
        <v>491</v>
      </c>
      <c r="E445" s="5" t="s">
        <v>866</v>
      </c>
      <c r="F445" s="11"/>
      <c r="G445" s="5" t="str">
        <f t="shared" si="32"/>
        <v>TXT MS T2 5%</v>
      </c>
      <c r="H445" s="5" t="str">
        <f t="shared" si="33"/>
        <v>[kPa]</v>
      </c>
      <c r="I445" s="5" t="s">
        <v>1331</v>
      </c>
      <c r="J445" s="5" t="s">
        <v>863</v>
      </c>
      <c r="L445" s="10"/>
      <c r="M445" s="5" t="s">
        <v>490</v>
      </c>
      <c r="P445" s="27"/>
      <c r="Q445" s="24"/>
      <c r="R445" s="27"/>
      <c r="S445" s="26"/>
      <c r="T445" s="26"/>
      <c r="U445" s="27"/>
      <c r="V445" s="29"/>
      <c r="W445" s="27"/>
      <c r="X445" s="27"/>
      <c r="Y445" s="27"/>
      <c r="Z445" s="27"/>
      <c r="AA445" s="27"/>
      <c r="AB445" s="28"/>
      <c r="AC445" s="27"/>
      <c r="AD445" s="27"/>
    </row>
    <row r="446" spans="1:30" x14ac:dyDescent="0.2">
      <c r="A446" s="6">
        <f>ROW()</f>
        <v>446</v>
      </c>
      <c r="B446" s="7" t="s">
        <v>1289</v>
      </c>
      <c r="C446" s="5" t="s">
        <v>4</v>
      </c>
      <c r="D446" s="14" t="s">
        <v>493</v>
      </c>
      <c r="E446" s="5" t="s">
        <v>866</v>
      </c>
      <c r="F446" s="11"/>
      <c r="G446" s="5" t="str">
        <f t="shared" si="32"/>
        <v>TXT MS T3 5%</v>
      </c>
      <c r="H446" s="5" t="str">
        <f t="shared" si="33"/>
        <v>[kPa]</v>
      </c>
      <c r="I446" s="5" t="s">
        <v>1331</v>
      </c>
      <c r="J446" s="5" t="s">
        <v>863</v>
      </c>
      <c r="L446" s="10"/>
      <c r="M446" s="5" t="s">
        <v>492</v>
      </c>
      <c r="P446" s="27"/>
      <c r="Q446" s="24"/>
      <c r="R446" s="27"/>
      <c r="S446" s="26"/>
      <c r="T446" s="26"/>
      <c r="U446" s="27"/>
      <c r="V446" s="29"/>
      <c r="W446" s="27"/>
      <c r="X446" s="27"/>
      <c r="Y446" s="27"/>
      <c r="Z446" s="27"/>
      <c r="AA446" s="27"/>
      <c r="AB446" s="28"/>
      <c r="AC446" s="27"/>
      <c r="AD446" s="27"/>
    </row>
    <row r="447" spans="1:30" x14ac:dyDescent="0.2">
      <c r="A447" s="6">
        <f>ROW()</f>
        <v>447</v>
      </c>
      <c r="B447" s="13" t="s">
        <v>1290</v>
      </c>
      <c r="C447" s="5" t="s">
        <v>4</v>
      </c>
      <c r="D447" s="14" t="s">
        <v>495</v>
      </c>
      <c r="E447" s="5" t="s">
        <v>866</v>
      </c>
      <c r="F447" s="11" t="s">
        <v>825</v>
      </c>
      <c r="G447" s="5" t="str">
        <f t="shared" si="32"/>
        <v>TXT MS C 5%</v>
      </c>
      <c r="H447" s="5" t="str">
        <f t="shared" si="33"/>
        <v>[kPa]</v>
      </c>
      <c r="I447" s="5" t="s">
        <v>1331</v>
      </c>
      <c r="J447" s="5" t="s">
        <v>863</v>
      </c>
      <c r="L447" s="10"/>
      <c r="M447" s="5" t="s">
        <v>494</v>
      </c>
      <c r="P447" s="27"/>
      <c r="Q447" s="25"/>
      <c r="R447" s="27"/>
      <c r="S447" s="26"/>
      <c r="T447" s="26"/>
      <c r="U447" s="27"/>
      <c r="V447" s="29"/>
      <c r="W447" s="27"/>
      <c r="X447" s="27"/>
      <c r="Y447" s="27"/>
      <c r="Z447" s="27"/>
      <c r="AA447" s="27"/>
      <c r="AB447" s="28"/>
      <c r="AC447" s="27"/>
      <c r="AD447" s="27"/>
    </row>
    <row r="448" spans="1:30" x14ac:dyDescent="0.2">
      <c r="A448" s="6">
        <f>ROW()</f>
        <v>448</v>
      </c>
      <c r="B448" s="13" t="s">
        <v>1291</v>
      </c>
      <c r="C448" s="5" t="s">
        <v>720</v>
      </c>
      <c r="D448" s="14" t="s">
        <v>497</v>
      </c>
      <c r="E448" s="5" t="s">
        <v>866</v>
      </c>
      <c r="F448" s="11" t="s">
        <v>824</v>
      </c>
      <c r="G448" s="5" t="str">
        <f t="shared" si="32"/>
        <v>TXT MS PHI 5%</v>
      </c>
      <c r="H448" s="5" t="str">
        <f t="shared" si="33"/>
        <v>[°]</v>
      </c>
      <c r="I448" s="5" t="s">
        <v>1331</v>
      </c>
      <c r="J448" s="5" t="s">
        <v>863</v>
      </c>
      <c r="L448" s="10"/>
      <c r="M448" s="5" t="s">
        <v>496</v>
      </c>
      <c r="P448" s="27"/>
      <c r="Q448" s="25"/>
      <c r="R448" s="27"/>
      <c r="S448" s="26"/>
      <c r="T448" s="26"/>
      <c r="U448" s="27"/>
      <c r="V448" s="29"/>
      <c r="W448" s="27"/>
      <c r="X448" s="27"/>
      <c r="Y448" s="27"/>
      <c r="Z448" s="27"/>
      <c r="AA448" s="27"/>
      <c r="AB448" s="28"/>
      <c r="AC448" s="27"/>
      <c r="AD448" s="27"/>
    </row>
    <row r="449" spans="1:30" x14ac:dyDescent="0.2">
      <c r="A449" s="6">
        <f>ROW()</f>
        <v>449</v>
      </c>
      <c r="B449" s="7" t="s">
        <v>1292</v>
      </c>
      <c r="C449" s="8" t="s">
        <v>2</v>
      </c>
      <c r="D449" s="14" t="s">
        <v>301</v>
      </c>
      <c r="E449" s="5" t="s">
        <v>865</v>
      </c>
      <c r="F449" s="11"/>
      <c r="G449" s="5" t="str">
        <f t="shared" si="32"/>
        <v>CEL FILENAAM PDF</v>
      </c>
      <c r="H449" s="5" t="str">
        <f t="shared" si="33"/>
        <v>[-]</v>
      </c>
      <c r="I449" s="5" t="s">
        <v>1326</v>
      </c>
      <c r="J449" s="5" t="s">
        <v>1336</v>
      </c>
      <c r="L449" s="10"/>
      <c r="M449" s="5" t="s">
        <v>774</v>
      </c>
      <c r="P449" s="23"/>
      <c r="Q449" s="24"/>
      <c r="R449" s="25"/>
      <c r="S449" s="26"/>
      <c r="T449" s="26"/>
      <c r="U449" s="27"/>
      <c r="V449" s="29"/>
      <c r="W449" s="27"/>
      <c r="X449" s="27"/>
      <c r="Y449" s="27"/>
      <c r="Z449" s="27"/>
      <c r="AA449" s="27"/>
      <c r="AB449" s="28"/>
      <c r="AC449" s="27"/>
      <c r="AD449" s="27"/>
    </row>
    <row r="450" spans="1:30" ht="25.5" x14ac:dyDescent="0.2">
      <c r="A450" s="6">
        <f>ROW()</f>
        <v>450</v>
      </c>
      <c r="B450" s="8" t="s">
        <v>1293</v>
      </c>
      <c r="C450" s="8" t="s">
        <v>2</v>
      </c>
      <c r="D450" s="11" t="s">
        <v>270</v>
      </c>
      <c r="E450" s="5" t="s">
        <v>865</v>
      </c>
      <c r="F450" s="11"/>
      <c r="G450" s="5" t="str">
        <f t="shared" si="32"/>
        <v>CEL FILENAAM SPANNINGSPAD</v>
      </c>
      <c r="H450" s="5" t="str">
        <f t="shared" si="33"/>
        <v>[-]</v>
      </c>
      <c r="I450" s="5" t="s">
        <v>1326</v>
      </c>
      <c r="J450" s="5" t="s">
        <v>1336</v>
      </c>
      <c r="L450" s="12"/>
      <c r="M450" s="5" t="s">
        <v>774</v>
      </c>
      <c r="P450" s="23"/>
      <c r="Q450" s="25"/>
      <c r="R450" s="25"/>
      <c r="S450" s="29"/>
      <c r="T450" s="29"/>
      <c r="U450" s="27"/>
      <c r="V450" s="29"/>
      <c r="W450" s="27"/>
      <c r="X450" s="27"/>
      <c r="Y450" s="27"/>
      <c r="Z450" s="27"/>
      <c r="AA450" s="27"/>
      <c r="AB450" s="30"/>
      <c r="AC450" s="27"/>
      <c r="AD450" s="27"/>
    </row>
    <row r="451" spans="1:30" x14ac:dyDescent="0.2">
      <c r="A451" s="6">
        <f>ROW()</f>
        <v>451</v>
      </c>
      <c r="B451" s="7" t="s">
        <v>1294</v>
      </c>
      <c r="C451" s="5" t="s">
        <v>720</v>
      </c>
      <c r="D451" s="14" t="s">
        <v>500</v>
      </c>
      <c r="E451" s="5" t="s">
        <v>866</v>
      </c>
      <c r="F451" s="11" t="s">
        <v>824</v>
      </c>
      <c r="G451" s="5" t="str">
        <f t="shared" si="32"/>
        <v>CEL PHI1</v>
      </c>
      <c r="H451" s="5" t="str">
        <f t="shared" si="33"/>
        <v>[°]</v>
      </c>
      <c r="I451" s="5" t="s">
        <v>1326</v>
      </c>
      <c r="J451" s="5" t="s">
        <v>1336</v>
      </c>
      <c r="L451" s="10"/>
      <c r="M451" s="5" t="s">
        <v>499</v>
      </c>
      <c r="P451" s="23"/>
      <c r="Q451" s="24"/>
      <c r="R451" s="27"/>
      <c r="S451" s="26"/>
      <c r="T451" s="26"/>
      <c r="U451" s="27"/>
      <c r="V451" s="29"/>
      <c r="W451" s="27"/>
      <c r="X451" s="27"/>
      <c r="Y451" s="27"/>
      <c r="Z451" s="27"/>
      <c r="AA451" s="27"/>
      <c r="AB451" s="28"/>
      <c r="AC451" s="27"/>
      <c r="AD451" s="27"/>
    </row>
    <row r="452" spans="1:30" x14ac:dyDescent="0.2">
      <c r="A452" s="6">
        <f>ROW()</f>
        <v>452</v>
      </c>
      <c r="B452" s="7" t="s">
        <v>1295</v>
      </c>
      <c r="C452" s="5" t="s">
        <v>4</v>
      </c>
      <c r="D452" s="14" t="s">
        <v>502</v>
      </c>
      <c r="E452" s="5" t="s">
        <v>866</v>
      </c>
      <c r="F452" s="11" t="s">
        <v>825</v>
      </c>
      <c r="G452" s="5" t="str">
        <f t="shared" si="32"/>
        <v>CEL C1</v>
      </c>
      <c r="H452" s="5" t="str">
        <f t="shared" si="33"/>
        <v>[kPa]</v>
      </c>
      <c r="I452" s="5" t="s">
        <v>1326</v>
      </c>
      <c r="J452" s="5" t="s">
        <v>1336</v>
      </c>
      <c r="L452" s="10"/>
      <c r="M452" s="5" t="s">
        <v>501</v>
      </c>
      <c r="P452" s="23"/>
      <c r="Q452" s="24"/>
      <c r="R452" s="27"/>
      <c r="S452" s="26"/>
      <c r="T452" s="26"/>
      <c r="U452" s="27"/>
      <c r="V452" s="29"/>
      <c r="W452" s="27"/>
      <c r="X452" s="27"/>
      <c r="Y452" s="27"/>
      <c r="Z452" s="27"/>
      <c r="AA452" s="27"/>
      <c r="AB452" s="28"/>
      <c r="AC452" s="27"/>
      <c r="AD452" s="27"/>
    </row>
    <row r="453" spans="1:30" x14ac:dyDescent="0.2">
      <c r="A453" s="6">
        <f>ROW()</f>
        <v>453</v>
      </c>
      <c r="B453" s="7" t="s">
        <v>1296</v>
      </c>
      <c r="C453" s="5" t="s">
        <v>720</v>
      </c>
      <c r="D453" s="14" t="s">
        <v>504</v>
      </c>
      <c r="E453" s="5" t="s">
        <v>866</v>
      </c>
      <c r="F453" s="11" t="s">
        <v>824</v>
      </c>
      <c r="G453" s="5" t="str">
        <f t="shared" si="32"/>
        <v>CEL PHI2</v>
      </c>
      <c r="H453" s="5" t="str">
        <f t="shared" si="33"/>
        <v>[°]</v>
      </c>
      <c r="I453" s="5" t="s">
        <v>1326</v>
      </c>
      <c r="J453" s="5" t="s">
        <v>1336</v>
      </c>
      <c r="L453" s="10"/>
      <c r="M453" s="5" t="s">
        <v>503</v>
      </c>
      <c r="P453" s="23"/>
      <c r="Q453" s="24"/>
      <c r="R453" s="27"/>
      <c r="S453" s="26"/>
      <c r="T453" s="26"/>
      <c r="U453" s="27"/>
      <c r="V453" s="29"/>
      <c r="W453" s="27"/>
      <c r="X453" s="27"/>
      <c r="Y453" s="27"/>
      <c r="Z453" s="27"/>
      <c r="AA453" s="27"/>
      <c r="AB453" s="28"/>
      <c r="AC453" s="27"/>
      <c r="AD453" s="27"/>
    </row>
    <row r="454" spans="1:30" x14ac:dyDescent="0.2">
      <c r="A454" s="6">
        <f>ROW()</f>
        <v>454</v>
      </c>
      <c r="B454" s="7" t="s">
        <v>1297</v>
      </c>
      <c r="C454" s="5" t="s">
        <v>4</v>
      </c>
      <c r="D454" s="14" t="s">
        <v>506</v>
      </c>
      <c r="E454" s="5" t="s">
        <v>866</v>
      </c>
      <c r="F454" s="11" t="s">
        <v>825</v>
      </c>
      <c r="G454" s="5" t="str">
        <f t="shared" si="32"/>
        <v>CEL C2</v>
      </c>
      <c r="H454" s="5" t="str">
        <f t="shared" si="33"/>
        <v>[kPa]</v>
      </c>
      <c r="I454" s="5" t="s">
        <v>1326</v>
      </c>
      <c r="J454" s="5" t="s">
        <v>1336</v>
      </c>
      <c r="L454" s="10"/>
      <c r="M454" s="5" t="s">
        <v>505</v>
      </c>
      <c r="P454" s="23"/>
      <c r="Q454" s="24"/>
      <c r="R454" s="27"/>
      <c r="S454" s="26"/>
      <c r="T454" s="26"/>
      <c r="U454" s="27"/>
      <c r="V454" s="29"/>
      <c r="W454" s="27"/>
      <c r="X454" s="27"/>
      <c r="Y454" s="27"/>
      <c r="Z454" s="27"/>
      <c r="AA454" s="27"/>
      <c r="AB454" s="28"/>
      <c r="AC454" s="27"/>
      <c r="AD454" s="27"/>
    </row>
    <row r="455" spans="1:30" x14ac:dyDescent="0.2">
      <c r="A455" s="6">
        <f>ROW()</f>
        <v>455</v>
      </c>
      <c r="B455" s="7" t="s">
        <v>1298</v>
      </c>
      <c r="C455" s="5" t="s">
        <v>720</v>
      </c>
      <c r="D455" s="14" t="s">
        <v>508</v>
      </c>
      <c r="E455" s="5" t="s">
        <v>866</v>
      </c>
      <c r="F455" s="11" t="s">
        <v>824</v>
      </c>
      <c r="G455" s="5" t="str">
        <f t="shared" si="32"/>
        <v>CEL PHI3</v>
      </c>
      <c r="H455" s="5" t="str">
        <f t="shared" si="33"/>
        <v>[°]</v>
      </c>
      <c r="I455" s="5" t="s">
        <v>1326</v>
      </c>
      <c r="J455" s="5" t="s">
        <v>1336</v>
      </c>
      <c r="L455" s="10"/>
      <c r="M455" s="5" t="s">
        <v>507</v>
      </c>
      <c r="P455" s="23"/>
      <c r="Q455" s="24"/>
      <c r="R455" s="27"/>
      <c r="S455" s="26"/>
      <c r="T455" s="26"/>
      <c r="U455" s="27"/>
      <c r="V455" s="29"/>
      <c r="W455" s="27"/>
      <c r="X455" s="27"/>
      <c r="Y455" s="27"/>
      <c r="Z455" s="27"/>
      <c r="AA455" s="27"/>
      <c r="AB455" s="28"/>
      <c r="AC455" s="27"/>
      <c r="AD455" s="27"/>
    </row>
    <row r="456" spans="1:30" x14ac:dyDescent="0.2">
      <c r="A456" s="6">
        <f>ROW()</f>
        <v>456</v>
      </c>
      <c r="B456" s="7" t="s">
        <v>1299</v>
      </c>
      <c r="C456" s="5" t="s">
        <v>4</v>
      </c>
      <c r="D456" s="14" t="s">
        <v>510</v>
      </c>
      <c r="E456" s="5" t="s">
        <v>866</v>
      </c>
      <c r="F456" s="11" t="s">
        <v>825</v>
      </c>
      <c r="G456" s="5" t="str">
        <f t="shared" si="32"/>
        <v>CEL C3</v>
      </c>
      <c r="H456" s="5" t="str">
        <f t="shared" si="33"/>
        <v>[kPa]</v>
      </c>
      <c r="I456" s="5" t="s">
        <v>1326</v>
      </c>
      <c r="J456" s="5" t="s">
        <v>1336</v>
      </c>
      <c r="L456" s="10"/>
      <c r="M456" s="5" t="s">
        <v>509</v>
      </c>
      <c r="P456" s="23"/>
      <c r="Q456" s="24"/>
      <c r="R456" s="27"/>
      <c r="S456" s="26"/>
      <c r="T456" s="26"/>
      <c r="U456" s="27"/>
      <c r="V456" s="29"/>
      <c r="W456" s="27"/>
      <c r="X456" s="27"/>
      <c r="Y456" s="27"/>
      <c r="Z456" s="27"/>
      <c r="AA456" s="27"/>
      <c r="AB456" s="28"/>
      <c r="AC456" s="27"/>
      <c r="AD456" s="27"/>
    </row>
    <row r="457" spans="1:30" x14ac:dyDescent="0.2">
      <c r="A457" s="6">
        <f>ROW()</f>
        <v>457</v>
      </c>
      <c r="B457" s="7" t="s">
        <v>1300</v>
      </c>
      <c r="C457" s="5" t="s">
        <v>720</v>
      </c>
      <c r="D457" s="14" t="s">
        <v>512</v>
      </c>
      <c r="E457" s="5" t="s">
        <v>866</v>
      </c>
      <c r="F457" s="11" t="s">
        <v>824</v>
      </c>
      <c r="G457" s="5" t="str">
        <f t="shared" si="32"/>
        <v>CEL PHI4</v>
      </c>
      <c r="H457" s="5" t="str">
        <f t="shared" si="33"/>
        <v>[°]</v>
      </c>
      <c r="I457" s="5" t="s">
        <v>1326</v>
      </c>
      <c r="J457" s="5" t="s">
        <v>1336</v>
      </c>
      <c r="L457" s="10"/>
      <c r="M457" s="5" t="s">
        <v>511</v>
      </c>
      <c r="P457" s="23"/>
      <c r="Q457" s="24"/>
      <c r="R457" s="27"/>
      <c r="S457" s="26"/>
      <c r="T457" s="26"/>
      <c r="U457" s="27"/>
      <c r="V457" s="29"/>
      <c r="W457" s="27"/>
      <c r="X457" s="27"/>
      <c r="Y457" s="27"/>
      <c r="Z457" s="27"/>
      <c r="AA457" s="27"/>
      <c r="AB457" s="28"/>
      <c r="AC457" s="27"/>
      <c r="AD457" s="27"/>
    </row>
    <row r="458" spans="1:30" x14ac:dyDescent="0.2">
      <c r="A458" s="6">
        <f>ROW()</f>
        <v>458</v>
      </c>
      <c r="B458" s="7" t="s">
        <v>1301</v>
      </c>
      <c r="C458" s="5" t="s">
        <v>4</v>
      </c>
      <c r="D458" s="14" t="s">
        <v>514</v>
      </c>
      <c r="E458" s="5" t="s">
        <v>866</v>
      </c>
      <c r="F458" s="11" t="s">
        <v>825</v>
      </c>
      <c r="G458" s="5" t="str">
        <f t="shared" ref="G458:G461" si="34">SUBSTITUTE(B458,"_"," ")</f>
        <v>CEL C4</v>
      </c>
      <c r="H458" s="5" t="str">
        <f t="shared" ref="H458:H461" si="35">CONCATENATE("[",C458,"]")</f>
        <v>[kPa]</v>
      </c>
      <c r="I458" s="5" t="s">
        <v>1326</v>
      </c>
      <c r="J458" s="5" t="s">
        <v>1336</v>
      </c>
      <c r="L458" s="10"/>
      <c r="M458" s="5" t="s">
        <v>513</v>
      </c>
      <c r="P458" s="23"/>
      <c r="Q458" s="24"/>
      <c r="R458" s="27"/>
      <c r="S458" s="26"/>
      <c r="T458" s="26"/>
      <c r="U458" s="27"/>
      <c r="V458" s="29"/>
      <c r="W458" s="27"/>
      <c r="X458" s="27"/>
      <c r="Y458" s="27"/>
      <c r="Z458" s="27"/>
      <c r="AA458" s="27"/>
      <c r="AB458" s="28"/>
      <c r="AC458" s="27"/>
      <c r="AD458" s="27"/>
    </row>
    <row r="459" spans="1:30" x14ac:dyDescent="0.2">
      <c r="A459" s="6">
        <f>ROW()</f>
        <v>459</v>
      </c>
      <c r="B459" s="7" t="s">
        <v>1302</v>
      </c>
      <c r="C459" s="5" t="s">
        <v>720</v>
      </c>
      <c r="D459" s="14" t="s">
        <v>516</v>
      </c>
      <c r="E459" s="5" t="s">
        <v>866</v>
      </c>
      <c r="F459" s="11" t="s">
        <v>824</v>
      </c>
      <c r="G459" s="5" t="str">
        <f t="shared" si="34"/>
        <v>CEL PHI5</v>
      </c>
      <c r="H459" s="5" t="str">
        <f t="shared" si="35"/>
        <v>[°]</v>
      </c>
      <c r="I459" s="5" t="s">
        <v>1326</v>
      </c>
      <c r="J459" s="5" t="s">
        <v>1336</v>
      </c>
      <c r="L459" s="10"/>
      <c r="M459" s="5" t="s">
        <v>515</v>
      </c>
      <c r="P459" s="23"/>
      <c r="Q459" s="24"/>
      <c r="R459" s="27"/>
      <c r="S459" s="26"/>
      <c r="T459" s="26"/>
      <c r="U459" s="27"/>
      <c r="V459" s="29"/>
      <c r="W459" s="27"/>
      <c r="X459" s="27"/>
      <c r="Y459" s="27"/>
      <c r="Z459" s="27"/>
      <c r="AA459" s="27"/>
      <c r="AB459" s="28"/>
      <c r="AC459" s="27"/>
      <c r="AD459" s="27"/>
    </row>
    <row r="460" spans="1:30" x14ac:dyDescent="0.2">
      <c r="A460" s="6">
        <f>ROW()</f>
        <v>460</v>
      </c>
      <c r="B460" s="7" t="s">
        <v>1303</v>
      </c>
      <c r="C460" s="5" t="s">
        <v>4</v>
      </c>
      <c r="D460" s="14" t="s">
        <v>518</v>
      </c>
      <c r="E460" s="5" t="s">
        <v>866</v>
      </c>
      <c r="F460" s="11" t="s">
        <v>825</v>
      </c>
      <c r="G460" s="5" t="str">
        <f t="shared" si="34"/>
        <v>CEL C5</v>
      </c>
      <c r="H460" s="5" t="str">
        <f t="shared" si="35"/>
        <v>[kPa]</v>
      </c>
      <c r="I460" s="5" t="s">
        <v>1326</v>
      </c>
      <c r="J460" s="5" t="s">
        <v>1336</v>
      </c>
      <c r="L460" s="10"/>
      <c r="M460" s="5" t="s">
        <v>517</v>
      </c>
      <c r="P460" s="23"/>
      <c r="Q460" s="24"/>
      <c r="R460" s="27"/>
      <c r="S460" s="26"/>
      <c r="T460" s="26"/>
      <c r="U460" s="27"/>
      <c r="V460" s="29"/>
      <c r="W460" s="27"/>
      <c r="X460" s="27"/>
      <c r="Y460" s="27"/>
      <c r="Z460" s="27"/>
      <c r="AA460" s="27"/>
      <c r="AB460" s="28"/>
      <c r="AC460" s="27"/>
      <c r="AD460" s="27"/>
    </row>
    <row r="461" spans="1:30" x14ac:dyDescent="0.2">
      <c r="A461" s="6">
        <f>ROW()</f>
        <v>461</v>
      </c>
      <c r="B461" s="7" t="s">
        <v>1304</v>
      </c>
      <c r="C461" s="5" t="s">
        <v>4</v>
      </c>
      <c r="D461" s="14" t="s">
        <v>520</v>
      </c>
      <c r="E461" s="5" t="s">
        <v>866</v>
      </c>
      <c r="F461" s="11"/>
      <c r="G461" s="5" t="str">
        <f t="shared" si="34"/>
        <v>CEL EINDSPANNING</v>
      </c>
      <c r="H461" s="5" t="str">
        <f t="shared" si="35"/>
        <v>[kPa]</v>
      </c>
      <c r="I461" s="5" t="s">
        <v>1326</v>
      </c>
      <c r="J461" s="5" t="s">
        <v>1336</v>
      </c>
      <c r="L461" s="10"/>
      <c r="M461" s="5" t="s">
        <v>519</v>
      </c>
      <c r="P461" s="23"/>
      <c r="Q461" s="24"/>
      <c r="R461" s="27"/>
      <c r="S461" s="26"/>
      <c r="T461" s="26"/>
      <c r="U461" s="27"/>
      <c r="V461" s="29"/>
      <c r="W461" s="27"/>
      <c r="X461" s="27"/>
      <c r="Y461" s="27"/>
      <c r="Z461" s="27"/>
      <c r="AA461" s="27"/>
      <c r="AB461" s="28"/>
      <c r="AC461" s="27"/>
      <c r="AD461" s="27"/>
    </row>
  </sheetData>
  <sheetProtection autoFilter="0"/>
  <autoFilter ref="A1:M461"/>
  <customSheetViews>
    <customSheetView guid="{AC1C79AF-07C1-45A7-A020-1ED797ED10E7}" showPageBreaks="1" fitToPage="1" printArea="1" hiddenColumns="1">
      <pane xSplit="1" ySplit="1" topLeftCell="C2" activePane="bottomRight" state="frozen"/>
      <selection pane="bottomRight" activeCell="E67" sqref="E67"/>
      <rowBreaks count="7" manualBreakCount="7">
        <brk id="66" max="9" man="1"/>
        <brk id="120" max="9" man="1"/>
        <brk id="156" max="9" man="1"/>
        <brk id="234" max="9" man="1"/>
        <brk id="308" max="9" man="1"/>
        <brk id="360" max="9" man="1"/>
        <brk id="414" max="9" man="1"/>
      </rowBreaks>
      <pageMargins left="0.70866141732283472" right="0.70866141732283472" top="0.74803149606299213" bottom="0.74803149606299213" header="0.31496062992125984" footer="0.31496062992125984"/>
      <pageSetup paperSize="8" scale="60" fitToHeight="0" orientation="landscape" r:id="rId1"/>
      <headerFooter>
        <oddHeader>&amp;LNaamgeving proevenverzameling: databasenamen en naamgeving uitwisselformat</oddHeader>
        <oddFooter>&amp;L&amp;F&amp;C&amp;P/&amp;N&amp;R&amp;D</oddFooter>
      </headerFooter>
    </customSheetView>
    <customSheetView guid="{7BCCCC49-904B-4B68-BD0E-6625CEA49AE4}" showPageBreaks="1" fitToPage="1" printArea="1" hiddenColumns="1">
      <pane xSplit="1" ySplit="1" topLeftCell="C2" activePane="bottomRight" state="frozen"/>
      <selection pane="bottomRight" activeCell="C10" sqref="C10"/>
      <rowBreaks count="9" manualBreakCount="9">
        <brk id="33" max="5" man="1"/>
        <brk id="64" max="5" man="1"/>
        <brk id="92" max="5" man="1"/>
        <brk id="104" max="5" man="1"/>
        <brk id="118" max="5" man="1"/>
        <brk id="154" max="5" man="1"/>
        <brk id="306" max="5" man="1"/>
        <brk id="359" max="5" man="1"/>
        <brk id="412" max="5" man="1"/>
      </rowBreaks>
      <pageMargins left="0.70866141732283472" right="0.70866141732283472" top="0.74803149606299213" bottom="0.74803149606299213" header="0.31496062992125984" footer="0.31496062992125984"/>
      <pageSetup paperSize="9" scale="70" fitToHeight="0" orientation="landscape" r:id="rId2"/>
      <headerFooter>
        <oddHeader>&amp;LNaamgeving proevenverzameling: databasenamen en naamgeving uitwisselformat</oddHeader>
        <oddFooter>&amp;L&amp;F&amp;C&amp;P/&amp;N&amp;R&amp;D</oddFooter>
      </headerFooter>
    </customSheetView>
  </customSheetViews>
  <pageMargins left="0.70866141732283472" right="0.70866141732283472" top="0.74803149606299213" bottom="0.74803149606299213" header="0.31496062992125984" footer="0.31496062992125984"/>
  <pageSetup paperSize="9" scale="70" fitToHeight="0" orientation="landscape" r:id="rId3"/>
  <headerFooter>
    <oddHeader>&amp;LNaamgeving proevenverzameling: databasenamen en naamgeving uitwisselformat</oddHeader>
    <oddFooter>&amp;L&amp;F&amp;C&amp;P/&amp;N&amp;R&amp;D</oddFooter>
  </headerFooter>
  <rowBreaks count="7" manualBreakCount="7">
    <brk id="36" max="5" man="1"/>
    <brk id="114" max="5" man="1"/>
    <brk id="128" max="5" man="1"/>
    <brk id="164" max="5" man="1"/>
    <brk id="316" max="5" man="1"/>
    <brk id="369" max="5" man="1"/>
    <brk id="4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Dbase</vt:lpstr>
      <vt:lpstr>Dbase_velden_versie4_2</vt:lpstr>
      <vt:lpstr>Dbase_velden_versie4_2!Afdrukbereik</vt:lpstr>
      <vt:lpstr>Dbase_velden_versie4_2!Afdruktitels</vt:lpstr>
    </vt:vector>
  </TitlesOfParts>
  <Company>Wiertsema &amp; Partners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Naamgeving database en STOWA-format</dc:title>
  <dc:creator>Ponsteen, Delfland</dc:creator>
  <cp:keywords>Proevenverzameling Waterschappen</cp:keywords>
  <cp:lastModifiedBy>Gokmen Gursoy</cp:lastModifiedBy>
  <cp:lastPrinted>2015-02-03T12:51:32Z</cp:lastPrinted>
  <dcterms:created xsi:type="dcterms:W3CDTF">2013-02-07T08:42:13Z</dcterms:created>
  <dcterms:modified xsi:type="dcterms:W3CDTF">2021-01-25T12:33:19Z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