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PNB/NA renovatie steunpunt Helmond/04 Nota's van inlichtingen/1e NvI/Te publiceren n.a.v. 1e NvI/"/>
    </mc:Choice>
  </mc:AlternateContent>
  <xr:revisionPtr revIDLastSave="7" documentId="11_DE6C1B608F8DB313DDBD9B95906B5E2347B92CBF" xr6:coauthVersionLast="46" xr6:coauthVersionMax="46" xr10:uidLastSave="{B934BAFD-8153-4823-9BFC-40B339E4C263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1" i="1"/>
  <c r="H10" i="1"/>
  <c r="E16" i="1" l="1"/>
  <c r="H12" i="1"/>
  <c r="H22" i="1"/>
  <c r="H21" i="1"/>
  <c r="H20" i="1"/>
  <c r="H19" i="1"/>
  <c r="E23" i="1" l="1"/>
  <c r="H16" i="1"/>
  <c r="H23" i="1" s="1"/>
  <c r="G25" i="1" l="1"/>
</calcChain>
</file>

<file path=xl/sharedStrings.xml><?xml version="1.0" encoding="utf-8"?>
<sst xmlns="http://schemas.openxmlformats.org/spreadsheetml/2006/main" count="46" uniqueCount="34">
  <si>
    <t>Invulinstructie:</t>
  </si>
  <si>
    <t>Inschrijver dient alleen de gele cel in te vullen en deze bijlage onderstaand te ondertekenen</t>
  </si>
  <si>
    <t>Bestekspost (+ korte omschrijving)</t>
  </si>
  <si>
    <t>eenheid</t>
  </si>
  <si>
    <t>hoeveelheid</t>
  </si>
  <si>
    <t>Transport</t>
  </si>
  <si>
    <t>Bestekspost</t>
  </si>
  <si>
    <t>Omschrijving</t>
  </si>
  <si>
    <t>(ton)</t>
  </si>
  <si>
    <t xml:space="preserve">afstand in km </t>
  </si>
  <si>
    <t>fictieve inschrijfprijs</t>
  </si>
  <si>
    <t>Afvoer</t>
  </si>
  <si>
    <t>ton</t>
  </si>
  <si>
    <t>Aanvoer</t>
  </si>
  <si>
    <t>Leveren asfaltbeton</t>
  </si>
  <si>
    <t>Totaal te vervoeren grond, funderingsmateriaal en asfalt</t>
  </si>
  <si>
    <t>Gemiddelde fictieve inschrijfprijs</t>
  </si>
  <si>
    <t>per ton</t>
  </si>
  <si>
    <t>Naam bevoegde functionaris</t>
  </si>
  <si>
    <t>Functie</t>
  </si>
  <si>
    <t>Handtekening</t>
  </si>
  <si>
    <t>Datum</t>
  </si>
  <si>
    <t>Bijlage 13 Berekening gemiddelde fictieve inschrijfprijs transport grond, funderingsmateriaal en asfalt</t>
  </si>
  <si>
    <t>100010 + 100020</t>
  </si>
  <si>
    <t>Opbreken asfaltverharding van teervrij asfalt</t>
  </si>
  <si>
    <t>410010 + 410020</t>
  </si>
  <si>
    <t>Leveren funderingsmateriaal</t>
  </si>
  <si>
    <t>Grond afvoeren zand klasse NIET TOEPASBAAR</t>
  </si>
  <si>
    <t>Grond afvoeren zand klasse INDUSTRIE</t>
  </si>
  <si>
    <t>Grond afvoeren AW &lt;EReco&gt;MTReco</t>
  </si>
  <si>
    <t>Grond afvoeren AW &gt;Ereco</t>
  </si>
  <si>
    <t>Grond afvoeren INDUSTRIE &lt;EReco&gt;MTReco</t>
  </si>
  <si>
    <t>Grond afvoeren INDUSTRIE &gt;Ereco</t>
  </si>
  <si>
    <t>Leveren grond (zand in zandbed)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</si>
</sst>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Baskerville MT"/>
      <family val="1"/>
    </font>
    <font>
      <b/>
      <sz val="11"/>
      <name val="Baskerville MT"/>
      <family val="1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b/>
      <sz val="9"/>
      <color theme="1"/>
      <name val="Arial"/>
      <family val="2"/>
    </font>
    <font>
      <i/>
      <u/>
      <sz val="9"/>
      <name val="Baskerville MT"/>
    </font>
    <font>
      <sz val="9"/>
      <name val="Baskerville MT"/>
      <family val="1"/>
    </font>
    <font>
      <b/>
      <sz val="9"/>
      <name val="Baskerville MT"/>
      <family val="1"/>
    </font>
    <font>
      <sz val="9"/>
      <color theme="1"/>
      <name val="Arial"/>
      <family val="2"/>
    </font>
    <font>
      <sz val="11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3936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6" borderId="0" applyNumberFormat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3" fillId="0" borderId="0" xfId="0" applyFont="1" applyAlignment="1">
      <alignment vertical="top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8" fillId="0" borderId="11" xfId="0" applyFont="1" applyBorder="1" applyAlignment="1">
      <alignment horizontal="center"/>
    </xf>
    <xf numFmtId="3" fontId="8" fillId="0" borderId="12" xfId="0" applyNumberFormat="1" applyFont="1" applyBorder="1"/>
    <xf numFmtId="164" fontId="8" fillId="0" borderId="14" xfId="0" applyNumberFormat="1" applyFont="1" applyBorder="1"/>
    <xf numFmtId="0" fontId="8" fillId="0" borderId="11" xfId="0" applyFont="1" applyBorder="1" applyAlignment="1">
      <alignment horizontal="justify" vertical="top"/>
    </xf>
    <xf numFmtId="0" fontId="8" fillId="0" borderId="11" xfId="0" applyFont="1" applyBorder="1" applyAlignment="1">
      <alignment horizontal="center" vertical="top"/>
    </xf>
    <xf numFmtId="164" fontId="8" fillId="0" borderId="14" xfId="0" applyNumberFormat="1" applyFont="1" applyBorder="1" applyAlignment="1">
      <alignment vertical="top"/>
    </xf>
    <xf numFmtId="2" fontId="8" fillId="0" borderId="14" xfId="0" applyNumberFormat="1" applyFont="1" applyBorder="1" applyAlignment="1">
      <alignment vertical="top"/>
    </xf>
    <xf numFmtId="0" fontId="8" fillId="0" borderId="15" xfId="0" applyFont="1" applyBorder="1" applyAlignment="1">
      <alignment horizontal="justify" vertical="top"/>
    </xf>
    <xf numFmtId="0" fontId="8" fillId="0" borderId="16" xfId="0" applyFont="1" applyBorder="1" applyAlignment="1">
      <alignment horizontal="justify" vertical="top"/>
    </xf>
    <xf numFmtId="0" fontId="8" fillId="0" borderId="15" xfId="0" applyFont="1" applyBorder="1" applyAlignment="1">
      <alignment horizontal="center" vertical="top"/>
    </xf>
    <xf numFmtId="2" fontId="8" fillId="0" borderId="17" xfId="0" applyNumberFormat="1" applyFont="1" applyBorder="1" applyAlignment="1">
      <alignment vertical="top"/>
    </xf>
    <xf numFmtId="0" fontId="7" fillId="0" borderId="18" xfId="0" applyFont="1" applyBorder="1" applyAlignment="1">
      <alignment horizontal="justify" vertical="top"/>
    </xf>
    <xf numFmtId="0" fontId="8" fillId="0" borderId="19" xfId="0" applyFont="1" applyBorder="1" applyAlignment="1">
      <alignment horizontal="justify" vertical="top"/>
    </xf>
    <xf numFmtId="0" fontId="8" fillId="0" borderId="18" xfId="0" applyFont="1" applyBorder="1" applyAlignment="1">
      <alignment horizontal="center"/>
    </xf>
    <xf numFmtId="2" fontId="8" fillId="0" borderId="20" xfId="0" applyNumberFormat="1" applyFont="1" applyBorder="1"/>
    <xf numFmtId="164" fontId="8" fillId="0" borderId="20" xfId="0" applyNumberFormat="1" applyFont="1" applyBorder="1"/>
    <xf numFmtId="2" fontId="8" fillId="0" borderId="14" xfId="0" applyNumberFormat="1" applyFont="1" applyBorder="1"/>
    <xf numFmtId="0" fontId="8" fillId="0" borderId="22" xfId="0" applyFont="1" applyBorder="1"/>
    <xf numFmtId="0" fontId="8" fillId="0" borderId="23" xfId="0" applyFont="1" applyBorder="1"/>
    <xf numFmtId="164" fontId="8" fillId="0" borderId="25" xfId="0" applyNumberFormat="1" applyFont="1" applyBorder="1"/>
    <xf numFmtId="0" fontId="8" fillId="0" borderId="0" xfId="0" applyFont="1"/>
    <xf numFmtId="0" fontId="9" fillId="0" borderId="0" xfId="0" applyFont="1"/>
    <xf numFmtId="164" fontId="8" fillId="0" borderId="0" xfId="0" applyNumberFormat="1" applyFont="1" applyAlignment="1">
      <alignment horizontal="left"/>
    </xf>
    <xf numFmtId="4" fontId="6" fillId="3" borderId="27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indent="1"/>
    </xf>
    <xf numFmtId="0" fontId="0" fillId="0" borderId="0" xfId="0" quotePrefix="1"/>
    <xf numFmtId="0" fontId="8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2" fontId="8" fillId="0" borderId="17" xfId="0" applyNumberFormat="1" applyFont="1" applyFill="1" applyBorder="1" applyAlignment="1">
      <alignment vertical="top"/>
    </xf>
    <xf numFmtId="0" fontId="8" fillId="0" borderId="14" xfId="0" applyFont="1" applyBorder="1" applyAlignment="1">
      <alignment horizontal="justify" vertical="top"/>
    </xf>
    <xf numFmtId="0" fontId="11" fillId="0" borderId="15" xfId="1" applyFill="1" applyBorder="1" applyAlignment="1">
      <alignment horizontal="justify" vertical="top"/>
    </xf>
    <xf numFmtId="0" fontId="11" fillId="0" borderId="17" xfId="1" applyFill="1" applyBorder="1" applyAlignment="1">
      <alignment horizontal="justify" vertical="top"/>
    </xf>
    <xf numFmtId="0" fontId="8" fillId="0" borderId="6" xfId="0" applyFont="1" applyBorder="1" applyAlignment="1">
      <alignment horizontal="center"/>
    </xf>
    <xf numFmtId="2" fontId="8" fillId="0" borderId="10" xfId="0" applyNumberFormat="1" applyFont="1" applyBorder="1"/>
    <xf numFmtId="0" fontId="10" fillId="5" borderId="28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8" fillId="0" borderId="18" xfId="0" applyFont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8" fillId="4" borderId="11" xfId="0" applyFon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164" fontId="8" fillId="0" borderId="24" xfId="0" applyNumberFormat="1" applyFont="1" applyBorder="1"/>
    <xf numFmtId="0" fontId="0" fillId="0" borderId="26" xfId="0" applyBorder="1"/>
    <xf numFmtId="0" fontId="8" fillId="0" borderId="30" xfId="0" applyFont="1" applyFill="1" applyBorder="1" applyAlignment="1" applyProtection="1">
      <alignment horizontal="center"/>
      <protection locked="0"/>
    </xf>
    <xf numFmtId="0" fontId="8" fillId="0" borderId="3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11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8" fillId="4" borderId="11" xfId="0" applyFont="1" applyFill="1" applyBorder="1" applyAlignment="1" applyProtection="1">
      <alignment horizontal="center" vertical="top"/>
      <protection locked="0"/>
    </xf>
    <xf numFmtId="0" fontId="0" fillId="4" borderId="13" xfId="0" applyFill="1" applyBorder="1" applyAlignment="1" applyProtection="1">
      <alignment horizontal="center" vertical="top"/>
      <protection locked="0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tabSelected="1" workbookViewId="0">
      <selection activeCell="J12" sqref="J12"/>
    </sheetView>
  </sheetViews>
  <sheetFormatPr defaultColWidth="9.109375" defaultRowHeight="14.4"/>
  <cols>
    <col min="2" max="2" width="14.6640625" customWidth="1"/>
    <col min="3" max="3" width="60" customWidth="1"/>
    <col min="4" max="4" width="10" customWidth="1"/>
    <col min="5" max="5" width="13.5546875" customWidth="1"/>
    <col min="6" max="6" width="3.44140625" customWidth="1"/>
    <col min="7" max="7" width="11.5546875" customWidth="1"/>
    <col min="8" max="8" width="17.44140625" customWidth="1"/>
    <col min="11" max="11" width="11.109375" bestFit="1" customWidth="1"/>
  </cols>
  <sheetData>
    <row r="2" spans="2:8" ht="20.399999999999999">
      <c r="B2" s="1" t="s">
        <v>22</v>
      </c>
      <c r="C2" s="1"/>
      <c r="D2" s="2"/>
      <c r="E2" s="2"/>
      <c r="F2" s="2"/>
      <c r="G2" s="2"/>
      <c r="H2" s="2"/>
    </row>
    <row r="3" spans="2:8" ht="20.399999999999999">
      <c r="B3" s="1"/>
      <c r="C3" s="1"/>
      <c r="D3" s="2"/>
      <c r="E3" s="2"/>
      <c r="F3" s="2"/>
      <c r="G3" s="2"/>
      <c r="H3" s="2"/>
    </row>
    <row r="4" spans="2:8" ht="20.399999999999999">
      <c r="B4" s="3" t="s">
        <v>0</v>
      </c>
      <c r="C4" s="1"/>
      <c r="D4" s="2"/>
      <c r="E4" s="2"/>
      <c r="F4" s="2"/>
      <c r="G4" s="2"/>
      <c r="H4" s="2"/>
    </row>
    <row r="5" spans="2:8" ht="20.399999999999999">
      <c r="B5" s="4" t="s">
        <v>1</v>
      </c>
      <c r="C5" s="1"/>
      <c r="D5" s="2"/>
      <c r="E5" s="2"/>
      <c r="F5" s="2"/>
      <c r="G5" s="2"/>
      <c r="H5" s="2"/>
    </row>
    <row r="6" spans="2:8" ht="15" thickBot="1">
      <c r="B6" s="5"/>
      <c r="C6" s="5"/>
      <c r="D6" s="2"/>
      <c r="E6" s="2"/>
      <c r="F6" s="2"/>
      <c r="G6" s="2"/>
      <c r="H6" s="2"/>
    </row>
    <row r="7" spans="2:8">
      <c r="B7" s="58" t="s">
        <v>2</v>
      </c>
      <c r="C7" s="59"/>
      <c r="D7" s="6" t="s">
        <v>3</v>
      </c>
      <c r="E7" s="6" t="s">
        <v>4</v>
      </c>
      <c r="F7" s="60" t="s">
        <v>5</v>
      </c>
      <c r="G7" s="59"/>
      <c r="H7" s="7"/>
    </row>
    <row r="8" spans="2:8" ht="15" thickBot="1">
      <c r="B8" s="8" t="s">
        <v>6</v>
      </c>
      <c r="C8" s="9" t="s">
        <v>7</v>
      </c>
      <c r="D8" s="9"/>
      <c r="E8" s="9" t="s">
        <v>8</v>
      </c>
      <c r="F8" s="61" t="s">
        <v>9</v>
      </c>
      <c r="G8" s="62"/>
      <c r="H8" s="10" t="s">
        <v>10</v>
      </c>
    </row>
    <row r="9" spans="2:8" ht="15" customHeight="1">
      <c r="B9" s="11" t="s">
        <v>11</v>
      </c>
      <c r="C9" s="12"/>
      <c r="D9" s="13"/>
      <c r="E9" s="14"/>
      <c r="F9" s="63"/>
      <c r="G9" s="64"/>
      <c r="H9" s="15"/>
    </row>
    <row r="10" spans="2:8" ht="15" customHeight="1">
      <c r="B10" s="16">
        <v>220230</v>
      </c>
      <c r="C10" s="43" t="s">
        <v>27</v>
      </c>
      <c r="D10" s="39" t="s">
        <v>12</v>
      </c>
      <c r="E10" s="29">
        <v>466</v>
      </c>
      <c r="F10" s="52"/>
      <c r="G10" s="53"/>
      <c r="H10" s="15">
        <f t="shared" ref="H10:H11" si="0">IF(F10&lt;11,F10*0.19*E10,IF(F10&lt;21,F10*0.16*E10,IF(F10&lt;41,F10*0.15*E10,IF(F10&lt;81,F10*0.13*E10,F10*0.1*E10))))</f>
        <v>0</v>
      </c>
    </row>
    <row r="11" spans="2:8" ht="15" customHeight="1">
      <c r="B11" s="16">
        <v>220310</v>
      </c>
      <c r="C11" s="43" t="s">
        <v>28</v>
      </c>
      <c r="D11" s="39" t="s">
        <v>12</v>
      </c>
      <c r="E11" s="29">
        <v>553</v>
      </c>
      <c r="F11" s="52"/>
      <c r="G11" s="53"/>
      <c r="H11" s="15">
        <f t="shared" si="0"/>
        <v>0</v>
      </c>
    </row>
    <row r="12" spans="2:8" ht="15" customHeight="1">
      <c r="B12" s="16">
        <v>220410</v>
      </c>
      <c r="C12" s="43" t="s">
        <v>29</v>
      </c>
      <c r="D12" s="39" t="s">
        <v>12</v>
      </c>
      <c r="E12" s="29">
        <v>238</v>
      </c>
      <c r="F12" s="52"/>
      <c r="G12" s="53"/>
      <c r="H12" s="15">
        <f t="shared" ref="H12:H16" si="1">IF(F12&lt;11,F12*0.19*E12,IF(F12&lt;21,F12*0.16*E12,IF(F12&lt;41,F12*0.15*E12,IF(F12&lt;81,F12*0.13*E12,F12*0.1*E12))))</f>
        <v>0</v>
      </c>
    </row>
    <row r="13" spans="2:8" ht="15" customHeight="1">
      <c r="B13" s="16">
        <v>220510</v>
      </c>
      <c r="C13" s="43" t="s">
        <v>30</v>
      </c>
      <c r="D13" s="39" t="s">
        <v>12</v>
      </c>
      <c r="E13" s="29">
        <v>2319</v>
      </c>
      <c r="F13" s="52"/>
      <c r="G13" s="53"/>
      <c r="H13" s="15">
        <f t="shared" si="1"/>
        <v>0</v>
      </c>
    </row>
    <row r="14" spans="2:8" ht="15" customHeight="1">
      <c r="B14" s="16">
        <v>220610</v>
      </c>
      <c r="C14" s="43" t="s">
        <v>31</v>
      </c>
      <c r="D14" s="39" t="s">
        <v>12</v>
      </c>
      <c r="E14" s="29">
        <v>170</v>
      </c>
      <c r="F14" s="52"/>
      <c r="G14" s="53"/>
      <c r="H14" s="15">
        <f t="shared" si="1"/>
        <v>0</v>
      </c>
    </row>
    <row r="15" spans="2:8" ht="15" customHeight="1">
      <c r="B15" s="16">
        <v>220710</v>
      </c>
      <c r="C15" s="43" t="s">
        <v>32</v>
      </c>
      <c r="D15" s="39" t="s">
        <v>12</v>
      </c>
      <c r="E15" s="29">
        <v>845</v>
      </c>
      <c r="F15" s="52"/>
      <c r="G15" s="53"/>
      <c r="H15" s="15">
        <f t="shared" si="1"/>
        <v>0</v>
      </c>
    </row>
    <row r="16" spans="2:8" ht="15" customHeight="1">
      <c r="B16" s="16" t="s">
        <v>23</v>
      </c>
      <c r="C16" s="43" t="s">
        <v>24</v>
      </c>
      <c r="D16" s="40" t="s">
        <v>12</v>
      </c>
      <c r="E16" s="19">
        <f>3000*0.1*2.5</f>
        <v>750</v>
      </c>
      <c r="F16" s="65"/>
      <c r="G16" s="66"/>
      <c r="H16" s="15">
        <f t="shared" si="1"/>
        <v>0</v>
      </c>
    </row>
    <row r="17" spans="2:9" ht="15" customHeight="1">
      <c r="B17" s="44"/>
      <c r="C17" s="45"/>
      <c r="D17" s="41"/>
      <c r="E17" s="42"/>
      <c r="F17" s="56"/>
      <c r="G17" s="57"/>
      <c r="H17" s="18"/>
    </row>
    <row r="18" spans="2:9" ht="15" customHeight="1">
      <c r="B18" s="24" t="s">
        <v>13</v>
      </c>
      <c r="C18" s="25"/>
      <c r="D18" s="26"/>
      <c r="E18" s="27"/>
      <c r="F18" s="50"/>
      <c r="G18" s="51"/>
      <c r="H18" s="28"/>
    </row>
    <row r="19" spans="2:9" ht="15" customHeight="1">
      <c r="B19" s="16">
        <v>250010</v>
      </c>
      <c r="C19" s="12" t="s">
        <v>33</v>
      </c>
      <c r="D19" s="13" t="s">
        <v>12</v>
      </c>
      <c r="E19" s="29">
        <v>2185</v>
      </c>
      <c r="F19" s="52"/>
      <c r="G19" s="53"/>
      <c r="H19" s="15">
        <f t="shared" ref="H19:H22" si="2">IF(F19&lt;11,F19*0.19*E19,IF(F19&lt;21,F19*0.16*E19,IF(F19&lt;41,F19*0.15*E19,IF(F19&lt;81,F19*0.13*E19,F19*0.1*E19))))</f>
        <v>0</v>
      </c>
    </row>
    <row r="20" spans="2:9" ht="15" customHeight="1">
      <c r="B20" s="16">
        <v>510</v>
      </c>
      <c r="C20" s="12" t="s">
        <v>14</v>
      </c>
      <c r="D20" s="17" t="s">
        <v>12</v>
      </c>
      <c r="E20" s="19">
        <v>342</v>
      </c>
      <c r="F20" s="52"/>
      <c r="G20" s="53"/>
      <c r="H20" s="18">
        <f t="shared" si="2"/>
        <v>0</v>
      </c>
    </row>
    <row r="21" spans="2:9" ht="15" customHeight="1">
      <c r="B21" s="16">
        <v>511</v>
      </c>
      <c r="C21" s="12" t="s">
        <v>14</v>
      </c>
      <c r="D21" s="17" t="s">
        <v>12</v>
      </c>
      <c r="E21" s="19">
        <v>1467.5</v>
      </c>
      <c r="F21" s="52"/>
      <c r="G21" s="53"/>
      <c r="H21" s="18">
        <f t="shared" si="2"/>
        <v>0</v>
      </c>
    </row>
    <row r="22" spans="2:9" ht="15" customHeight="1">
      <c r="B22" s="20" t="s">
        <v>25</v>
      </c>
      <c r="C22" s="21" t="s">
        <v>26</v>
      </c>
      <c r="D22" s="22" t="s">
        <v>12</v>
      </c>
      <c r="E22" s="23">
        <v>1245</v>
      </c>
      <c r="F22" s="52"/>
      <c r="G22" s="53"/>
      <c r="H22" s="18">
        <f t="shared" si="2"/>
        <v>0</v>
      </c>
    </row>
    <row r="23" spans="2:9" ht="27" customHeight="1" thickBot="1">
      <c r="B23" s="30" t="s">
        <v>15</v>
      </c>
      <c r="C23" s="31"/>
      <c r="D23" s="46" t="s">
        <v>12</v>
      </c>
      <c r="E23" s="47">
        <f>SUM(E10:E22)</f>
        <v>10580.5</v>
      </c>
      <c r="F23" s="54"/>
      <c r="G23" s="55"/>
      <c r="H23" s="32">
        <f>SUM(H10:H22)</f>
        <v>0</v>
      </c>
    </row>
    <row r="24" spans="2:9">
      <c r="B24" s="33"/>
      <c r="C24" s="33"/>
      <c r="D24" s="33"/>
      <c r="E24" s="33"/>
      <c r="F24" s="33"/>
      <c r="G24" s="33"/>
      <c r="H24" s="33"/>
    </row>
    <row r="25" spans="2:9">
      <c r="B25" s="34"/>
      <c r="C25" s="12"/>
      <c r="D25" s="35" t="s">
        <v>16</v>
      </c>
      <c r="E25" s="33"/>
      <c r="F25" s="34"/>
      <c r="G25" s="36">
        <f>+(H23/E23)</f>
        <v>0</v>
      </c>
      <c r="H25" s="37" t="s">
        <v>17</v>
      </c>
      <c r="I25" s="38"/>
    </row>
    <row r="26" spans="2:9">
      <c r="B26" s="34"/>
      <c r="C26" s="12"/>
      <c r="D26" s="35"/>
      <c r="E26" s="33"/>
      <c r="F26" s="34"/>
      <c r="G26" s="37"/>
      <c r="H26" s="37"/>
      <c r="I26" s="38"/>
    </row>
    <row r="27" spans="2:9">
      <c r="C27" s="12"/>
    </row>
    <row r="28" spans="2:9">
      <c r="B28" s="48" t="s">
        <v>18</v>
      </c>
      <c r="C28" s="49"/>
    </row>
    <row r="29" spans="2:9">
      <c r="B29" s="48" t="s">
        <v>19</v>
      </c>
      <c r="C29" s="49"/>
    </row>
    <row r="30" spans="2:9" ht="34.200000000000003" customHeight="1">
      <c r="B30" s="48" t="s">
        <v>20</v>
      </c>
      <c r="C30" s="49"/>
    </row>
    <row r="31" spans="2:9">
      <c r="B31" s="48" t="s">
        <v>21</v>
      </c>
      <c r="C31" s="49"/>
    </row>
  </sheetData>
  <sheetProtection algorithmName="SHA-512" hashValue="OkqDbWxMwc3CqX15jkAfScatZNtCb7HshcQIy5miU4L4depSPO63cAbcIO4drgKsPAxO/JbeL5dOvoqBgCy4wg==" saltValue="8u6NO0ZU3dkJJ2xxgR76cA==" spinCount="100000" sheet="1" objects="1" scenarios="1"/>
  <protectedRanges>
    <protectedRange sqref="F17:G17 F10:G16" name="Bereik1"/>
    <protectedRange sqref="F19:G22" name="Bereik3"/>
  </protectedRanges>
  <mergeCells count="22">
    <mergeCell ref="F17:G17"/>
    <mergeCell ref="B7:C7"/>
    <mergeCell ref="F7:G7"/>
    <mergeCell ref="F8:G8"/>
    <mergeCell ref="F9:G9"/>
    <mergeCell ref="F12:G12"/>
    <mergeCell ref="F15:G15"/>
    <mergeCell ref="F16:G16"/>
    <mergeCell ref="F13:G13"/>
    <mergeCell ref="F14:G14"/>
    <mergeCell ref="F10:G10"/>
    <mergeCell ref="F11:G11"/>
    <mergeCell ref="B31:C31"/>
    <mergeCell ref="F18:G18"/>
    <mergeCell ref="F19:G19"/>
    <mergeCell ref="F20:G20"/>
    <mergeCell ref="F21:G21"/>
    <mergeCell ref="F22:G22"/>
    <mergeCell ref="F23:G23"/>
    <mergeCell ref="B28:C28"/>
    <mergeCell ref="B29:C29"/>
    <mergeCell ref="B30:C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9B01AD-4009-49FA-AA43-7A78BD8DEA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18D811-42F2-4309-924F-1B72FCBB64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BC3F58-8BE7-4BD3-AC5D-2B2105F03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Pien Peterman</dc:creator>
  <cp:lastModifiedBy>Pien Peterman</cp:lastModifiedBy>
  <dcterms:created xsi:type="dcterms:W3CDTF">2021-02-15T11:00:27Z</dcterms:created>
  <dcterms:modified xsi:type="dcterms:W3CDTF">2021-02-22T15:58:39Z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