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Y:\BV\Inkoop\Aanbestedingen\Aanbesteding europees\Aanbesteding Drukwerk\2020\2. Inschrijvingsfase\c. Nota van Inlichtingen\"/>
    </mc:Choice>
  </mc:AlternateContent>
  <bookViews>
    <workbookView xWindow="-27396" yWindow="996" windowWidth="28800" windowHeight="14916"/>
  </bookViews>
  <sheets>
    <sheet name="Kantoordrukwerk" sheetId="2" r:id="rId1"/>
    <sheet name="Promotioneel drukwerk" sheetId="1" r:id="rId2"/>
    <sheet name="TOTAAL" sheetId="3" r:id="rId3"/>
  </sheets>
  <calcPr calcId="162913"/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11" i="3" l="1"/>
  <c r="B5" i="3"/>
  <c r="F13" i="2" l="1"/>
  <c r="E84" i="1" l="1"/>
  <c r="F84" i="1" s="1"/>
  <c r="F66" i="2"/>
  <c r="B18" i="3" s="1"/>
  <c r="F58" i="2"/>
  <c r="F57" i="2"/>
  <c r="F59" i="2"/>
  <c r="B17" i="3" s="1"/>
  <c r="F63" i="2"/>
  <c r="F158" i="1"/>
  <c r="E18" i="3" s="1"/>
  <c r="F146" i="1"/>
  <c r="E17" i="3"/>
  <c r="E136" i="1"/>
  <c r="F136" i="1"/>
  <c r="E16" i="3" s="1"/>
  <c r="E126" i="1"/>
  <c r="F126" i="1"/>
  <c r="E15" i="3" s="1"/>
  <c r="E116" i="1"/>
  <c r="F116" i="1"/>
  <c r="E14" i="3"/>
  <c r="E106" i="1"/>
  <c r="F106" i="1" s="1"/>
  <c r="E13" i="3" s="1"/>
  <c r="E95" i="1"/>
  <c r="F95" i="1" s="1"/>
  <c r="E12" i="3" s="1"/>
  <c r="E74" i="1"/>
  <c r="F74" i="1"/>
  <c r="E10" i="3"/>
  <c r="E62" i="1"/>
  <c r="F62" i="1"/>
  <c r="E9" i="3"/>
  <c r="E51" i="1"/>
  <c r="F51" i="1"/>
  <c r="E8" i="3"/>
  <c r="E39" i="1"/>
  <c r="F39" i="1"/>
  <c r="E7" i="3" s="1"/>
  <c r="E27" i="1"/>
  <c r="F27" i="1"/>
  <c r="E6" i="3" s="1"/>
  <c r="E15" i="1"/>
  <c r="F15" i="1" s="1"/>
  <c r="E5" i="3" s="1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D5" i="3"/>
  <c r="F64" i="2"/>
  <c r="F65" i="2"/>
  <c r="F53" i="2"/>
  <c r="B16" i="3"/>
  <c r="F49" i="2"/>
  <c r="B15" i="3"/>
  <c r="F45" i="2"/>
  <c r="B14" i="3" s="1"/>
  <c r="F41" i="2"/>
  <c r="B13" i="3" s="1"/>
  <c r="F37" i="2"/>
  <c r="B12" i="3"/>
  <c r="F33" i="2"/>
  <c r="F29" i="2"/>
  <c r="B10" i="3" s="1"/>
  <c r="F25" i="2"/>
  <c r="B9" i="3" s="1"/>
  <c r="F21" i="2"/>
  <c r="B8" i="3"/>
  <c r="F17" i="2"/>
  <c r="B7" i="3" s="1"/>
  <c r="B6" i="3"/>
  <c r="F9" i="2"/>
  <c r="A18" i="3"/>
  <c r="A17" i="3"/>
  <c r="A16" i="3"/>
  <c r="A15" i="3"/>
  <c r="A14" i="3"/>
  <c r="A13" i="3"/>
  <c r="A12" i="3"/>
  <c r="A11" i="3"/>
  <c r="A10" i="3"/>
  <c r="A9" i="3"/>
  <c r="A8" i="3"/>
  <c r="A7" i="3"/>
  <c r="A6" i="3"/>
  <c r="A5" i="3"/>
  <c r="E11" i="3" l="1"/>
  <c r="E19" i="3" s="1"/>
  <c r="F163" i="1"/>
  <c r="B19" i="3"/>
  <c r="B25" i="3" l="1"/>
</calcChain>
</file>

<file path=xl/sharedStrings.xml><?xml version="1.0" encoding="utf-8"?>
<sst xmlns="http://schemas.openxmlformats.org/spreadsheetml/2006/main" count="458" uniqueCount="192">
  <si>
    <t>Omschrijving</t>
  </si>
  <si>
    <t>Oplage</t>
  </si>
  <si>
    <t>Papier</t>
  </si>
  <si>
    <t>Bedrukking</t>
  </si>
  <si>
    <t>Afwerking</t>
  </si>
  <si>
    <t>Verpakking</t>
  </si>
  <si>
    <t>Naam inschrijver:  &lt;&lt;&gt;&gt;</t>
  </si>
  <si>
    <t>Afgewerkt formaat</t>
  </si>
  <si>
    <t>Omvang</t>
  </si>
  <si>
    <t>Uitangsmateriaal</t>
  </si>
  <si>
    <t>Uitgangsmateriaal</t>
  </si>
  <si>
    <t>Plano formaat</t>
  </si>
  <si>
    <t xml:space="preserve">Bedrukking </t>
  </si>
  <si>
    <t>Prijzenblad en productspecificaties Stichting Deltion College</t>
  </si>
  <si>
    <t>21,5 x 30 cm</t>
  </si>
  <si>
    <t>Papier omslag</t>
  </si>
  <si>
    <t>250 grams houtvrij silk mc</t>
  </si>
  <si>
    <t>Papier binnenwerk</t>
  </si>
  <si>
    <t>170 grams houtvrij silk mc</t>
  </si>
  <si>
    <t>tweezijdig full color met perslak</t>
  </si>
  <si>
    <t>geniet gebrocheerd</t>
  </si>
  <si>
    <t>handzaam in dozen</t>
  </si>
  <si>
    <t>7 x 20 cm</t>
  </si>
  <si>
    <t>45 bladen</t>
  </si>
  <si>
    <t xml:space="preserve">330 grams tweezijdig gestreken sulfaatkarton </t>
  </si>
  <si>
    <t>tweezijdig full color</t>
  </si>
  <si>
    <t>snijden, vergaren, rondhoeken, boren en voorzien van busschroef</t>
  </si>
  <si>
    <t>Veredeling</t>
  </si>
  <si>
    <t>voorzien van tweezijdig matlaminaat</t>
  </si>
  <si>
    <t>22 x 28 cm</t>
  </si>
  <si>
    <t>20 pagina's binnenwerk in 4 pagina's omslag</t>
  </si>
  <si>
    <t xml:space="preserve">geheel full color en buitenzijde omslag voorzien voorzien van mat lak </t>
  </si>
  <si>
    <t>22 x 22 cm</t>
  </si>
  <si>
    <t>24 pagina's binnenwerk in 4 pagina's omslag</t>
  </si>
  <si>
    <t>250 grams cocoon offset</t>
  </si>
  <si>
    <t>140 grams cocoon offset</t>
  </si>
  <si>
    <t xml:space="preserve">tweezijdig full color </t>
  </si>
  <si>
    <t>Sealen</t>
  </si>
  <si>
    <t>18 x 9 cm</t>
  </si>
  <si>
    <t>rillen, geniet gebrocheerd</t>
  </si>
  <si>
    <t xml:space="preserve">Productietijd </t>
  </si>
  <si>
    <t>6 productiedagen na aanlevering van digitaal bestand, mits tijdig ingepland</t>
  </si>
  <si>
    <t>56 x 12 cm</t>
  </si>
  <si>
    <t>7 x 12 cm</t>
  </si>
  <si>
    <t>16 pagina's op strook</t>
  </si>
  <si>
    <t xml:space="preserve">170 grams houtvrij silk mc </t>
  </si>
  <si>
    <t>tweezijdig full color + satin lak</t>
  </si>
  <si>
    <t>schoonsnijden en 7 slagen zig/zag vouwen</t>
  </si>
  <si>
    <t>14,8 x 21 cm</t>
  </si>
  <si>
    <t>10,5 x 14,8 cm</t>
  </si>
  <si>
    <t>170 grams hv silk mc</t>
  </si>
  <si>
    <t>schoonsnijden</t>
  </si>
  <si>
    <t>300 grams hv silk mc</t>
  </si>
  <si>
    <t>insteken in door u aangeleverde envelop, envelop sluiten, adresetiket printen</t>
  </si>
  <si>
    <t>Adresverwerking</t>
  </si>
  <si>
    <t>1 correctievrij adressenbestand in Excel bijgeleverd</t>
  </si>
  <si>
    <t>eenzijdig full color</t>
  </si>
  <si>
    <t>Formaat plano</t>
  </si>
  <si>
    <t>Handling</t>
  </si>
  <si>
    <t>envelop inprinten met portbetaald logo
brief inprinten met tekst en NAW gegevens
brief 1 slag vouwen naar A5
gepersonaliseerde brief samen met folder insteken in
vensterenvelop, envelop sluiten en aanbieden PostNl op
debiteuren nr. klant</t>
  </si>
  <si>
    <t>brief inlezen, adres/KIX op stand zetten
1 x adressenbestand inlezen</t>
  </si>
  <si>
    <t>Afleveradres</t>
  </si>
  <si>
    <t>Totaalprijs</t>
  </si>
  <si>
    <t>pakketten samenstellen conform opgave (aanmeldingsformulieren en flyers door u bij te leveren, brieven en
bestelfomrulieren door drukker te printen.
dozen v.v. sticker met logo Deltion + retouradres</t>
  </si>
  <si>
    <t>adresbestanden (Excell) door Deltion College bij te leveren</t>
  </si>
  <si>
    <t>pakketten aanleveren op 639 adressen (incl. verzendkosten)</t>
  </si>
  <si>
    <t>Promotioneel drukwerk</t>
  </si>
  <si>
    <t>170 grams Artic Volume White of gelijkwaardig</t>
  </si>
  <si>
    <t>115 grams Artic Volume White of gelijkwaardig</t>
  </si>
  <si>
    <t>Naam Inschrijver:  &lt;&lt;&gt;&gt;</t>
  </si>
  <si>
    <t>alle leveringen op basis Franco (inclusief afleverkosten)</t>
  </si>
  <si>
    <t>papiersoort</t>
  </si>
  <si>
    <t xml:space="preserve">bedrukking </t>
  </si>
  <si>
    <t xml:space="preserve">oplage </t>
  </si>
  <si>
    <t>bedrag</t>
  </si>
  <si>
    <t>bedrukking eenzijdig</t>
  </si>
  <si>
    <t>Prijzenblad en productspecificaties STICHTING DELTION COLLEGE</t>
  </si>
  <si>
    <t>Kantoordrukwerk</t>
  </si>
  <si>
    <t xml:space="preserve">voorwaarden prijsstelling: </t>
  </si>
  <si>
    <t>KANTOORDRUKWERK</t>
  </si>
  <si>
    <t>TOTAAL</t>
  </si>
  <si>
    <t>TOTAAL van de bovenstaande items</t>
  </si>
  <si>
    <t>TOTAAL Kantoor en promotioneel drukwerk ten behoeve van de prijsbeoordeling</t>
  </si>
  <si>
    <t xml:space="preserve">Totaal promotioneel drukwerk </t>
  </si>
  <si>
    <t xml:space="preserve">Kantoordrukwerk </t>
  </si>
  <si>
    <t>PROMOTIONEEL DRUKWERK</t>
  </si>
  <si>
    <t>ITEM 5: Dcard bonnenboekje Deltion</t>
  </si>
  <si>
    <t>ITEM 4: Sociaal Jaarverslag SJV</t>
  </si>
  <si>
    <t>ITEM 3: Personeelsblad De Dag</t>
  </si>
  <si>
    <t>ITEM 2: Deltion waaier</t>
  </si>
  <si>
    <t>ITEM 1: Deltion brochure</t>
  </si>
  <si>
    <t>ITEM 1: briefpapier A4</t>
  </si>
  <si>
    <t>ITEM 5: C5 enveloppen MV</t>
  </si>
  <si>
    <t>ITEM 6: C5 enveloppen ZV</t>
  </si>
  <si>
    <t>ITEM 3: EB4 toetsen enveloppen ZV</t>
  </si>
  <si>
    <t xml:space="preserve">Omschrijving </t>
  </si>
  <si>
    <t>ITEM 2: Briefpapier Deltion Business</t>
  </si>
  <si>
    <t>ITEM 4: C4 toets enveloppen blokbodem</t>
  </si>
  <si>
    <t>ITEM 7: C5 antwoord enveloppen</t>
  </si>
  <si>
    <t>ITEM 8: C4 enveloppen MV</t>
  </si>
  <si>
    <t>ITEM 9: C4 enveloppen ZV</t>
  </si>
  <si>
    <t>ITEM 10: C4 enveloppen blokbodem</t>
  </si>
  <si>
    <t>ITEM 11: Deltionmap smal</t>
  </si>
  <si>
    <t>ITEM 7: Wervingsflyer A6</t>
  </si>
  <si>
    <t>16,5 cm x 16,5 cm</t>
  </si>
  <si>
    <t>190 gram Plano plus</t>
  </si>
  <si>
    <t>rillen/stanzen stansvorm 2263, schoonsnijden, dichtvouwen</t>
  </si>
  <si>
    <t>5 cm diameter</t>
  </si>
  <si>
    <t>wit glanzend papier, permanent</t>
  </si>
  <si>
    <t>cirkelvorm</t>
  </si>
  <si>
    <t>21,5 cm x 30,0 cm staand</t>
  </si>
  <si>
    <t>geheel full colour (standaard waarden, ISO 12647-2)</t>
  </si>
  <si>
    <t>geniet gebrocheerd met 2 nietjes in de rug</t>
  </si>
  <si>
    <t>49,2 cm x 29,2 cm</t>
  </si>
  <si>
    <t>handzaam per soort in dozen</t>
  </si>
  <si>
    <t xml:space="preserve">handzaam in dozen </t>
  </si>
  <si>
    <t>drukklaar, digitaal bestand aangeleverd, conform onze specificaties</t>
  </si>
  <si>
    <t>drukklaar, digitaal aangeleverd, conform onze specificaties</t>
  </si>
  <si>
    <t>drukklaar, digitaalbestand aangeleverd, conform onze specificaties</t>
  </si>
  <si>
    <t>drukklaar, digitaal PDF/x1a bestand aangeleverd, conform onze specificaties</t>
  </si>
  <si>
    <t>garenloos gebrocheerd (4x gerild, met platribelijming)</t>
  </si>
  <si>
    <t>omslag: eenzijdig zwart, binnenwerk: tweezijdig zwart</t>
  </si>
  <si>
    <t>handzaam in dozen verpakt</t>
  </si>
  <si>
    <t>franxo 1 adres in Nederland met overnightbode</t>
  </si>
  <si>
    <t xml:space="preserve">Oplage </t>
  </si>
  <si>
    <t>Prijs volgende 1000</t>
  </si>
  <si>
    <t>Prijs per productie run</t>
  </si>
  <si>
    <t>Prijs totaal</t>
  </si>
  <si>
    <t xml:space="preserve">Aantal productie runs per jaar </t>
  </si>
  <si>
    <t>ITEM 6: Folder Deltion DNA</t>
  </si>
  <si>
    <t>Totaal</t>
  </si>
  <si>
    <t>Prijs 1e 1000 expl.</t>
  </si>
  <si>
    <t>Prijs volgende 1000 expl.</t>
  </si>
  <si>
    <t>Bestaat uit</t>
  </si>
  <si>
    <t xml:space="preserve">1 x C5 vensterenvelop </t>
  </si>
  <si>
    <t xml:space="preserve">1 x A4 brief </t>
  </si>
  <si>
    <t xml:space="preserve">1 x folder 7 x 12 cm </t>
  </si>
  <si>
    <t>Prijs per stuk</t>
  </si>
  <si>
    <t>Eenzijdig full colour</t>
  </si>
  <si>
    <t>130 grams houtvrij gesatineerd mc</t>
  </si>
  <si>
    <t>270 grams tweezijdig sulfaatkarton</t>
  </si>
  <si>
    <t>ITEM 12: Offertemap</t>
  </si>
  <si>
    <t>ITEM 13: Examenpapier</t>
  </si>
  <si>
    <t>ITEM 14: Toetspapier</t>
  </si>
  <si>
    <t>80 grams houtvrij offset</t>
  </si>
  <si>
    <t xml:space="preserve">ITEM 8: Uitnodiging </t>
  </si>
  <si>
    <t>ITEM 9: Uitnodiging ontbijt (kruisfolder)</t>
  </si>
  <si>
    <t>ITEM 10: King Leroy boeken</t>
  </si>
  <si>
    <t>ITEM 11:  Stickers</t>
  </si>
  <si>
    <t>ITEM 12: Mini Magazine</t>
  </si>
  <si>
    <t>ITEM 13: Handling mailing Deltion DNA</t>
  </si>
  <si>
    <t>ITEM 14: Handling / verzending derden gidsen</t>
  </si>
  <si>
    <r>
      <t xml:space="preserve">Promotioneel drukwerk. </t>
    </r>
    <r>
      <rPr>
        <b/>
        <sz val="22"/>
        <color theme="9" tint="-0.249977111117893"/>
        <rFont val="Verdana"/>
        <family val="2"/>
      </rPr>
      <t>U dient de oranje cellen in te vullen.</t>
    </r>
  </si>
  <si>
    <t xml:space="preserve"> 262x371 mm, gegomd aan korte zijde, zonder venster, met effen binnendruk.</t>
  </si>
  <si>
    <t>80 grams  wit</t>
  </si>
  <si>
    <t>90 grams  wit</t>
  </si>
  <si>
    <t>150 grams wit</t>
  </si>
  <si>
    <t xml:space="preserve">120 grams </t>
  </si>
  <si>
    <t xml:space="preserve">80 grams </t>
  </si>
  <si>
    <t xml:space="preserve"> tweezijdig full colour + glanslak </t>
  </si>
  <si>
    <t>80 grams houtvrij schrijfpapier</t>
  </si>
  <si>
    <t>U dient uw naam in te vullen in de oranje cellen</t>
  </si>
  <si>
    <t>Voorzijde: full colour Achterzijde: full colour</t>
  </si>
  <si>
    <t xml:space="preserve">2-zijdig in grijs </t>
  </si>
  <si>
    <t>alle prijzen exclusief BTW.</t>
  </si>
  <si>
    <t xml:space="preserve">210 x 297 mm, schoonsnijden, handzaam in dozen. 
</t>
  </si>
  <si>
    <t xml:space="preserve">210 x 297 mm, schoonsnijden, handzaam in dozen. </t>
  </si>
  <si>
    <t>262 x 371 x 38 mm, handzaam in dozen.</t>
  </si>
  <si>
    <t xml:space="preserve">162x229 mm, matvenster links, 40 x 110 mm, met ronde hoeken mat folie 72 mm van onder en 20 mm van links gegomd, gegomd met effen grijze binnendruk, handzaam in dozen.
</t>
  </si>
  <si>
    <t>162x229 mm, zonder venster, gegomd, met effen grijze binnendruk.</t>
  </si>
  <si>
    <t xml:space="preserve">162 x 229 mm, gegomd met effen grjize binnendruk, handzaam in dozen.
</t>
  </si>
  <si>
    <t xml:space="preserve">229 x 324 mm, matvenster links, 40 x 110 mm, ronde hoeken mat folie 72 mm van onder en 20 mm links gegomd, gegomd met effen grijze binnendruk, handzaam in dozen.
</t>
  </si>
  <si>
    <t xml:space="preserve"> 229 x 324 mm, zonder venster, gegomd lange zijde, effen grijze binnendruk.</t>
  </si>
  <si>
    <t>560 x 315 x 35 mm, Verdeling vellen voozien van matlaminaat
Mappen maken 35 mm, 4 rings D-vorm cap 20, 2,2 mm grijsbord, rug voorzien van opgelast venster 30 x 210 mm
venster voorzien van een duimgreep binnenzijde voorplat voorzien van schuine insteek formaat 200 x 200 mm
handzaam in dozen.</t>
  </si>
  <si>
    <t>325 x 640 mm plano, afgewerkt 218 x 303 mm, stansen en schoonsnijden en dichtvouwen, handzaam in dozen.</t>
  </si>
  <si>
    <t>Examenpapier A4 Ruit, schoonsnijden, handzaam in dozen.</t>
  </si>
  <si>
    <t>Examenpapier A4 Lijn, schoonsnijden, handzaam in dozen.</t>
  </si>
  <si>
    <t>Toetspapier ruit A4, schoonsnijden, handzaam in dozen.</t>
  </si>
  <si>
    <t>Toetspapier lijn A4, schoonsnijden, handzaam in dozen.</t>
  </si>
  <si>
    <t>Toetspapier ruit A3, schoonsnijden, handzaam in dozen, 1 slag vouwen naar a4.</t>
  </si>
  <si>
    <r>
      <t xml:space="preserve">U dient de </t>
    </r>
    <r>
      <rPr>
        <b/>
        <sz val="16"/>
        <color rgb="FFFFC000"/>
        <rFont val="Verdana"/>
        <family val="2"/>
      </rPr>
      <t>Oranje velden</t>
    </r>
    <r>
      <rPr>
        <b/>
        <sz val="16"/>
        <color rgb="FF00B050"/>
        <rFont val="Verdana"/>
        <family val="2"/>
      </rPr>
      <t xml:space="preserve"> </t>
    </r>
    <r>
      <rPr>
        <b/>
        <sz val="16"/>
        <color theme="1"/>
        <rFont val="Verdana"/>
        <family val="2"/>
      </rPr>
      <t>in te vullen.</t>
    </r>
  </si>
  <si>
    <t>A. 150 adressen Scholen Binnenregio
- Per adres 1 doos met 10 soorten gidsen (elk 3)
- + 15 aanmeldingsformulieren , begeleidende brief nr 1
- Bestelfomulier en 200 flyers Open Dagen</t>
  </si>
  <si>
    <t>B 45 adressen Speciaal Onderwijs
- Per adres 1 doos met 9 soorten gidsen (elk 3)
- + 5 aanmeldingsformulieren , begeleidende brief nr 1
- Bestelfomulier en 25 flyers Open Dagen</t>
  </si>
  <si>
    <t>C. 247 adressen Buitenregio
- Per adres 1 doos met 10 soorten gidsen (elk 2)
- + 5 aanmeldingsformulieren , begeleidende brief nr 1
- Bestelfomulier en 200 flyers Open Dagen</t>
  </si>
  <si>
    <t>D. 197 adressen Overige
- Per adres 1 doos met 10 soorten gidsen (elk 1)
- + begeleidende brief nr 2 - bestelforumulier en 10 flyers Open Dagen</t>
  </si>
  <si>
    <t>Ingeseald voorzien van adresdrager.</t>
  </si>
  <si>
    <t>per stuk sealen en voorzien van NAW gegevens.</t>
  </si>
  <si>
    <t>omslag (4 pagina's): 300 grams eenzijdig gestreken sulfaatkarton, papier binnenwerk (144 pagina's): 100 grams houtvrij offset</t>
  </si>
  <si>
    <t>15 x 23 cm (3000 exemplaren dus 6000 boeken).</t>
  </si>
  <si>
    <t>20 pagina's inclusief omslag, 170 grams houtvrij slik mc</t>
  </si>
  <si>
    <t>16 pagina's selfcover (140 grams hv offset wit)</t>
  </si>
  <si>
    <t>28 pagina's inclusief omslag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</si>
</sst>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7" formatCode="&quot;€&quot;\ #,##0.00;&quot;€&quot;\ \-#,##0.00"/>
    <numFmt numFmtId="164" formatCode="_(&quot;€&quot;\ * #,##0.00_);_(&quot;€&quot;\ * \(#,##0.00\);_(&quot;€&quot;\ * &quot;-&quot;??_);_(@_)"/>
    <numFmt numFmtId="165" formatCode="_(* #,##0.00_);_(* \(#,##0.00\);_(* &quot;-&quot;??_);_(@_)"/>
    <numFmt numFmtId="166" formatCode="&quot;€&quot;\ #,##0.00"/>
    <numFmt numFmtId="167" formatCode="_ * #,##0_ ;_ * \-#,##0_ ;_ * &quot;-&quot;??_ ;_ @_ "/>
    <numFmt numFmtId="168" formatCode="_-&quot;€&quot;\ * #,##0.00_-;_-&quot;€&quot;\ * #,##0.00\-;_-&quot;€&quot;\ * &quot;-&quot;??_-;_-@_-"/>
  </numFmts>
  <fonts count="35" x14ac:knownFonts="1">
    <font>
      <sz val="11"/>
      <color theme="1"/>
      <name val="Calibri"/>
      <family val="2"/>
      <scheme val="minor"/>
    </font>
    <font>
      <b/>
      <sz val="10"/>
      <color indexed="9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sz val="8"/>
      <name val="Calibri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0"/>
      <color rgb="FFFF0000"/>
      <name val="Verdana"/>
      <family val="2"/>
    </font>
    <font>
      <sz val="8"/>
      <color theme="1"/>
      <name val="Verdana"/>
      <family val="2"/>
    </font>
    <font>
      <sz val="11"/>
      <color theme="1"/>
      <name val="Calibri"/>
      <family val="2"/>
      <scheme val="minor"/>
    </font>
    <font>
      <b/>
      <sz val="18"/>
      <color indexed="9"/>
      <name val="Verdana"/>
      <family val="2"/>
    </font>
    <font>
      <sz val="18"/>
      <color theme="1"/>
      <name val="Verdana"/>
      <family val="2"/>
    </font>
    <font>
      <b/>
      <sz val="14"/>
      <color indexed="9"/>
      <name val="Verdana"/>
      <family val="2"/>
    </font>
    <font>
      <b/>
      <sz val="14"/>
      <name val="Verdana"/>
      <family val="2"/>
    </font>
    <font>
      <b/>
      <sz val="10"/>
      <color rgb="FFFF0000"/>
      <name val="Verdana"/>
      <family val="2"/>
    </font>
    <font>
      <b/>
      <sz val="10"/>
      <color theme="0"/>
      <name val="Verdana"/>
      <family val="2"/>
    </font>
    <font>
      <sz val="18"/>
      <name val="Verdana"/>
      <family val="2"/>
    </font>
    <font>
      <b/>
      <sz val="18"/>
      <color rgb="FFFFFFFF"/>
      <name val="Verdana"/>
      <family val="2"/>
    </font>
    <font>
      <b/>
      <sz val="18"/>
      <color theme="0"/>
      <name val="Verdana"/>
      <family val="2"/>
    </font>
    <font>
      <b/>
      <sz val="14"/>
      <color rgb="FFFFFFFF"/>
      <name val="Verdana"/>
      <family val="2"/>
    </font>
    <font>
      <b/>
      <sz val="10"/>
      <color rgb="FFFFFFFF"/>
      <name val="Verdana"/>
      <family val="2"/>
    </font>
    <font>
      <sz val="11"/>
      <color theme="1"/>
      <name val="Calibri"/>
      <family val="2"/>
    </font>
    <font>
      <b/>
      <sz val="18"/>
      <color rgb="FFFF0000"/>
      <name val="Verdana"/>
      <family val="2"/>
    </font>
    <font>
      <sz val="10"/>
      <name val="Arial"/>
      <family val="2"/>
    </font>
    <font>
      <b/>
      <u/>
      <sz val="10"/>
      <color theme="0"/>
      <name val="Verdana"/>
      <family val="2"/>
    </font>
    <font>
      <b/>
      <u/>
      <sz val="10"/>
      <color theme="1"/>
      <name val="Verdana"/>
      <family val="2"/>
    </font>
    <font>
      <b/>
      <u/>
      <sz val="10"/>
      <name val="Verdana"/>
      <family val="2"/>
    </font>
    <font>
      <b/>
      <sz val="26"/>
      <name val="Verdana"/>
      <family val="2"/>
    </font>
    <font>
      <b/>
      <sz val="22"/>
      <color theme="9" tint="-0.249977111117893"/>
      <name val="Verdana"/>
      <family val="2"/>
    </font>
    <font>
      <b/>
      <sz val="18"/>
      <color theme="9" tint="-0.249977111117893"/>
      <name val="Calibri"/>
      <family val="2"/>
      <scheme val="minor"/>
    </font>
    <font>
      <b/>
      <sz val="16"/>
      <color theme="1"/>
      <name val="Verdana"/>
      <family val="2"/>
    </font>
    <font>
      <b/>
      <sz val="16"/>
      <color rgb="FFFFC000"/>
      <name val="Verdana"/>
      <family val="2"/>
    </font>
    <font>
      <b/>
      <sz val="16"/>
      <color rgb="FF00B050"/>
      <name val="Verdana"/>
      <family val="2"/>
    </font>
  </fonts>
  <fills count="2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0000"/>
        <bgColor rgb="FF000000"/>
      </patternFill>
    </fill>
    <fill>
      <patternFill patternType="solid">
        <fgColor theme="0" tint="-0.34998626667073579"/>
        <bgColor rgb="FF000000"/>
      </patternFill>
    </fill>
    <fill>
      <patternFill patternType="solid">
        <fgColor rgb="FFC0C0C0"/>
        <bgColor rgb="FF000000"/>
      </patternFill>
    </fill>
    <fill>
      <patternFill patternType="solid">
        <fgColor theme="0" tint="-0.249977111117893"/>
        <bgColor rgb="FF000000"/>
      </patternFill>
    </fill>
    <fill>
      <patternFill patternType="solid">
        <fgColor theme="1"/>
        <bgColor rgb="FF000000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rgb="FF000000"/>
      </patternFill>
    </fill>
  </fills>
  <borders count="4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</borders>
  <cellStyleXfs count="20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165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8" fontId="25" fillId="0" borderId="0" applyFont="0" applyFill="0" applyBorder="0" applyAlignment="0" applyProtection="0"/>
  </cellStyleXfs>
  <cellXfs count="229">
    <xf numFmtId="0" fontId="0" fillId="0" borderId="0" xfId="0"/>
    <xf numFmtId="0" fontId="5" fillId="0" borderId="0" xfId="0" applyFont="1" applyProtection="1"/>
    <xf numFmtId="0" fontId="5" fillId="0" borderId="0" xfId="0" applyFont="1" applyAlignment="1" applyProtection="1">
      <alignment horizontal="center"/>
    </xf>
    <xf numFmtId="0" fontId="3" fillId="0" borderId="0" xfId="0" applyFont="1" applyProtection="1"/>
    <xf numFmtId="0" fontId="5" fillId="0" borderId="0" xfId="0" applyFont="1" applyFill="1" applyProtection="1"/>
    <xf numFmtId="0" fontId="5" fillId="0" borderId="0" xfId="0" applyFont="1" applyFill="1" applyAlignment="1" applyProtection="1">
      <alignment horizontal="center"/>
    </xf>
    <xf numFmtId="0" fontId="5" fillId="0" borderId="3" xfId="0" applyFont="1" applyBorder="1" applyProtection="1"/>
    <xf numFmtId="0" fontId="5" fillId="6" borderId="3" xfId="0" applyFont="1" applyFill="1" applyBorder="1" applyProtection="1"/>
    <xf numFmtId="0" fontId="5" fillId="6" borderId="0" xfId="0" applyFont="1" applyFill="1" applyProtection="1"/>
    <xf numFmtId="0" fontId="3" fillId="0" borderId="0" xfId="0" applyFont="1" applyBorder="1" applyProtection="1"/>
    <xf numFmtId="0" fontId="5" fillId="0" borderId="0" xfId="0" applyFont="1" applyBorder="1" applyProtection="1"/>
    <xf numFmtId="0" fontId="5" fillId="6" borderId="0" xfId="0" applyFont="1" applyFill="1" applyBorder="1" applyProtection="1"/>
    <xf numFmtId="0" fontId="9" fillId="0" borderId="0" xfId="0" applyFont="1" applyBorder="1" applyProtection="1"/>
    <xf numFmtId="0" fontId="5" fillId="0" borderId="0" xfId="0" applyFont="1" applyFill="1" applyBorder="1" applyProtection="1"/>
    <xf numFmtId="0" fontId="0" fillId="0" borderId="0" xfId="0" applyProtection="1"/>
    <xf numFmtId="0" fontId="10" fillId="6" borderId="0" xfId="0" applyFont="1" applyFill="1" applyBorder="1" applyProtection="1"/>
    <xf numFmtId="0" fontId="0" fillId="0" borderId="0" xfId="0" applyAlignment="1" applyProtection="1">
      <alignment vertical="center"/>
    </xf>
    <xf numFmtId="0" fontId="15" fillId="0" borderId="0" xfId="0" applyFont="1" applyProtection="1"/>
    <xf numFmtId="0" fontId="6" fillId="9" borderId="5" xfId="0" applyFont="1" applyFill="1" applyBorder="1" applyProtection="1"/>
    <xf numFmtId="0" fontId="6" fillId="9" borderId="6" xfId="0" applyFont="1" applyFill="1" applyBorder="1" applyProtection="1"/>
    <xf numFmtId="0" fontId="6" fillId="9" borderId="6" xfId="0" applyFont="1" applyFill="1" applyBorder="1" applyAlignment="1" applyProtection="1">
      <alignment horizontal="right"/>
    </xf>
    <xf numFmtId="0" fontId="6" fillId="9" borderId="6" xfId="0" applyFont="1" applyFill="1" applyBorder="1" applyAlignment="1" applyProtection="1"/>
    <xf numFmtId="0" fontId="3" fillId="9" borderId="0" xfId="0" applyFont="1" applyFill="1" applyBorder="1" applyProtection="1"/>
    <xf numFmtId="0" fontId="6" fillId="9" borderId="0" xfId="0" applyFont="1" applyFill="1" applyBorder="1" applyProtection="1"/>
    <xf numFmtId="0" fontId="6" fillId="9" borderId="0" xfId="0" applyFont="1" applyFill="1" applyBorder="1" applyAlignment="1" applyProtection="1">
      <alignment horizontal="right"/>
    </xf>
    <xf numFmtId="0" fontId="6" fillId="9" borderId="0" xfId="0" applyFont="1" applyFill="1" applyBorder="1" applyAlignment="1" applyProtection="1"/>
    <xf numFmtId="0" fontId="5" fillId="9" borderId="0" xfId="0" applyFont="1" applyFill="1" applyBorder="1" applyAlignment="1" applyProtection="1"/>
    <xf numFmtId="0" fontId="5" fillId="9" borderId="8" xfId="0" applyFont="1" applyFill="1" applyBorder="1" applyProtection="1"/>
    <xf numFmtId="0" fontId="16" fillId="9" borderId="0" xfId="0" applyFont="1" applyFill="1" applyBorder="1" applyProtection="1"/>
    <xf numFmtId="0" fontId="5" fillId="9" borderId="0" xfId="0" applyFont="1" applyFill="1" applyBorder="1" applyProtection="1"/>
    <xf numFmtId="0" fontId="5" fillId="9" borderId="0" xfId="0" applyFont="1" applyFill="1" applyBorder="1" applyAlignment="1" applyProtection="1">
      <alignment horizontal="right"/>
    </xf>
    <xf numFmtId="0" fontId="5" fillId="0" borderId="0" xfId="0" applyFont="1" applyAlignment="1" applyProtection="1">
      <alignment horizontal="right"/>
    </xf>
    <xf numFmtId="0" fontId="5" fillId="0" borderId="0" xfId="0" applyFont="1" applyAlignment="1" applyProtection="1"/>
    <xf numFmtId="0" fontId="18" fillId="0" borderId="0" xfId="0" applyFont="1" applyBorder="1" applyAlignment="1" applyProtection="1">
      <alignment wrapText="1"/>
    </xf>
    <xf numFmtId="0" fontId="18" fillId="0" borderId="0" xfId="0" applyFont="1" applyAlignment="1" applyProtection="1">
      <alignment wrapText="1"/>
    </xf>
    <xf numFmtId="0" fontId="13" fillId="7" borderId="6" xfId="0" applyFont="1" applyFill="1" applyBorder="1" applyAlignment="1" applyProtection="1"/>
    <xf numFmtId="0" fontId="13" fillId="7" borderId="0" xfId="0" applyFont="1" applyFill="1" applyBorder="1" applyAlignment="1" applyProtection="1"/>
    <xf numFmtId="0" fontId="15" fillId="8" borderId="0" xfId="0" applyFont="1" applyFill="1" applyBorder="1" applyAlignment="1" applyProtection="1"/>
    <xf numFmtId="0" fontId="0" fillId="0" borderId="0" xfId="0" applyAlignment="1">
      <alignment vertical="center"/>
    </xf>
    <xf numFmtId="0" fontId="5" fillId="10" borderId="40" xfId="0" applyFont="1" applyFill="1" applyBorder="1" applyAlignment="1" applyProtection="1">
      <alignment vertical="top" wrapText="1"/>
    </xf>
    <xf numFmtId="0" fontId="5" fillId="5" borderId="40" xfId="0" applyFont="1" applyFill="1" applyBorder="1" applyAlignment="1" applyProtection="1">
      <alignment vertical="top" wrapText="1"/>
    </xf>
    <xf numFmtId="0" fontId="1" fillId="2" borderId="40" xfId="0" applyFont="1" applyFill="1" applyBorder="1" applyAlignment="1" applyProtection="1">
      <alignment vertical="top" wrapText="1"/>
    </xf>
    <xf numFmtId="0" fontId="26" fillId="10" borderId="0" xfId="0" applyFont="1" applyFill="1" applyBorder="1" applyAlignment="1" applyProtection="1">
      <alignment horizontal="center" vertical="center"/>
    </xf>
    <xf numFmtId="0" fontId="26" fillId="10" borderId="0" xfId="0" applyFont="1" applyFill="1" applyBorder="1" applyAlignment="1" applyProtection="1">
      <alignment vertical="center"/>
    </xf>
    <xf numFmtId="0" fontId="2" fillId="6" borderId="3" xfId="0" applyFont="1" applyFill="1" applyBorder="1" applyAlignment="1" applyProtection="1">
      <alignment wrapText="1"/>
    </xf>
    <xf numFmtId="0" fontId="2" fillId="6" borderId="3" xfId="0" applyFont="1" applyFill="1" applyBorder="1" applyAlignment="1" applyProtection="1">
      <alignment wrapText="1"/>
    </xf>
    <xf numFmtId="0" fontId="6" fillId="18" borderId="3" xfId="0" applyFont="1" applyFill="1" applyBorder="1" applyProtection="1"/>
    <xf numFmtId="0" fontId="3" fillId="18" borderId="15" xfId="0" applyFont="1" applyFill="1" applyBorder="1" applyAlignment="1" applyProtection="1">
      <alignment wrapText="1"/>
    </xf>
    <xf numFmtId="0" fontId="3" fillId="18" borderId="34" xfId="0" applyFont="1" applyFill="1" applyBorder="1" applyAlignment="1" applyProtection="1">
      <alignment wrapText="1"/>
    </xf>
    <xf numFmtId="0" fontId="3" fillId="18" borderId="41" xfId="0" applyFont="1" applyFill="1" applyBorder="1" applyAlignment="1" applyProtection="1">
      <alignment wrapText="1"/>
    </xf>
    <xf numFmtId="166" fontId="5" fillId="16" borderId="3" xfId="0" applyNumberFormat="1" applyFont="1" applyFill="1" applyBorder="1" applyProtection="1"/>
    <xf numFmtId="0" fontId="27" fillId="2" borderId="23" xfId="0" applyFont="1" applyFill="1" applyBorder="1" applyAlignment="1" applyProtection="1">
      <alignment vertical="top" wrapText="1"/>
    </xf>
    <xf numFmtId="0" fontId="27" fillId="5" borderId="23" xfId="0" applyFont="1" applyFill="1" applyBorder="1" applyAlignment="1" applyProtection="1">
      <alignment vertical="top" wrapText="1"/>
    </xf>
    <xf numFmtId="0" fontId="10" fillId="0" borderId="0" xfId="0" applyFont="1" applyBorder="1" applyProtection="1"/>
    <xf numFmtId="0" fontId="29" fillId="18" borderId="3" xfId="0" applyFont="1" applyFill="1" applyBorder="1" applyAlignment="1" applyProtection="1">
      <alignment wrapText="1"/>
    </xf>
    <xf numFmtId="166" fontId="29" fillId="18" borderId="3" xfId="0" applyNumberFormat="1" applyFont="1" applyFill="1" applyBorder="1" applyAlignment="1" applyProtection="1">
      <alignment wrapText="1"/>
    </xf>
    <xf numFmtId="0" fontId="2" fillId="0" borderId="24" xfId="0" applyFont="1" applyFill="1" applyBorder="1" applyAlignment="1" applyProtection="1">
      <alignment wrapText="1"/>
    </xf>
    <xf numFmtId="166" fontId="3" fillId="16" borderId="37" xfId="0" applyNumberFormat="1" applyFont="1" applyFill="1" applyBorder="1" applyAlignment="1" applyProtection="1">
      <alignment horizontal="center" vertical="center" wrapText="1"/>
    </xf>
    <xf numFmtId="0" fontId="12" fillId="3" borderId="6" xfId="0" applyFont="1" applyFill="1" applyBorder="1" applyAlignment="1" applyProtection="1">
      <alignment horizontal="left" vertical="center" wrapText="1"/>
    </xf>
    <xf numFmtId="0" fontId="12" fillId="3" borderId="0" xfId="0" applyFont="1" applyFill="1" applyBorder="1" applyAlignment="1" applyProtection="1">
      <alignment horizontal="left" vertical="center" wrapText="1"/>
    </xf>
    <xf numFmtId="0" fontId="0" fillId="0" borderId="0" xfId="0" applyBorder="1" applyAlignment="1" applyProtection="1">
      <alignment horizontal="left"/>
      <protection locked="0"/>
    </xf>
    <xf numFmtId="166" fontId="5" fillId="17" borderId="3" xfId="0" applyNumberFormat="1" applyFont="1" applyFill="1" applyBorder="1" applyProtection="1">
      <protection locked="0"/>
    </xf>
    <xf numFmtId="166" fontId="2" fillId="17" borderId="3" xfId="0" applyNumberFormat="1" applyFont="1" applyFill="1" applyBorder="1" applyAlignment="1" applyProtection="1">
      <alignment wrapText="1"/>
      <protection locked="0"/>
    </xf>
    <xf numFmtId="166" fontId="6" fillId="19" borderId="3" xfId="0" applyNumberFormat="1" applyFont="1" applyFill="1" applyBorder="1" applyProtection="1"/>
    <xf numFmtId="166" fontId="2" fillId="17" borderId="1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wrapText="1"/>
    </xf>
    <xf numFmtId="0" fontId="5" fillId="6" borderId="3" xfId="0" applyFont="1" applyFill="1" applyBorder="1" applyAlignment="1" applyProtection="1">
      <alignment wrapText="1"/>
    </xf>
    <xf numFmtId="0" fontId="32" fillId="9" borderId="8" xfId="0" applyFont="1" applyFill="1" applyBorder="1" applyProtection="1"/>
    <xf numFmtId="0" fontId="6" fillId="0" borderId="3" xfId="0" applyFont="1" applyFill="1" applyBorder="1" applyAlignment="1" applyProtection="1">
      <alignment horizontal="left" vertical="center"/>
    </xf>
    <xf numFmtId="167" fontId="5" fillId="0" borderId="3" xfId="17" applyNumberFormat="1" applyFont="1" applyBorder="1" applyAlignment="1" applyProtection="1">
      <alignment horizontal="right"/>
    </xf>
    <xf numFmtId="0" fontId="5" fillId="0" borderId="3" xfId="0" applyFont="1" applyFill="1" applyBorder="1" applyProtection="1"/>
    <xf numFmtId="7" fontId="5" fillId="17" borderId="3" xfId="18" applyNumberFormat="1" applyFont="1" applyFill="1" applyBorder="1" applyAlignment="1" applyProtection="1">
      <protection locked="0"/>
    </xf>
    <xf numFmtId="0" fontId="26" fillId="10" borderId="3" xfId="0" applyFont="1" applyFill="1" applyBorder="1" applyAlignment="1" applyProtection="1">
      <alignment horizontal="center" vertical="center"/>
    </xf>
    <xf numFmtId="0" fontId="26" fillId="10" borderId="3" xfId="0" applyFont="1" applyFill="1" applyBorder="1" applyAlignment="1" applyProtection="1">
      <alignment vertical="center"/>
    </xf>
    <xf numFmtId="0" fontId="6" fillId="0" borderId="3" xfId="0" applyFont="1" applyBorder="1" applyProtection="1"/>
    <xf numFmtId="167" fontId="5" fillId="6" borderId="3" xfId="17" applyNumberFormat="1" applyFont="1" applyFill="1" applyBorder="1" applyAlignment="1" applyProtection="1">
      <alignment horizontal="right"/>
    </xf>
    <xf numFmtId="0" fontId="6" fillId="0" borderId="3" xfId="0" applyNumberFormat="1" applyFont="1" applyBorder="1" applyProtection="1"/>
    <xf numFmtId="0" fontId="0" fillId="0" borderId="3" xfId="0" applyBorder="1"/>
    <xf numFmtId="3" fontId="5" fillId="0" borderId="3" xfId="0" applyNumberFormat="1" applyFont="1" applyBorder="1" applyProtection="1"/>
    <xf numFmtId="0" fontId="6" fillId="6" borderId="3" xfId="0" applyFont="1" applyFill="1" applyBorder="1" applyProtection="1"/>
    <xf numFmtId="0" fontId="3" fillId="2" borderId="3" xfId="0" applyFont="1" applyFill="1" applyBorder="1" applyAlignment="1" applyProtection="1">
      <alignment horizontal="left" vertical="center"/>
    </xf>
    <xf numFmtId="166" fontId="5" fillId="9" borderId="3" xfId="0" applyNumberFormat="1" applyFont="1" applyFill="1" applyBorder="1" applyAlignment="1" applyProtection="1"/>
    <xf numFmtId="0" fontId="5" fillId="0" borderId="3" xfId="0" applyFont="1" applyBorder="1" applyAlignment="1">
      <alignment wrapText="1"/>
    </xf>
    <xf numFmtId="1" fontId="5" fillId="0" borderId="3" xfId="0" applyNumberFormat="1" applyFont="1" applyBorder="1"/>
    <xf numFmtId="1" fontId="5" fillId="0" borderId="3" xfId="0" applyNumberFormat="1" applyFont="1" applyBorder="1" applyAlignment="1">
      <alignment wrapText="1"/>
    </xf>
    <xf numFmtId="0" fontId="5" fillId="0" borderId="3" xfId="0" applyFont="1" applyBorder="1" applyAlignment="1" applyProtection="1">
      <alignment horizontal="right"/>
    </xf>
    <xf numFmtId="7" fontId="5" fillId="0" borderId="3" xfId="18" applyNumberFormat="1" applyFont="1" applyFill="1" applyBorder="1" applyAlignment="1" applyProtection="1"/>
    <xf numFmtId="7" fontId="5" fillId="16" borderId="3" xfId="18" applyNumberFormat="1" applyFont="1" applyFill="1" applyBorder="1" applyAlignment="1" applyProtection="1"/>
    <xf numFmtId="7" fontId="5" fillId="6" borderId="3" xfId="18" applyNumberFormat="1" applyFont="1" applyFill="1" applyBorder="1" applyAlignment="1" applyProtection="1"/>
    <xf numFmtId="0" fontId="31" fillId="0" borderId="0" xfId="0" applyFont="1" applyProtection="1"/>
    <xf numFmtId="0" fontId="19" fillId="11" borderId="0" xfId="0" applyFont="1" applyFill="1" applyBorder="1" applyAlignment="1" applyProtection="1">
      <alignment vertical="center" wrapText="1"/>
    </xf>
    <xf numFmtId="0" fontId="20" fillId="7" borderId="0" xfId="0" applyFont="1" applyFill="1" applyBorder="1" applyAlignment="1" applyProtection="1">
      <alignment vertical="center" wrapText="1"/>
    </xf>
    <xf numFmtId="0" fontId="19" fillId="11" borderId="0" xfId="0" applyFont="1" applyFill="1" applyAlignment="1" applyProtection="1">
      <alignment vertical="center"/>
    </xf>
    <xf numFmtId="0" fontId="21" fillId="20" borderId="8" xfId="0" applyFont="1" applyFill="1" applyBorder="1" applyAlignment="1" applyProtection="1">
      <alignment horizontal="left" vertical="center" wrapText="1"/>
    </xf>
    <xf numFmtId="0" fontId="21" fillId="20" borderId="0" xfId="0" applyFont="1" applyFill="1" applyAlignment="1" applyProtection="1">
      <alignment horizontal="center" vertical="center" wrapText="1"/>
    </xf>
    <xf numFmtId="0" fontId="21" fillId="12" borderId="1" xfId="0" applyFont="1" applyFill="1" applyBorder="1" applyAlignment="1" applyProtection="1">
      <alignment wrapText="1"/>
    </xf>
    <xf numFmtId="0" fontId="22" fillId="12" borderId="2" xfId="0" applyFont="1" applyFill="1" applyBorder="1" applyAlignment="1" applyProtection="1">
      <alignment horizontal="center" vertical="center"/>
    </xf>
    <xf numFmtId="0" fontId="17" fillId="12" borderId="2" xfId="0" applyFont="1" applyFill="1" applyBorder="1" applyAlignment="1" applyProtection="1">
      <alignment horizontal="center" vertical="center"/>
    </xf>
    <xf numFmtId="0" fontId="2" fillId="13" borderId="31" xfId="0" applyNumberFormat="1" applyFont="1" applyFill="1" applyBorder="1" applyAlignment="1" applyProtection="1">
      <alignment vertical="center" wrapText="1"/>
    </xf>
    <xf numFmtId="7" fontId="22" fillId="14" borderId="27" xfId="0" applyNumberFormat="1" applyFont="1" applyFill="1" applyBorder="1" applyAlignment="1" applyProtection="1">
      <alignment horizontal="center" vertical="center"/>
    </xf>
    <xf numFmtId="0" fontId="2" fillId="13" borderId="32" xfId="0" applyFont="1" applyFill="1" applyBorder="1" applyAlignment="1" applyProtection="1">
      <alignment vertical="center"/>
    </xf>
    <xf numFmtId="168" fontId="17" fillId="13" borderId="33" xfId="0" applyNumberFormat="1" applyFont="1" applyFill="1" applyBorder="1" applyAlignment="1" applyProtection="1">
      <alignment vertical="center" wrapText="1"/>
    </xf>
    <xf numFmtId="0" fontId="2" fillId="13" borderId="27" xfId="0" applyNumberFormat="1" applyFont="1" applyFill="1" applyBorder="1" applyAlignment="1" applyProtection="1">
      <alignment vertical="center" wrapText="1"/>
    </xf>
    <xf numFmtId="3" fontId="2" fillId="13" borderId="29" xfId="0" applyNumberFormat="1" applyFont="1" applyFill="1" applyBorder="1" applyAlignment="1" applyProtection="1">
      <alignment vertical="center"/>
    </xf>
    <xf numFmtId="0" fontId="2" fillId="13" borderId="29" xfId="0" applyFont="1" applyFill="1" applyBorder="1" applyAlignment="1" applyProtection="1">
      <alignment vertical="center"/>
    </xf>
    <xf numFmtId="0" fontId="2" fillId="13" borderId="8" xfId="0" applyFont="1" applyFill="1" applyBorder="1" applyAlignment="1" applyProtection="1">
      <alignment vertical="center"/>
    </xf>
    <xf numFmtId="0" fontId="2" fillId="13" borderId="28" xfId="0" applyFont="1" applyFill="1" applyBorder="1" applyAlignment="1" applyProtection="1">
      <alignment vertical="center"/>
    </xf>
    <xf numFmtId="0" fontId="22" fillId="15" borderId="8" xfId="0" applyFont="1" applyFill="1" applyBorder="1" applyAlignment="1" applyProtection="1">
      <alignment vertical="center"/>
    </xf>
    <xf numFmtId="168" fontId="22" fillId="15" borderId="9" xfId="0" applyNumberFormat="1" applyFont="1" applyFill="1" applyBorder="1" applyAlignment="1" applyProtection="1">
      <alignment vertical="center"/>
    </xf>
    <xf numFmtId="0" fontId="22" fillId="11" borderId="21" xfId="0" applyFont="1" applyFill="1" applyBorder="1" applyAlignment="1" applyProtection="1">
      <alignment vertical="center"/>
    </xf>
    <xf numFmtId="168" fontId="17" fillId="11" borderId="22" xfId="0" applyNumberFormat="1" applyFont="1" applyFill="1" applyBorder="1" applyAlignment="1" applyProtection="1">
      <alignment vertical="center"/>
    </xf>
    <xf numFmtId="0" fontId="2" fillId="0" borderId="0" xfId="0" applyFont="1" applyFill="1" applyBorder="1" applyProtection="1"/>
    <xf numFmtId="0" fontId="23" fillId="0" borderId="0" xfId="0" applyFont="1" applyFill="1" applyBorder="1" applyProtection="1"/>
    <xf numFmtId="0" fontId="3" fillId="0" borderId="0" xfId="0" applyFont="1" applyFill="1" applyBorder="1" applyAlignment="1" applyProtection="1">
      <alignment vertical="center" wrapText="1"/>
    </xf>
    <xf numFmtId="0" fontId="3" fillId="10" borderId="1" xfId="0" applyFont="1" applyFill="1" applyBorder="1" applyAlignment="1" applyProtection="1">
      <alignment horizontal="left" vertical="center" wrapText="1"/>
    </xf>
    <xf numFmtId="168" fontId="24" fillId="8" borderId="27" xfId="0" applyNumberFormat="1" applyFont="1" applyFill="1" applyBorder="1" applyAlignment="1" applyProtection="1">
      <alignment vertical="center"/>
    </xf>
    <xf numFmtId="0" fontId="12" fillId="3" borderId="5" xfId="0" applyFont="1" applyFill="1" applyBorder="1" applyAlignment="1" applyProtection="1">
      <alignment horizontal="left" vertical="center" wrapText="1"/>
    </xf>
    <xf numFmtId="0" fontId="12" fillId="3" borderId="6" xfId="0" applyFont="1" applyFill="1" applyBorder="1" applyAlignment="1" applyProtection="1">
      <alignment horizontal="left" vertical="center" wrapText="1"/>
    </xf>
    <xf numFmtId="0" fontId="12" fillId="3" borderId="8" xfId="0" applyFont="1" applyFill="1" applyBorder="1" applyAlignment="1" applyProtection="1">
      <alignment horizontal="left" vertical="center" wrapText="1"/>
    </xf>
    <xf numFmtId="0" fontId="12" fillId="3" borderId="0" xfId="0" applyFont="1" applyFill="1" applyBorder="1" applyAlignment="1" applyProtection="1">
      <alignment horizontal="left" vertical="center" wrapText="1"/>
    </xf>
    <xf numFmtId="0" fontId="14" fillId="4" borderId="8" xfId="0" applyFont="1" applyFill="1" applyBorder="1" applyAlignment="1" applyProtection="1">
      <alignment horizontal="left" wrapText="1"/>
      <protection locked="0"/>
    </xf>
    <xf numFmtId="0" fontId="0" fillId="0" borderId="0" xfId="0" applyBorder="1" applyAlignment="1" applyProtection="1">
      <alignment horizontal="left"/>
      <protection locked="0"/>
    </xf>
    <xf numFmtId="0" fontId="2" fillId="0" borderId="10" xfId="0" applyFont="1" applyBorder="1" applyAlignment="1" applyProtection="1">
      <alignment wrapText="1"/>
    </xf>
    <xf numFmtId="0" fontId="2" fillId="0" borderId="3" xfId="0" applyFont="1" applyBorder="1" applyAlignment="1" applyProtection="1">
      <alignment wrapText="1"/>
    </xf>
    <xf numFmtId="0" fontId="2" fillId="0" borderId="11" xfId="0" applyFont="1" applyBorder="1" applyAlignment="1" applyProtection="1">
      <alignment wrapText="1"/>
    </xf>
    <xf numFmtId="0" fontId="2" fillId="9" borderId="38" xfId="0" applyFont="1" applyFill="1" applyBorder="1" applyAlignment="1" applyProtection="1">
      <alignment horizontal="left" vertical="center" wrapText="1"/>
    </xf>
    <xf numFmtId="0" fontId="2" fillId="9" borderId="16" xfId="0" applyFont="1" applyFill="1" applyBorder="1" applyAlignment="1" applyProtection="1">
      <alignment horizontal="left" vertical="center" wrapText="1"/>
    </xf>
    <xf numFmtId="0" fontId="2" fillId="9" borderId="39" xfId="0" applyFont="1" applyFill="1" applyBorder="1" applyAlignment="1" applyProtection="1">
      <alignment horizontal="left" vertical="center" wrapText="1"/>
    </xf>
    <xf numFmtId="0" fontId="2" fillId="0" borderId="10" xfId="0" applyFont="1" applyBorder="1" applyAlignment="1" applyProtection="1">
      <alignment vertical="center" wrapText="1"/>
    </xf>
    <xf numFmtId="0" fontId="2" fillId="0" borderId="3" xfId="0" applyFont="1" applyBorder="1" applyAlignment="1" applyProtection="1">
      <alignment vertical="center" wrapText="1"/>
    </xf>
    <xf numFmtId="0" fontId="2" fillId="0" borderId="11" xfId="0" applyFont="1" applyBorder="1" applyAlignment="1" applyProtection="1">
      <alignment vertical="center" wrapText="1"/>
    </xf>
    <xf numFmtId="0" fontId="2" fillId="0" borderId="28" xfId="0" applyFont="1" applyBorder="1" applyAlignment="1" applyProtection="1">
      <alignment horizontal="left" vertical="center" wrapText="1"/>
    </xf>
    <xf numFmtId="0" fontId="2" fillId="0" borderId="17" xfId="0" applyFont="1" applyBorder="1" applyAlignment="1" applyProtection="1">
      <alignment horizontal="left" vertical="center" wrapText="1"/>
    </xf>
    <xf numFmtId="0" fontId="2" fillId="0" borderId="8" xfId="0" applyFont="1" applyBorder="1" applyAlignment="1" applyProtection="1">
      <alignment horizontal="left" vertical="center" wrapText="1"/>
    </xf>
    <xf numFmtId="0" fontId="2" fillId="0" borderId="18" xfId="0" applyFont="1" applyBorder="1" applyAlignment="1" applyProtection="1">
      <alignment horizontal="left" vertical="center" wrapText="1"/>
    </xf>
    <xf numFmtId="0" fontId="2" fillId="0" borderId="29" xfId="0" applyFont="1" applyBorder="1" applyAlignment="1" applyProtection="1">
      <alignment horizontal="left" vertical="center" wrapText="1"/>
    </xf>
    <xf numFmtId="0" fontId="2" fillId="0" borderId="19" xfId="0" applyFont="1" applyBorder="1" applyAlignment="1" applyProtection="1">
      <alignment horizontal="left" vertical="center" wrapText="1"/>
    </xf>
    <xf numFmtId="0" fontId="2" fillId="0" borderId="3" xfId="0" applyFont="1" applyFill="1" applyBorder="1" applyAlignment="1" applyProtection="1">
      <alignment wrapText="1"/>
    </xf>
    <xf numFmtId="0" fontId="2" fillId="0" borderId="11" xfId="0" applyFont="1" applyFill="1" applyBorder="1" applyAlignment="1" applyProtection="1">
      <alignment wrapText="1"/>
    </xf>
    <xf numFmtId="0" fontId="28" fillId="2" borderId="26" xfId="0" applyFont="1" applyFill="1" applyBorder="1" applyAlignment="1" applyProtection="1">
      <alignment vertical="top" wrapText="1"/>
    </xf>
    <xf numFmtId="0" fontId="28" fillId="2" borderId="20" xfId="0" applyFont="1" applyFill="1" applyBorder="1" applyAlignment="1" applyProtection="1">
      <alignment vertical="top" wrapText="1"/>
    </xf>
    <xf numFmtId="3" fontId="2" fillId="0" borderId="3" xfId="0" applyNumberFormat="1" applyFont="1" applyFill="1" applyBorder="1" applyAlignment="1" applyProtection="1">
      <alignment horizontal="left" wrapText="1"/>
    </xf>
    <xf numFmtId="3" fontId="2" fillId="0" borderId="11" xfId="0" applyNumberFormat="1" applyFont="1" applyFill="1" applyBorder="1" applyAlignment="1" applyProtection="1">
      <alignment horizontal="left" wrapText="1"/>
    </xf>
    <xf numFmtId="0" fontId="2" fillId="6" borderId="10" xfId="0" applyFont="1" applyFill="1" applyBorder="1" applyAlignment="1" applyProtection="1">
      <alignment horizontal="left" vertical="center" wrapText="1"/>
    </xf>
    <xf numFmtId="0" fontId="2" fillId="6" borderId="3" xfId="0" applyFont="1" applyFill="1" applyBorder="1" applyAlignment="1" applyProtection="1">
      <alignment horizontal="left" vertical="center" wrapText="1"/>
    </xf>
    <xf numFmtId="0" fontId="2" fillId="6" borderId="11" xfId="0" applyFont="1" applyFill="1" applyBorder="1" applyAlignment="1" applyProtection="1">
      <alignment horizontal="left" vertical="center" wrapText="1"/>
    </xf>
    <xf numFmtId="0" fontId="2" fillId="0" borderId="3" xfId="0" applyFont="1" applyFill="1" applyBorder="1" applyAlignment="1" applyProtection="1">
      <alignment vertical="center" wrapText="1"/>
    </xf>
    <xf numFmtId="0" fontId="2" fillId="0" borderId="11" xfId="0" applyFont="1" applyFill="1" applyBorder="1" applyAlignment="1" applyProtection="1">
      <alignment vertical="center" wrapText="1"/>
    </xf>
    <xf numFmtId="0" fontId="2" fillId="2" borderId="35" xfId="0" applyFont="1" applyFill="1" applyBorder="1" applyAlignment="1" applyProtection="1">
      <alignment wrapText="1"/>
    </xf>
    <xf numFmtId="0" fontId="2" fillId="2" borderId="36" xfId="0" applyFont="1" applyFill="1" applyBorder="1" applyAlignment="1" applyProtection="1">
      <alignment wrapText="1"/>
    </xf>
    <xf numFmtId="0" fontId="2" fillId="9" borderId="1" xfId="0" applyFont="1" applyFill="1" applyBorder="1" applyAlignment="1" applyProtection="1">
      <alignment horizontal="left" vertical="center" wrapText="1"/>
    </xf>
    <xf numFmtId="0" fontId="2" fillId="9" borderId="30" xfId="0" applyFont="1" applyFill="1" applyBorder="1" applyAlignment="1" applyProtection="1">
      <alignment horizontal="left" vertical="center" wrapText="1"/>
    </xf>
    <xf numFmtId="0" fontId="2" fillId="9" borderId="2" xfId="0" applyFont="1" applyFill="1" applyBorder="1" applyAlignment="1" applyProtection="1">
      <alignment horizontal="left" vertical="center" wrapText="1"/>
    </xf>
    <xf numFmtId="3" fontId="2" fillId="0" borderId="3" xfId="0" applyNumberFormat="1" applyFont="1" applyFill="1" applyBorder="1" applyAlignment="1" applyProtection="1">
      <alignment horizontal="left" vertical="center" wrapText="1"/>
    </xf>
    <xf numFmtId="3" fontId="2" fillId="0" borderId="11" xfId="0" applyNumberFormat="1" applyFont="1" applyFill="1" applyBorder="1" applyAlignment="1" applyProtection="1">
      <alignment horizontal="left" vertical="center" wrapText="1"/>
    </xf>
    <xf numFmtId="0" fontId="3" fillId="2" borderId="43" xfId="0" applyFont="1" applyFill="1" applyBorder="1" applyAlignment="1" applyProtection="1">
      <alignment wrapText="1"/>
    </xf>
    <xf numFmtId="0" fontId="3" fillId="2" borderId="42" xfId="0" applyFont="1" applyFill="1" applyBorder="1" applyAlignment="1" applyProtection="1">
      <alignment wrapText="1"/>
    </xf>
    <xf numFmtId="0" fontId="27" fillId="2" borderId="26" xfId="0" applyFont="1" applyFill="1" applyBorder="1" applyAlignment="1" applyProtection="1">
      <alignment vertical="top" wrapText="1"/>
    </xf>
    <xf numFmtId="0" fontId="27" fillId="2" borderId="20" xfId="0" applyFont="1" applyFill="1" applyBorder="1" applyAlignment="1" applyProtection="1">
      <alignment vertical="top" wrapText="1"/>
    </xf>
    <xf numFmtId="0" fontId="5" fillId="0" borderId="10" xfId="0" applyFont="1" applyBorder="1" applyAlignment="1" applyProtection="1">
      <alignment vertical="center" wrapText="1"/>
    </xf>
    <xf numFmtId="0" fontId="5" fillId="0" borderId="3" xfId="0" applyFont="1" applyBorder="1" applyAlignment="1" applyProtection="1">
      <alignment vertical="center" wrapText="1"/>
    </xf>
    <xf numFmtId="0" fontId="5" fillId="0" borderId="11" xfId="0" applyFont="1" applyBorder="1" applyAlignment="1" applyProtection="1">
      <alignment wrapText="1"/>
    </xf>
    <xf numFmtId="0" fontId="2" fillId="9" borderId="8" xfId="0" applyFont="1" applyFill="1" applyBorder="1" applyAlignment="1" applyProtection="1">
      <alignment horizontal="left" vertical="center" wrapText="1"/>
    </xf>
    <xf numFmtId="0" fontId="2" fillId="9" borderId="0" xfId="0" applyFont="1" applyFill="1" applyBorder="1" applyAlignment="1" applyProtection="1">
      <alignment horizontal="left" vertical="center" wrapText="1"/>
    </xf>
    <xf numFmtId="0" fontId="2" fillId="9" borderId="9" xfId="0" applyFont="1" applyFill="1" applyBorder="1" applyAlignment="1" applyProtection="1">
      <alignment horizontal="left" vertical="center" wrapText="1"/>
    </xf>
    <xf numFmtId="0" fontId="2" fillId="0" borderId="13" xfId="0" applyFont="1" applyBorder="1" applyAlignment="1" applyProtection="1">
      <alignment wrapText="1"/>
    </xf>
    <xf numFmtId="0" fontId="0" fillId="0" borderId="14" xfId="0" applyBorder="1" applyAlignment="1">
      <alignment wrapText="1"/>
    </xf>
    <xf numFmtId="0" fontId="2" fillId="0" borderId="4" xfId="0" applyFont="1" applyFill="1" applyBorder="1" applyAlignment="1" applyProtection="1">
      <alignment wrapText="1"/>
    </xf>
    <xf numFmtId="0" fontId="0" fillId="0" borderId="12" xfId="0" applyBorder="1" applyAlignment="1">
      <alignment wrapText="1"/>
    </xf>
    <xf numFmtId="3" fontId="2" fillId="0" borderId="4" xfId="0" applyNumberFormat="1" applyFont="1" applyFill="1" applyBorder="1" applyAlignment="1" applyProtection="1">
      <alignment horizontal="left" wrapText="1"/>
    </xf>
    <xf numFmtId="0" fontId="0" fillId="0" borderId="12" xfId="0" applyBorder="1" applyAlignment="1">
      <alignment horizontal="left" wrapText="1"/>
    </xf>
    <xf numFmtId="0" fontId="5" fillId="0" borderId="3" xfId="0" applyFont="1" applyBorder="1" applyAlignment="1" applyProtection="1">
      <alignment wrapText="1"/>
    </xf>
    <xf numFmtId="0" fontId="5" fillId="0" borderId="3" xfId="0" applyFont="1" applyFill="1" applyBorder="1" applyAlignment="1" applyProtection="1">
      <alignment wrapText="1"/>
    </xf>
    <xf numFmtId="0" fontId="5" fillId="0" borderId="10" xfId="0" applyFont="1" applyBorder="1" applyAlignment="1" applyProtection="1">
      <alignment horizontal="left" vertical="center" wrapText="1"/>
    </xf>
    <xf numFmtId="0" fontId="5" fillId="0" borderId="3" xfId="0" applyFont="1" applyBorder="1" applyAlignment="1" applyProtection="1">
      <alignment horizontal="left" vertical="center" wrapText="1"/>
    </xf>
    <xf numFmtId="0" fontId="2" fillId="0" borderId="10" xfId="0" applyFont="1" applyBorder="1" applyAlignment="1" applyProtection="1">
      <alignment horizontal="left" vertical="center" wrapText="1"/>
    </xf>
    <xf numFmtId="0" fontId="2" fillId="0" borderId="3" xfId="0" applyFont="1" applyBorder="1" applyAlignment="1" applyProtection="1">
      <alignment horizontal="left" vertical="center" wrapText="1"/>
    </xf>
    <xf numFmtId="0" fontId="5" fillId="9" borderId="8" xfId="0" applyFont="1" applyFill="1" applyBorder="1" applyAlignment="1" applyProtection="1">
      <alignment horizontal="center"/>
    </xf>
    <xf numFmtId="0" fontId="5" fillId="9" borderId="0" xfId="0" applyFont="1" applyFill="1" applyBorder="1" applyAlignment="1" applyProtection="1">
      <alignment horizontal="center"/>
    </xf>
    <xf numFmtId="0" fontId="5" fillId="9" borderId="9" xfId="0" applyFont="1" applyFill="1" applyBorder="1" applyAlignment="1" applyProtection="1">
      <alignment horizontal="center"/>
    </xf>
    <xf numFmtId="0" fontId="2" fillId="6" borderId="3" xfId="0" applyFont="1" applyFill="1" applyBorder="1" applyAlignment="1" applyProtection="1">
      <alignment wrapText="1"/>
    </xf>
    <xf numFmtId="0" fontId="2" fillId="6" borderId="11" xfId="0" applyFont="1" applyFill="1" applyBorder="1" applyAlignment="1" applyProtection="1">
      <alignment wrapText="1"/>
    </xf>
    <xf numFmtId="0" fontId="2" fillId="0" borderId="3" xfId="0" applyFont="1" applyBorder="1" applyAlignment="1">
      <alignment wrapText="1"/>
    </xf>
    <xf numFmtId="0" fontId="2" fillId="0" borderId="11" xfId="0" applyFont="1" applyBorder="1" applyAlignment="1">
      <alignment wrapText="1"/>
    </xf>
    <xf numFmtId="0" fontId="2" fillId="0" borderId="3" xfId="0" applyFont="1" applyFill="1" applyBorder="1" applyAlignment="1" applyProtection="1">
      <alignment horizontal="left" vertical="center" wrapText="1"/>
    </xf>
    <xf numFmtId="0" fontId="2" fillId="0" borderId="11" xfId="0" applyFont="1" applyFill="1" applyBorder="1" applyAlignment="1" applyProtection="1">
      <alignment horizontal="left" vertical="center" wrapText="1"/>
    </xf>
    <xf numFmtId="0" fontId="2" fillId="0" borderId="13" xfId="0" applyFont="1" applyBorder="1" applyAlignment="1" applyProtection="1">
      <alignment horizontal="left" wrapText="1"/>
    </xf>
    <xf numFmtId="0" fontId="2" fillId="0" borderId="14" xfId="0" applyFont="1" applyBorder="1" applyAlignment="1" applyProtection="1">
      <alignment horizontal="left" wrapText="1"/>
    </xf>
    <xf numFmtId="0" fontId="2" fillId="6" borderId="4" xfId="0" applyFont="1" applyFill="1" applyBorder="1" applyAlignment="1">
      <alignment horizontal="left" wrapText="1"/>
    </xf>
    <xf numFmtId="0" fontId="2" fillId="6" borderId="12" xfId="0" applyFont="1" applyFill="1" applyBorder="1" applyAlignment="1">
      <alignment horizontal="left" wrapText="1"/>
    </xf>
    <xf numFmtId="0" fontId="2" fillId="6" borderId="10" xfId="0" applyFont="1" applyFill="1" applyBorder="1" applyAlignment="1" applyProtection="1">
      <alignment wrapText="1"/>
    </xf>
    <xf numFmtId="0" fontId="2" fillId="0" borderId="4" xfId="0" applyFont="1" applyBorder="1" applyAlignment="1" applyProtection="1">
      <alignment horizontal="left" wrapText="1"/>
    </xf>
    <xf numFmtId="0" fontId="2" fillId="0" borderId="12" xfId="0" applyFont="1" applyBorder="1" applyAlignment="1" applyProtection="1">
      <alignment horizontal="left" wrapText="1"/>
    </xf>
    <xf numFmtId="0" fontId="2" fillId="0" borderId="11" xfId="0" applyFont="1" applyFill="1" applyBorder="1" applyAlignment="1" applyProtection="1">
      <alignment horizontal="left" wrapText="1"/>
    </xf>
    <xf numFmtId="0" fontId="2" fillId="0" borderId="13" xfId="0" applyFont="1" applyBorder="1" applyAlignment="1" applyProtection="1">
      <alignment horizontal="left" vertical="center" wrapText="1"/>
    </xf>
    <xf numFmtId="0" fontId="2" fillId="0" borderId="14" xfId="0" applyFont="1" applyBorder="1" applyAlignment="1" applyProtection="1">
      <alignment horizontal="left" vertical="center" wrapText="1"/>
    </xf>
    <xf numFmtId="0" fontId="5" fillId="0" borderId="4" xfId="0" applyFont="1" applyFill="1" applyBorder="1" applyAlignment="1" applyProtection="1">
      <alignment wrapText="1"/>
    </xf>
    <xf numFmtId="0" fontId="5" fillId="0" borderId="12" xfId="0" applyFont="1" applyFill="1" applyBorder="1" applyAlignment="1" applyProtection="1">
      <alignment wrapText="1"/>
    </xf>
    <xf numFmtId="0" fontId="5" fillId="6" borderId="3" xfId="0" applyFont="1" applyFill="1" applyBorder="1" applyAlignment="1" applyProtection="1">
      <alignment wrapText="1"/>
    </xf>
    <xf numFmtId="0" fontId="5" fillId="6" borderId="11" xfId="0" applyFont="1" applyFill="1" applyBorder="1" applyAlignment="1" applyProtection="1">
      <alignment wrapText="1"/>
    </xf>
    <xf numFmtId="0" fontId="12" fillId="3" borderId="7" xfId="0" applyFont="1" applyFill="1" applyBorder="1" applyAlignment="1" applyProtection="1">
      <alignment horizontal="left" vertical="center" wrapText="1"/>
    </xf>
    <xf numFmtId="0" fontId="1" fillId="17" borderId="8" xfId="0" applyFont="1" applyFill="1" applyBorder="1" applyAlignment="1" applyProtection="1">
      <alignment horizontal="left" wrapText="1"/>
      <protection locked="0"/>
    </xf>
    <xf numFmtId="0" fontId="5" fillId="17" borderId="0" xfId="0" applyFont="1" applyFill="1" applyBorder="1" applyAlignment="1" applyProtection="1">
      <alignment horizontal="left"/>
      <protection locked="0"/>
    </xf>
    <xf numFmtId="0" fontId="5" fillId="17" borderId="9" xfId="0" applyFont="1" applyFill="1" applyBorder="1" applyAlignment="1" applyProtection="1">
      <alignment horizontal="left"/>
      <protection locked="0"/>
    </xf>
    <xf numFmtId="0" fontId="12" fillId="3" borderId="9" xfId="0" applyFont="1" applyFill="1" applyBorder="1" applyAlignment="1" applyProtection="1">
      <alignment horizontal="left" vertical="center" wrapText="1"/>
    </xf>
    <xf numFmtId="0" fontId="5" fillId="0" borderId="11" xfId="0" applyFont="1" applyFill="1" applyBorder="1" applyAlignment="1" applyProtection="1">
      <alignment wrapText="1"/>
    </xf>
    <xf numFmtId="0" fontId="2" fillId="0" borderId="11" xfId="0" applyFont="1" applyBorder="1" applyAlignment="1" applyProtection="1">
      <alignment horizontal="left" vertical="center" wrapText="1"/>
    </xf>
    <xf numFmtId="0" fontId="5" fillId="0" borderId="13" xfId="0" applyFont="1" applyBorder="1" applyAlignment="1" applyProtection="1">
      <alignment horizontal="left" vertical="center" wrapText="1"/>
    </xf>
    <xf numFmtId="0" fontId="5" fillId="0" borderId="14" xfId="0" applyFont="1" applyBorder="1" applyAlignment="1" applyProtection="1">
      <alignment horizontal="left" vertical="center" wrapText="1"/>
    </xf>
    <xf numFmtId="0" fontId="2" fillId="0" borderId="4" xfId="0" applyFont="1" applyBorder="1" applyAlignment="1" applyProtection="1">
      <alignment horizontal="left" vertical="center" wrapText="1"/>
    </xf>
    <xf numFmtId="0" fontId="2" fillId="0" borderId="12" xfId="0" applyFont="1" applyBorder="1" applyAlignment="1" applyProtection="1">
      <alignment horizontal="left" vertical="center" wrapText="1"/>
    </xf>
    <xf numFmtId="0" fontId="2" fillId="9" borderId="38" xfId="0" applyFont="1" applyFill="1" applyBorder="1" applyAlignment="1" applyProtection="1">
      <alignment horizontal="center" wrapText="1"/>
    </xf>
    <xf numFmtId="0" fontId="2" fillId="9" borderId="16" xfId="0" applyFont="1" applyFill="1" applyBorder="1" applyAlignment="1" applyProtection="1">
      <alignment horizontal="center" wrapText="1"/>
    </xf>
    <xf numFmtId="0" fontId="2" fillId="9" borderId="39" xfId="0" applyFont="1" applyFill="1" applyBorder="1" applyAlignment="1" applyProtection="1">
      <alignment horizontal="center" wrapText="1"/>
    </xf>
    <xf numFmtId="0" fontId="2" fillId="0" borderId="13" xfId="0" applyFont="1" applyBorder="1" applyAlignment="1" applyProtection="1">
      <alignment horizontal="left"/>
    </xf>
    <xf numFmtId="0" fontId="2" fillId="0" borderId="14" xfId="0" applyFont="1" applyBorder="1" applyAlignment="1" applyProtection="1">
      <alignment horizontal="left"/>
    </xf>
    <xf numFmtId="0" fontId="2" fillId="0" borderId="4" xfId="0" applyFont="1" applyFill="1" applyBorder="1" applyAlignment="1" applyProtection="1">
      <alignment horizontal="left" vertical="center" wrapText="1"/>
    </xf>
    <xf numFmtId="0" fontId="2" fillId="0" borderId="12" xfId="0" applyFont="1" applyFill="1" applyBorder="1" applyAlignment="1" applyProtection="1">
      <alignment horizontal="left" vertical="center" wrapText="1"/>
    </xf>
    <xf numFmtId="0" fontId="2" fillId="6" borderId="3" xfId="0" applyFont="1" applyFill="1" applyBorder="1" applyAlignment="1">
      <alignment wrapText="1"/>
    </xf>
    <xf numFmtId="0" fontId="2" fillId="6" borderId="11" xfId="0" applyFont="1" applyFill="1" applyBorder="1" applyAlignment="1">
      <alignment wrapText="1"/>
    </xf>
    <xf numFmtId="0" fontId="2" fillId="9" borderId="32" xfId="0" applyFont="1" applyFill="1" applyBorder="1" applyAlignment="1" applyProtection="1">
      <alignment horizontal="left" vertical="center" wrapText="1"/>
    </xf>
    <xf numFmtId="0" fontId="2" fillId="9" borderId="44" xfId="0" applyFont="1" applyFill="1" applyBorder="1" applyAlignment="1" applyProtection="1">
      <alignment horizontal="left" vertical="center" wrapText="1"/>
    </xf>
    <xf numFmtId="0" fontId="2" fillId="9" borderId="40" xfId="0" applyFont="1" applyFill="1" applyBorder="1" applyAlignment="1" applyProtection="1">
      <alignment horizontal="left" vertical="center" wrapText="1"/>
    </xf>
    <xf numFmtId="0" fontId="3" fillId="18" borderId="13" xfId="0" applyFont="1" applyFill="1" applyBorder="1" applyAlignment="1" applyProtection="1">
      <alignment vertical="center" wrapText="1"/>
    </xf>
    <xf numFmtId="0" fontId="0" fillId="0" borderId="25" xfId="0" applyBorder="1" applyAlignment="1">
      <alignment wrapText="1"/>
    </xf>
    <xf numFmtId="0" fontId="2" fillId="0" borderId="4" xfId="0" applyFont="1" applyFill="1" applyBorder="1" applyAlignment="1" applyProtection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21" fillId="20" borderId="1" xfId="0" applyFont="1" applyFill="1" applyBorder="1" applyAlignment="1" applyProtection="1">
      <alignment horizontal="left" vertical="center" wrapText="1"/>
    </xf>
    <xf numFmtId="0" fontId="21" fillId="20" borderId="2" xfId="0" applyFont="1" applyFill="1" applyBorder="1" applyAlignment="1" applyProtection="1">
      <alignment horizontal="left" vertical="center" wrapText="1"/>
    </xf>
  </cellXfs>
  <cellStyles count="20">
    <cellStyle name="Euro" xfId="19"/>
    <cellStyle name="Gevolgde hyperlink" xfId="2" builtinId="9" hidden="1"/>
    <cellStyle name="Gevolgde hyperlink" xfId="4" builtinId="9" hidden="1"/>
    <cellStyle name="Gevolgde hyperlink" xfId="6" builtinId="9" hidden="1"/>
    <cellStyle name="Gevolgde hyperlink" xfId="8" builtinId="9" hidden="1"/>
    <cellStyle name="Gevolgde hyperlink" xfId="10" builtinId="9" hidden="1"/>
    <cellStyle name="Gevolgde hyperlink" xfId="12" builtinId="9" hidden="1"/>
    <cellStyle name="Gevolgde hyperlink" xfId="14" builtinId="9" hidden="1"/>
    <cellStyle name="Gevolgde hyperlink" xfId="1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Komma" xfId="17" builtinId="3"/>
    <cellStyle name="Standaard" xfId="0" builtinId="0"/>
    <cellStyle name="Valuta" xfId="18" builtinId="4"/>
  </cellStyles>
  <dxfs count="0"/>
  <tableStyles count="0" defaultTableStyle="TableStyleMedium2" defaultPivotStyle="PivotStyleLight16"/>
  <colors>
    <mruColors>
      <color rgb="FF00FF00"/>
      <color rgb="FFC0C0C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6"/>
  <sheetViews>
    <sheetView tabSelected="1" zoomScaleNormal="100" workbookViewId="0">
      <selection activeCell="B43" sqref="B43"/>
    </sheetView>
  </sheetViews>
  <sheetFormatPr defaultColWidth="9.109375" defaultRowHeight="12.6" x14ac:dyDescent="0.2"/>
  <cols>
    <col min="1" max="1" width="70.21875" style="1" customWidth="1"/>
    <col min="2" max="2" width="34.6640625" style="1" customWidth="1"/>
    <col min="3" max="3" width="56.21875" style="1" customWidth="1"/>
    <col min="4" max="4" width="10.33203125" style="31" bestFit="1" customWidth="1"/>
    <col min="5" max="5" width="21.21875" style="31" customWidth="1"/>
    <col min="6" max="6" width="44.33203125" style="32" customWidth="1"/>
    <col min="7" max="16384" width="9.109375" style="1"/>
  </cols>
  <sheetData>
    <row r="1" spans="1:6" ht="24" customHeight="1" x14ac:dyDescent="0.35">
      <c r="A1" s="116" t="s">
        <v>76</v>
      </c>
      <c r="B1" s="117"/>
      <c r="C1" s="117"/>
      <c r="D1" s="117"/>
      <c r="E1" s="58"/>
      <c r="F1" s="35"/>
    </row>
    <row r="2" spans="1:6" ht="27" customHeight="1" x14ac:dyDescent="0.35">
      <c r="A2" s="118" t="s">
        <v>77</v>
      </c>
      <c r="B2" s="119"/>
      <c r="C2" s="119"/>
      <c r="D2" s="119"/>
      <c r="E2" s="59"/>
      <c r="F2" s="36"/>
    </row>
    <row r="3" spans="1:6" s="17" customFormat="1" ht="18" thickBot="1" x14ac:dyDescent="0.35">
      <c r="A3" s="120" t="s">
        <v>69</v>
      </c>
      <c r="B3" s="121"/>
      <c r="C3" s="121"/>
      <c r="D3" s="121"/>
      <c r="E3" s="60"/>
      <c r="F3" s="37"/>
    </row>
    <row r="4" spans="1:6" ht="18" customHeight="1" x14ac:dyDescent="0.2">
      <c r="A4" s="18" t="s">
        <v>78</v>
      </c>
      <c r="B4" s="19" t="s">
        <v>164</v>
      </c>
      <c r="C4" s="19"/>
      <c r="D4" s="20"/>
      <c r="E4" s="20"/>
      <c r="F4" s="21"/>
    </row>
    <row r="5" spans="1:6" ht="24" customHeight="1" x14ac:dyDescent="0.3">
      <c r="A5" s="67" t="s">
        <v>180</v>
      </c>
      <c r="B5" s="22"/>
      <c r="C5" s="23"/>
      <c r="D5" s="24"/>
      <c r="E5" s="24"/>
      <c r="F5" s="25"/>
    </row>
    <row r="6" spans="1:6" ht="15" customHeight="1" x14ac:dyDescent="0.2">
      <c r="A6" s="27"/>
      <c r="B6" s="28" t="s">
        <v>70</v>
      </c>
      <c r="C6" s="29"/>
      <c r="D6" s="30"/>
      <c r="E6" s="30"/>
      <c r="F6" s="26"/>
    </row>
    <row r="7" spans="1:6" ht="31.5" customHeight="1" x14ac:dyDescent="0.2">
      <c r="A7" s="42" t="s">
        <v>95</v>
      </c>
      <c r="B7" s="42" t="s">
        <v>71</v>
      </c>
      <c r="C7" s="42" t="s">
        <v>72</v>
      </c>
      <c r="D7" s="42" t="s">
        <v>73</v>
      </c>
      <c r="E7" s="42" t="s">
        <v>137</v>
      </c>
      <c r="F7" s="43" t="s">
        <v>62</v>
      </c>
    </row>
    <row r="8" spans="1:6" ht="23.4" customHeight="1" x14ac:dyDescent="0.2">
      <c r="A8" s="68" t="s">
        <v>91</v>
      </c>
      <c r="B8" s="6"/>
      <c r="C8" s="6"/>
      <c r="D8" s="69"/>
      <c r="E8" s="69"/>
      <c r="F8" s="86"/>
    </row>
    <row r="9" spans="1:6" ht="37.799999999999997" customHeight="1" x14ac:dyDescent="0.2">
      <c r="A9" s="65" t="s">
        <v>165</v>
      </c>
      <c r="B9" s="70" t="s">
        <v>154</v>
      </c>
      <c r="C9" s="70" t="s">
        <v>138</v>
      </c>
      <c r="D9" s="69">
        <v>227500</v>
      </c>
      <c r="E9" s="71">
        <v>0</v>
      </c>
      <c r="F9" s="87">
        <f>SUM(E9*D9)</f>
        <v>0</v>
      </c>
    </row>
    <row r="10" spans="1:6" x14ac:dyDescent="0.2">
      <c r="A10" s="6"/>
      <c r="B10" s="6"/>
      <c r="C10" s="6"/>
      <c r="D10" s="6"/>
      <c r="E10" s="6"/>
      <c r="F10" s="6"/>
    </row>
    <row r="11" spans="1:6" ht="31.5" customHeight="1" x14ac:dyDescent="0.2">
      <c r="A11" s="72" t="s">
        <v>0</v>
      </c>
      <c r="B11" s="72" t="s">
        <v>71</v>
      </c>
      <c r="C11" s="72" t="s">
        <v>72</v>
      </c>
      <c r="D11" s="72" t="s">
        <v>73</v>
      </c>
      <c r="E11" s="72"/>
      <c r="F11" s="73" t="s">
        <v>62</v>
      </c>
    </row>
    <row r="12" spans="1:6" ht="23.4" customHeight="1" x14ac:dyDescent="0.2">
      <c r="A12" s="68" t="s">
        <v>96</v>
      </c>
      <c r="B12" s="6"/>
      <c r="C12" s="6"/>
      <c r="D12" s="69"/>
      <c r="E12" s="69"/>
      <c r="F12" s="86"/>
    </row>
    <row r="13" spans="1:6" ht="34.799999999999997" customHeight="1" x14ac:dyDescent="0.2">
      <c r="A13" s="6" t="s">
        <v>166</v>
      </c>
      <c r="B13" s="70" t="s">
        <v>155</v>
      </c>
      <c r="C13" s="66" t="s">
        <v>138</v>
      </c>
      <c r="D13" s="69">
        <v>17500</v>
      </c>
      <c r="E13" s="71">
        <v>0</v>
      </c>
      <c r="F13" s="87">
        <f>SUM(E13*D13)</f>
        <v>0</v>
      </c>
    </row>
    <row r="14" spans="1:6" x14ac:dyDescent="0.2">
      <c r="A14" s="6"/>
      <c r="B14" s="6"/>
      <c r="C14" s="6"/>
      <c r="D14" s="6"/>
      <c r="E14" s="6"/>
      <c r="F14" s="6"/>
    </row>
    <row r="15" spans="1:6" x14ac:dyDescent="0.2">
      <c r="A15" s="72" t="s">
        <v>95</v>
      </c>
      <c r="B15" s="72" t="s">
        <v>71</v>
      </c>
      <c r="C15" s="72" t="s">
        <v>75</v>
      </c>
      <c r="D15" s="72" t="s">
        <v>73</v>
      </c>
      <c r="E15" s="72"/>
      <c r="F15" s="73" t="s">
        <v>74</v>
      </c>
    </row>
    <row r="16" spans="1:6" ht="18" customHeight="1" x14ac:dyDescent="0.2">
      <c r="A16" s="74" t="s">
        <v>94</v>
      </c>
      <c r="B16" s="6"/>
      <c r="C16" s="6"/>
      <c r="D16" s="6"/>
      <c r="E16" s="6"/>
      <c r="F16" s="6"/>
    </row>
    <row r="17" spans="1:6" ht="34.799999999999997" customHeight="1" x14ac:dyDescent="0.2">
      <c r="A17" s="65" t="s">
        <v>153</v>
      </c>
      <c r="B17" s="70" t="s">
        <v>157</v>
      </c>
      <c r="C17" s="66" t="s">
        <v>138</v>
      </c>
      <c r="D17" s="69">
        <v>3000</v>
      </c>
      <c r="E17" s="71">
        <v>0</v>
      </c>
      <c r="F17" s="87">
        <f>SUM(E17*D17)</f>
        <v>0</v>
      </c>
    </row>
    <row r="18" spans="1:6" ht="12.6" customHeight="1" x14ac:dyDescent="0.2">
      <c r="A18" s="6"/>
      <c r="B18" s="6"/>
      <c r="C18" s="6"/>
      <c r="D18" s="6"/>
      <c r="E18" s="6"/>
      <c r="F18" s="6"/>
    </row>
    <row r="19" spans="1:6" ht="15" customHeight="1" x14ac:dyDescent="0.2">
      <c r="A19" s="72" t="s">
        <v>95</v>
      </c>
      <c r="B19" s="72" t="s">
        <v>71</v>
      </c>
      <c r="C19" s="72" t="s">
        <v>75</v>
      </c>
      <c r="D19" s="72" t="s">
        <v>73</v>
      </c>
      <c r="E19" s="72"/>
      <c r="F19" s="73" t="s">
        <v>74</v>
      </c>
    </row>
    <row r="20" spans="1:6" ht="12.6" customHeight="1" x14ac:dyDescent="0.2">
      <c r="A20" s="74" t="s">
        <v>97</v>
      </c>
      <c r="B20" s="7"/>
      <c r="C20" s="7"/>
      <c r="D20" s="75"/>
      <c r="E20" s="75"/>
      <c r="F20" s="88"/>
    </row>
    <row r="21" spans="1:6" ht="36.6" customHeight="1" x14ac:dyDescent="0.2">
      <c r="A21" s="66" t="s">
        <v>167</v>
      </c>
      <c r="B21" s="70" t="s">
        <v>156</v>
      </c>
      <c r="C21" s="70" t="s">
        <v>138</v>
      </c>
      <c r="D21" s="75">
        <v>1250</v>
      </c>
      <c r="E21" s="71">
        <v>0</v>
      </c>
      <c r="F21" s="87">
        <f>SUM(E21*D21)</f>
        <v>0</v>
      </c>
    </row>
    <row r="22" spans="1:6" x14ac:dyDescent="0.2">
      <c r="A22" s="6"/>
      <c r="B22" s="6"/>
      <c r="C22" s="6"/>
      <c r="D22" s="6"/>
      <c r="E22" s="6"/>
      <c r="F22" s="6"/>
    </row>
    <row r="23" spans="1:6" x14ac:dyDescent="0.2">
      <c r="A23" s="72" t="s">
        <v>0</v>
      </c>
      <c r="B23" s="72" t="s">
        <v>71</v>
      </c>
      <c r="C23" s="72" t="s">
        <v>75</v>
      </c>
      <c r="D23" s="72" t="s">
        <v>73</v>
      </c>
      <c r="E23" s="72"/>
      <c r="F23" s="73" t="s">
        <v>74</v>
      </c>
    </row>
    <row r="24" spans="1:6" ht="14.4" customHeight="1" x14ac:dyDescent="0.2">
      <c r="A24" s="76" t="s">
        <v>92</v>
      </c>
      <c r="B24" s="6"/>
      <c r="C24" s="6"/>
      <c r="D24" s="6"/>
      <c r="E24" s="6"/>
      <c r="F24" s="88"/>
    </row>
    <row r="25" spans="1:6" ht="111" customHeight="1" x14ac:dyDescent="0.3">
      <c r="A25" s="66" t="s">
        <v>168</v>
      </c>
      <c r="B25" s="77" t="s">
        <v>158</v>
      </c>
      <c r="C25" s="66" t="s">
        <v>138</v>
      </c>
      <c r="D25" s="78">
        <v>158500</v>
      </c>
      <c r="E25" s="71">
        <v>0</v>
      </c>
      <c r="F25" s="87">
        <f>SUM(E25*D25)</f>
        <v>0</v>
      </c>
    </row>
    <row r="26" spans="1:6" x14ac:dyDescent="0.2">
      <c r="A26" s="6"/>
      <c r="B26" s="6"/>
      <c r="C26" s="6"/>
      <c r="D26" s="6"/>
      <c r="E26" s="6"/>
      <c r="F26" s="6"/>
    </row>
    <row r="27" spans="1:6" x14ac:dyDescent="0.2">
      <c r="A27" s="72" t="s">
        <v>0</v>
      </c>
      <c r="B27" s="72" t="s">
        <v>71</v>
      </c>
      <c r="C27" s="72" t="s">
        <v>75</v>
      </c>
      <c r="D27" s="72" t="s">
        <v>73</v>
      </c>
      <c r="E27" s="72"/>
      <c r="F27" s="73" t="s">
        <v>74</v>
      </c>
    </row>
    <row r="28" spans="1:6" x14ac:dyDescent="0.2">
      <c r="A28" s="79" t="s">
        <v>93</v>
      </c>
      <c r="B28" s="7"/>
      <c r="C28" s="7"/>
      <c r="D28" s="75"/>
      <c r="E28" s="75"/>
      <c r="F28" s="88"/>
    </row>
    <row r="29" spans="1:6" ht="27.6" customHeight="1" x14ac:dyDescent="0.2">
      <c r="A29" s="66" t="s">
        <v>169</v>
      </c>
      <c r="B29" s="6" t="s">
        <v>158</v>
      </c>
      <c r="C29" s="66" t="s">
        <v>138</v>
      </c>
      <c r="D29" s="69">
        <v>27500</v>
      </c>
      <c r="E29" s="71">
        <v>0</v>
      </c>
      <c r="F29" s="87">
        <f>SUM(E29*D29)</f>
        <v>0</v>
      </c>
    </row>
    <row r="30" spans="1:6" x14ac:dyDescent="0.2">
      <c r="A30" s="6"/>
      <c r="B30" s="6"/>
      <c r="C30" s="6"/>
      <c r="D30" s="6"/>
      <c r="E30" s="6"/>
      <c r="F30" s="6"/>
    </row>
    <row r="31" spans="1:6" x14ac:dyDescent="0.2">
      <c r="A31" s="72" t="s">
        <v>0</v>
      </c>
      <c r="B31" s="72" t="s">
        <v>71</v>
      </c>
      <c r="C31" s="72" t="s">
        <v>75</v>
      </c>
      <c r="D31" s="72" t="s">
        <v>73</v>
      </c>
      <c r="E31" s="72"/>
      <c r="F31" s="73" t="s">
        <v>74</v>
      </c>
    </row>
    <row r="32" spans="1:6" x14ac:dyDescent="0.2">
      <c r="A32" s="79" t="s">
        <v>98</v>
      </c>
      <c r="B32" s="7"/>
      <c r="C32" s="7"/>
      <c r="D32" s="75"/>
      <c r="E32" s="75"/>
      <c r="F32" s="88"/>
    </row>
    <row r="33" spans="1:6" ht="73.2" customHeight="1" x14ac:dyDescent="0.2">
      <c r="A33" s="65" t="s">
        <v>170</v>
      </c>
      <c r="B33" s="70" t="s">
        <v>158</v>
      </c>
      <c r="C33" s="66" t="s">
        <v>138</v>
      </c>
      <c r="D33" s="69">
        <v>23000</v>
      </c>
      <c r="E33" s="71">
        <v>0</v>
      </c>
      <c r="F33" s="87">
        <f>SUM(E33*D33)</f>
        <v>0</v>
      </c>
    </row>
    <row r="34" spans="1:6" x14ac:dyDescent="0.2">
      <c r="A34" s="6"/>
      <c r="B34" s="6"/>
      <c r="C34" s="6"/>
      <c r="D34" s="6"/>
      <c r="E34" s="6"/>
      <c r="F34" s="6"/>
    </row>
    <row r="35" spans="1:6" ht="16.2" customHeight="1" x14ac:dyDescent="0.2">
      <c r="A35" s="72" t="s">
        <v>95</v>
      </c>
      <c r="B35" s="72" t="s">
        <v>71</v>
      </c>
      <c r="C35" s="72" t="s">
        <v>75</v>
      </c>
      <c r="D35" s="72" t="s">
        <v>73</v>
      </c>
      <c r="E35" s="72"/>
      <c r="F35" s="73" t="s">
        <v>74</v>
      </c>
    </row>
    <row r="36" spans="1:6" ht="25.2" customHeight="1" x14ac:dyDescent="0.2">
      <c r="A36" s="74" t="s">
        <v>99</v>
      </c>
      <c r="B36" s="7"/>
      <c r="C36" s="7"/>
      <c r="D36" s="75"/>
      <c r="E36" s="75"/>
      <c r="F36" s="88"/>
    </row>
    <row r="37" spans="1:6" ht="49.2" customHeight="1" x14ac:dyDescent="0.3">
      <c r="A37" s="66" t="s">
        <v>171</v>
      </c>
      <c r="B37" s="77" t="s">
        <v>157</v>
      </c>
      <c r="C37" s="66" t="s">
        <v>138</v>
      </c>
      <c r="D37" s="69">
        <v>24750</v>
      </c>
      <c r="E37" s="71">
        <v>0</v>
      </c>
      <c r="F37" s="87">
        <f>SUM(E37*D37)</f>
        <v>0</v>
      </c>
    </row>
    <row r="38" spans="1:6" ht="13.8" customHeight="1" x14ac:dyDescent="0.2">
      <c r="A38" s="6"/>
      <c r="B38" s="6"/>
      <c r="C38" s="6"/>
      <c r="D38" s="6"/>
      <c r="E38" s="6"/>
      <c r="F38" s="6"/>
    </row>
    <row r="39" spans="1:6" x14ac:dyDescent="0.2">
      <c r="A39" s="72" t="s">
        <v>95</v>
      </c>
      <c r="B39" s="72" t="s">
        <v>71</v>
      </c>
      <c r="C39" s="72" t="s">
        <v>75</v>
      </c>
      <c r="D39" s="72" t="s">
        <v>73</v>
      </c>
      <c r="E39" s="72"/>
      <c r="F39" s="73" t="s">
        <v>74</v>
      </c>
    </row>
    <row r="40" spans="1:6" x14ac:dyDescent="0.2">
      <c r="A40" s="74" t="s">
        <v>100</v>
      </c>
      <c r="B40" s="7"/>
      <c r="C40" s="7"/>
      <c r="D40" s="75"/>
      <c r="E40" s="75"/>
      <c r="F40" s="88"/>
    </row>
    <row r="41" spans="1:6" ht="25.2" x14ac:dyDescent="0.2">
      <c r="A41" s="66" t="s">
        <v>172</v>
      </c>
      <c r="B41" s="6" t="s">
        <v>157</v>
      </c>
      <c r="C41" s="66" t="s">
        <v>138</v>
      </c>
      <c r="D41" s="69">
        <v>7500</v>
      </c>
      <c r="E41" s="71">
        <v>0</v>
      </c>
      <c r="F41" s="87">
        <f>SUM(E41*D41)</f>
        <v>0</v>
      </c>
    </row>
    <row r="42" spans="1:6" x14ac:dyDescent="0.2">
      <c r="A42" s="80"/>
      <c r="B42" s="80"/>
      <c r="C42" s="80"/>
      <c r="D42" s="80"/>
      <c r="E42" s="80"/>
      <c r="F42" s="81"/>
    </row>
    <row r="43" spans="1:6" x14ac:dyDescent="0.2">
      <c r="A43" s="72" t="s">
        <v>95</v>
      </c>
      <c r="B43" s="72" t="s">
        <v>71</v>
      </c>
      <c r="C43" s="72" t="s">
        <v>75</v>
      </c>
      <c r="D43" s="72" t="s">
        <v>73</v>
      </c>
      <c r="E43" s="72"/>
      <c r="F43" s="73" t="s">
        <v>74</v>
      </c>
    </row>
    <row r="44" spans="1:6" x14ac:dyDescent="0.2">
      <c r="A44" s="74" t="s">
        <v>101</v>
      </c>
      <c r="B44" s="7"/>
      <c r="C44" s="66"/>
      <c r="D44" s="75"/>
      <c r="E44" s="75"/>
      <c r="F44" s="88"/>
    </row>
    <row r="45" spans="1:6" ht="30.6" customHeight="1" x14ac:dyDescent="0.3">
      <c r="A45" s="66" t="s">
        <v>167</v>
      </c>
      <c r="B45" s="77" t="s">
        <v>156</v>
      </c>
      <c r="C45" s="66" t="s">
        <v>138</v>
      </c>
      <c r="D45" s="69">
        <v>8250</v>
      </c>
      <c r="E45" s="71">
        <v>0</v>
      </c>
      <c r="F45" s="87">
        <f>SUM(E45*D45)</f>
        <v>0</v>
      </c>
    </row>
    <row r="46" spans="1:6" x14ac:dyDescent="0.2">
      <c r="A46" s="6"/>
      <c r="B46" s="6"/>
      <c r="C46" s="6"/>
      <c r="D46" s="6"/>
      <c r="E46" s="6"/>
      <c r="F46" s="6"/>
    </row>
    <row r="47" spans="1:6" x14ac:dyDescent="0.2">
      <c r="A47" s="72" t="s">
        <v>0</v>
      </c>
      <c r="B47" s="72" t="s">
        <v>71</v>
      </c>
      <c r="C47" s="72" t="s">
        <v>72</v>
      </c>
      <c r="D47" s="72" t="s">
        <v>73</v>
      </c>
      <c r="E47" s="72"/>
      <c r="F47" s="73" t="s">
        <v>74</v>
      </c>
    </row>
    <row r="48" spans="1:6" x14ac:dyDescent="0.2">
      <c r="A48" s="74" t="s">
        <v>102</v>
      </c>
      <c r="B48" s="7"/>
      <c r="C48" s="7"/>
      <c r="D48" s="75"/>
      <c r="E48" s="75"/>
      <c r="F48" s="88"/>
    </row>
    <row r="49" spans="1:6" ht="116.4" customHeight="1" x14ac:dyDescent="0.2">
      <c r="A49" s="82" t="s">
        <v>173</v>
      </c>
      <c r="B49" s="70" t="s">
        <v>139</v>
      </c>
      <c r="C49" s="66" t="s">
        <v>162</v>
      </c>
      <c r="D49" s="69">
        <v>3780</v>
      </c>
      <c r="E49" s="71">
        <v>0</v>
      </c>
      <c r="F49" s="87">
        <f>SUM(E49*D49)</f>
        <v>0</v>
      </c>
    </row>
    <row r="50" spans="1:6" ht="15.6" customHeight="1" x14ac:dyDescent="0.2">
      <c r="A50" s="6"/>
      <c r="B50" s="6"/>
      <c r="C50" s="66"/>
      <c r="D50" s="6"/>
      <c r="E50" s="6"/>
      <c r="F50" s="6"/>
    </row>
    <row r="51" spans="1:6" x14ac:dyDescent="0.2">
      <c r="A51" s="72" t="s">
        <v>0</v>
      </c>
      <c r="B51" s="72" t="s">
        <v>71</v>
      </c>
      <c r="C51" s="72" t="s">
        <v>72</v>
      </c>
      <c r="D51" s="72" t="s">
        <v>73</v>
      </c>
      <c r="E51" s="72"/>
      <c r="F51" s="73" t="s">
        <v>74</v>
      </c>
    </row>
    <row r="52" spans="1:6" x14ac:dyDescent="0.2">
      <c r="A52" s="74" t="s">
        <v>141</v>
      </c>
      <c r="B52" s="7"/>
      <c r="C52" s="7"/>
      <c r="D52" s="75"/>
      <c r="E52" s="75"/>
      <c r="F52" s="88"/>
    </row>
    <row r="53" spans="1:6" ht="75" customHeight="1" x14ac:dyDescent="0.2">
      <c r="A53" s="82" t="s">
        <v>174</v>
      </c>
      <c r="B53" s="70" t="s">
        <v>140</v>
      </c>
      <c r="C53" s="66" t="s">
        <v>159</v>
      </c>
      <c r="D53" s="69">
        <v>8000</v>
      </c>
      <c r="E53" s="71">
        <v>0</v>
      </c>
      <c r="F53" s="87">
        <f>SUM(E53*D53)</f>
        <v>0</v>
      </c>
    </row>
    <row r="54" spans="1:6" ht="25.5" customHeight="1" x14ac:dyDescent="0.2">
      <c r="A54" s="6"/>
      <c r="B54" s="6"/>
      <c r="C54" s="66"/>
      <c r="D54" s="6"/>
      <c r="E54" s="6"/>
      <c r="F54" s="6"/>
    </row>
    <row r="55" spans="1:6" x14ac:dyDescent="0.2">
      <c r="A55" s="72" t="s">
        <v>95</v>
      </c>
      <c r="B55" s="72" t="s">
        <v>71</v>
      </c>
      <c r="C55" s="72" t="s">
        <v>72</v>
      </c>
      <c r="D55" s="72" t="s">
        <v>73</v>
      </c>
      <c r="E55" s="72"/>
      <c r="F55" s="73" t="s">
        <v>74</v>
      </c>
    </row>
    <row r="56" spans="1:6" x14ac:dyDescent="0.2">
      <c r="A56" s="74" t="s">
        <v>142</v>
      </c>
      <c r="B56" s="7"/>
      <c r="C56" s="7"/>
      <c r="D56" s="75"/>
      <c r="E56" s="75"/>
      <c r="F56" s="88"/>
    </row>
    <row r="57" spans="1:6" x14ac:dyDescent="0.2">
      <c r="A57" s="6" t="s">
        <v>175</v>
      </c>
      <c r="B57" s="83" t="s">
        <v>144</v>
      </c>
      <c r="C57" s="70" t="s">
        <v>163</v>
      </c>
      <c r="D57" s="69">
        <v>4000</v>
      </c>
      <c r="E57" s="71">
        <v>0</v>
      </c>
      <c r="F57" s="87">
        <f>SUM(E57*D57)</f>
        <v>0</v>
      </c>
    </row>
    <row r="58" spans="1:6" x14ac:dyDescent="0.2">
      <c r="A58" s="83" t="s">
        <v>176</v>
      </c>
      <c r="B58" s="83" t="s">
        <v>144</v>
      </c>
      <c r="C58" s="70" t="s">
        <v>163</v>
      </c>
      <c r="D58" s="69">
        <v>7000</v>
      </c>
      <c r="E58" s="71">
        <v>0</v>
      </c>
      <c r="F58" s="87">
        <f>SUM(E58*D58)</f>
        <v>0</v>
      </c>
    </row>
    <row r="59" spans="1:6" x14ac:dyDescent="0.2">
      <c r="A59" s="6" t="s">
        <v>130</v>
      </c>
      <c r="B59" s="6"/>
      <c r="C59" s="6"/>
      <c r="D59" s="6"/>
      <c r="E59" s="6"/>
      <c r="F59" s="87">
        <f>SUM(F57:F58)</f>
        <v>0</v>
      </c>
    </row>
    <row r="60" spans="1:6" x14ac:dyDescent="0.2">
      <c r="A60" s="6"/>
      <c r="B60" s="6"/>
      <c r="C60" s="6"/>
      <c r="D60" s="6"/>
      <c r="E60" s="6"/>
      <c r="F60" s="86"/>
    </row>
    <row r="61" spans="1:6" x14ac:dyDescent="0.2">
      <c r="A61" s="72" t="s">
        <v>95</v>
      </c>
      <c r="B61" s="72" t="s">
        <v>71</v>
      </c>
      <c r="C61" s="72" t="s">
        <v>72</v>
      </c>
      <c r="D61" s="72" t="s">
        <v>73</v>
      </c>
      <c r="E61" s="72"/>
      <c r="F61" s="73" t="s">
        <v>74</v>
      </c>
    </row>
    <row r="62" spans="1:6" x14ac:dyDescent="0.2">
      <c r="A62" s="74" t="s">
        <v>143</v>
      </c>
      <c r="B62" s="7"/>
      <c r="C62" s="7"/>
      <c r="D62" s="75"/>
      <c r="E62" s="75"/>
      <c r="F62" s="88"/>
    </row>
    <row r="63" spans="1:6" x14ac:dyDescent="0.2">
      <c r="A63" s="83" t="s">
        <v>177</v>
      </c>
      <c r="B63" s="83" t="s">
        <v>144</v>
      </c>
      <c r="C63" s="70" t="s">
        <v>163</v>
      </c>
      <c r="D63" s="75">
        <v>45000</v>
      </c>
      <c r="E63" s="71">
        <v>0</v>
      </c>
      <c r="F63" s="87">
        <f>SUM(E63*D63)</f>
        <v>0</v>
      </c>
    </row>
    <row r="64" spans="1:6" x14ac:dyDescent="0.2">
      <c r="A64" s="83" t="s">
        <v>178</v>
      </c>
      <c r="B64" s="83" t="s">
        <v>144</v>
      </c>
      <c r="C64" s="70" t="s">
        <v>163</v>
      </c>
      <c r="D64" s="69">
        <v>142000</v>
      </c>
      <c r="E64" s="71">
        <v>0</v>
      </c>
      <c r="F64" s="87">
        <f>SUM(E64*D64)</f>
        <v>0</v>
      </c>
    </row>
    <row r="65" spans="1:6" ht="27.6" customHeight="1" x14ac:dyDescent="0.2">
      <c r="A65" s="84" t="s">
        <v>179</v>
      </c>
      <c r="B65" s="83" t="s">
        <v>160</v>
      </c>
      <c r="C65" s="70" t="s">
        <v>163</v>
      </c>
      <c r="D65" s="69">
        <v>15000</v>
      </c>
      <c r="E65" s="71">
        <v>0</v>
      </c>
      <c r="F65" s="87">
        <f>SUM(E65*D65)</f>
        <v>0</v>
      </c>
    </row>
    <row r="66" spans="1:6" x14ac:dyDescent="0.2">
      <c r="A66" s="6" t="s">
        <v>130</v>
      </c>
      <c r="B66" s="6"/>
      <c r="C66" s="6"/>
      <c r="D66" s="85"/>
      <c r="E66" s="85"/>
      <c r="F66" s="87">
        <f>SUM(F63:F65)</f>
        <v>0</v>
      </c>
    </row>
  </sheetData>
  <sheetProtection algorithmName="SHA-512" hashValue="wvwdMRxrcErVbcvS1jB9KBqC4gjLGfReMLcVTmhdlk5wlIUlLauxKyg96zXx9Th/yLsPFS4pl0eMx4ZU8/12lA==" saltValue="4X7MlFFTlJfDXoBH0Wkz5w==" spinCount="100000" sheet="1" objects="1" scenarios="1"/>
  <mergeCells count="3">
    <mergeCell ref="A1:D1"/>
    <mergeCell ref="A2:D2"/>
    <mergeCell ref="A3:D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F163"/>
  <sheetViews>
    <sheetView showGridLines="0" zoomScale="115" zoomScaleNormal="115" workbookViewId="0">
      <selection activeCell="D106" sqref="D106"/>
    </sheetView>
  </sheetViews>
  <sheetFormatPr defaultColWidth="8.6640625" defaultRowHeight="12.6" x14ac:dyDescent="0.2"/>
  <cols>
    <col min="1" max="1" width="33.33203125" style="1" customWidth="1"/>
    <col min="2" max="2" width="20.21875" style="2" customWidth="1"/>
    <col min="3" max="3" width="40.109375" style="1" customWidth="1"/>
    <col min="4" max="4" width="29.6640625" style="1" customWidth="1"/>
    <col min="5" max="5" width="27.21875" style="10" customWidth="1"/>
    <col min="6" max="6" width="48.33203125" style="10" customWidth="1"/>
    <col min="7" max="110" width="8.6640625" style="10"/>
    <col min="111" max="16384" width="8.6640625" style="1"/>
  </cols>
  <sheetData>
    <row r="1" spans="1:110" s="34" customFormat="1" ht="22.2" x14ac:dyDescent="0.35">
      <c r="A1" s="116" t="s">
        <v>13</v>
      </c>
      <c r="B1" s="117"/>
      <c r="C1" s="117"/>
      <c r="D1" s="200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</row>
    <row r="2" spans="1:110" s="34" customFormat="1" ht="60" customHeight="1" x14ac:dyDescent="0.35">
      <c r="A2" s="118" t="s">
        <v>152</v>
      </c>
      <c r="B2" s="119"/>
      <c r="C2" s="119"/>
      <c r="D2" s="204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3"/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3"/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3"/>
      <c r="CW2" s="33"/>
      <c r="CX2" s="33"/>
      <c r="CY2" s="33"/>
      <c r="CZ2" s="33"/>
      <c r="DA2" s="33"/>
      <c r="DB2" s="33"/>
      <c r="DC2" s="33"/>
      <c r="DD2" s="33"/>
      <c r="DE2" s="33"/>
      <c r="DF2" s="33"/>
    </row>
    <row r="3" spans="1:110" s="3" customFormat="1" x14ac:dyDescent="0.2">
      <c r="A3" s="201" t="s">
        <v>6</v>
      </c>
      <c r="B3" s="202"/>
      <c r="C3" s="202"/>
      <c r="D3" s="203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</row>
    <row r="4" spans="1:110" ht="13.2" thickBot="1" x14ac:dyDescent="0.25">
      <c r="A4" s="177"/>
      <c r="B4" s="178"/>
      <c r="C4" s="178"/>
      <c r="D4" s="179"/>
    </row>
    <row r="5" spans="1:110" s="6" customFormat="1" ht="42.6" customHeight="1" x14ac:dyDescent="0.2">
      <c r="A5" s="157" t="s">
        <v>0</v>
      </c>
      <c r="B5" s="158"/>
      <c r="C5" s="51" t="s">
        <v>90</v>
      </c>
      <c r="D5" s="41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</row>
    <row r="6" spans="1:110" s="6" customFormat="1" x14ac:dyDescent="0.2">
      <c r="A6" s="159" t="s">
        <v>7</v>
      </c>
      <c r="B6" s="160"/>
      <c r="C6" s="123" t="s">
        <v>14</v>
      </c>
      <c r="D6" s="161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</row>
    <row r="7" spans="1:110" s="6" customFormat="1" ht="15.75" customHeight="1" x14ac:dyDescent="0.2">
      <c r="A7" s="173" t="s">
        <v>8</v>
      </c>
      <c r="B7" s="174"/>
      <c r="C7" s="176" t="s">
        <v>191</v>
      </c>
      <c r="D7" s="206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</row>
    <row r="8" spans="1:110" s="6" customFormat="1" ht="15.75" customHeight="1" x14ac:dyDescent="0.2">
      <c r="A8" s="207" t="s">
        <v>15</v>
      </c>
      <c r="B8" s="208"/>
      <c r="C8" s="209" t="s">
        <v>16</v>
      </c>
      <c r="D8" s="2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</row>
    <row r="9" spans="1:110" s="6" customFormat="1" x14ac:dyDescent="0.2">
      <c r="A9" s="122" t="s">
        <v>17</v>
      </c>
      <c r="B9" s="123"/>
      <c r="C9" s="182" t="s">
        <v>18</v>
      </c>
      <c r="D9" s="183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</row>
    <row r="10" spans="1:110" s="6" customFormat="1" x14ac:dyDescent="0.2">
      <c r="A10" s="122" t="s">
        <v>3</v>
      </c>
      <c r="B10" s="123"/>
      <c r="C10" s="172" t="s">
        <v>19</v>
      </c>
      <c r="D10" s="205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</row>
    <row r="11" spans="1:110" s="6" customFormat="1" x14ac:dyDescent="0.2">
      <c r="A11" s="122" t="s">
        <v>4</v>
      </c>
      <c r="B11" s="171"/>
      <c r="C11" s="137" t="s">
        <v>20</v>
      </c>
      <c r="D11" s="161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</row>
    <row r="12" spans="1:110" s="6" customFormat="1" x14ac:dyDescent="0.2">
      <c r="A12" s="122" t="s">
        <v>5</v>
      </c>
      <c r="B12" s="123"/>
      <c r="C12" s="123" t="s">
        <v>21</v>
      </c>
      <c r="D12" s="124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0"/>
      <c r="CO12" s="10"/>
      <c r="CP12" s="10"/>
      <c r="CQ12" s="10"/>
      <c r="CR12" s="10"/>
      <c r="CS12" s="10"/>
      <c r="CT12" s="10"/>
      <c r="CU12" s="10"/>
      <c r="CV12" s="10"/>
      <c r="CW12" s="10"/>
      <c r="CX12" s="10"/>
      <c r="CY12" s="10"/>
      <c r="CZ12" s="10"/>
      <c r="DA12" s="10"/>
      <c r="DB12" s="10"/>
      <c r="DC12" s="10"/>
      <c r="DD12" s="10"/>
      <c r="DE12" s="10"/>
      <c r="DF12" s="10"/>
    </row>
    <row r="13" spans="1:110" s="7" customFormat="1" x14ac:dyDescent="0.2">
      <c r="A13" s="190" t="s">
        <v>9</v>
      </c>
      <c r="B13" s="180"/>
      <c r="C13" s="180" t="s">
        <v>116</v>
      </c>
      <c r="D13" s="181"/>
      <c r="E13" s="15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</row>
    <row r="14" spans="1:110" s="7" customFormat="1" ht="25.2" x14ac:dyDescent="0.2">
      <c r="A14" s="46" t="s">
        <v>124</v>
      </c>
      <c r="B14" s="47" t="s">
        <v>128</v>
      </c>
      <c r="C14" s="48" t="s">
        <v>131</v>
      </c>
      <c r="D14" s="49" t="s">
        <v>132</v>
      </c>
      <c r="E14" s="49" t="s">
        <v>126</v>
      </c>
      <c r="F14" s="49" t="s">
        <v>127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</row>
    <row r="15" spans="1:110" s="7" customFormat="1" x14ac:dyDescent="0.2">
      <c r="A15" s="44">
        <v>20000</v>
      </c>
      <c r="B15" s="44">
        <v>1</v>
      </c>
      <c r="C15" s="62">
        <v>0</v>
      </c>
      <c r="D15" s="61">
        <v>0</v>
      </c>
      <c r="E15" s="50">
        <f>C15+((A15-1000)/1000*D15)</f>
        <v>0</v>
      </c>
      <c r="F15" s="50">
        <f>+E15*B15</f>
        <v>0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</row>
    <row r="16" spans="1:110" ht="13.2" thickBot="1" x14ac:dyDescent="0.25">
      <c r="A16" s="177"/>
      <c r="B16" s="178"/>
      <c r="C16" s="178"/>
      <c r="D16" s="179"/>
      <c r="I16" s="12"/>
    </row>
    <row r="17" spans="1:110" s="4" customFormat="1" ht="42.6" customHeight="1" x14ac:dyDescent="0.2">
      <c r="A17" s="157" t="s">
        <v>0</v>
      </c>
      <c r="B17" s="158"/>
      <c r="C17" s="51" t="s">
        <v>89</v>
      </c>
      <c r="D17" s="41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3"/>
      <c r="CC17" s="13"/>
      <c r="CD17" s="13"/>
      <c r="CE17" s="13"/>
      <c r="CF17" s="13"/>
      <c r="CG17" s="13"/>
      <c r="CH17" s="13"/>
      <c r="CI17" s="13"/>
      <c r="CJ17" s="13"/>
      <c r="CK17" s="13"/>
      <c r="CL17" s="13"/>
      <c r="CM17" s="13"/>
      <c r="CN17" s="13"/>
      <c r="CO17" s="13"/>
      <c r="CP17" s="13"/>
      <c r="CQ17" s="13"/>
      <c r="CR17" s="13"/>
      <c r="CS17" s="13"/>
      <c r="CT17" s="13"/>
      <c r="CU17" s="13"/>
      <c r="CV17" s="13"/>
      <c r="CW17" s="13"/>
      <c r="CX17" s="13"/>
      <c r="CY17" s="13"/>
      <c r="CZ17" s="13"/>
      <c r="DA17" s="13"/>
      <c r="DB17" s="13"/>
      <c r="DC17" s="13"/>
      <c r="DD17" s="13"/>
      <c r="DE17" s="13"/>
      <c r="DF17" s="13"/>
    </row>
    <row r="18" spans="1:110" s="4" customFormat="1" ht="16.5" customHeight="1" x14ac:dyDescent="0.2">
      <c r="A18" s="159" t="s">
        <v>7</v>
      </c>
      <c r="B18" s="160"/>
      <c r="C18" s="123" t="s">
        <v>22</v>
      </c>
      <c r="D18" s="161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</row>
    <row r="19" spans="1:110" s="4" customFormat="1" ht="16.5" customHeight="1" x14ac:dyDescent="0.2">
      <c r="A19" s="173" t="s">
        <v>8</v>
      </c>
      <c r="B19" s="174"/>
      <c r="C19" s="176" t="s">
        <v>23</v>
      </c>
      <c r="D19" s="206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  <c r="DF19" s="13"/>
    </row>
    <row r="20" spans="1:110" s="4" customFormat="1" x14ac:dyDescent="0.2">
      <c r="A20" s="175" t="s">
        <v>2</v>
      </c>
      <c r="B20" s="176"/>
      <c r="C20" s="182" t="s">
        <v>24</v>
      </c>
      <c r="D20" s="18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13"/>
      <c r="CC20" s="13"/>
      <c r="CD20" s="13"/>
      <c r="CE20" s="13"/>
      <c r="CF20" s="13"/>
      <c r="CG20" s="13"/>
      <c r="CH20" s="13"/>
      <c r="CI20" s="13"/>
      <c r="CJ20" s="13"/>
      <c r="CK20" s="13"/>
      <c r="CL20" s="13"/>
      <c r="CM20" s="13"/>
      <c r="CN20" s="13"/>
      <c r="CO20" s="13"/>
      <c r="CP20" s="13"/>
      <c r="CQ20" s="13"/>
      <c r="CR20" s="13"/>
      <c r="CS20" s="13"/>
      <c r="CT20" s="13"/>
      <c r="CU20" s="13"/>
      <c r="CV20" s="13"/>
      <c r="CW20" s="13"/>
      <c r="CX20" s="13"/>
      <c r="CY20" s="13"/>
      <c r="CZ20" s="13"/>
      <c r="DA20" s="13"/>
      <c r="DB20" s="13"/>
      <c r="DC20" s="13"/>
      <c r="DD20" s="13"/>
      <c r="DE20" s="13"/>
      <c r="DF20" s="13"/>
    </row>
    <row r="21" spans="1:110" s="4" customFormat="1" x14ac:dyDescent="0.2">
      <c r="A21" s="122" t="s">
        <v>3</v>
      </c>
      <c r="B21" s="123"/>
      <c r="C21" s="184" t="s">
        <v>25</v>
      </c>
      <c r="D21" s="185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/>
      <c r="BX21" s="13"/>
      <c r="BY21" s="13"/>
      <c r="BZ21" s="13"/>
      <c r="CA21" s="13"/>
      <c r="CB21" s="13"/>
      <c r="CC21" s="13"/>
      <c r="CD21" s="13"/>
      <c r="CE21" s="13"/>
      <c r="CF21" s="13"/>
      <c r="CG21" s="13"/>
      <c r="CH21" s="13"/>
      <c r="CI21" s="13"/>
      <c r="CJ21" s="13"/>
      <c r="CK21" s="13"/>
      <c r="CL21" s="13"/>
      <c r="CM21" s="13"/>
      <c r="CN21" s="13"/>
      <c r="CO21" s="13"/>
      <c r="CP21" s="13"/>
      <c r="CQ21" s="13"/>
      <c r="CR21" s="13"/>
      <c r="CS21" s="13"/>
      <c r="CT21" s="13"/>
      <c r="CU21" s="13"/>
      <c r="CV21" s="13"/>
      <c r="CW21" s="13"/>
      <c r="CX21" s="13"/>
      <c r="CY21" s="13"/>
      <c r="CZ21" s="13"/>
      <c r="DA21" s="13"/>
      <c r="DB21" s="13"/>
      <c r="DC21" s="13"/>
      <c r="DD21" s="13"/>
      <c r="DE21" s="13"/>
      <c r="DF21" s="13"/>
    </row>
    <row r="22" spans="1:110" s="4" customFormat="1" x14ac:dyDescent="0.2">
      <c r="A22" s="214" t="s">
        <v>27</v>
      </c>
      <c r="B22" s="215"/>
      <c r="C22" s="216" t="s">
        <v>28</v>
      </c>
      <c r="D22" s="217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3"/>
      <c r="BZ22" s="13"/>
      <c r="CA22" s="13"/>
      <c r="CB22" s="13"/>
      <c r="CC22" s="13"/>
      <c r="CD22" s="13"/>
      <c r="CE22" s="13"/>
      <c r="CF22" s="13"/>
      <c r="CG22" s="13"/>
      <c r="CH22" s="13"/>
      <c r="CI22" s="13"/>
      <c r="CJ22" s="13"/>
      <c r="CK22" s="13"/>
      <c r="CL22" s="13"/>
      <c r="CM22" s="13"/>
      <c r="CN22" s="13"/>
      <c r="CO22" s="13"/>
      <c r="CP22" s="13"/>
      <c r="CQ22" s="13"/>
      <c r="CR22" s="13"/>
      <c r="CS22" s="13"/>
      <c r="CT22" s="13"/>
      <c r="CU22" s="13"/>
      <c r="CV22" s="13"/>
      <c r="CW22" s="13"/>
      <c r="CX22" s="13"/>
      <c r="CY22" s="13"/>
      <c r="CZ22" s="13"/>
      <c r="DA22" s="13"/>
      <c r="DB22" s="13"/>
      <c r="DC22" s="13"/>
      <c r="DD22" s="13"/>
      <c r="DE22" s="13"/>
      <c r="DF22" s="13"/>
    </row>
    <row r="23" spans="1:110" s="4" customFormat="1" x14ac:dyDescent="0.2">
      <c r="A23" s="122" t="s">
        <v>4</v>
      </c>
      <c r="B23" s="171"/>
      <c r="C23" s="137" t="s">
        <v>26</v>
      </c>
      <c r="D23" s="161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3"/>
      <c r="BY23" s="13"/>
      <c r="BZ23" s="13"/>
      <c r="CA23" s="13"/>
      <c r="CB23" s="13"/>
      <c r="CC23" s="13"/>
      <c r="CD23" s="13"/>
      <c r="CE23" s="13"/>
      <c r="CF23" s="13"/>
      <c r="CG23" s="13"/>
      <c r="CH23" s="13"/>
      <c r="CI23" s="13"/>
      <c r="CJ23" s="13"/>
      <c r="CK23" s="13"/>
      <c r="CL23" s="13"/>
      <c r="CM23" s="13"/>
      <c r="CN23" s="13"/>
      <c r="CO23" s="13"/>
      <c r="CP23" s="13"/>
      <c r="CQ23" s="13"/>
      <c r="CR23" s="13"/>
      <c r="CS23" s="13"/>
      <c r="CT23" s="13"/>
      <c r="CU23" s="13"/>
      <c r="CV23" s="13"/>
      <c r="CW23" s="13"/>
      <c r="CX23" s="13"/>
      <c r="CY23" s="13"/>
      <c r="CZ23" s="13"/>
      <c r="DA23" s="13"/>
      <c r="DB23" s="13"/>
      <c r="DC23" s="13"/>
      <c r="DD23" s="13"/>
      <c r="DE23" s="13"/>
      <c r="DF23" s="13"/>
    </row>
    <row r="24" spans="1:110" s="4" customFormat="1" x14ac:dyDescent="0.2">
      <c r="A24" s="122" t="s">
        <v>37</v>
      </c>
      <c r="B24" s="123"/>
      <c r="C24" s="123" t="s">
        <v>21</v>
      </c>
      <c r="D24" s="124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  <c r="CK24" s="13"/>
      <c r="CL24" s="13"/>
      <c r="CM24" s="13"/>
      <c r="CN24" s="13"/>
      <c r="CO24" s="13"/>
      <c r="CP24" s="13"/>
      <c r="CQ24" s="13"/>
      <c r="CR24" s="13"/>
      <c r="CS24" s="13"/>
      <c r="CT24" s="13"/>
      <c r="CU24" s="13"/>
      <c r="CV24" s="13"/>
      <c r="CW24" s="13"/>
      <c r="CX24" s="13"/>
      <c r="CY24" s="13"/>
      <c r="CZ24" s="13"/>
      <c r="DA24" s="13"/>
      <c r="DB24" s="13"/>
      <c r="DC24" s="13"/>
      <c r="DD24" s="13"/>
      <c r="DE24" s="13"/>
      <c r="DF24" s="13"/>
    </row>
    <row r="25" spans="1:110" s="8" customFormat="1" x14ac:dyDescent="0.2">
      <c r="A25" s="190" t="s">
        <v>10</v>
      </c>
      <c r="B25" s="180"/>
      <c r="C25" s="180" t="s">
        <v>117</v>
      </c>
      <c r="D25" s="18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  <c r="BO25" s="11"/>
      <c r="BP25" s="11"/>
      <c r="BQ25" s="11"/>
      <c r="BR25" s="11"/>
      <c r="BS25" s="11"/>
      <c r="BT25" s="11"/>
      <c r="BU25" s="11"/>
      <c r="BV25" s="11"/>
      <c r="BW25" s="11"/>
      <c r="BX25" s="11"/>
      <c r="BY25" s="11"/>
      <c r="BZ25" s="11"/>
      <c r="CA25" s="11"/>
      <c r="CB25" s="11"/>
      <c r="CC25" s="11"/>
      <c r="CD25" s="11"/>
      <c r="CE25" s="11"/>
      <c r="CF25" s="11"/>
      <c r="CG25" s="11"/>
      <c r="CH25" s="11"/>
      <c r="CI25" s="11"/>
      <c r="CJ25" s="11"/>
      <c r="CK25" s="11"/>
      <c r="CL25" s="11"/>
      <c r="CM25" s="11"/>
      <c r="CN25" s="11"/>
      <c r="CO25" s="11"/>
      <c r="CP25" s="11"/>
      <c r="CQ25" s="11"/>
      <c r="CR25" s="11"/>
      <c r="CS25" s="11"/>
      <c r="CT25" s="11"/>
      <c r="CU25" s="11"/>
      <c r="CV25" s="11"/>
      <c r="CW25" s="11"/>
      <c r="CX25" s="11"/>
      <c r="CY25" s="11"/>
      <c r="CZ25" s="11"/>
      <c r="DA25" s="11"/>
      <c r="DB25" s="11"/>
      <c r="DC25" s="11"/>
      <c r="DD25" s="11"/>
      <c r="DE25" s="11"/>
      <c r="DF25" s="11"/>
    </row>
    <row r="26" spans="1:110" s="7" customFormat="1" ht="25.2" x14ac:dyDescent="0.2">
      <c r="A26" s="47" t="s">
        <v>1</v>
      </c>
      <c r="B26" s="47" t="s">
        <v>128</v>
      </c>
      <c r="C26" s="48" t="s">
        <v>131</v>
      </c>
      <c r="D26" s="49" t="s">
        <v>132</v>
      </c>
      <c r="E26" s="49" t="s">
        <v>126</v>
      </c>
      <c r="F26" s="49" t="s">
        <v>127</v>
      </c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11"/>
      <c r="CP26" s="11"/>
      <c r="CQ26" s="11"/>
      <c r="CR26" s="11"/>
      <c r="CS26" s="11"/>
      <c r="CT26" s="11"/>
      <c r="CU26" s="11"/>
      <c r="CV26" s="11"/>
      <c r="CW26" s="11"/>
      <c r="CX26" s="11"/>
      <c r="CY26" s="11"/>
      <c r="CZ26" s="11"/>
      <c r="DA26" s="11"/>
      <c r="DB26" s="11"/>
      <c r="DC26" s="11"/>
      <c r="DD26" s="11"/>
      <c r="DE26" s="11"/>
      <c r="DF26" s="11"/>
    </row>
    <row r="27" spans="1:110" s="7" customFormat="1" x14ac:dyDescent="0.2">
      <c r="A27" s="44">
        <v>2000</v>
      </c>
      <c r="B27" s="44">
        <v>1</v>
      </c>
      <c r="C27" s="62">
        <v>0</v>
      </c>
      <c r="D27" s="61">
        <v>0</v>
      </c>
      <c r="E27" s="50">
        <f>+C27+((A27-1000)/1000*D27)</f>
        <v>0</v>
      </c>
      <c r="F27" s="50">
        <f>+E27*B27</f>
        <v>0</v>
      </c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  <c r="CG27" s="11"/>
      <c r="CH27" s="11"/>
      <c r="CI27" s="11"/>
      <c r="CJ27" s="11"/>
      <c r="CK27" s="11"/>
      <c r="CL27" s="11"/>
      <c r="CM27" s="11"/>
      <c r="CN27" s="11"/>
      <c r="CO27" s="11"/>
      <c r="CP27" s="11"/>
      <c r="CQ27" s="11"/>
      <c r="CR27" s="11"/>
      <c r="CS27" s="11"/>
      <c r="CT27" s="11"/>
      <c r="CU27" s="11"/>
      <c r="CV27" s="11"/>
      <c r="CW27" s="11"/>
      <c r="CX27" s="11"/>
      <c r="CY27" s="11"/>
      <c r="CZ27" s="11"/>
      <c r="DA27" s="11"/>
      <c r="DB27" s="11"/>
      <c r="DC27" s="11"/>
      <c r="DD27" s="11"/>
      <c r="DE27" s="11"/>
      <c r="DF27" s="11"/>
    </row>
    <row r="28" spans="1:110" ht="13.2" thickBot="1" x14ac:dyDescent="0.25">
      <c r="A28" s="211"/>
      <c r="B28" s="212"/>
      <c r="C28" s="212"/>
      <c r="D28" s="213"/>
    </row>
    <row r="29" spans="1:110" ht="37.799999999999997" customHeight="1" x14ac:dyDescent="0.2">
      <c r="A29" s="157" t="s">
        <v>0</v>
      </c>
      <c r="B29" s="158"/>
      <c r="C29" s="51" t="s">
        <v>88</v>
      </c>
      <c r="D29" s="39"/>
    </row>
    <row r="30" spans="1:110" x14ac:dyDescent="0.2">
      <c r="A30" s="159" t="s">
        <v>7</v>
      </c>
      <c r="B30" s="160"/>
      <c r="C30" s="123" t="s">
        <v>29</v>
      </c>
      <c r="D30" s="161"/>
    </row>
    <row r="31" spans="1:110" ht="15.75" customHeight="1" x14ac:dyDescent="0.2">
      <c r="A31" s="173" t="s">
        <v>8</v>
      </c>
      <c r="B31" s="174"/>
      <c r="C31" s="176" t="s">
        <v>30</v>
      </c>
      <c r="D31" s="206"/>
    </row>
    <row r="32" spans="1:110" ht="15.75" customHeight="1" x14ac:dyDescent="0.2">
      <c r="A32" s="207" t="s">
        <v>15</v>
      </c>
      <c r="B32" s="208"/>
      <c r="C32" s="209" t="s">
        <v>67</v>
      </c>
      <c r="D32" s="210"/>
    </row>
    <row r="33" spans="1:110" x14ac:dyDescent="0.2">
      <c r="A33" s="122" t="s">
        <v>17</v>
      </c>
      <c r="B33" s="123"/>
      <c r="C33" s="182" t="s">
        <v>68</v>
      </c>
      <c r="D33" s="183"/>
    </row>
    <row r="34" spans="1:110" x14ac:dyDescent="0.2">
      <c r="A34" s="122" t="s">
        <v>3</v>
      </c>
      <c r="B34" s="123"/>
      <c r="C34" s="184" t="s">
        <v>31</v>
      </c>
      <c r="D34" s="185"/>
    </row>
    <row r="35" spans="1:110" x14ac:dyDescent="0.2">
      <c r="A35" s="122" t="s">
        <v>4</v>
      </c>
      <c r="B35" s="171"/>
      <c r="C35" s="137" t="s">
        <v>20</v>
      </c>
      <c r="D35" s="161"/>
    </row>
    <row r="36" spans="1:110" ht="25.2" customHeight="1" x14ac:dyDescent="0.2">
      <c r="A36" s="122" t="s">
        <v>5</v>
      </c>
      <c r="B36" s="123"/>
      <c r="C36" s="123" t="s">
        <v>185</v>
      </c>
      <c r="D36" s="124"/>
    </row>
    <row r="37" spans="1:110" s="8" customFormat="1" x14ac:dyDescent="0.2">
      <c r="A37" s="190" t="s">
        <v>10</v>
      </c>
      <c r="B37" s="180"/>
      <c r="C37" s="180" t="s">
        <v>116</v>
      </c>
      <c r="D37" s="18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1"/>
      <c r="BM37" s="11"/>
      <c r="BN37" s="11"/>
      <c r="BO37" s="11"/>
      <c r="BP37" s="11"/>
      <c r="BQ37" s="11"/>
      <c r="BR37" s="11"/>
      <c r="BS37" s="11"/>
      <c r="BT37" s="11"/>
      <c r="BU37" s="11"/>
      <c r="BV37" s="11"/>
      <c r="BW37" s="11"/>
      <c r="BX37" s="11"/>
      <c r="BY37" s="11"/>
      <c r="BZ37" s="11"/>
      <c r="CA37" s="11"/>
      <c r="CB37" s="11"/>
      <c r="CC37" s="11"/>
      <c r="CD37" s="11"/>
      <c r="CE37" s="11"/>
      <c r="CF37" s="11"/>
      <c r="CG37" s="11"/>
      <c r="CH37" s="11"/>
      <c r="CI37" s="11"/>
      <c r="CJ37" s="11"/>
      <c r="CK37" s="11"/>
      <c r="CL37" s="11"/>
      <c r="CM37" s="11"/>
      <c r="CN37" s="11"/>
      <c r="CO37" s="11"/>
      <c r="CP37" s="11"/>
      <c r="CQ37" s="11"/>
      <c r="CR37" s="11"/>
      <c r="CS37" s="11"/>
      <c r="CT37" s="11"/>
      <c r="CU37" s="11"/>
      <c r="CV37" s="11"/>
      <c r="CW37" s="11"/>
      <c r="CX37" s="11"/>
      <c r="CY37" s="11"/>
      <c r="CZ37" s="11"/>
      <c r="DA37" s="11"/>
      <c r="DB37" s="11"/>
      <c r="DC37" s="11"/>
      <c r="DD37" s="11"/>
      <c r="DE37" s="11"/>
      <c r="DF37" s="11"/>
    </row>
    <row r="38" spans="1:110" s="7" customFormat="1" ht="25.2" x14ac:dyDescent="0.2">
      <c r="A38" s="47" t="s">
        <v>1</v>
      </c>
      <c r="B38" s="47" t="s">
        <v>128</v>
      </c>
      <c r="C38" s="48" t="s">
        <v>131</v>
      </c>
      <c r="D38" s="49" t="s">
        <v>132</v>
      </c>
      <c r="E38" s="49" t="s">
        <v>126</v>
      </c>
      <c r="F38" s="49" t="s">
        <v>127</v>
      </c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1"/>
      <c r="BM38" s="11"/>
      <c r="BN38" s="11"/>
      <c r="BO38" s="11"/>
      <c r="BP38" s="11"/>
      <c r="BQ38" s="11"/>
      <c r="BR38" s="11"/>
      <c r="BS38" s="11"/>
      <c r="BT38" s="11"/>
      <c r="BU38" s="11"/>
      <c r="BV38" s="11"/>
      <c r="BW38" s="11"/>
      <c r="BX38" s="11"/>
      <c r="BY38" s="11"/>
      <c r="BZ38" s="11"/>
      <c r="CA38" s="11"/>
      <c r="CB38" s="11"/>
      <c r="CC38" s="11"/>
      <c r="CD38" s="11"/>
      <c r="CE38" s="11"/>
      <c r="CF38" s="11"/>
      <c r="CG38" s="11"/>
      <c r="CH38" s="11"/>
      <c r="CI38" s="11"/>
      <c r="CJ38" s="11"/>
      <c r="CK38" s="11"/>
      <c r="CL38" s="11"/>
      <c r="CM38" s="11"/>
      <c r="CN38" s="11"/>
      <c r="CO38" s="11"/>
      <c r="CP38" s="11"/>
      <c r="CQ38" s="11"/>
      <c r="CR38" s="11"/>
      <c r="CS38" s="11"/>
      <c r="CT38" s="11"/>
      <c r="CU38" s="11"/>
      <c r="CV38" s="11"/>
      <c r="CW38" s="11"/>
      <c r="CX38" s="11"/>
      <c r="CY38" s="11"/>
      <c r="CZ38" s="11"/>
      <c r="DA38" s="11"/>
      <c r="DB38" s="11"/>
      <c r="DC38" s="11"/>
      <c r="DD38" s="11"/>
      <c r="DE38" s="11"/>
      <c r="DF38" s="11"/>
    </row>
    <row r="39" spans="1:110" s="7" customFormat="1" x14ac:dyDescent="0.2">
      <c r="A39" s="44">
        <v>9000</v>
      </c>
      <c r="B39" s="44">
        <v>4</v>
      </c>
      <c r="C39" s="62">
        <v>0</v>
      </c>
      <c r="D39" s="61">
        <v>0</v>
      </c>
      <c r="E39" s="50">
        <f>+C39+((A39-1000)/1000*D39)</f>
        <v>0</v>
      </c>
      <c r="F39" s="50">
        <f>+E39*B39</f>
        <v>0</v>
      </c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11"/>
      <c r="BN39" s="11"/>
      <c r="BO39" s="11"/>
      <c r="BP39" s="11"/>
      <c r="BQ39" s="11"/>
      <c r="BR39" s="11"/>
      <c r="BS39" s="11"/>
      <c r="BT39" s="11"/>
      <c r="BU39" s="11"/>
      <c r="BV39" s="11"/>
      <c r="BW39" s="11"/>
      <c r="BX39" s="11"/>
      <c r="BY39" s="11"/>
      <c r="BZ39" s="11"/>
      <c r="CA39" s="11"/>
      <c r="CB39" s="11"/>
      <c r="CC39" s="11"/>
      <c r="CD39" s="11"/>
      <c r="CE39" s="11"/>
      <c r="CF39" s="11"/>
      <c r="CG39" s="11"/>
      <c r="CH39" s="11"/>
      <c r="CI39" s="11"/>
      <c r="CJ39" s="11"/>
      <c r="CK39" s="11"/>
      <c r="CL39" s="11"/>
      <c r="CM39" s="11"/>
      <c r="CN39" s="11"/>
      <c r="CO39" s="11"/>
      <c r="CP39" s="11"/>
      <c r="CQ39" s="11"/>
      <c r="CR39" s="11"/>
      <c r="CS39" s="11"/>
      <c r="CT39" s="11"/>
      <c r="CU39" s="11"/>
      <c r="CV39" s="11"/>
      <c r="CW39" s="11"/>
      <c r="CX39" s="11"/>
      <c r="CY39" s="11"/>
      <c r="CZ39" s="11"/>
      <c r="DA39" s="11"/>
      <c r="DB39" s="11"/>
      <c r="DC39" s="11"/>
      <c r="DD39" s="11"/>
      <c r="DE39" s="11"/>
      <c r="DF39" s="11"/>
    </row>
    <row r="40" spans="1:110" ht="13.2" thickBot="1" x14ac:dyDescent="0.25">
      <c r="A40" s="177"/>
      <c r="B40" s="178"/>
      <c r="C40" s="178"/>
      <c r="D40" s="179"/>
    </row>
    <row r="41" spans="1:110" ht="42" customHeight="1" x14ac:dyDescent="0.2">
      <c r="A41" s="157" t="s">
        <v>0</v>
      </c>
      <c r="B41" s="158"/>
      <c r="C41" s="51" t="s">
        <v>87</v>
      </c>
      <c r="D41" s="39"/>
    </row>
    <row r="42" spans="1:110" x14ac:dyDescent="0.2">
      <c r="A42" s="159" t="s">
        <v>7</v>
      </c>
      <c r="B42" s="160"/>
      <c r="C42" s="123" t="s">
        <v>32</v>
      </c>
      <c r="D42" s="161"/>
    </row>
    <row r="43" spans="1:110" x14ac:dyDescent="0.2">
      <c r="A43" s="122" t="s">
        <v>8</v>
      </c>
      <c r="B43" s="123"/>
      <c r="C43" s="218" t="s">
        <v>33</v>
      </c>
      <c r="D43" s="219"/>
    </row>
    <row r="44" spans="1:110" x14ac:dyDescent="0.2">
      <c r="A44" s="186" t="s">
        <v>15</v>
      </c>
      <c r="B44" s="187"/>
      <c r="C44" s="188" t="s">
        <v>34</v>
      </c>
      <c r="D44" s="189"/>
    </row>
    <row r="45" spans="1:110" x14ac:dyDescent="0.2">
      <c r="A45" s="122" t="s">
        <v>17</v>
      </c>
      <c r="B45" s="123"/>
      <c r="C45" s="137" t="s">
        <v>35</v>
      </c>
      <c r="D45" s="138"/>
    </row>
    <row r="46" spans="1:110" ht="15.75" customHeight="1" x14ac:dyDescent="0.2">
      <c r="A46" s="194" t="s">
        <v>12</v>
      </c>
      <c r="B46" s="195"/>
      <c r="C46" s="137" t="s">
        <v>36</v>
      </c>
      <c r="D46" s="124"/>
    </row>
    <row r="47" spans="1:110" x14ac:dyDescent="0.2">
      <c r="A47" s="122" t="s">
        <v>4</v>
      </c>
      <c r="B47" s="123"/>
      <c r="C47" s="123" t="s">
        <v>20</v>
      </c>
      <c r="D47" s="124"/>
    </row>
    <row r="48" spans="1:110" ht="46.8" customHeight="1" x14ac:dyDescent="0.2">
      <c r="A48" s="186" t="s">
        <v>37</v>
      </c>
      <c r="B48" s="187"/>
      <c r="C48" s="191" t="s">
        <v>186</v>
      </c>
      <c r="D48" s="192"/>
    </row>
    <row r="49" spans="1:110" s="8" customFormat="1" x14ac:dyDescent="0.2">
      <c r="A49" s="190" t="s">
        <v>10</v>
      </c>
      <c r="B49" s="198"/>
      <c r="C49" s="180" t="s">
        <v>118</v>
      </c>
      <c r="D49" s="199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  <c r="BJ49" s="11"/>
      <c r="BK49" s="11"/>
      <c r="BL49" s="11"/>
      <c r="BM49" s="11"/>
      <c r="BN49" s="11"/>
      <c r="BO49" s="11"/>
      <c r="BP49" s="11"/>
      <c r="BQ49" s="11"/>
      <c r="BR49" s="11"/>
      <c r="BS49" s="11"/>
      <c r="BT49" s="11"/>
      <c r="BU49" s="11"/>
      <c r="BV49" s="11"/>
      <c r="BW49" s="11"/>
      <c r="BX49" s="11"/>
      <c r="BY49" s="11"/>
      <c r="BZ49" s="11"/>
      <c r="CA49" s="11"/>
      <c r="CB49" s="11"/>
      <c r="CC49" s="11"/>
      <c r="CD49" s="11"/>
      <c r="CE49" s="11"/>
      <c r="CF49" s="11"/>
      <c r="CG49" s="11"/>
      <c r="CH49" s="11"/>
      <c r="CI49" s="11"/>
      <c r="CJ49" s="11"/>
      <c r="CK49" s="11"/>
      <c r="CL49" s="11"/>
      <c r="CM49" s="11"/>
      <c r="CN49" s="11"/>
      <c r="CO49" s="11"/>
      <c r="CP49" s="11"/>
      <c r="CQ49" s="11"/>
      <c r="CR49" s="11"/>
      <c r="CS49" s="11"/>
      <c r="CT49" s="11"/>
      <c r="CU49" s="11"/>
      <c r="CV49" s="11"/>
      <c r="CW49" s="11"/>
      <c r="CX49" s="11"/>
      <c r="CY49" s="11"/>
      <c r="CZ49" s="11"/>
      <c r="DA49" s="11"/>
      <c r="DB49" s="11"/>
      <c r="DC49" s="11"/>
      <c r="DD49" s="11"/>
      <c r="DE49" s="11"/>
      <c r="DF49" s="11"/>
    </row>
    <row r="50" spans="1:110" s="7" customFormat="1" ht="25.2" x14ac:dyDescent="0.2">
      <c r="A50" s="47" t="s">
        <v>1</v>
      </c>
      <c r="B50" s="47" t="s">
        <v>128</v>
      </c>
      <c r="C50" s="48" t="s">
        <v>131</v>
      </c>
      <c r="D50" s="49" t="s">
        <v>125</v>
      </c>
      <c r="E50" s="49" t="s">
        <v>126</v>
      </c>
      <c r="F50" s="49" t="s">
        <v>127</v>
      </c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1"/>
      <c r="BH50" s="11"/>
      <c r="BI50" s="11"/>
      <c r="BJ50" s="11"/>
      <c r="BK50" s="11"/>
      <c r="BL50" s="11"/>
      <c r="BM50" s="11"/>
      <c r="BN50" s="11"/>
      <c r="BO50" s="11"/>
      <c r="BP50" s="11"/>
      <c r="BQ50" s="11"/>
      <c r="BR50" s="11"/>
      <c r="BS50" s="11"/>
      <c r="BT50" s="11"/>
      <c r="BU50" s="11"/>
      <c r="BV50" s="11"/>
      <c r="BW50" s="11"/>
      <c r="BX50" s="11"/>
      <c r="BY50" s="11"/>
      <c r="BZ50" s="11"/>
      <c r="CA50" s="11"/>
      <c r="CB50" s="11"/>
      <c r="CC50" s="11"/>
      <c r="CD50" s="11"/>
      <c r="CE50" s="11"/>
      <c r="CF50" s="11"/>
      <c r="CG50" s="11"/>
      <c r="CH50" s="11"/>
      <c r="CI50" s="11"/>
      <c r="CJ50" s="11"/>
      <c r="CK50" s="11"/>
      <c r="CL50" s="11"/>
      <c r="CM50" s="11"/>
      <c r="CN50" s="11"/>
      <c r="CO50" s="11"/>
      <c r="CP50" s="11"/>
      <c r="CQ50" s="11"/>
      <c r="CR50" s="11"/>
      <c r="CS50" s="11"/>
      <c r="CT50" s="11"/>
      <c r="CU50" s="11"/>
      <c r="CV50" s="11"/>
      <c r="CW50" s="11"/>
      <c r="CX50" s="11"/>
      <c r="CY50" s="11"/>
      <c r="CZ50" s="11"/>
      <c r="DA50" s="11"/>
      <c r="DB50" s="11"/>
      <c r="DC50" s="11"/>
      <c r="DD50" s="11"/>
      <c r="DE50" s="11"/>
      <c r="DF50" s="11"/>
    </row>
    <row r="51" spans="1:110" s="7" customFormat="1" x14ac:dyDescent="0.2">
      <c r="A51" s="44">
        <v>3000</v>
      </c>
      <c r="B51" s="44">
        <v>1</v>
      </c>
      <c r="C51" s="62">
        <v>0</v>
      </c>
      <c r="D51" s="61">
        <v>0</v>
      </c>
      <c r="E51" s="50">
        <f>+C51+((A51-1000)/1000*D51)</f>
        <v>0</v>
      </c>
      <c r="F51" s="50">
        <f>+E51*B51</f>
        <v>0</v>
      </c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1"/>
      <c r="BH51" s="11"/>
      <c r="BI51" s="11"/>
      <c r="BJ51" s="11"/>
      <c r="BK51" s="11"/>
      <c r="BL51" s="11"/>
      <c r="BM51" s="11"/>
      <c r="BN51" s="11"/>
      <c r="BO51" s="11"/>
      <c r="BP51" s="11"/>
      <c r="BQ51" s="11"/>
      <c r="BR51" s="11"/>
      <c r="BS51" s="11"/>
      <c r="BT51" s="11"/>
      <c r="BU51" s="11"/>
      <c r="BV51" s="11"/>
      <c r="BW51" s="11"/>
      <c r="BX51" s="11"/>
      <c r="BY51" s="11"/>
      <c r="BZ51" s="11"/>
      <c r="CA51" s="11"/>
      <c r="CB51" s="11"/>
      <c r="CC51" s="11"/>
      <c r="CD51" s="11"/>
      <c r="CE51" s="11"/>
      <c r="CF51" s="11"/>
      <c r="CG51" s="11"/>
      <c r="CH51" s="11"/>
      <c r="CI51" s="11"/>
      <c r="CJ51" s="11"/>
      <c r="CK51" s="11"/>
      <c r="CL51" s="11"/>
      <c r="CM51" s="11"/>
      <c r="CN51" s="11"/>
      <c r="CO51" s="11"/>
      <c r="CP51" s="11"/>
      <c r="CQ51" s="11"/>
      <c r="CR51" s="11"/>
      <c r="CS51" s="11"/>
      <c r="CT51" s="11"/>
      <c r="CU51" s="11"/>
      <c r="CV51" s="11"/>
      <c r="CW51" s="11"/>
      <c r="CX51" s="11"/>
      <c r="CY51" s="11"/>
      <c r="CZ51" s="11"/>
      <c r="DA51" s="11"/>
      <c r="DB51" s="11"/>
      <c r="DC51" s="11"/>
      <c r="DD51" s="11"/>
      <c r="DE51" s="11"/>
      <c r="DF51" s="11"/>
    </row>
    <row r="52" spans="1:110" ht="13.2" thickBot="1" x14ac:dyDescent="0.25">
      <c r="A52" s="177"/>
      <c r="B52" s="178"/>
      <c r="C52" s="178"/>
      <c r="D52" s="179"/>
    </row>
    <row r="53" spans="1:110" s="6" customFormat="1" ht="46.8" customHeight="1" x14ac:dyDescent="0.2">
      <c r="A53" s="157" t="s">
        <v>0</v>
      </c>
      <c r="B53" s="158"/>
      <c r="C53" s="51" t="s">
        <v>86</v>
      </c>
      <c r="D53" s="39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  <c r="AS53" s="10"/>
      <c r="AT53" s="10"/>
      <c r="AU53" s="10"/>
      <c r="AV53" s="10"/>
      <c r="AW53" s="10"/>
      <c r="AX53" s="10"/>
      <c r="AY53" s="10"/>
      <c r="AZ53" s="10"/>
      <c r="BA53" s="10"/>
      <c r="BB53" s="10"/>
      <c r="BC53" s="10"/>
      <c r="BD53" s="10"/>
      <c r="BE53" s="10"/>
      <c r="BF53" s="10"/>
      <c r="BG53" s="10"/>
      <c r="BH53" s="10"/>
      <c r="BI53" s="10"/>
      <c r="BJ53" s="10"/>
      <c r="BK53" s="10"/>
      <c r="BL53" s="10"/>
      <c r="BM53" s="10"/>
      <c r="BN53" s="10"/>
      <c r="BO53" s="10"/>
      <c r="BP53" s="10"/>
      <c r="BQ53" s="10"/>
      <c r="BR53" s="10"/>
      <c r="BS53" s="10"/>
      <c r="BT53" s="10"/>
      <c r="BU53" s="10"/>
      <c r="BV53" s="10"/>
      <c r="BW53" s="10"/>
      <c r="BX53" s="10"/>
      <c r="BY53" s="10"/>
      <c r="BZ53" s="10"/>
      <c r="CA53" s="10"/>
      <c r="CB53" s="10"/>
      <c r="CC53" s="10"/>
      <c r="CD53" s="10"/>
      <c r="CE53" s="10"/>
      <c r="CF53" s="10"/>
      <c r="CG53" s="10"/>
      <c r="CH53" s="10"/>
      <c r="CI53" s="10"/>
      <c r="CJ53" s="10"/>
      <c r="CK53" s="10"/>
      <c r="CL53" s="10"/>
      <c r="CM53" s="10"/>
      <c r="CN53" s="10"/>
      <c r="CO53" s="10"/>
      <c r="CP53" s="10"/>
      <c r="CQ53" s="10"/>
      <c r="CR53" s="10"/>
      <c r="CS53" s="10"/>
      <c r="CT53" s="10"/>
      <c r="CU53" s="10"/>
      <c r="CV53" s="10"/>
      <c r="CW53" s="10"/>
      <c r="CX53" s="10"/>
      <c r="CY53" s="10"/>
      <c r="CZ53" s="10"/>
      <c r="DA53" s="10"/>
      <c r="DB53" s="10"/>
      <c r="DC53" s="10"/>
      <c r="DD53" s="10"/>
      <c r="DE53" s="10"/>
      <c r="DF53" s="10"/>
    </row>
    <row r="54" spans="1:110" s="6" customFormat="1" x14ac:dyDescent="0.2">
      <c r="A54" s="122" t="s">
        <v>7</v>
      </c>
      <c r="B54" s="123"/>
      <c r="C54" s="196" t="s">
        <v>38</v>
      </c>
      <c r="D54" s="197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10"/>
      <c r="AR54" s="10"/>
      <c r="AS54" s="10"/>
      <c r="AT54" s="10"/>
      <c r="AU54" s="10"/>
      <c r="AV54" s="10"/>
      <c r="AW54" s="10"/>
      <c r="AX54" s="10"/>
      <c r="AY54" s="10"/>
      <c r="AZ54" s="10"/>
      <c r="BA54" s="10"/>
      <c r="BB54" s="10"/>
      <c r="BC54" s="10"/>
      <c r="BD54" s="10"/>
      <c r="BE54" s="10"/>
      <c r="BF54" s="10"/>
      <c r="BG54" s="10"/>
      <c r="BH54" s="10"/>
      <c r="BI54" s="10"/>
      <c r="BJ54" s="10"/>
      <c r="BK54" s="10"/>
      <c r="BL54" s="10"/>
      <c r="BM54" s="10"/>
      <c r="BN54" s="10"/>
      <c r="BO54" s="10"/>
      <c r="BP54" s="10"/>
      <c r="BQ54" s="10"/>
      <c r="BR54" s="10"/>
      <c r="BS54" s="10"/>
      <c r="BT54" s="10"/>
      <c r="BU54" s="10"/>
      <c r="BV54" s="10"/>
      <c r="BW54" s="10"/>
      <c r="BX54" s="10"/>
      <c r="BY54" s="10"/>
      <c r="BZ54" s="10"/>
      <c r="CA54" s="10"/>
      <c r="CB54" s="10"/>
      <c r="CC54" s="10"/>
      <c r="CD54" s="10"/>
      <c r="CE54" s="10"/>
      <c r="CF54" s="10"/>
      <c r="CG54" s="10"/>
      <c r="CH54" s="10"/>
      <c r="CI54" s="10"/>
      <c r="CJ54" s="10"/>
      <c r="CK54" s="10"/>
      <c r="CL54" s="10"/>
      <c r="CM54" s="10"/>
      <c r="CN54" s="10"/>
      <c r="CO54" s="10"/>
      <c r="CP54" s="10"/>
      <c r="CQ54" s="10"/>
      <c r="CR54" s="10"/>
      <c r="CS54" s="10"/>
      <c r="CT54" s="10"/>
      <c r="CU54" s="10"/>
      <c r="CV54" s="10"/>
      <c r="CW54" s="10"/>
      <c r="CX54" s="10"/>
      <c r="CY54" s="10"/>
      <c r="CZ54" s="10"/>
      <c r="DA54" s="10"/>
      <c r="DB54" s="10"/>
      <c r="DC54" s="10"/>
      <c r="DD54" s="10"/>
      <c r="DE54" s="10"/>
      <c r="DF54" s="10"/>
    </row>
    <row r="55" spans="1:110" s="6" customFormat="1" x14ac:dyDescent="0.2">
      <c r="A55" s="122" t="s">
        <v>8</v>
      </c>
      <c r="B55" s="123"/>
      <c r="C55" s="137" t="s">
        <v>190</v>
      </c>
      <c r="D55" s="138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10"/>
      <c r="AV55" s="10"/>
      <c r="AW55" s="10"/>
      <c r="AX55" s="10"/>
      <c r="AY55" s="10"/>
      <c r="AZ55" s="10"/>
      <c r="BA55" s="10"/>
      <c r="BB55" s="10"/>
      <c r="BC55" s="10"/>
      <c r="BD55" s="10"/>
      <c r="BE55" s="10"/>
      <c r="BF55" s="10"/>
      <c r="BG55" s="10"/>
      <c r="BH55" s="10"/>
      <c r="BI55" s="10"/>
      <c r="BJ55" s="10"/>
      <c r="BK55" s="10"/>
      <c r="BL55" s="10"/>
      <c r="BM55" s="10"/>
      <c r="BN55" s="10"/>
      <c r="BO55" s="10"/>
      <c r="BP55" s="10"/>
      <c r="BQ55" s="10"/>
      <c r="BR55" s="10"/>
      <c r="BS55" s="10"/>
      <c r="BT55" s="10"/>
      <c r="BU55" s="10"/>
      <c r="BV55" s="10"/>
      <c r="BW55" s="10"/>
      <c r="BX55" s="10"/>
      <c r="BY55" s="10"/>
      <c r="BZ55" s="10"/>
      <c r="CA55" s="10"/>
      <c r="CB55" s="10"/>
      <c r="CC55" s="10"/>
      <c r="CD55" s="10"/>
      <c r="CE55" s="10"/>
      <c r="CF55" s="10"/>
      <c r="CG55" s="10"/>
      <c r="CH55" s="10"/>
      <c r="CI55" s="10"/>
      <c r="CJ55" s="10"/>
      <c r="CK55" s="10"/>
      <c r="CL55" s="10"/>
      <c r="CM55" s="10"/>
      <c r="CN55" s="10"/>
      <c r="CO55" s="10"/>
      <c r="CP55" s="10"/>
      <c r="CQ55" s="10"/>
      <c r="CR55" s="10"/>
      <c r="CS55" s="10"/>
      <c r="CT55" s="10"/>
      <c r="CU55" s="10"/>
      <c r="CV55" s="10"/>
      <c r="CW55" s="10"/>
      <c r="CX55" s="10"/>
      <c r="CY55" s="10"/>
      <c r="CZ55" s="10"/>
      <c r="DA55" s="10"/>
      <c r="DB55" s="10"/>
      <c r="DC55" s="10"/>
      <c r="DD55" s="10"/>
      <c r="DE55" s="10"/>
      <c r="DF55" s="10"/>
    </row>
    <row r="56" spans="1:110" s="6" customFormat="1" x14ac:dyDescent="0.2">
      <c r="A56" s="122" t="s">
        <v>3</v>
      </c>
      <c r="B56" s="171"/>
      <c r="C56" s="172" t="s">
        <v>25</v>
      </c>
      <c r="D56" s="161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10"/>
      <c r="BB56" s="10"/>
      <c r="BC56" s="10"/>
      <c r="BD56" s="10"/>
      <c r="BE56" s="10"/>
      <c r="BF56" s="10"/>
      <c r="BG56" s="10"/>
      <c r="BH56" s="10"/>
      <c r="BI56" s="10"/>
      <c r="BJ56" s="10"/>
      <c r="BK56" s="10"/>
      <c r="BL56" s="10"/>
      <c r="BM56" s="10"/>
      <c r="BN56" s="10"/>
      <c r="BO56" s="10"/>
      <c r="BP56" s="10"/>
      <c r="BQ56" s="10"/>
      <c r="BR56" s="10"/>
      <c r="BS56" s="10"/>
      <c r="BT56" s="10"/>
      <c r="BU56" s="10"/>
      <c r="BV56" s="10"/>
      <c r="BW56" s="10"/>
      <c r="BX56" s="10"/>
      <c r="BY56" s="10"/>
      <c r="BZ56" s="10"/>
      <c r="CA56" s="10"/>
      <c r="CB56" s="10"/>
      <c r="CC56" s="10"/>
      <c r="CD56" s="10"/>
      <c r="CE56" s="10"/>
      <c r="CF56" s="10"/>
      <c r="CG56" s="10"/>
      <c r="CH56" s="10"/>
      <c r="CI56" s="10"/>
      <c r="CJ56" s="10"/>
      <c r="CK56" s="10"/>
      <c r="CL56" s="10"/>
      <c r="CM56" s="10"/>
      <c r="CN56" s="10"/>
      <c r="CO56" s="10"/>
      <c r="CP56" s="10"/>
      <c r="CQ56" s="10"/>
      <c r="CR56" s="10"/>
      <c r="CS56" s="10"/>
      <c r="CT56" s="10"/>
      <c r="CU56" s="10"/>
      <c r="CV56" s="10"/>
      <c r="CW56" s="10"/>
      <c r="CX56" s="10"/>
      <c r="CY56" s="10"/>
      <c r="CZ56" s="10"/>
      <c r="DA56" s="10"/>
      <c r="DB56" s="10"/>
      <c r="DC56" s="10"/>
      <c r="DD56" s="10"/>
      <c r="DE56" s="10"/>
      <c r="DF56" s="10"/>
    </row>
    <row r="57" spans="1:110" s="6" customFormat="1" x14ac:dyDescent="0.2">
      <c r="A57" s="122" t="s">
        <v>4</v>
      </c>
      <c r="B57" s="123"/>
      <c r="C57" s="123" t="s">
        <v>39</v>
      </c>
      <c r="D57" s="124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/>
      <c r="AR57" s="10"/>
      <c r="AS57" s="10"/>
      <c r="AT57" s="10"/>
      <c r="AU57" s="10"/>
      <c r="AV57" s="10"/>
      <c r="AW57" s="10"/>
      <c r="AX57" s="10"/>
      <c r="AY57" s="10"/>
      <c r="AZ57" s="10"/>
      <c r="BA57" s="10"/>
      <c r="BB57" s="10"/>
      <c r="BC57" s="10"/>
      <c r="BD57" s="10"/>
      <c r="BE57" s="10"/>
      <c r="BF57" s="10"/>
      <c r="BG57" s="10"/>
      <c r="BH57" s="10"/>
      <c r="BI57" s="10"/>
      <c r="BJ57" s="10"/>
      <c r="BK57" s="10"/>
      <c r="BL57" s="10"/>
      <c r="BM57" s="10"/>
      <c r="BN57" s="10"/>
      <c r="BO57" s="10"/>
      <c r="BP57" s="10"/>
      <c r="BQ57" s="10"/>
      <c r="BR57" s="10"/>
      <c r="BS57" s="10"/>
      <c r="BT57" s="10"/>
      <c r="BU57" s="10"/>
      <c r="BV57" s="10"/>
      <c r="BW57" s="10"/>
      <c r="BX57" s="10"/>
      <c r="BY57" s="10"/>
      <c r="BZ57" s="10"/>
      <c r="CA57" s="10"/>
      <c r="CB57" s="10"/>
      <c r="CC57" s="10"/>
      <c r="CD57" s="10"/>
      <c r="CE57" s="10"/>
      <c r="CF57" s="10"/>
      <c r="CG57" s="10"/>
      <c r="CH57" s="10"/>
      <c r="CI57" s="10"/>
      <c r="CJ57" s="10"/>
      <c r="CK57" s="10"/>
      <c r="CL57" s="10"/>
      <c r="CM57" s="10"/>
      <c r="CN57" s="10"/>
      <c r="CO57" s="10"/>
      <c r="CP57" s="10"/>
      <c r="CQ57" s="10"/>
      <c r="CR57" s="10"/>
      <c r="CS57" s="10"/>
      <c r="CT57" s="10"/>
      <c r="CU57" s="10"/>
      <c r="CV57" s="10"/>
      <c r="CW57" s="10"/>
      <c r="CX57" s="10"/>
      <c r="CY57" s="10"/>
      <c r="CZ57" s="10"/>
      <c r="DA57" s="10"/>
      <c r="DB57" s="10"/>
      <c r="DC57" s="10"/>
      <c r="DD57" s="10"/>
      <c r="DE57" s="10"/>
      <c r="DF57" s="10"/>
    </row>
    <row r="58" spans="1:110" s="6" customFormat="1" x14ac:dyDescent="0.2">
      <c r="A58" s="122" t="s">
        <v>5</v>
      </c>
      <c r="B58" s="171"/>
      <c r="C58" s="123" t="s">
        <v>21</v>
      </c>
      <c r="D58" s="161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  <c r="AU58" s="10"/>
      <c r="AV58" s="10"/>
      <c r="AW58" s="10"/>
      <c r="AX58" s="10"/>
      <c r="AY58" s="10"/>
      <c r="AZ58" s="10"/>
      <c r="BA58" s="10"/>
      <c r="BB58" s="10"/>
      <c r="BC58" s="10"/>
      <c r="BD58" s="10"/>
      <c r="BE58" s="10"/>
      <c r="BF58" s="10"/>
      <c r="BG58" s="10"/>
      <c r="BH58" s="10"/>
      <c r="BI58" s="10"/>
      <c r="BJ58" s="10"/>
      <c r="BK58" s="10"/>
      <c r="BL58" s="10"/>
      <c r="BM58" s="10"/>
      <c r="BN58" s="10"/>
      <c r="BO58" s="10"/>
      <c r="BP58" s="10"/>
      <c r="BQ58" s="10"/>
      <c r="BR58" s="10"/>
      <c r="BS58" s="10"/>
      <c r="BT58" s="10"/>
      <c r="BU58" s="10"/>
      <c r="BV58" s="10"/>
      <c r="BW58" s="10"/>
      <c r="BX58" s="10"/>
      <c r="BY58" s="10"/>
      <c r="BZ58" s="10"/>
      <c r="CA58" s="10"/>
      <c r="CB58" s="10"/>
      <c r="CC58" s="10"/>
      <c r="CD58" s="10"/>
      <c r="CE58" s="10"/>
      <c r="CF58" s="10"/>
      <c r="CG58" s="10"/>
      <c r="CH58" s="10"/>
      <c r="CI58" s="10"/>
      <c r="CJ58" s="10"/>
      <c r="CK58" s="10"/>
      <c r="CL58" s="10"/>
      <c r="CM58" s="10"/>
      <c r="CN58" s="10"/>
      <c r="CO58" s="10"/>
      <c r="CP58" s="10"/>
      <c r="CQ58" s="10"/>
      <c r="CR58" s="10"/>
      <c r="CS58" s="10"/>
      <c r="CT58" s="10"/>
      <c r="CU58" s="10"/>
      <c r="CV58" s="10"/>
      <c r="CW58" s="10"/>
      <c r="CX58" s="10"/>
      <c r="CY58" s="10"/>
      <c r="CZ58" s="10"/>
      <c r="DA58" s="10"/>
      <c r="DB58" s="10"/>
      <c r="DC58" s="10"/>
      <c r="DD58" s="10"/>
      <c r="DE58" s="10"/>
      <c r="DF58" s="10"/>
    </row>
    <row r="59" spans="1:110" s="6" customFormat="1" ht="25.8" customHeight="1" x14ac:dyDescent="0.2">
      <c r="A59" s="122" t="s">
        <v>40</v>
      </c>
      <c r="B59" s="171"/>
      <c r="C59" s="123" t="s">
        <v>41</v>
      </c>
      <c r="D59" s="161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r="BA59" s="10"/>
      <c r="BB59" s="10"/>
      <c r="BC59" s="10"/>
      <c r="BD59" s="10"/>
      <c r="BE59" s="10"/>
      <c r="BF59" s="10"/>
      <c r="BG59" s="10"/>
      <c r="BH59" s="10"/>
      <c r="BI59" s="10"/>
      <c r="BJ59" s="10"/>
      <c r="BK59" s="10"/>
      <c r="BL59" s="10"/>
      <c r="BM59" s="10"/>
      <c r="BN59" s="10"/>
      <c r="BO59" s="10"/>
      <c r="BP59" s="10"/>
      <c r="BQ59" s="10"/>
      <c r="BR59" s="10"/>
      <c r="BS59" s="10"/>
      <c r="BT59" s="10"/>
      <c r="BU59" s="10"/>
      <c r="BV59" s="10"/>
      <c r="BW59" s="10"/>
      <c r="BX59" s="10"/>
      <c r="BY59" s="10"/>
      <c r="BZ59" s="10"/>
      <c r="CA59" s="10"/>
      <c r="CB59" s="10"/>
      <c r="CC59" s="10"/>
      <c r="CD59" s="10"/>
      <c r="CE59" s="10"/>
      <c r="CF59" s="10"/>
      <c r="CG59" s="10"/>
      <c r="CH59" s="10"/>
      <c r="CI59" s="10"/>
      <c r="CJ59" s="10"/>
      <c r="CK59" s="10"/>
      <c r="CL59" s="10"/>
      <c r="CM59" s="10"/>
      <c r="CN59" s="10"/>
      <c r="CO59" s="10"/>
      <c r="CP59" s="10"/>
      <c r="CQ59" s="10"/>
      <c r="CR59" s="10"/>
      <c r="CS59" s="10"/>
      <c r="CT59" s="10"/>
      <c r="CU59" s="10"/>
      <c r="CV59" s="10"/>
      <c r="CW59" s="10"/>
      <c r="CX59" s="10"/>
      <c r="CY59" s="10"/>
      <c r="CZ59" s="10"/>
      <c r="DA59" s="10"/>
      <c r="DB59" s="10"/>
      <c r="DC59" s="10"/>
      <c r="DD59" s="10"/>
      <c r="DE59" s="10"/>
      <c r="DF59" s="10"/>
    </row>
    <row r="60" spans="1:110" s="7" customFormat="1" x14ac:dyDescent="0.2">
      <c r="A60" s="190" t="s">
        <v>10</v>
      </c>
      <c r="B60" s="180"/>
      <c r="C60" s="180" t="s">
        <v>116</v>
      </c>
      <c r="D60" s="18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11"/>
      <c r="BI60" s="11"/>
      <c r="BJ60" s="11"/>
      <c r="BK60" s="11"/>
      <c r="BL60" s="11"/>
      <c r="BM60" s="11"/>
      <c r="BN60" s="11"/>
      <c r="BO60" s="11"/>
      <c r="BP60" s="11"/>
      <c r="BQ60" s="11"/>
      <c r="BR60" s="11"/>
      <c r="BS60" s="11"/>
      <c r="BT60" s="11"/>
      <c r="BU60" s="11"/>
      <c r="BV60" s="11"/>
      <c r="BW60" s="11"/>
      <c r="BX60" s="11"/>
      <c r="BY60" s="11"/>
      <c r="BZ60" s="11"/>
      <c r="CA60" s="11"/>
      <c r="CB60" s="11"/>
      <c r="CC60" s="11"/>
      <c r="CD60" s="11"/>
      <c r="CE60" s="11"/>
      <c r="CF60" s="11"/>
      <c r="CG60" s="11"/>
      <c r="CH60" s="11"/>
      <c r="CI60" s="11"/>
      <c r="CJ60" s="11"/>
      <c r="CK60" s="11"/>
      <c r="CL60" s="11"/>
      <c r="CM60" s="11"/>
      <c r="CN60" s="11"/>
      <c r="CO60" s="11"/>
      <c r="CP60" s="11"/>
      <c r="CQ60" s="11"/>
      <c r="CR60" s="11"/>
      <c r="CS60" s="11"/>
      <c r="CT60" s="11"/>
      <c r="CU60" s="11"/>
      <c r="CV60" s="11"/>
      <c r="CW60" s="11"/>
      <c r="CX60" s="11"/>
      <c r="CY60" s="11"/>
      <c r="CZ60" s="11"/>
      <c r="DA60" s="11"/>
      <c r="DB60" s="11"/>
      <c r="DC60" s="11"/>
      <c r="DD60" s="11"/>
      <c r="DE60" s="11"/>
      <c r="DF60" s="11"/>
    </row>
    <row r="61" spans="1:110" s="7" customFormat="1" ht="25.2" x14ac:dyDescent="0.2">
      <c r="A61" s="47" t="s">
        <v>1</v>
      </c>
      <c r="B61" s="47" t="s">
        <v>128</v>
      </c>
      <c r="C61" s="48" t="s">
        <v>131</v>
      </c>
      <c r="D61" s="49" t="s">
        <v>132</v>
      </c>
      <c r="E61" s="49" t="s">
        <v>126</v>
      </c>
      <c r="F61" s="49" t="s">
        <v>127</v>
      </c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/>
      <c r="BJ61" s="11"/>
      <c r="BK61" s="11"/>
      <c r="BL61" s="11"/>
      <c r="BM61" s="11"/>
      <c r="BN61" s="11"/>
      <c r="BO61" s="11"/>
      <c r="BP61" s="11"/>
      <c r="BQ61" s="11"/>
      <c r="BR61" s="11"/>
      <c r="BS61" s="11"/>
      <c r="BT61" s="11"/>
      <c r="BU61" s="11"/>
      <c r="BV61" s="11"/>
      <c r="BW61" s="11"/>
      <c r="BX61" s="11"/>
      <c r="BY61" s="11"/>
      <c r="BZ61" s="11"/>
      <c r="CA61" s="11"/>
      <c r="CB61" s="11"/>
      <c r="CC61" s="11"/>
      <c r="CD61" s="11"/>
      <c r="CE61" s="11"/>
      <c r="CF61" s="11"/>
      <c r="CG61" s="11"/>
      <c r="CH61" s="11"/>
      <c r="CI61" s="11"/>
      <c r="CJ61" s="11"/>
      <c r="CK61" s="11"/>
      <c r="CL61" s="11"/>
      <c r="CM61" s="11"/>
      <c r="CN61" s="11"/>
      <c r="CO61" s="11"/>
      <c r="CP61" s="11"/>
      <c r="CQ61" s="11"/>
      <c r="CR61" s="11"/>
      <c r="CS61" s="11"/>
      <c r="CT61" s="11"/>
      <c r="CU61" s="11"/>
      <c r="CV61" s="11"/>
      <c r="CW61" s="11"/>
      <c r="CX61" s="11"/>
      <c r="CY61" s="11"/>
      <c r="CZ61" s="11"/>
      <c r="DA61" s="11"/>
      <c r="DB61" s="11"/>
      <c r="DC61" s="11"/>
      <c r="DD61" s="11"/>
      <c r="DE61" s="11"/>
      <c r="DF61" s="11"/>
    </row>
    <row r="62" spans="1:110" s="7" customFormat="1" x14ac:dyDescent="0.2">
      <c r="A62" s="44">
        <v>5000</v>
      </c>
      <c r="B62" s="44">
        <v>1</v>
      </c>
      <c r="C62" s="62">
        <v>0</v>
      </c>
      <c r="D62" s="61">
        <v>0</v>
      </c>
      <c r="E62" s="50">
        <f>+C62+((A62-1000)/1000*D62)</f>
        <v>0</v>
      </c>
      <c r="F62" s="50">
        <f>+E62*B62</f>
        <v>0</v>
      </c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1"/>
      <c r="BH62" s="11"/>
      <c r="BI62" s="11"/>
      <c r="BJ62" s="11"/>
      <c r="BK62" s="11"/>
      <c r="BL62" s="11"/>
      <c r="BM62" s="11"/>
      <c r="BN62" s="11"/>
      <c r="BO62" s="11"/>
      <c r="BP62" s="11"/>
      <c r="BQ62" s="11"/>
      <c r="BR62" s="11"/>
      <c r="BS62" s="11"/>
      <c r="BT62" s="11"/>
      <c r="BU62" s="11"/>
      <c r="BV62" s="11"/>
      <c r="BW62" s="11"/>
      <c r="BX62" s="11"/>
      <c r="BY62" s="11"/>
      <c r="BZ62" s="11"/>
      <c r="CA62" s="11"/>
      <c r="CB62" s="11"/>
      <c r="CC62" s="11"/>
      <c r="CD62" s="11"/>
      <c r="CE62" s="11"/>
      <c r="CF62" s="11"/>
      <c r="CG62" s="11"/>
      <c r="CH62" s="11"/>
      <c r="CI62" s="11"/>
      <c r="CJ62" s="11"/>
      <c r="CK62" s="11"/>
      <c r="CL62" s="11"/>
      <c r="CM62" s="11"/>
      <c r="CN62" s="11"/>
      <c r="CO62" s="11"/>
      <c r="CP62" s="11"/>
      <c r="CQ62" s="11"/>
      <c r="CR62" s="11"/>
      <c r="CS62" s="11"/>
      <c r="CT62" s="11"/>
      <c r="CU62" s="11"/>
      <c r="CV62" s="11"/>
      <c r="CW62" s="11"/>
      <c r="CX62" s="11"/>
      <c r="CY62" s="11"/>
      <c r="CZ62" s="11"/>
      <c r="DA62" s="11"/>
      <c r="DB62" s="11"/>
      <c r="DC62" s="11"/>
      <c r="DD62" s="11"/>
      <c r="DE62" s="11"/>
      <c r="DF62" s="11"/>
    </row>
    <row r="63" spans="1:110" ht="13.2" thickBot="1" x14ac:dyDescent="0.25">
      <c r="A63" s="177"/>
      <c r="B63" s="178"/>
      <c r="C63" s="178"/>
      <c r="D63" s="179"/>
    </row>
    <row r="64" spans="1:110" s="6" customFormat="1" ht="43.2" customHeight="1" x14ac:dyDescent="0.2">
      <c r="A64" s="157" t="s">
        <v>0</v>
      </c>
      <c r="B64" s="158"/>
      <c r="C64" s="52" t="s">
        <v>129</v>
      </c>
      <c r="D64" s="4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"/>
      <c r="BD64" s="10"/>
      <c r="BE64" s="10"/>
      <c r="BF64" s="10"/>
      <c r="BG64" s="10"/>
      <c r="BH64" s="10"/>
      <c r="BI64" s="10"/>
      <c r="BJ64" s="10"/>
      <c r="BK64" s="10"/>
      <c r="BL64" s="10"/>
      <c r="BM64" s="10"/>
      <c r="BN64" s="10"/>
      <c r="BO64" s="10"/>
      <c r="BP64" s="10"/>
      <c r="BQ64" s="10"/>
      <c r="BR64" s="10"/>
      <c r="BS64" s="10"/>
      <c r="BT64" s="10"/>
      <c r="BU64" s="10"/>
      <c r="BV64" s="10"/>
      <c r="BW64" s="10"/>
      <c r="BX64" s="10"/>
      <c r="BY64" s="10"/>
      <c r="BZ64" s="10"/>
      <c r="CA64" s="10"/>
      <c r="CB64" s="10"/>
      <c r="CC64" s="10"/>
      <c r="CD64" s="10"/>
      <c r="CE64" s="10"/>
      <c r="CF64" s="10"/>
      <c r="CG64" s="10"/>
      <c r="CH64" s="10"/>
      <c r="CI64" s="10"/>
      <c r="CJ64" s="10"/>
      <c r="CK64" s="10"/>
      <c r="CL64" s="10"/>
      <c r="CM64" s="10"/>
      <c r="CN64" s="10"/>
      <c r="CO64" s="10"/>
      <c r="CP64" s="10"/>
      <c r="CQ64" s="10"/>
      <c r="CR64" s="10"/>
      <c r="CS64" s="10"/>
      <c r="CT64" s="10"/>
      <c r="CU64" s="10"/>
      <c r="CV64" s="10"/>
      <c r="CW64" s="10"/>
      <c r="CX64" s="10"/>
      <c r="CY64" s="10"/>
      <c r="CZ64" s="10"/>
      <c r="DA64" s="10"/>
      <c r="DB64" s="10"/>
      <c r="DC64" s="10"/>
      <c r="DD64" s="10"/>
      <c r="DE64" s="10"/>
      <c r="DF64" s="10"/>
    </row>
    <row r="65" spans="1:110" s="6" customFormat="1" x14ac:dyDescent="0.2">
      <c r="A65" s="122" t="s">
        <v>11</v>
      </c>
      <c r="B65" s="123"/>
      <c r="C65" s="141" t="s">
        <v>42</v>
      </c>
      <c r="D65" s="193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10"/>
      <c r="AO65" s="10"/>
      <c r="AP65" s="10"/>
      <c r="AQ65" s="10"/>
      <c r="AR65" s="10"/>
      <c r="AS65" s="10"/>
      <c r="AT65" s="10"/>
      <c r="AU65" s="10"/>
      <c r="AV65" s="10"/>
      <c r="AW65" s="10"/>
      <c r="AX65" s="10"/>
      <c r="AY65" s="10"/>
      <c r="AZ65" s="10"/>
      <c r="BA65" s="10"/>
      <c r="BB65" s="10"/>
      <c r="BC65" s="10"/>
      <c r="BD65" s="10"/>
      <c r="BE65" s="10"/>
      <c r="BF65" s="10"/>
      <c r="BG65" s="10"/>
      <c r="BH65" s="10"/>
      <c r="BI65" s="10"/>
      <c r="BJ65" s="10"/>
      <c r="BK65" s="10"/>
      <c r="BL65" s="10"/>
      <c r="BM65" s="10"/>
      <c r="BN65" s="10"/>
      <c r="BO65" s="10"/>
      <c r="BP65" s="10"/>
      <c r="BQ65" s="10"/>
      <c r="BR65" s="10"/>
      <c r="BS65" s="10"/>
      <c r="BT65" s="10"/>
      <c r="BU65" s="10"/>
      <c r="BV65" s="10"/>
      <c r="BW65" s="10"/>
      <c r="BX65" s="10"/>
      <c r="BY65" s="10"/>
      <c r="BZ65" s="10"/>
      <c r="CA65" s="10"/>
      <c r="CB65" s="10"/>
      <c r="CC65" s="10"/>
      <c r="CD65" s="10"/>
      <c r="CE65" s="10"/>
      <c r="CF65" s="10"/>
      <c r="CG65" s="10"/>
      <c r="CH65" s="10"/>
      <c r="CI65" s="10"/>
      <c r="CJ65" s="10"/>
      <c r="CK65" s="10"/>
      <c r="CL65" s="10"/>
      <c r="CM65" s="10"/>
      <c r="CN65" s="10"/>
      <c r="CO65" s="10"/>
      <c r="CP65" s="10"/>
      <c r="CQ65" s="10"/>
      <c r="CR65" s="10"/>
      <c r="CS65" s="10"/>
      <c r="CT65" s="10"/>
      <c r="CU65" s="10"/>
      <c r="CV65" s="10"/>
      <c r="CW65" s="10"/>
      <c r="CX65" s="10"/>
      <c r="CY65" s="10"/>
      <c r="CZ65" s="10"/>
      <c r="DA65" s="10"/>
      <c r="DB65" s="10"/>
      <c r="DC65" s="10"/>
      <c r="DD65" s="10"/>
      <c r="DE65" s="10"/>
      <c r="DF65" s="10"/>
    </row>
    <row r="66" spans="1:110" s="6" customFormat="1" x14ac:dyDescent="0.2">
      <c r="A66" s="159" t="s">
        <v>7</v>
      </c>
      <c r="B66" s="160"/>
      <c r="C66" s="123" t="s">
        <v>43</v>
      </c>
      <c r="D66" s="161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10"/>
      <c r="AZ66" s="10"/>
      <c r="BA66" s="10"/>
      <c r="BB66" s="10"/>
      <c r="BC66" s="10"/>
      <c r="BD66" s="10"/>
      <c r="BE66" s="10"/>
      <c r="BF66" s="10"/>
      <c r="BG66" s="10"/>
      <c r="BH66" s="10"/>
      <c r="BI66" s="10"/>
      <c r="BJ66" s="10"/>
      <c r="BK66" s="10"/>
      <c r="BL66" s="10"/>
      <c r="BM66" s="10"/>
      <c r="BN66" s="10"/>
      <c r="BO66" s="10"/>
      <c r="BP66" s="10"/>
      <c r="BQ66" s="10"/>
      <c r="BR66" s="10"/>
      <c r="BS66" s="10"/>
      <c r="BT66" s="10"/>
      <c r="BU66" s="10"/>
      <c r="BV66" s="10"/>
      <c r="BW66" s="10"/>
      <c r="BX66" s="10"/>
      <c r="BY66" s="10"/>
      <c r="BZ66" s="10"/>
      <c r="CA66" s="10"/>
      <c r="CB66" s="10"/>
      <c r="CC66" s="10"/>
      <c r="CD66" s="10"/>
      <c r="CE66" s="10"/>
      <c r="CF66" s="10"/>
      <c r="CG66" s="10"/>
      <c r="CH66" s="10"/>
      <c r="CI66" s="10"/>
      <c r="CJ66" s="10"/>
      <c r="CK66" s="10"/>
      <c r="CL66" s="10"/>
      <c r="CM66" s="10"/>
      <c r="CN66" s="10"/>
      <c r="CO66" s="10"/>
      <c r="CP66" s="10"/>
      <c r="CQ66" s="10"/>
      <c r="CR66" s="10"/>
      <c r="CS66" s="10"/>
      <c r="CT66" s="10"/>
      <c r="CU66" s="10"/>
      <c r="CV66" s="10"/>
      <c r="CW66" s="10"/>
      <c r="CX66" s="10"/>
      <c r="CY66" s="10"/>
      <c r="CZ66" s="10"/>
      <c r="DA66" s="10"/>
      <c r="DB66" s="10"/>
      <c r="DC66" s="10"/>
      <c r="DD66" s="10"/>
      <c r="DE66" s="10"/>
      <c r="DF66" s="10"/>
    </row>
    <row r="67" spans="1:110" s="6" customFormat="1" x14ac:dyDescent="0.2">
      <c r="A67" s="122" t="s">
        <v>8</v>
      </c>
      <c r="B67" s="123"/>
      <c r="C67" s="137" t="s">
        <v>44</v>
      </c>
      <c r="D67" s="138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"/>
      <c r="BD67" s="10"/>
      <c r="BE67" s="10"/>
      <c r="BF67" s="10"/>
      <c r="BG67" s="10"/>
      <c r="BH67" s="10"/>
      <c r="BI67" s="10"/>
      <c r="BJ67" s="10"/>
      <c r="BK67" s="10"/>
      <c r="BL67" s="10"/>
      <c r="BM67" s="10"/>
      <c r="BN67" s="10"/>
      <c r="BO67" s="10"/>
      <c r="BP67" s="10"/>
      <c r="BQ67" s="10"/>
      <c r="BR67" s="10"/>
      <c r="BS67" s="10"/>
      <c r="BT67" s="10"/>
      <c r="BU67" s="10"/>
      <c r="BV67" s="10"/>
      <c r="BW67" s="10"/>
      <c r="BX67" s="10"/>
      <c r="BY67" s="10"/>
      <c r="BZ67" s="10"/>
      <c r="CA67" s="10"/>
      <c r="CB67" s="10"/>
      <c r="CC67" s="10"/>
      <c r="CD67" s="10"/>
      <c r="CE67" s="10"/>
      <c r="CF67" s="10"/>
      <c r="CG67" s="10"/>
      <c r="CH67" s="10"/>
      <c r="CI67" s="10"/>
      <c r="CJ67" s="10"/>
      <c r="CK67" s="10"/>
      <c r="CL67" s="10"/>
      <c r="CM67" s="10"/>
      <c r="CN67" s="10"/>
      <c r="CO67" s="10"/>
      <c r="CP67" s="10"/>
      <c r="CQ67" s="10"/>
      <c r="CR67" s="10"/>
      <c r="CS67" s="10"/>
      <c r="CT67" s="10"/>
      <c r="CU67" s="10"/>
      <c r="CV67" s="10"/>
      <c r="CW67" s="10"/>
      <c r="CX67" s="10"/>
      <c r="CY67" s="10"/>
      <c r="CZ67" s="10"/>
      <c r="DA67" s="10"/>
      <c r="DB67" s="10"/>
      <c r="DC67" s="10"/>
      <c r="DD67" s="10"/>
      <c r="DE67" s="10"/>
      <c r="DF67" s="10"/>
    </row>
    <row r="68" spans="1:110" s="6" customFormat="1" x14ac:dyDescent="0.2">
      <c r="A68" s="122" t="s">
        <v>2</v>
      </c>
      <c r="B68" s="123"/>
      <c r="C68" s="137" t="s">
        <v>45</v>
      </c>
      <c r="D68" s="138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0"/>
      <c r="BA68" s="10"/>
      <c r="BB68" s="10"/>
      <c r="BC68" s="10"/>
      <c r="BD68" s="10"/>
      <c r="BE68" s="10"/>
      <c r="BF68" s="10"/>
      <c r="BG68" s="10"/>
      <c r="BH68" s="10"/>
      <c r="BI68" s="10"/>
      <c r="BJ68" s="10"/>
      <c r="BK68" s="10"/>
      <c r="BL68" s="10"/>
      <c r="BM68" s="10"/>
      <c r="BN68" s="10"/>
      <c r="BO68" s="10"/>
      <c r="BP68" s="10"/>
      <c r="BQ68" s="10"/>
      <c r="BR68" s="10"/>
      <c r="BS68" s="10"/>
      <c r="BT68" s="10"/>
      <c r="BU68" s="10"/>
      <c r="BV68" s="10"/>
      <c r="BW68" s="10"/>
      <c r="BX68" s="10"/>
      <c r="BY68" s="10"/>
      <c r="BZ68" s="10"/>
      <c r="CA68" s="10"/>
      <c r="CB68" s="10"/>
      <c r="CC68" s="10"/>
      <c r="CD68" s="10"/>
      <c r="CE68" s="10"/>
      <c r="CF68" s="10"/>
      <c r="CG68" s="10"/>
      <c r="CH68" s="10"/>
      <c r="CI68" s="10"/>
      <c r="CJ68" s="10"/>
      <c r="CK68" s="10"/>
      <c r="CL68" s="10"/>
      <c r="CM68" s="10"/>
      <c r="CN68" s="10"/>
      <c r="CO68" s="10"/>
      <c r="CP68" s="10"/>
      <c r="CQ68" s="10"/>
      <c r="CR68" s="10"/>
      <c r="CS68" s="10"/>
      <c r="CT68" s="10"/>
      <c r="CU68" s="10"/>
      <c r="CV68" s="10"/>
      <c r="CW68" s="10"/>
      <c r="CX68" s="10"/>
      <c r="CY68" s="10"/>
      <c r="CZ68" s="10"/>
      <c r="DA68" s="10"/>
      <c r="DB68" s="10"/>
      <c r="DC68" s="10"/>
      <c r="DD68" s="10"/>
      <c r="DE68" s="10"/>
      <c r="DF68" s="10"/>
    </row>
    <row r="69" spans="1:110" s="6" customFormat="1" x14ac:dyDescent="0.2">
      <c r="A69" s="122" t="s">
        <v>3</v>
      </c>
      <c r="B69" s="171"/>
      <c r="C69" s="137" t="s">
        <v>46</v>
      </c>
      <c r="D69" s="124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0"/>
      <c r="AR69" s="10"/>
      <c r="AS69" s="10"/>
      <c r="AT69" s="10"/>
      <c r="AU69" s="10"/>
      <c r="AV69" s="10"/>
      <c r="AW69" s="10"/>
      <c r="AX69" s="10"/>
      <c r="AY69" s="10"/>
      <c r="AZ69" s="10"/>
      <c r="BA69" s="10"/>
      <c r="BB69" s="10"/>
      <c r="BC69" s="10"/>
      <c r="BD69" s="10"/>
      <c r="BE69" s="10"/>
      <c r="BF69" s="10"/>
      <c r="BG69" s="10"/>
      <c r="BH69" s="10"/>
      <c r="BI69" s="10"/>
      <c r="BJ69" s="10"/>
      <c r="BK69" s="10"/>
      <c r="BL69" s="10"/>
      <c r="BM69" s="10"/>
      <c r="BN69" s="10"/>
      <c r="BO69" s="10"/>
      <c r="BP69" s="10"/>
      <c r="BQ69" s="10"/>
      <c r="BR69" s="10"/>
      <c r="BS69" s="10"/>
      <c r="BT69" s="10"/>
      <c r="BU69" s="10"/>
      <c r="BV69" s="10"/>
      <c r="BW69" s="10"/>
      <c r="BX69" s="10"/>
      <c r="BY69" s="10"/>
      <c r="BZ69" s="10"/>
      <c r="CA69" s="10"/>
      <c r="CB69" s="10"/>
      <c r="CC69" s="10"/>
      <c r="CD69" s="10"/>
      <c r="CE69" s="10"/>
      <c r="CF69" s="10"/>
      <c r="CG69" s="10"/>
      <c r="CH69" s="10"/>
      <c r="CI69" s="10"/>
      <c r="CJ69" s="10"/>
      <c r="CK69" s="10"/>
      <c r="CL69" s="10"/>
      <c r="CM69" s="10"/>
      <c r="CN69" s="10"/>
      <c r="CO69" s="10"/>
      <c r="CP69" s="10"/>
      <c r="CQ69" s="10"/>
      <c r="CR69" s="10"/>
      <c r="CS69" s="10"/>
      <c r="CT69" s="10"/>
      <c r="CU69" s="10"/>
      <c r="CV69" s="10"/>
      <c r="CW69" s="10"/>
      <c r="CX69" s="10"/>
      <c r="CY69" s="10"/>
      <c r="CZ69" s="10"/>
      <c r="DA69" s="10"/>
      <c r="DB69" s="10"/>
      <c r="DC69" s="10"/>
      <c r="DD69" s="10"/>
      <c r="DE69" s="10"/>
      <c r="DF69" s="10"/>
    </row>
    <row r="70" spans="1:110" s="6" customFormat="1" x14ac:dyDescent="0.2">
      <c r="A70" s="122" t="s">
        <v>4</v>
      </c>
      <c r="B70" s="123"/>
      <c r="C70" s="137" t="s">
        <v>47</v>
      </c>
      <c r="D70" s="138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0"/>
      <c r="AR70" s="10"/>
      <c r="AS70" s="10"/>
      <c r="AT70" s="10"/>
      <c r="AU70" s="10"/>
      <c r="AV70" s="10"/>
      <c r="AW70" s="10"/>
      <c r="AX70" s="10"/>
      <c r="AY70" s="10"/>
      <c r="AZ70" s="10"/>
      <c r="BA70" s="10"/>
      <c r="BB70" s="10"/>
      <c r="BC70" s="10"/>
      <c r="BD70" s="10"/>
      <c r="BE70" s="10"/>
      <c r="BF70" s="10"/>
      <c r="BG70" s="10"/>
      <c r="BH70" s="10"/>
      <c r="BI70" s="10"/>
      <c r="BJ70" s="10"/>
      <c r="BK70" s="10"/>
      <c r="BL70" s="10"/>
      <c r="BM70" s="10"/>
      <c r="BN70" s="10"/>
      <c r="BO70" s="10"/>
      <c r="BP70" s="10"/>
      <c r="BQ70" s="10"/>
      <c r="BR70" s="10"/>
      <c r="BS70" s="10"/>
      <c r="BT70" s="10"/>
      <c r="BU70" s="10"/>
      <c r="BV70" s="10"/>
      <c r="BW70" s="10"/>
      <c r="BX70" s="10"/>
      <c r="BY70" s="10"/>
      <c r="BZ70" s="10"/>
      <c r="CA70" s="10"/>
      <c r="CB70" s="10"/>
      <c r="CC70" s="10"/>
      <c r="CD70" s="10"/>
      <c r="CE70" s="10"/>
      <c r="CF70" s="10"/>
      <c r="CG70" s="10"/>
      <c r="CH70" s="10"/>
      <c r="CI70" s="10"/>
      <c r="CJ70" s="10"/>
      <c r="CK70" s="10"/>
      <c r="CL70" s="10"/>
      <c r="CM70" s="10"/>
      <c r="CN70" s="10"/>
      <c r="CO70" s="10"/>
      <c r="CP70" s="10"/>
      <c r="CQ70" s="10"/>
      <c r="CR70" s="10"/>
      <c r="CS70" s="10"/>
      <c r="CT70" s="10"/>
      <c r="CU70" s="10"/>
      <c r="CV70" s="10"/>
      <c r="CW70" s="10"/>
      <c r="CX70" s="10"/>
      <c r="CY70" s="10"/>
      <c r="CZ70" s="10"/>
      <c r="DA70" s="10"/>
      <c r="DB70" s="10"/>
      <c r="DC70" s="10"/>
      <c r="DD70" s="10"/>
      <c r="DE70" s="10"/>
      <c r="DF70" s="10"/>
    </row>
    <row r="71" spans="1:110" s="6" customFormat="1" ht="15.75" customHeight="1" x14ac:dyDescent="0.2">
      <c r="A71" s="175" t="s">
        <v>5</v>
      </c>
      <c r="B71" s="176"/>
      <c r="C71" s="184" t="s">
        <v>21</v>
      </c>
      <c r="D71" s="185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0"/>
      <c r="AR71" s="10"/>
      <c r="AS71" s="10"/>
      <c r="AT71" s="10"/>
      <c r="AU71" s="10"/>
      <c r="AV71" s="10"/>
      <c r="AW71" s="10"/>
      <c r="AX71" s="10"/>
      <c r="AY71" s="10"/>
      <c r="AZ71" s="10"/>
      <c r="BA71" s="10"/>
      <c r="BB71" s="10"/>
      <c r="BC71" s="10"/>
      <c r="BD71" s="10"/>
      <c r="BE71" s="10"/>
      <c r="BF71" s="10"/>
      <c r="BG71" s="10"/>
      <c r="BH71" s="10"/>
      <c r="BI71" s="10"/>
      <c r="BJ71" s="10"/>
      <c r="BK71" s="10"/>
      <c r="BL71" s="10"/>
      <c r="BM71" s="10"/>
      <c r="BN71" s="10"/>
      <c r="BO71" s="10"/>
      <c r="BP71" s="10"/>
      <c r="BQ71" s="10"/>
      <c r="BR71" s="10"/>
      <c r="BS71" s="10"/>
      <c r="BT71" s="10"/>
      <c r="BU71" s="10"/>
      <c r="BV71" s="10"/>
      <c r="BW71" s="10"/>
      <c r="BX71" s="10"/>
      <c r="BY71" s="10"/>
      <c r="BZ71" s="10"/>
      <c r="CA71" s="10"/>
      <c r="CB71" s="10"/>
      <c r="CC71" s="10"/>
      <c r="CD71" s="10"/>
      <c r="CE71" s="10"/>
      <c r="CF71" s="10"/>
      <c r="CG71" s="10"/>
      <c r="CH71" s="10"/>
      <c r="CI71" s="10"/>
      <c r="CJ71" s="10"/>
      <c r="CK71" s="10"/>
      <c r="CL71" s="10"/>
      <c r="CM71" s="10"/>
      <c r="CN71" s="10"/>
      <c r="CO71" s="10"/>
      <c r="CP71" s="10"/>
      <c r="CQ71" s="10"/>
      <c r="CR71" s="10"/>
      <c r="CS71" s="10"/>
      <c r="CT71" s="10"/>
      <c r="CU71" s="10"/>
      <c r="CV71" s="10"/>
      <c r="CW71" s="10"/>
      <c r="CX71" s="10"/>
      <c r="CY71" s="10"/>
      <c r="CZ71" s="10"/>
      <c r="DA71" s="10"/>
      <c r="DB71" s="10"/>
      <c r="DC71" s="10"/>
      <c r="DD71" s="10"/>
      <c r="DE71" s="10"/>
      <c r="DF71" s="10"/>
    </row>
    <row r="72" spans="1:110" s="7" customFormat="1" ht="24.6" customHeight="1" x14ac:dyDescent="0.2">
      <c r="A72" s="143" t="s">
        <v>10</v>
      </c>
      <c r="B72" s="144"/>
      <c r="C72" s="144" t="s">
        <v>119</v>
      </c>
      <c r="D72" s="145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  <c r="AY72" s="11"/>
      <c r="AZ72" s="11"/>
      <c r="BA72" s="11"/>
      <c r="BB72" s="11"/>
      <c r="BC72" s="11"/>
      <c r="BD72" s="11"/>
      <c r="BE72" s="11"/>
      <c r="BF72" s="11"/>
      <c r="BG72" s="11"/>
      <c r="BH72" s="11"/>
      <c r="BI72" s="11"/>
      <c r="BJ72" s="11"/>
      <c r="BK72" s="11"/>
      <c r="BL72" s="11"/>
      <c r="BM72" s="11"/>
      <c r="BN72" s="11"/>
      <c r="BO72" s="11"/>
      <c r="BP72" s="11"/>
      <c r="BQ72" s="11"/>
      <c r="BR72" s="11"/>
      <c r="BS72" s="11"/>
      <c r="BT72" s="11"/>
      <c r="BU72" s="11"/>
      <c r="BV72" s="11"/>
      <c r="BW72" s="11"/>
      <c r="BX72" s="11"/>
      <c r="BY72" s="11"/>
      <c r="BZ72" s="11"/>
      <c r="CA72" s="11"/>
      <c r="CB72" s="11"/>
      <c r="CC72" s="11"/>
      <c r="CD72" s="11"/>
      <c r="CE72" s="11"/>
      <c r="CF72" s="11"/>
      <c r="CG72" s="11"/>
      <c r="CH72" s="11"/>
      <c r="CI72" s="11"/>
      <c r="CJ72" s="11"/>
      <c r="CK72" s="11"/>
      <c r="CL72" s="11"/>
      <c r="CM72" s="11"/>
      <c r="CN72" s="11"/>
      <c r="CO72" s="11"/>
      <c r="CP72" s="11"/>
      <c r="CQ72" s="11"/>
      <c r="CR72" s="11"/>
      <c r="CS72" s="11"/>
      <c r="CT72" s="11"/>
      <c r="CU72" s="11"/>
      <c r="CV72" s="11"/>
      <c r="CW72" s="11"/>
      <c r="CX72" s="11"/>
      <c r="CY72" s="11"/>
      <c r="CZ72" s="11"/>
      <c r="DA72" s="11"/>
      <c r="DB72" s="11"/>
      <c r="DC72" s="11"/>
      <c r="DD72" s="11"/>
      <c r="DE72" s="11"/>
      <c r="DF72" s="11"/>
    </row>
    <row r="73" spans="1:110" s="7" customFormat="1" ht="25.2" x14ac:dyDescent="0.2">
      <c r="A73" s="47" t="s">
        <v>1</v>
      </c>
      <c r="B73" s="47" t="s">
        <v>128</v>
      </c>
      <c r="C73" s="48" t="s">
        <v>131</v>
      </c>
      <c r="D73" s="49" t="s">
        <v>132</v>
      </c>
      <c r="E73" s="49" t="s">
        <v>126</v>
      </c>
      <c r="F73" s="49" t="s">
        <v>127</v>
      </c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11"/>
      <c r="AV73" s="11"/>
      <c r="AW73" s="11"/>
      <c r="AX73" s="11"/>
      <c r="AY73" s="11"/>
      <c r="AZ73" s="11"/>
      <c r="BA73" s="11"/>
      <c r="BB73" s="11"/>
      <c r="BC73" s="11"/>
      <c r="BD73" s="11"/>
      <c r="BE73" s="11"/>
      <c r="BF73" s="11"/>
      <c r="BG73" s="11"/>
      <c r="BH73" s="11"/>
      <c r="BI73" s="11"/>
      <c r="BJ73" s="11"/>
      <c r="BK73" s="11"/>
      <c r="BL73" s="11"/>
      <c r="BM73" s="11"/>
      <c r="BN73" s="11"/>
      <c r="BO73" s="11"/>
      <c r="BP73" s="11"/>
      <c r="BQ73" s="11"/>
      <c r="BR73" s="11"/>
      <c r="BS73" s="11"/>
      <c r="BT73" s="11"/>
      <c r="BU73" s="11"/>
      <c r="BV73" s="11"/>
      <c r="BW73" s="11"/>
      <c r="BX73" s="11"/>
      <c r="BY73" s="11"/>
      <c r="BZ73" s="11"/>
      <c r="CA73" s="11"/>
      <c r="CB73" s="11"/>
      <c r="CC73" s="11"/>
      <c r="CD73" s="11"/>
      <c r="CE73" s="11"/>
      <c r="CF73" s="11"/>
      <c r="CG73" s="11"/>
      <c r="CH73" s="11"/>
      <c r="CI73" s="11"/>
      <c r="CJ73" s="11"/>
      <c r="CK73" s="11"/>
      <c r="CL73" s="11"/>
      <c r="CM73" s="11"/>
      <c r="CN73" s="11"/>
      <c r="CO73" s="11"/>
      <c r="CP73" s="11"/>
      <c r="CQ73" s="11"/>
      <c r="CR73" s="11"/>
      <c r="CS73" s="11"/>
      <c r="CT73" s="11"/>
      <c r="CU73" s="11"/>
      <c r="CV73" s="11"/>
      <c r="CW73" s="11"/>
      <c r="CX73" s="11"/>
      <c r="CY73" s="11"/>
      <c r="CZ73" s="11"/>
      <c r="DA73" s="11"/>
      <c r="DB73" s="11"/>
      <c r="DC73" s="11"/>
      <c r="DD73" s="11"/>
      <c r="DE73" s="11"/>
      <c r="DF73" s="11"/>
    </row>
    <row r="74" spans="1:110" s="7" customFormat="1" x14ac:dyDescent="0.2">
      <c r="A74" s="44">
        <v>10000</v>
      </c>
      <c r="B74" s="44">
        <v>1</v>
      </c>
      <c r="C74" s="62">
        <v>0</v>
      </c>
      <c r="D74" s="61">
        <v>0</v>
      </c>
      <c r="E74" s="50">
        <f>+C74+((A74-1000)/1000*D74)</f>
        <v>0</v>
      </c>
      <c r="F74" s="50">
        <f>+E74*B74</f>
        <v>0</v>
      </c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  <c r="AY74" s="11"/>
      <c r="AZ74" s="11"/>
      <c r="BA74" s="11"/>
      <c r="BB74" s="11"/>
      <c r="BC74" s="11"/>
      <c r="BD74" s="11"/>
      <c r="BE74" s="11"/>
      <c r="BF74" s="11"/>
      <c r="BG74" s="11"/>
      <c r="BH74" s="11"/>
      <c r="BI74" s="11"/>
      <c r="BJ74" s="11"/>
      <c r="BK74" s="11"/>
      <c r="BL74" s="11"/>
      <c r="BM74" s="11"/>
      <c r="BN74" s="11"/>
      <c r="BO74" s="11"/>
      <c r="BP74" s="11"/>
      <c r="BQ74" s="11"/>
      <c r="BR74" s="11"/>
      <c r="BS74" s="11"/>
      <c r="BT74" s="11"/>
      <c r="BU74" s="11"/>
      <c r="BV74" s="11"/>
      <c r="BW74" s="11"/>
      <c r="BX74" s="11"/>
      <c r="BY74" s="11"/>
      <c r="BZ74" s="11"/>
      <c r="CA74" s="11"/>
      <c r="CB74" s="11"/>
      <c r="CC74" s="11"/>
      <c r="CD74" s="11"/>
      <c r="CE74" s="11"/>
      <c r="CF74" s="11"/>
      <c r="CG74" s="11"/>
      <c r="CH74" s="11"/>
      <c r="CI74" s="11"/>
      <c r="CJ74" s="11"/>
      <c r="CK74" s="11"/>
      <c r="CL74" s="11"/>
      <c r="CM74" s="11"/>
      <c r="CN74" s="11"/>
      <c r="CO74" s="11"/>
      <c r="CP74" s="11"/>
      <c r="CQ74" s="11"/>
      <c r="CR74" s="11"/>
      <c r="CS74" s="11"/>
      <c r="CT74" s="11"/>
      <c r="CU74" s="11"/>
      <c r="CV74" s="11"/>
      <c r="CW74" s="11"/>
      <c r="CX74" s="11"/>
      <c r="CY74" s="11"/>
      <c r="CZ74" s="11"/>
      <c r="DA74" s="11"/>
      <c r="DB74" s="11"/>
      <c r="DC74" s="11"/>
      <c r="DD74" s="11"/>
      <c r="DE74" s="11"/>
      <c r="DF74" s="11"/>
    </row>
    <row r="75" spans="1:110" s="6" customFormat="1" ht="13.2" thickBot="1" x14ac:dyDescent="0.25">
      <c r="A75" s="177"/>
      <c r="B75" s="178"/>
      <c r="C75" s="178"/>
      <c r="D75" s="179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  <c r="AS75" s="10"/>
      <c r="AT75" s="10"/>
      <c r="AU75" s="10"/>
      <c r="AV75" s="10"/>
      <c r="AW75" s="10"/>
      <c r="AX75" s="10"/>
      <c r="AY75" s="10"/>
      <c r="AZ75" s="10"/>
      <c r="BA75" s="10"/>
      <c r="BB75" s="10"/>
      <c r="BC75" s="10"/>
      <c r="BD75" s="10"/>
      <c r="BE75" s="10"/>
      <c r="BF75" s="10"/>
      <c r="BG75" s="10"/>
      <c r="BH75" s="10"/>
      <c r="BI75" s="10"/>
      <c r="BJ75" s="10"/>
      <c r="BK75" s="10"/>
      <c r="BL75" s="10"/>
      <c r="BM75" s="10"/>
      <c r="BN75" s="10"/>
      <c r="BO75" s="10"/>
      <c r="BP75" s="10"/>
      <c r="BQ75" s="10"/>
      <c r="BR75" s="10"/>
      <c r="BS75" s="10"/>
      <c r="BT75" s="10"/>
      <c r="BU75" s="10"/>
      <c r="BV75" s="10"/>
      <c r="BW75" s="10"/>
      <c r="BX75" s="10"/>
      <c r="BY75" s="10"/>
      <c r="BZ75" s="10"/>
      <c r="CA75" s="10"/>
      <c r="CB75" s="10"/>
      <c r="CC75" s="10"/>
      <c r="CD75" s="10"/>
      <c r="CE75" s="10"/>
      <c r="CF75" s="10"/>
      <c r="CG75" s="10"/>
      <c r="CH75" s="10"/>
      <c r="CI75" s="10"/>
      <c r="CJ75" s="10"/>
      <c r="CK75" s="10"/>
      <c r="CL75" s="10"/>
      <c r="CM75" s="10"/>
      <c r="CN75" s="10"/>
      <c r="CO75" s="10"/>
      <c r="CP75" s="10"/>
      <c r="CQ75" s="10"/>
      <c r="CR75" s="10"/>
      <c r="CS75" s="10"/>
      <c r="CT75" s="10"/>
      <c r="CU75" s="10"/>
      <c r="CV75" s="10"/>
      <c r="CW75" s="10"/>
      <c r="CX75" s="10"/>
      <c r="CY75" s="10"/>
      <c r="CZ75" s="10"/>
      <c r="DA75" s="10"/>
      <c r="DB75" s="10"/>
      <c r="DC75" s="10"/>
      <c r="DD75" s="10"/>
      <c r="DE75" s="10"/>
      <c r="DF75" s="10"/>
    </row>
    <row r="76" spans="1:110" ht="49.2" customHeight="1" x14ac:dyDescent="0.2">
      <c r="A76" s="157" t="s">
        <v>0</v>
      </c>
      <c r="B76" s="158"/>
      <c r="C76" s="51" t="s">
        <v>103</v>
      </c>
      <c r="D76" s="39"/>
    </row>
    <row r="77" spans="1:110" ht="15.75" customHeight="1" x14ac:dyDescent="0.2">
      <c r="A77" s="173" t="s">
        <v>7</v>
      </c>
      <c r="B77" s="174"/>
      <c r="C77" s="123" t="s">
        <v>49</v>
      </c>
      <c r="D77" s="161"/>
    </row>
    <row r="78" spans="1:110" x14ac:dyDescent="0.2">
      <c r="A78" s="122" t="s">
        <v>2</v>
      </c>
      <c r="B78" s="123"/>
      <c r="C78" s="137" t="s">
        <v>50</v>
      </c>
      <c r="D78" s="138"/>
    </row>
    <row r="79" spans="1:110" ht="15.75" customHeight="1" x14ac:dyDescent="0.2">
      <c r="A79" s="175" t="s">
        <v>3</v>
      </c>
      <c r="B79" s="176"/>
      <c r="C79" s="137" t="s">
        <v>25</v>
      </c>
      <c r="D79" s="138"/>
    </row>
    <row r="80" spans="1:110" x14ac:dyDescent="0.2">
      <c r="A80" s="122" t="s">
        <v>4</v>
      </c>
      <c r="B80" s="123"/>
      <c r="C80" s="123" t="s">
        <v>51</v>
      </c>
      <c r="D80" s="124"/>
    </row>
    <row r="81" spans="1:110" x14ac:dyDescent="0.2">
      <c r="A81" s="122" t="s">
        <v>5</v>
      </c>
      <c r="B81" s="123"/>
      <c r="C81" s="137" t="s">
        <v>21</v>
      </c>
      <c r="D81" s="138"/>
    </row>
    <row r="82" spans="1:110" s="8" customFormat="1" ht="15.75" customHeight="1" x14ac:dyDescent="0.2">
      <c r="A82" s="143" t="s">
        <v>10</v>
      </c>
      <c r="B82" s="144"/>
      <c r="C82" s="144" t="s">
        <v>116</v>
      </c>
      <c r="D82" s="145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  <c r="AT82" s="11"/>
      <c r="AU82" s="11"/>
      <c r="AV82" s="11"/>
      <c r="AW82" s="11"/>
      <c r="AX82" s="11"/>
      <c r="AY82" s="11"/>
      <c r="AZ82" s="11"/>
      <c r="BA82" s="11"/>
      <c r="BB82" s="11"/>
      <c r="BC82" s="11"/>
      <c r="BD82" s="11"/>
      <c r="BE82" s="11"/>
      <c r="BF82" s="11"/>
      <c r="BG82" s="11"/>
      <c r="BH82" s="11"/>
      <c r="BI82" s="11"/>
      <c r="BJ82" s="11"/>
      <c r="BK82" s="11"/>
      <c r="BL82" s="11"/>
      <c r="BM82" s="11"/>
      <c r="BN82" s="11"/>
      <c r="BO82" s="11"/>
      <c r="BP82" s="11"/>
      <c r="BQ82" s="11"/>
      <c r="BR82" s="11"/>
      <c r="BS82" s="11"/>
      <c r="BT82" s="11"/>
      <c r="BU82" s="11"/>
      <c r="BV82" s="11"/>
      <c r="BW82" s="11"/>
      <c r="BX82" s="11"/>
      <c r="BY82" s="11"/>
      <c r="BZ82" s="11"/>
      <c r="CA82" s="11"/>
      <c r="CB82" s="11"/>
      <c r="CC82" s="11"/>
      <c r="CD82" s="11"/>
      <c r="CE82" s="11"/>
      <c r="CF82" s="11"/>
      <c r="CG82" s="11"/>
      <c r="CH82" s="11"/>
      <c r="CI82" s="11"/>
      <c r="CJ82" s="11"/>
      <c r="CK82" s="11"/>
      <c r="CL82" s="11"/>
      <c r="CM82" s="11"/>
      <c r="CN82" s="11"/>
      <c r="CO82" s="11"/>
      <c r="CP82" s="11"/>
      <c r="CQ82" s="11"/>
      <c r="CR82" s="11"/>
      <c r="CS82" s="11"/>
      <c r="CT82" s="11"/>
      <c r="CU82" s="11"/>
      <c r="CV82" s="11"/>
      <c r="CW82" s="11"/>
      <c r="CX82" s="11"/>
      <c r="CY82" s="11"/>
      <c r="CZ82" s="11"/>
      <c r="DA82" s="11"/>
      <c r="DB82" s="11"/>
      <c r="DC82" s="11"/>
      <c r="DD82" s="11"/>
      <c r="DE82" s="11"/>
      <c r="DF82" s="11"/>
    </row>
    <row r="83" spans="1:110" s="7" customFormat="1" ht="25.2" x14ac:dyDescent="0.2">
      <c r="A83" s="47" t="s">
        <v>1</v>
      </c>
      <c r="B83" s="47" t="s">
        <v>128</v>
      </c>
      <c r="C83" s="48" t="s">
        <v>131</v>
      </c>
      <c r="D83" s="49" t="s">
        <v>132</v>
      </c>
      <c r="E83" s="49" t="s">
        <v>126</v>
      </c>
      <c r="F83" s="49" t="s">
        <v>127</v>
      </c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  <c r="AT83" s="11"/>
      <c r="AU83" s="11"/>
      <c r="AV83" s="11"/>
      <c r="AW83" s="11"/>
      <c r="AX83" s="11"/>
      <c r="AY83" s="11"/>
      <c r="AZ83" s="11"/>
      <c r="BA83" s="11"/>
      <c r="BB83" s="11"/>
      <c r="BC83" s="11"/>
      <c r="BD83" s="11"/>
      <c r="BE83" s="11"/>
      <c r="BF83" s="11"/>
      <c r="BG83" s="11"/>
      <c r="BH83" s="11"/>
      <c r="BI83" s="11"/>
      <c r="BJ83" s="11"/>
      <c r="BK83" s="11"/>
      <c r="BL83" s="11"/>
      <c r="BM83" s="11"/>
      <c r="BN83" s="11"/>
      <c r="BO83" s="11"/>
      <c r="BP83" s="11"/>
      <c r="BQ83" s="11"/>
      <c r="BR83" s="11"/>
      <c r="BS83" s="11"/>
      <c r="BT83" s="11"/>
      <c r="BU83" s="11"/>
      <c r="BV83" s="11"/>
      <c r="BW83" s="11"/>
      <c r="BX83" s="11"/>
      <c r="BY83" s="11"/>
      <c r="BZ83" s="11"/>
      <c r="CA83" s="11"/>
      <c r="CB83" s="11"/>
      <c r="CC83" s="11"/>
      <c r="CD83" s="11"/>
      <c r="CE83" s="11"/>
      <c r="CF83" s="11"/>
      <c r="CG83" s="11"/>
      <c r="CH83" s="11"/>
      <c r="CI83" s="11"/>
      <c r="CJ83" s="11"/>
      <c r="CK83" s="11"/>
      <c r="CL83" s="11"/>
      <c r="CM83" s="11"/>
      <c r="CN83" s="11"/>
      <c r="CO83" s="11"/>
      <c r="CP83" s="11"/>
      <c r="CQ83" s="11"/>
      <c r="CR83" s="11"/>
      <c r="CS83" s="11"/>
      <c r="CT83" s="11"/>
      <c r="CU83" s="11"/>
      <c r="CV83" s="11"/>
      <c r="CW83" s="11"/>
      <c r="CX83" s="11"/>
      <c r="CY83" s="11"/>
      <c r="CZ83" s="11"/>
      <c r="DA83" s="11"/>
      <c r="DB83" s="11"/>
      <c r="DC83" s="11"/>
      <c r="DD83" s="11"/>
      <c r="DE83" s="11"/>
      <c r="DF83" s="11"/>
    </row>
    <row r="84" spans="1:110" s="7" customFormat="1" x14ac:dyDescent="0.2">
      <c r="A84" s="44">
        <v>1000</v>
      </c>
      <c r="B84" s="44">
        <v>1</v>
      </c>
      <c r="C84" s="62">
        <v>0</v>
      </c>
      <c r="D84" s="63"/>
      <c r="E84" s="50">
        <f>+C84+((A84-1000)/1000*D84)</f>
        <v>0</v>
      </c>
      <c r="F84" s="50">
        <f>+E84*B84</f>
        <v>0</v>
      </c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  <c r="AY84" s="11"/>
      <c r="AZ84" s="11"/>
      <c r="BA84" s="11"/>
      <c r="BB84" s="11"/>
      <c r="BC84" s="11"/>
      <c r="BD84" s="11"/>
      <c r="BE84" s="11"/>
      <c r="BF84" s="11"/>
      <c r="BG84" s="11"/>
      <c r="BH84" s="11"/>
      <c r="BI84" s="11"/>
      <c r="BJ84" s="11"/>
      <c r="BK84" s="11"/>
      <c r="BL84" s="11"/>
      <c r="BM84" s="11"/>
      <c r="BN84" s="11"/>
      <c r="BO84" s="11"/>
      <c r="BP84" s="11"/>
      <c r="BQ84" s="11"/>
      <c r="BR84" s="11"/>
      <c r="BS84" s="11"/>
      <c r="BT84" s="11"/>
      <c r="BU84" s="11"/>
      <c r="BV84" s="11"/>
      <c r="BW84" s="11"/>
      <c r="BX84" s="11"/>
      <c r="BY84" s="11"/>
      <c r="BZ84" s="11"/>
      <c r="CA84" s="11"/>
      <c r="CB84" s="11"/>
      <c r="CC84" s="11"/>
      <c r="CD84" s="11"/>
      <c r="CE84" s="11"/>
      <c r="CF84" s="11"/>
      <c r="CG84" s="11"/>
      <c r="CH84" s="11"/>
      <c r="CI84" s="11"/>
      <c r="CJ84" s="11"/>
      <c r="CK84" s="11"/>
      <c r="CL84" s="11"/>
      <c r="CM84" s="11"/>
      <c r="CN84" s="11"/>
      <c r="CO84" s="11"/>
      <c r="CP84" s="11"/>
      <c r="CQ84" s="11"/>
      <c r="CR84" s="11"/>
      <c r="CS84" s="11"/>
      <c r="CT84" s="11"/>
      <c r="CU84" s="11"/>
      <c r="CV84" s="11"/>
      <c r="CW84" s="11"/>
      <c r="CX84" s="11"/>
      <c r="CY84" s="11"/>
      <c r="CZ84" s="11"/>
      <c r="DA84" s="11"/>
      <c r="DB84" s="11"/>
      <c r="DC84" s="11"/>
      <c r="DD84" s="11"/>
      <c r="DE84" s="11"/>
      <c r="DF84" s="11"/>
    </row>
    <row r="85" spans="1:110" ht="13.2" thickBot="1" x14ac:dyDescent="0.25">
      <c r="A85" s="177"/>
      <c r="B85" s="178"/>
      <c r="C85" s="178"/>
      <c r="D85" s="179"/>
    </row>
    <row r="86" spans="1:110" ht="43.8" customHeight="1" x14ac:dyDescent="0.2">
      <c r="A86" s="157" t="s">
        <v>0</v>
      </c>
      <c r="B86" s="158"/>
      <c r="C86" s="51" t="s">
        <v>145</v>
      </c>
      <c r="D86" s="39"/>
    </row>
    <row r="87" spans="1:110" x14ac:dyDescent="0.2">
      <c r="A87" s="159" t="s">
        <v>7</v>
      </c>
      <c r="B87" s="160"/>
      <c r="C87" s="123" t="s">
        <v>48</v>
      </c>
      <c r="D87" s="161"/>
    </row>
    <row r="88" spans="1:110" x14ac:dyDescent="0.2">
      <c r="A88" s="122" t="s">
        <v>2</v>
      </c>
      <c r="B88" s="123"/>
      <c r="C88" s="137" t="s">
        <v>52</v>
      </c>
      <c r="D88" s="138"/>
    </row>
    <row r="89" spans="1:110" x14ac:dyDescent="0.2">
      <c r="A89" s="122" t="s">
        <v>3</v>
      </c>
      <c r="B89" s="123"/>
      <c r="C89" s="137" t="s">
        <v>25</v>
      </c>
      <c r="D89" s="138"/>
    </row>
    <row r="90" spans="1:110" x14ac:dyDescent="0.2">
      <c r="A90" s="122" t="s">
        <v>4</v>
      </c>
      <c r="B90" s="123"/>
      <c r="C90" s="123" t="s">
        <v>51</v>
      </c>
      <c r="D90" s="124"/>
    </row>
    <row r="91" spans="1:110" ht="26.4" customHeight="1" x14ac:dyDescent="0.2">
      <c r="A91" s="122" t="s">
        <v>5</v>
      </c>
      <c r="B91" s="123"/>
      <c r="C91" s="123" t="s">
        <v>53</v>
      </c>
      <c r="D91" s="124"/>
    </row>
    <row r="92" spans="1:110" ht="19.2" customHeight="1" x14ac:dyDescent="0.2">
      <c r="A92" s="122" t="s">
        <v>54</v>
      </c>
      <c r="B92" s="123"/>
      <c r="C92" s="123" t="s">
        <v>55</v>
      </c>
      <c r="D92" s="124"/>
    </row>
    <row r="93" spans="1:110" s="8" customFormat="1" ht="21" customHeight="1" x14ac:dyDescent="0.2">
      <c r="A93" s="143" t="s">
        <v>10</v>
      </c>
      <c r="B93" s="144"/>
      <c r="C93" s="144" t="s">
        <v>116</v>
      </c>
      <c r="D93" s="145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1"/>
      <c r="AZ93" s="11"/>
      <c r="BA93" s="11"/>
      <c r="BB93" s="11"/>
      <c r="BC93" s="11"/>
      <c r="BD93" s="11"/>
      <c r="BE93" s="11"/>
      <c r="BF93" s="11"/>
      <c r="BG93" s="11"/>
      <c r="BH93" s="11"/>
      <c r="BI93" s="11"/>
      <c r="BJ93" s="11"/>
      <c r="BK93" s="11"/>
      <c r="BL93" s="11"/>
      <c r="BM93" s="11"/>
      <c r="BN93" s="11"/>
      <c r="BO93" s="11"/>
      <c r="BP93" s="11"/>
      <c r="BQ93" s="11"/>
      <c r="BR93" s="11"/>
      <c r="BS93" s="11"/>
      <c r="BT93" s="11"/>
      <c r="BU93" s="11"/>
      <c r="BV93" s="11"/>
      <c r="BW93" s="11"/>
      <c r="BX93" s="11"/>
      <c r="BY93" s="11"/>
      <c r="BZ93" s="11"/>
      <c r="CA93" s="11"/>
      <c r="CB93" s="11"/>
      <c r="CC93" s="11"/>
      <c r="CD93" s="11"/>
      <c r="CE93" s="11"/>
      <c r="CF93" s="11"/>
      <c r="CG93" s="11"/>
      <c r="CH93" s="11"/>
      <c r="CI93" s="11"/>
      <c r="CJ93" s="11"/>
      <c r="CK93" s="11"/>
      <c r="CL93" s="11"/>
      <c r="CM93" s="11"/>
      <c r="CN93" s="11"/>
      <c r="CO93" s="11"/>
      <c r="CP93" s="11"/>
      <c r="CQ93" s="11"/>
      <c r="CR93" s="11"/>
      <c r="CS93" s="11"/>
      <c r="CT93" s="11"/>
      <c r="CU93" s="11"/>
      <c r="CV93" s="11"/>
      <c r="CW93" s="11"/>
      <c r="CX93" s="11"/>
      <c r="CY93" s="11"/>
      <c r="CZ93" s="11"/>
      <c r="DA93" s="11"/>
      <c r="DB93" s="11"/>
      <c r="DC93" s="11"/>
      <c r="DD93" s="11"/>
      <c r="DE93" s="11"/>
      <c r="DF93" s="11"/>
    </row>
    <row r="94" spans="1:110" s="7" customFormat="1" ht="25.2" x14ac:dyDescent="0.2">
      <c r="A94" s="47" t="s">
        <v>1</v>
      </c>
      <c r="B94" s="47" t="s">
        <v>128</v>
      </c>
      <c r="C94" s="48" t="s">
        <v>131</v>
      </c>
      <c r="D94" s="49" t="s">
        <v>132</v>
      </c>
      <c r="E94" s="49" t="s">
        <v>126</v>
      </c>
      <c r="F94" s="49" t="s">
        <v>127</v>
      </c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11"/>
      <c r="BF94" s="11"/>
      <c r="BG94" s="11"/>
      <c r="BH94" s="11"/>
      <c r="BI94" s="11"/>
      <c r="BJ94" s="11"/>
      <c r="BK94" s="11"/>
      <c r="BL94" s="11"/>
      <c r="BM94" s="11"/>
      <c r="BN94" s="11"/>
      <c r="BO94" s="11"/>
      <c r="BP94" s="11"/>
      <c r="BQ94" s="11"/>
      <c r="BR94" s="11"/>
      <c r="BS94" s="11"/>
      <c r="BT94" s="11"/>
      <c r="BU94" s="11"/>
      <c r="BV94" s="11"/>
      <c r="BW94" s="11"/>
      <c r="BX94" s="11"/>
      <c r="BY94" s="11"/>
      <c r="BZ94" s="11"/>
      <c r="CA94" s="11"/>
      <c r="CB94" s="11"/>
      <c r="CC94" s="11"/>
      <c r="CD94" s="11"/>
      <c r="CE94" s="11"/>
      <c r="CF94" s="11"/>
      <c r="CG94" s="11"/>
      <c r="CH94" s="11"/>
      <c r="CI94" s="11"/>
      <c r="CJ94" s="11"/>
      <c r="CK94" s="11"/>
      <c r="CL94" s="11"/>
      <c r="CM94" s="11"/>
      <c r="CN94" s="11"/>
      <c r="CO94" s="11"/>
      <c r="CP94" s="11"/>
      <c r="CQ94" s="11"/>
      <c r="CR94" s="11"/>
      <c r="CS94" s="11"/>
      <c r="CT94" s="11"/>
      <c r="CU94" s="11"/>
      <c r="CV94" s="11"/>
      <c r="CW94" s="11"/>
      <c r="CX94" s="11"/>
      <c r="CY94" s="11"/>
      <c r="CZ94" s="11"/>
      <c r="DA94" s="11"/>
      <c r="DB94" s="11"/>
      <c r="DC94" s="11"/>
      <c r="DD94" s="11"/>
      <c r="DE94" s="11"/>
      <c r="DF94" s="11"/>
    </row>
    <row r="95" spans="1:110" s="7" customFormat="1" x14ac:dyDescent="0.2">
      <c r="A95" s="44">
        <v>8000</v>
      </c>
      <c r="B95" s="44">
        <v>4</v>
      </c>
      <c r="C95" s="62">
        <v>0</v>
      </c>
      <c r="D95" s="61">
        <v>0</v>
      </c>
      <c r="E95" s="50">
        <f>C95+((A95-1000)/1000*D95)</f>
        <v>0</v>
      </c>
      <c r="F95" s="50">
        <f>+E95*B95</f>
        <v>0</v>
      </c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1"/>
      <c r="BH95" s="11"/>
      <c r="BI95" s="11"/>
      <c r="BJ95" s="11"/>
      <c r="BK95" s="11"/>
      <c r="BL95" s="11"/>
      <c r="BM95" s="11"/>
      <c r="BN95" s="11"/>
      <c r="BO95" s="11"/>
      <c r="BP95" s="11"/>
      <c r="BQ95" s="11"/>
      <c r="BR95" s="11"/>
      <c r="BS95" s="11"/>
      <c r="BT95" s="11"/>
      <c r="BU95" s="11"/>
      <c r="BV95" s="11"/>
      <c r="BW95" s="11"/>
      <c r="BX95" s="11"/>
      <c r="BY95" s="11"/>
      <c r="BZ95" s="11"/>
      <c r="CA95" s="11"/>
      <c r="CB95" s="11"/>
      <c r="CC95" s="11"/>
      <c r="CD95" s="11"/>
      <c r="CE95" s="11"/>
      <c r="CF95" s="11"/>
      <c r="CG95" s="11"/>
      <c r="CH95" s="11"/>
      <c r="CI95" s="11"/>
      <c r="CJ95" s="11"/>
      <c r="CK95" s="11"/>
      <c r="CL95" s="11"/>
      <c r="CM95" s="11"/>
      <c r="CN95" s="11"/>
      <c r="CO95" s="11"/>
      <c r="CP95" s="11"/>
      <c r="CQ95" s="11"/>
      <c r="CR95" s="11"/>
      <c r="CS95" s="11"/>
      <c r="CT95" s="11"/>
      <c r="CU95" s="11"/>
      <c r="CV95" s="11"/>
      <c r="CW95" s="11"/>
      <c r="CX95" s="11"/>
      <c r="CY95" s="11"/>
      <c r="CZ95" s="11"/>
      <c r="DA95" s="11"/>
      <c r="DB95" s="11"/>
      <c r="DC95" s="11"/>
      <c r="DD95" s="11"/>
      <c r="DE95" s="11"/>
      <c r="DF95" s="11"/>
    </row>
    <row r="96" spans="1:110" ht="13.2" thickBot="1" x14ac:dyDescent="0.25">
      <c r="A96" s="162"/>
      <c r="B96" s="163"/>
      <c r="C96" s="163"/>
      <c r="D96" s="164"/>
    </row>
    <row r="97" spans="1:110" ht="43.2" customHeight="1" x14ac:dyDescent="0.2">
      <c r="A97" s="157" t="s">
        <v>0</v>
      </c>
      <c r="B97" s="158"/>
      <c r="C97" s="51" t="s">
        <v>146</v>
      </c>
      <c r="D97" s="39"/>
    </row>
    <row r="98" spans="1:110" ht="14.4" x14ac:dyDescent="0.3">
      <c r="A98" s="165" t="s">
        <v>57</v>
      </c>
      <c r="B98" s="166"/>
      <c r="C98" s="169" t="s">
        <v>113</v>
      </c>
      <c r="D98" s="170"/>
    </row>
    <row r="99" spans="1:110" x14ac:dyDescent="0.2">
      <c r="A99" s="159" t="s">
        <v>7</v>
      </c>
      <c r="B99" s="160"/>
      <c r="C99" s="123" t="s">
        <v>104</v>
      </c>
      <c r="D99" s="161"/>
    </row>
    <row r="100" spans="1:110" x14ac:dyDescent="0.2">
      <c r="A100" s="122" t="s">
        <v>2</v>
      </c>
      <c r="B100" s="123"/>
      <c r="C100" s="137" t="s">
        <v>105</v>
      </c>
      <c r="D100" s="138"/>
    </row>
    <row r="101" spans="1:110" x14ac:dyDescent="0.2">
      <c r="A101" s="122" t="s">
        <v>3</v>
      </c>
      <c r="B101" s="123"/>
      <c r="C101" s="137" t="s">
        <v>25</v>
      </c>
      <c r="D101" s="138"/>
    </row>
    <row r="102" spans="1:110" ht="14.4" x14ac:dyDescent="0.3">
      <c r="A102" s="165" t="s">
        <v>4</v>
      </c>
      <c r="B102" s="166"/>
      <c r="C102" s="167" t="s">
        <v>106</v>
      </c>
      <c r="D102" s="168"/>
    </row>
    <row r="103" spans="1:110" x14ac:dyDescent="0.2">
      <c r="A103" s="122" t="s">
        <v>5</v>
      </c>
      <c r="B103" s="123"/>
      <c r="C103" s="123" t="s">
        <v>114</v>
      </c>
      <c r="D103" s="124"/>
    </row>
    <row r="104" spans="1:110" s="8" customFormat="1" x14ac:dyDescent="0.2">
      <c r="A104" s="143" t="s">
        <v>10</v>
      </c>
      <c r="B104" s="144"/>
      <c r="C104" s="144" t="s">
        <v>116</v>
      </c>
      <c r="D104" s="145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  <c r="AT104" s="11"/>
      <c r="AU104" s="11"/>
      <c r="AV104" s="11"/>
      <c r="AW104" s="11"/>
      <c r="AX104" s="11"/>
      <c r="AY104" s="11"/>
      <c r="AZ104" s="11"/>
      <c r="BA104" s="11"/>
      <c r="BB104" s="11"/>
      <c r="BC104" s="11"/>
      <c r="BD104" s="11"/>
      <c r="BE104" s="11"/>
      <c r="BF104" s="11"/>
      <c r="BG104" s="11"/>
      <c r="BH104" s="11"/>
      <c r="BI104" s="11"/>
      <c r="BJ104" s="11"/>
      <c r="BK104" s="11"/>
      <c r="BL104" s="11"/>
      <c r="BM104" s="11"/>
      <c r="BN104" s="11"/>
      <c r="BO104" s="11"/>
      <c r="BP104" s="11"/>
      <c r="BQ104" s="11"/>
      <c r="BR104" s="11"/>
      <c r="BS104" s="11"/>
      <c r="BT104" s="11"/>
      <c r="BU104" s="11"/>
      <c r="BV104" s="11"/>
      <c r="BW104" s="11"/>
      <c r="BX104" s="11"/>
      <c r="BY104" s="11"/>
      <c r="BZ104" s="11"/>
      <c r="CA104" s="11"/>
      <c r="CB104" s="11"/>
      <c r="CC104" s="11"/>
      <c r="CD104" s="11"/>
      <c r="CE104" s="11"/>
      <c r="CF104" s="11"/>
      <c r="CG104" s="11"/>
      <c r="CH104" s="11"/>
      <c r="CI104" s="11"/>
      <c r="CJ104" s="11"/>
      <c r="CK104" s="11"/>
      <c r="CL104" s="11"/>
      <c r="CM104" s="11"/>
      <c r="CN104" s="11"/>
      <c r="CO104" s="11"/>
      <c r="CP104" s="11"/>
      <c r="CQ104" s="11"/>
      <c r="CR104" s="11"/>
      <c r="CS104" s="11"/>
      <c r="CT104" s="11"/>
      <c r="CU104" s="11"/>
      <c r="CV104" s="11"/>
      <c r="CW104" s="11"/>
      <c r="CX104" s="11"/>
      <c r="CY104" s="11"/>
      <c r="CZ104" s="11"/>
      <c r="DA104" s="11"/>
      <c r="DB104" s="11"/>
      <c r="DC104" s="11"/>
      <c r="DD104" s="11"/>
      <c r="DE104" s="11"/>
      <c r="DF104" s="11"/>
    </row>
    <row r="105" spans="1:110" s="7" customFormat="1" ht="25.2" x14ac:dyDescent="0.2">
      <c r="A105" s="47" t="s">
        <v>1</v>
      </c>
      <c r="B105" s="47" t="s">
        <v>128</v>
      </c>
      <c r="C105" s="48" t="s">
        <v>131</v>
      </c>
      <c r="D105" s="49" t="s">
        <v>132</v>
      </c>
      <c r="E105" s="49" t="s">
        <v>126</v>
      </c>
      <c r="F105" s="49" t="s">
        <v>127</v>
      </c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  <c r="AY105" s="11"/>
      <c r="AZ105" s="11"/>
      <c r="BA105" s="11"/>
      <c r="BB105" s="11"/>
      <c r="BC105" s="11"/>
      <c r="BD105" s="11"/>
      <c r="BE105" s="11"/>
      <c r="BF105" s="11"/>
      <c r="BG105" s="11"/>
      <c r="BH105" s="11"/>
      <c r="BI105" s="11"/>
      <c r="BJ105" s="11"/>
      <c r="BK105" s="11"/>
      <c r="BL105" s="11"/>
      <c r="BM105" s="11"/>
      <c r="BN105" s="11"/>
      <c r="BO105" s="11"/>
      <c r="BP105" s="11"/>
      <c r="BQ105" s="11"/>
      <c r="BR105" s="11"/>
      <c r="BS105" s="11"/>
      <c r="BT105" s="11"/>
      <c r="BU105" s="11"/>
      <c r="BV105" s="11"/>
      <c r="BW105" s="11"/>
      <c r="BX105" s="11"/>
      <c r="BY105" s="11"/>
      <c r="BZ105" s="11"/>
      <c r="CA105" s="11"/>
      <c r="CB105" s="11"/>
      <c r="CC105" s="11"/>
      <c r="CD105" s="11"/>
      <c r="CE105" s="11"/>
      <c r="CF105" s="11"/>
      <c r="CG105" s="11"/>
      <c r="CH105" s="11"/>
      <c r="CI105" s="11"/>
      <c r="CJ105" s="11"/>
      <c r="CK105" s="11"/>
      <c r="CL105" s="11"/>
      <c r="CM105" s="11"/>
      <c r="CN105" s="11"/>
      <c r="CO105" s="11"/>
      <c r="CP105" s="11"/>
      <c r="CQ105" s="11"/>
      <c r="CR105" s="11"/>
      <c r="CS105" s="11"/>
      <c r="CT105" s="11"/>
      <c r="CU105" s="11"/>
      <c r="CV105" s="11"/>
      <c r="CW105" s="11"/>
      <c r="CX105" s="11"/>
      <c r="CY105" s="11"/>
      <c r="CZ105" s="11"/>
      <c r="DA105" s="11"/>
      <c r="DB105" s="11"/>
      <c r="DC105" s="11"/>
      <c r="DD105" s="11"/>
      <c r="DE105" s="11"/>
      <c r="DF105" s="11"/>
    </row>
    <row r="106" spans="1:110" s="7" customFormat="1" x14ac:dyDescent="0.2">
      <c r="A106" s="44">
        <v>2000</v>
      </c>
      <c r="B106" s="44">
        <v>1</v>
      </c>
      <c r="C106" s="62">
        <v>0</v>
      </c>
      <c r="D106" s="61">
        <v>0</v>
      </c>
      <c r="E106" s="50">
        <f>+C106+((A106-1000)/1000*D106)</f>
        <v>0</v>
      </c>
      <c r="F106" s="50">
        <f>+E106*B106</f>
        <v>0</v>
      </c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  <c r="AT106" s="11"/>
      <c r="AU106" s="11"/>
      <c r="AV106" s="11"/>
      <c r="AW106" s="11"/>
      <c r="AX106" s="11"/>
      <c r="AY106" s="11"/>
      <c r="AZ106" s="11"/>
      <c r="BA106" s="11"/>
      <c r="BB106" s="11"/>
      <c r="BC106" s="11"/>
      <c r="BD106" s="11"/>
      <c r="BE106" s="11"/>
      <c r="BF106" s="11"/>
      <c r="BG106" s="11"/>
      <c r="BH106" s="11"/>
      <c r="BI106" s="11"/>
      <c r="BJ106" s="11"/>
      <c r="BK106" s="11"/>
      <c r="BL106" s="11"/>
      <c r="BM106" s="11"/>
      <c r="BN106" s="11"/>
      <c r="BO106" s="11"/>
      <c r="BP106" s="11"/>
      <c r="BQ106" s="11"/>
      <c r="BR106" s="11"/>
      <c r="BS106" s="11"/>
      <c r="BT106" s="11"/>
      <c r="BU106" s="11"/>
      <c r="BV106" s="11"/>
      <c r="BW106" s="11"/>
      <c r="BX106" s="11"/>
      <c r="BY106" s="11"/>
      <c r="BZ106" s="11"/>
      <c r="CA106" s="11"/>
      <c r="CB106" s="11"/>
      <c r="CC106" s="11"/>
      <c r="CD106" s="11"/>
      <c r="CE106" s="11"/>
      <c r="CF106" s="11"/>
      <c r="CG106" s="11"/>
      <c r="CH106" s="11"/>
      <c r="CI106" s="11"/>
      <c r="CJ106" s="11"/>
      <c r="CK106" s="11"/>
      <c r="CL106" s="11"/>
      <c r="CM106" s="11"/>
      <c r="CN106" s="11"/>
      <c r="CO106" s="11"/>
      <c r="CP106" s="11"/>
      <c r="CQ106" s="11"/>
      <c r="CR106" s="11"/>
      <c r="CS106" s="11"/>
      <c r="CT106" s="11"/>
      <c r="CU106" s="11"/>
      <c r="CV106" s="11"/>
      <c r="CW106" s="11"/>
      <c r="CX106" s="11"/>
      <c r="CY106" s="11"/>
      <c r="CZ106" s="11"/>
      <c r="DA106" s="11"/>
      <c r="DB106" s="11"/>
      <c r="DC106" s="11"/>
      <c r="DD106" s="11"/>
      <c r="DE106" s="11"/>
      <c r="DF106" s="11"/>
    </row>
    <row r="107" spans="1:110" ht="13.2" thickBot="1" x14ac:dyDescent="0.25">
      <c r="A107" s="125"/>
      <c r="B107" s="126"/>
      <c r="C107" s="126"/>
      <c r="D107" s="127"/>
    </row>
    <row r="108" spans="1:110" ht="34.200000000000003" customHeight="1" x14ac:dyDescent="0.2">
      <c r="A108" s="139" t="s">
        <v>0</v>
      </c>
      <c r="B108" s="140"/>
      <c r="C108" s="51" t="s">
        <v>147</v>
      </c>
      <c r="D108" s="39"/>
    </row>
    <row r="109" spans="1:110" x14ac:dyDescent="0.2">
      <c r="A109" s="159" t="s">
        <v>7</v>
      </c>
      <c r="B109" s="160"/>
      <c r="C109" s="123" t="s">
        <v>188</v>
      </c>
      <c r="D109" s="161"/>
    </row>
    <row r="110" spans="1:110" ht="30.6" customHeight="1" x14ac:dyDescent="0.2">
      <c r="A110" s="122" t="s">
        <v>2</v>
      </c>
      <c r="B110" s="123"/>
      <c r="C110" s="137" t="s">
        <v>187</v>
      </c>
      <c r="D110" s="138"/>
    </row>
    <row r="111" spans="1:110" x14ac:dyDescent="0.2">
      <c r="A111" s="122" t="s">
        <v>3</v>
      </c>
      <c r="B111" s="123"/>
      <c r="C111" s="137" t="s">
        <v>121</v>
      </c>
      <c r="D111" s="138"/>
    </row>
    <row r="112" spans="1:110" x14ac:dyDescent="0.2">
      <c r="A112" s="122" t="s">
        <v>4</v>
      </c>
      <c r="B112" s="123"/>
      <c r="C112" s="123" t="s">
        <v>120</v>
      </c>
      <c r="D112" s="124"/>
    </row>
    <row r="113" spans="1:110" x14ac:dyDescent="0.2">
      <c r="A113" s="122" t="s">
        <v>5</v>
      </c>
      <c r="B113" s="123"/>
      <c r="C113" s="123" t="s">
        <v>115</v>
      </c>
      <c r="D113" s="124"/>
    </row>
    <row r="114" spans="1:110" s="8" customFormat="1" x14ac:dyDescent="0.2">
      <c r="A114" s="143" t="s">
        <v>10</v>
      </c>
      <c r="B114" s="144"/>
      <c r="C114" s="144" t="s">
        <v>116</v>
      </c>
      <c r="D114" s="145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  <c r="AT114" s="11"/>
      <c r="AU114" s="11"/>
      <c r="AV114" s="11"/>
      <c r="AW114" s="11"/>
      <c r="AX114" s="11"/>
      <c r="AY114" s="11"/>
      <c r="AZ114" s="11"/>
      <c r="BA114" s="11"/>
      <c r="BB114" s="11"/>
      <c r="BC114" s="11"/>
      <c r="BD114" s="11"/>
      <c r="BE114" s="11"/>
      <c r="BF114" s="11"/>
      <c r="BG114" s="11"/>
      <c r="BH114" s="11"/>
      <c r="BI114" s="11"/>
      <c r="BJ114" s="11"/>
      <c r="BK114" s="11"/>
      <c r="BL114" s="11"/>
      <c r="BM114" s="11"/>
      <c r="BN114" s="11"/>
      <c r="BO114" s="11"/>
      <c r="BP114" s="11"/>
      <c r="BQ114" s="11"/>
      <c r="BR114" s="11"/>
      <c r="BS114" s="11"/>
      <c r="BT114" s="11"/>
      <c r="BU114" s="11"/>
      <c r="BV114" s="11"/>
      <c r="BW114" s="11"/>
      <c r="BX114" s="11"/>
      <c r="BY114" s="11"/>
      <c r="BZ114" s="11"/>
      <c r="CA114" s="11"/>
      <c r="CB114" s="11"/>
      <c r="CC114" s="11"/>
      <c r="CD114" s="11"/>
      <c r="CE114" s="11"/>
      <c r="CF114" s="11"/>
      <c r="CG114" s="11"/>
      <c r="CH114" s="11"/>
      <c r="CI114" s="11"/>
      <c r="CJ114" s="11"/>
      <c r="CK114" s="11"/>
      <c r="CL114" s="11"/>
      <c r="CM114" s="11"/>
      <c r="CN114" s="11"/>
      <c r="CO114" s="11"/>
      <c r="CP114" s="11"/>
      <c r="CQ114" s="11"/>
      <c r="CR114" s="11"/>
      <c r="CS114" s="11"/>
      <c r="CT114" s="11"/>
      <c r="CU114" s="11"/>
      <c r="CV114" s="11"/>
      <c r="CW114" s="11"/>
      <c r="CX114" s="11"/>
      <c r="CY114" s="11"/>
      <c r="CZ114" s="11"/>
      <c r="DA114" s="11"/>
      <c r="DB114" s="11"/>
      <c r="DC114" s="11"/>
      <c r="DD114" s="11"/>
      <c r="DE114" s="11"/>
      <c r="DF114" s="11"/>
    </row>
    <row r="115" spans="1:110" s="7" customFormat="1" ht="25.2" x14ac:dyDescent="0.2">
      <c r="A115" s="47" t="s">
        <v>1</v>
      </c>
      <c r="B115" s="47" t="s">
        <v>128</v>
      </c>
      <c r="C115" s="48" t="s">
        <v>131</v>
      </c>
      <c r="D115" s="49" t="s">
        <v>132</v>
      </c>
      <c r="E115" s="49" t="s">
        <v>126</v>
      </c>
      <c r="F115" s="49" t="s">
        <v>127</v>
      </c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  <c r="AT115" s="11"/>
      <c r="AU115" s="11"/>
      <c r="AV115" s="11"/>
      <c r="AW115" s="11"/>
      <c r="AX115" s="11"/>
      <c r="AY115" s="11"/>
      <c r="AZ115" s="11"/>
      <c r="BA115" s="11"/>
      <c r="BB115" s="11"/>
      <c r="BC115" s="11"/>
      <c r="BD115" s="11"/>
      <c r="BE115" s="11"/>
      <c r="BF115" s="11"/>
      <c r="BG115" s="11"/>
      <c r="BH115" s="11"/>
      <c r="BI115" s="11"/>
      <c r="BJ115" s="11"/>
      <c r="BK115" s="11"/>
      <c r="BL115" s="11"/>
      <c r="BM115" s="11"/>
      <c r="BN115" s="11"/>
      <c r="BO115" s="11"/>
      <c r="BP115" s="11"/>
      <c r="BQ115" s="11"/>
      <c r="BR115" s="11"/>
      <c r="BS115" s="11"/>
      <c r="BT115" s="11"/>
      <c r="BU115" s="11"/>
      <c r="BV115" s="11"/>
      <c r="BW115" s="11"/>
      <c r="BX115" s="11"/>
      <c r="BY115" s="11"/>
      <c r="BZ115" s="11"/>
      <c r="CA115" s="11"/>
      <c r="CB115" s="11"/>
      <c r="CC115" s="11"/>
      <c r="CD115" s="11"/>
      <c r="CE115" s="11"/>
      <c r="CF115" s="11"/>
      <c r="CG115" s="11"/>
      <c r="CH115" s="11"/>
      <c r="CI115" s="11"/>
      <c r="CJ115" s="11"/>
      <c r="CK115" s="11"/>
      <c r="CL115" s="11"/>
      <c r="CM115" s="11"/>
      <c r="CN115" s="11"/>
      <c r="CO115" s="11"/>
      <c r="CP115" s="11"/>
      <c r="CQ115" s="11"/>
      <c r="CR115" s="11"/>
      <c r="CS115" s="11"/>
      <c r="CT115" s="11"/>
      <c r="CU115" s="11"/>
      <c r="CV115" s="11"/>
      <c r="CW115" s="11"/>
      <c r="CX115" s="11"/>
      <c r="CY115" s="11"/>
      <c r="CZ115" s="11"/>
      <c r="DA115" s="11"/>
      <c r="DB115" s="11"/>
      <c r="DC115" s="11"/>
      <c r="DD115" s="11"/>
      <c r="DE115" s="11"/>
      <c r="DF115" s="11"/>
    </row>
    <row r="116" spans="1:110" s="7" customFormat="1" x14ac:dyDescent="0.2">
      <c r="A116" s="45">
        <v>6000</v>
      </c>
      <c r="B116" s="45">
        <v>1</v>
      </c>
      <c r="C116" s="62">
        <v>0</v>
      </c>
      <c r="D116" s="61">
        <v>0</v>
      </c>
      <c r="E116" s="50">
        <f>+C116+((A116-1000)/1000*D116)</f>
        <v>0</v>
      </c>
      <c r="F116" s="50">
        <f>+E116*B116</f>
        <v>0</v>
      </c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/>
      <c r="AU116" s="11"/>
      <c r="AV116" s="11"/>
      <c r="AW116" s="11"/>
      <c r="AX116" s="11"/>
      <c r="AY116" s="11"/>
      <c r="AZ116" s="11"/>
      <c r="BA116" s="11"/>
      <c r="BB116" s="11"/>
      <c r="BC116" s="11"/>
      <c r="BD116" s="11"/>
      <c r="BE116" s="11"/>
      <c r="BF116" s="11"/>
      <c r="BG116" s="11"/>
      <c r="BH116" s="11"/>
      <c r="BI116" s="11"/>
      <c r="BJ116" s="11"/>
      <c r="BK116" s="11"/>
      <c r="BL116" s="11"/>
      <c r="BM116" s="11"/>
      <c r="BN116" s="11"/>
      <c r="BO116" s="11"/>
      <c r="BP116" s="11"/>
      <c r="BQ116" s="11"/>
      <c r="BR116" s="11"/>
      <c r="BS116" s="11"/>
      <c r="BT116" s="11"/>
      <c r="BU116" s="11"/>
      <c r="BV116" s="11"/>
      <c r="BW116" s="11"/>
      <c r="BX116" s="11"/>
      <c r="BY116" s="11"/>
      <c r="BZ116" s="11"/>
      <c r="CA116" s="11"/>
      <c r="CB116" s="11"/>
      <c r="CC116" s="11"/>
      <c r="CD116" s="11"/>
      <c r="CE116" s="11"/>
      <c r="CF116" s="11"/>
      <c r="CG116" s="11"/>
      <c r="CH116" s="11"/>
      <c r="CI116" s="11"/>
      <c r="CJ116" s="11"/>
      <c r="CK116" s="11"/>
      <c r="CL116" s="11"/>
      <c r="CM116" s="11"/>
      <c r="CN116" s="11"/>
      <c r="CO116" s="11"/>
      <c r="CP116" s="11"/>
      <c r="CQ116" s="11"/>
      <c r="CR116" s="11"/>
      <c r="CS116" s="11"/>
      <c r="CT116" s="11"/>
      <c r="CU116" s="11"/>
      <c r="CV116" s="11"/>
      <c r="CW116" s="11"/>
      <c r="CX116" s="11"/>
      <c r="CY116" s="11"/>
      <c r="CZ116" s="11"/>
      <c r="DA116" s="11"/>
      <c r="DB116" s="11"/>
      <c r="DC116" s="11"/>
      <c r="DD116" s="11"/>
      <c r="DE116" s="11"/>
      <c r="DF116" s="11"/>
    </row>
    <row r="117" spans="1:110" ht="13.2" thickBot="1" x14ac:dyDescent="0.25">
      <c r="A117" s="125"/>
      <c r="B117" s="126"/>
      <c r="C117" s="126"/>
      <c r="D117" s="127"/>
    </row>
    <row r="118" spans="1:110" s="14" customFormat="1" ht="39.6" customHeight="1" x14ac:dyDescent="0.3">
      <c r="A118" s="139" t="s">
        <v>0</v>
      </c>
      <c r="B118" s="140"/>
      <c r="C118" s="51" t="s">
        <v>148</v>
      </c>
      <c r="D118" s="39"/>
    </row>
    <row r="119" spans="1:110" s="14" customFormat="1" ht="14.4" x14ac:dyDescent="0.3">
      <c r="A119" s="159" t="s">
        <v>7</v>
      </c>
      <c r="B119" s="160"/>
      <c r="C119" s="141" t="s">
        <v>107</v>
      </c>
      <c r="D119" s="142"/>
      <c r="E119" s="38"/>
    </row>
    <row r="120" spans="1:110" s="14" customFormat="1" ht="14.4" x14ac:dyDescent="0.3">
      <c r="A120" s="122" t="s">
        <v>2</v>
      </c>
      <c r="B120" s="123"/>
      <c r="C120" s="123" t="s">
        <v>108</v>
      </c>
      <c r="D120" s="124"/>
    </row>
    <row r="121" spans="1:110" s="14" customFormat="1" ht="14.4" x14ac:dyDescent="0.3">
      <c r="A121" s="122" t="s">
        <v>3</v>
      </c>
      <c r="B121" s="123"/>
      <c r="C121" s="137" t="s">
        <v>56</v>
      </c>
      <c r="D121" s="138"/>
    </row>
    <row r="122" spans="1:110" s="14" customFormat="1" ht="14.4" x14ac:dyDescent="0.3">
      <c r="A122" s="122" t="s">
        <v>4</v>
      </c>
      <c r="B122" s="123"/>
      <c r="C122" s="123" t="s">
        <v>109</v>
      </c>
      <c r="D122" s="124"/>
    </row>
    <row r="123" spans="1:110" s="14" customFormat="1" ht="14.4" x14ac:dyDescent="0.3">
      <c r="A123" s="122" t="s">
        <v>5</v>
      </c>
      <c r="B123" s="123"/>
      <c r="C123" s="123" t="s">
        <v>122</v>
      </c>
      <c r="D123" s="124"/>
    </row>
    <row r="124" spans="1:110" s="14" customFormat="1" ht="14.4" x14ac:dyDescent="0.3">
      <c r="A124" s="143" t="s">
        <v>10</v>
      </c>
      <c r="B124" s="144"/>
      <c r="C124" s="144" t="s">
        <v>116</v>
      </c>
      <c r="D124" s="145"/>
      <c r="E124" s="11"/>
    </row>
    <row r="125" spans="1:110" s="7" customFormat="1" ht="25.2" x14ac:dyDescent="0.2">
      <c r="A125" s="47" t="s">
        <v>1</v>
      </c>
      <c r="B125" s="47" t="s">
        <v>128</v>
      </c>
      <c r="C125" s="48" t="s">
        <v>131</v>
      </c>
      <c r="D125" s="49" t="s">
        <v>132</v>
      </c>
      <c r="E125" s="49" t="s">
        <v>126</v>
      </c>
      <c r="F125" s="49" t="s">
        <v>127</v>
      </c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11"/>
      <c r="AP125" s="11"/>
      <c r="AQ125" s="11"/>
      <c r="AR125" s="11"/>
      <c r="AS125" s="11"/>
      <c r="AT125" s="11"/>
      <c r="AU125" s="11"/>
      <c r="AV125" s="11"/>
      <c r="AW125" s="11"/>
      <c r="AX125" s="11"/>
      <c r="AY125" s="11"/>
      <c r="AZ125" s="11"/>
      <c r="BA125" s="11"/>
      <c r="BB125" s="11"/>
      <c r="BC125" s="11"/>
      <c r="BD125" s="11"/>
      <c r="BE125" s="11"/>
      <c r="BF125" s="11"/>
      <c r="BG125" s="11"/>
      <c r="BH125" s="11"/>
      <c r="BI125" s="11"/>
      <c r="BJ125" s="11"/>
      <c r="BK125" s="11"/>
      <c r="BL125" s="11"/>
      <c r="BM125" s="11"/>
      <c r="BN125" s="11"/>
      <c r="BO125" s="11"/>
      <c r="BP125" s="11"/>
      <c r="BQ125" s="11"/>
      <c r="BR125" s="11"/>
      <c r="BS125" s="11"/>
      <c r="BT125" s="11"/>
      <c r="BU125" s="11"/>
      <c r="BV125" s="11"/>
      <c r="BW125" s="11"/>
      <c r="BX125" s="11"/>
      <c r="BY125" s="11"/>
      <c r="BZ125" s="11"/>
      <c r="CA125" s="11"/>
      <c r="CB125" s="11"/>
      <c r="CC125" s="11"/>
      <c r="CD125" s="11"/>
      <c r="CE125" s="11"/>
      <c r="CF125" s="11"/>
      <c r="CG125" s="11"/>
      <c r="CH125" s="11"/>
      <c r="CI125" s="11"/>
      <c r="CJ125" s="11"/>
      <c r="CK125" s="11"/>
      <c r="CL125" s="11"/>
      <c r="CM125" s="11"/>
      <c r="CN125" s="11"/>
      <c r="CO125" s="11"/>
      <c r="CP125" s="11"/>
      <c r="CQ125" s="11"/>
      <c r="CR125" s="11"/>
      <c r="CS125" s="11"/>
      <c r="CT125" s="11"/>
      <c r="CU125" s="11"/>
      <c r="CV125" s="11"/>
      <c r="CW125" s="11"/>
      <c r="CX125" s="11"/>
      <c r="CY125" s="11"/>
      <c r="CZ125" s="11"/>
      <c r="DA125" s="11"/>
      <c r="DB125" s="11"/>
      <c r="DC125" s="11"/>
      <c r="DD125" s="11"/>
      <c r="DE125" s="11"/>
      <c r="DF125" s="11"/>
    </row>
    <row r="126" spans="1:110" s="7" customFormat="1" x14ac:dyDescent="0.2">
      <c r="A126" s="45">
        <v>2000</v>
      </c>
      <c r="B126" s="45">
        <v>1</v>
      </c>
      <c r="C126" s="62">
        <v>0</v>
      </c>
      <c r="D126" s="61">
        <v>0</v>
      </c>
      <c r="E126" s="50">
        <f>+C126+((A126-1000)/1000*D126)</f>
        <v>0</v>
      </c>
      <c r="F126" s="50">
        <f>+E126*B126</f>
        <v>0</v>
      </c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11"/>
      <c r="AP126" s="11"/>
      <c r="AQ126" s="11"/>
      <c r="AR126" s="11"/>
      <c r="AS126" s="11"/>
      <c r="AT126" s="11"/>
      <c r="AU126" s="11"/>
      <c r="AV126" s="11"/>
      <c r="AW126" s="11"/>
      <c r="AX126" s="11"/>
      <c r="AY126" s="11"/>
      <c r="AZ126" s="11"/>
      <c r="BA126" s="11"/>
      <c r="BB126" s="11"/>
      <c r="BC126" s="11"/>
      <c r="BD126" s="11"/>
      <c r="BE126" s="11"/>
      <c r="BF126" s="11"/>
      <c r="BG126" s="11"/>
      <c r="BH126" s="11"/>
      <c r="BI126" s="11"/>
      <c r="BJ126" s="11"/>
      <c r="BK126" s="11"/>
      <c r="BL126" s="11"/>
      <c r="BM126" s="11"/>
      <c r="BN126" s="11"/>
      <c r="BO126" s="11"/>
      <c r="BP126" s="11"/>
      <c r="BQ126" s="11"/>
      <c r="BR126" s="11"/>
      <c r="BS126" s="11"/>
      <c r="BT126" s="11"/>
      <c r="BU126" s="11"/>
      <c r="BV126" s="11"/>
      <c r="BW126" s="11"/>
      <c r="BX126" s="11"/>
      <c r="BY126" s="11"/>
      <c r="BZ126" s="11"/>
      <c r="CA126" s="11"/>
      <c r="CB126" s="11"/>
      <c r="CC126" s="11"/>
      <c r="CD126" s="11"/>
      <c r="CE126" s="11"/>
      <c r="CF126" s="11"/>
      <c r="CG126" s="11"/>
      <c r="CH126" s="11"/>
      <c r="CI126" s="11"/>
      <c r="CJ126" s="11"/>
      <c r="CK126" s="11"/>
      <c r="CL126" s="11"/>
      <c r="CM126" s="11"/>
      <c r="CN126" s="11"/>
      <c r="CO126" s="11"/>
      <c r="CP126" s="11"/>
      <c r="CQ126" s="11"/>
      <c r="CR126" s="11"/>
      <c r="CS126" s="11"/>
      <c r="CT126" s="11"/>
      <c r="CU126" s="11"/>
      <c r="CV126" s="11"/>
      <c r="CW126" s="11"/>
      <c r="CX126" s="11"/>
      <c r="CY126" s="11"/>
      <c r="CZ126" s="11"/>
      <c r="DA126" s="11"/>
      <c r="DB126" s="11"/>
      <c r="DC126" s="11"/>
      <c r="DD126" s="11"/>
      <c r="DE126" s="11"/>
      <c r="DF126" s="11"/>
    </row>
    <row r="127" spans="1:110" ht="13.2" thickBot="1" x14ac:dyDescent="0.25">
      <c r="A127" s="125"/>
      <c r="B127" s="126"/>
      <c r="C127" s="126"/>
      <c r="D127" s="127"/>
    </row>
    <row r="128" spans="1:110" s="14" customFormat="1" ht="34.200000000000003" customHeight="1" x14ac:dyDescent="0.3">
      <c r="A128" s="139" t="s">
        <v>0</v>
      </c>
      <c r="B128" s="140"/>
      <c r="C128" s="51" t="s">
        <v>149</v>
      </c>
      <c r="D128" s="39"/>
    </row>
    <row r="129" spans="1:110" s="14" customFormat="1" ht="14.4" x14ac:dyDescent="0.3">
      <c r="A129" s="159" t="s">
        <v>7</v>
      </c>
      <c r="B129" s="160"/>
      <c r="C129" s="141" t="s">
        <v>110</v>
      </c>
      <c r="D129" s="142"/>
    </row>
    <row r="130" spans="1:110" s="14" customFormat="1" ht="14.4" x14ac:dyDescent="0.3">
      <c r="A130" s="122" t="s">
        <v>2</v>
      </c>
      <c r="B130" s="123"/>
      <c r="C130" s="123" t="s">
        <v>189</v>
      </c>
      <c r="D130" s="124"/>
    </row>
    <row r="131" spans="1:110" s="14" customFormat="1" ht="14.4" x14ac:dyDescent="0.3">
      <c r="A131" s="122" t="s">
        <v>3</v>
      </c>
      <c r="B131" s="123"/>
      <c r="C131" s="137" t="s">
        <v>111</v>
      </c>
      <c r="D131" s="138"/>
    </row>
    <row r="132" spans="1:110" s="14" customFormat="1" ht="14.4" x14ac:dyDescent="0.3">
      <c r="A132" s="122" t="s">
        <v>4</v>
      </c>
      <c r="B132" s="123"/>
      <c r="C132" s="123" t="s">
        <v>112</v>
      </c>
      <c r="D132" s="124"/>
    </row>
    <row r="133" spans="1:110" s="14" customFormat="1" ht="14.4" x14ac:dyDescent="0.3">
      <c r="A133" s="122" t="s">
        <v>5</v>
      </c>
      <c r="B133" s="123"/>
      <c r="C133" s="123" t="s">
        <v>122</v>
      </c>
      <c r="D133" s="124"/>
      <c r="E133" s="11"/>
    </row>
    <row r="134" spans="1:110" s="14" customFormat="1" ht="14.4" x14ac:dyDescent="0.3">
      <c r="A134" s="143" t="s">
        <v>10</v>
      </c>
      <c r="B134" s="144"/>
      <c r="C134" s="144" t="s">
        <v>116</v>
      </c>
      <c r="D134" s="145"/>
    </row>
    <row r="135" spans="1:110" s="7" customFormat="1" ht="25.2" x14ac:dyDescent="0.2">
      <c r="A135" s="47" t="s">
        <v>1</v>
      </c>
      <c r="B135" s="47" t="s">
        <v>128</v>
      </c>
      <c r="C135" s="48" t="s">
        <v>131</v>
      </c>
      <c r="D135" s="49" t="s">
        <v>132</v>
      </c>
      <c r="E135" s="49" t="s">
        <v>126</v>
      </c>
      <c r="F135" s="49" t="s">
        <v>127</v>
      </c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  <c r="AT135" s="11"/>
      <c r="AU135" s="11"/>
      <c r="AV135" s="11"/>
      <c r="AW135" s="11"/>
      <c r="AX135" s="11"/>
      <c r="AY135" s="11"/>
      <c r="AZ135" s="11"/>
      <c r="BA135" s="11"/>
      <c r="BB135" s="11"/>
      <c r="BC135" s="11"/>
      <c r="BD135" s="11"/>
      <c r="BE135" s="11"/>
      <c r="BF135" s="11"/>
      <c r="BG135" s="11"/>
      <c r="BH135" s="11"/>
      <c r="BI135" s="11"/>
      <c r="BJ135" s="11"/>
      <c r="BK135" s="11"/>
      <c r="BL135" s="11"/>
      <c r="BM135" s="11"/>
      <c r="BN135" s="11"/>
      <c r="BO135" s="11"/>
      <c r="BP135" s="11"/>
      <c r="BQ135" s="11"/>
      <c r="BR135" s="11"/>
      <c r="BS135" s="11"/>
      <c r="BT135" s="11"/>
      <c r="BU135" s="11"/>
      <c r="BV135" s="11"/>
      <c r="BW135" s="11"/>
      <c r="BX135" s="11"/>
      <c r="BY135" s="11"/>
      <c r="BZ135" s="11"/>
      <c r="CA135" s="11"/>
      <c r="CB135" s="11"/>
      <c r="CC135" s="11"/>
      <c r="CD135" s="11"/>
      <c r="CE135" s="11"/>
      <c r="CF135" s="11"/>
      <c r="CG135" s="11"/>
      <c r="CH135" s="11"/>
      <c r="CI135" s="11"/>
      <c r="CJ135" s="11"/>
      <c r="CK135" s="11"/>
      <c r="CL135" s="11"/>
      <c r="CM135" s="11"/>
      <c r="CN135" s="11"/>
      <c r="CO135" s="11"/>
      <c r="CP135" s="11"/>
      <c r="CQ135" s="11"/>
      <c r="CR135" s="11"/>
      <c r="CS135" s="11"/>
      <c r="CT135" s="11"/>
      <c r="CU135" s="11"/>
      <c r="CV135" s="11"/>
      <c r="CW135" s="11"/>
      <c r="CX135" s="11"/>
      <c r="CY135" s="11"/>
      <c r="CZ135" s="11"/>
      <c r="DA135" s="11"/>
      <c r="DB135" s="11"/>
      <c r="DC135" s="11"/>
      <c r="DD135" s="11"/>
      <c r="DE135" s="11"/>
      <c r="DF135" s="11"/>
    </row>
    <row r="136" spans="1:110" s="7" customFormat="1" x14ac:dyDescent="0.2">
      <c r="A136" s="45">
        <v>6000</v>
      </c>
      <c r="B136" s="45">
        <v>1</v>
      </c>
      <c r="C136" s="62">
        <v>0</v>
      </c>
      <c r="D136" s="61">
        <v>0</v>
      </c>
      <c r="E136" s="50">
        <f>+C136+((A136-1000)/1000*D136)</f>
        <v>0</v>
      </c>
      <c r="F136" s="50">
        <f>+E136*B136</f>
        <v>0</v>
      </c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  <c r="AT136" s="11"/>
      <c r="AU136" s="11"/>
      <c r="AV136" s="11"/>
      <c r="AW136" s="11"/>
      <c r="AX136" s="11"/>
      <c r="AY136" s="11"/>
      <c r="AZ136" s="11"/>
      <c r="BA136" s="11"/>
      <c r="BB136" s="11"/>
      <c r="BC136" s="11"/>
      <c r="BD136" s="11"/>
      <c r="BE136" s="11"/>
      <c r="BF136" s="11"/>
      <c r="BG136" s="11"/>
      <c r="BH136" s="11"/>
      <c r="BI136" s="11"/>
      <c r="BJ136" s="11"/>
      <c r="BK136" s="11"/>
      <c r="BL136" s="11"/>
      <c r="BM136" s="11"/>
      <c r="BN136" s="11"/>
      <c r="BO136" s="11"/>
      <c r="BP136" s="11"/>
      <c r="BQ136" s="11"/>
      <c r="BR136" s="11"/>
      <c r="BS136" s="11"/>
      <c r="BT136" s="11"/>
      <c r="BU136" s="11"/>
      <c r="BV136" s="11"/>
      <c r="BW136" s="11"/>
      <c r="BX136" s="11"/>
      <c r="BY136" s="11"/>
      <c r="BZ136" s="11"/>
      <c r="CA136" s="11"/>
      <c r="CB136" s="11"/>
      <c r="CC136" s="11"/>
      <c r="CD136" s="11"/>
      <c r="CE136" s="11"/>
      <c r="CF136" s="11"/>
      <c r="CG136" s="11"/>
      <c r="CH136" s="11"/>
      <c r="CI136" s="11"/>
      <c r="CJ136" s="11"/>
      <c r="CK136" s="11"/>
      <c r="CL136" s="11"/>
      <c r="CM136" s="11"/>
      <c r="CN136" s="11"/>
      <c r="CO136" s="11"/>
      <c r="CP136" s="11"/>
      <c r="CQ136" s="11"/>
      <c r="CR136" s="11"/>
      <c r="CS136" s="11"/>
      <c r="CT136" s="11"/>
      <c r="CU136" s="11"/>
      <c r="CV136" s="11"/>
      <c r="CW136" s="11"/>
      <c r="CX136" s="11"/>
      <c r="CY136" s="11"/>
      <c r="CZ136" s="11"/>
      <c r="DA136" s="11"/>
      <c r="DB136" s="11"/>
      <c r="DC136" s="11"/>
      <c r="DD136" s="11"/>
      <c r="DE136" s="11"/>
      <c r="DF136" s="11"/>
    </row>
    <row r="137" spans="1:110" ht="13.2" thickBot="1" x14ac:dyDescent="0.25">
      <c r="A137" s="125"/>
      <c r="B137" s="126"/>
      <c r="C137" s="126"/>
      <c r="D137" s="127"/>
    </row>
    <row r="138" spans="1:110" s="14" customFormat="1" ht="46.8" customHeight="1" x14ac:dyDescent="0.3">
      <c r="A138" s="139" t="s">
        <v>0</v>
      </c>
      <c r="B138" s="140"/>
      <c r="C138" s="51" t="s">
        <v>150</v>
      </c>
      <c r="D138" s="39"/>
    </row>
    <row r="139" spans="1:110" s="14" customFormat="1" ht="14.4" x14ac:dyDescent="0.3">
      <c r="A139" s="131" t="s">
        <v>133</v>
      </c>
      <c r="B139" s="132"/>
      <c r="C139" s="141" t="s">
        <v>134</v>
      </c>
      <c r="D139" s="142"/>
    </row>
    <row r="140" spans="1:110" s="14" customFormat="1" ht="14.4" x14ac:dyDescent="0.3">
      <c r="A140" s="133"/>
      <c r="B140" s="134"/>
      <c r="C140" s="123" t="s">
        <v>135</v>
      </c>
      <c r="D140" s="124"/>
    </row>
    <row r="141" spans="1:110" s="14" customFormat="1" ht="14.4" x14ac:dyDescent="0.3">
      <c r="A141" s="135"/>
      <c r="B141" s="136"/>
      <c r="C141" s="137" t="s">
        <v>136</v>
      </c>
      <c r="D141" s="138"/>
    </row>
    <row r="142" spans="1:110" s="14" customFormat="1" ht="111" customHeight="1" x14ac:dyDescent="0.3">
      <c r="A142" s="128" t="s">
        <v>58</v>
      </c>
      <c r="B142" s="129"/>
      <c r="C142" s="129" t="s">
        <v>59</v>
      </c>
      <c r="D142" s="130"/>
      <c r="E142" s="38"/>
    </row>
    <row r="143" spans="1:110" s="14" customFormat="1" ht="25.2" customHeight="1" x14ac:dyDescent="0.3">
      <c r="A143" s="128" t="s">
        <v>54</v>
      </c>
      <c r="B143" s="129"/>
      <c r="C143" s="129" t="s">
        <v>60</v>
      </c>
      <c r="D143" s="130"/>
      <c r="E143" s="38"/>
    </row>
    <row r="144" spans="1:110" s="14" customFormat="1" ht="14.4" x14ac:dyDescent="0.3">
      <c r="A144" s="122" t="s">
        <v>61</v>
      </c>
      <c r="B144" s="123"/>
      <c r="C144" s="123" t="s">
        <v>123</v>
      </c>
      <c r="D144" s="124"/>
      <c r="E144" s="16"/>
    </row>
    <row r="145" spans="1:6" s="14" customFormat="1" ht="14.4" x14ac:dyDescent="0.3">
      <c r="A145" s="223" t="s">
        <v>1</v>
      </c>
      <c r="B145" s="224"/>
      <c r="C145" s="224"/>
      <c r="D145" s="168"/>
      <c r="E145" s="49" t="s">
        <v>137</v>
      </c>
      <c r="F145" s="49" t="s">
        <v>127</v>
      </c>
    </row>
    <row r="146" spans="1:6" s="14" customFormat="1" ht="15" thickBot="1" x14ac:dyDescent="0.35">
      <c r="A146" s="225">
        <v>7000</v>
      </c>
      <c r="B146" s="226"/>
      <c r="C146" s="226"/>
      <c r="D146" s="56"/>
      <c r="E146" s="64">
        <v>0</v>
      </c>
      <c r="F146" s="57">
        <f>E146*A146</f>
        <v>0</v>
      </c>
    </row>
    <row r="147" spans="1:6" s="14" customFormat="1" ht="15" thickBot="1" x14ac:dyDescent="0.35">
      <c r="A147" s="148"/>
      <c r="B147" s="149"/>
      <c r="C147" s="155"/>
      <c r="D147" s="156"/>
      <c r="E147" s="10"/>
    </row>
    <row r="148" spans="1:6" ht="15" thickBot="1" x14ac:dyDescent="0.35">
      <c r="A148" s="150"/>
      <c r="B148" s="151"/>
      <c r="C148" s="151"/>
      <c r="D148" s="152"/>
      <c r="E148" s="14"/>
    </row>
    <row r="149" spans="1:6" s="14" customFormat="1" ht="43.2" customHeight="1" x14ac:dyDescent="0.3">
      <c r="A149" s="139" t="s">
        <v>0</v>
      </c>
      <c r="B149" s="140"/>
      <c r="C149" s="51" t="s">
        <v>151</v>
      </c>
      <c r="D149" s="39"/>
      <c r="E149" s="16"/>
    </row>
    <row r="150" spans="1:6" s="16" customFormat="1" ht="55.2" customHeight="1" x14ac:dyDescent="0.3">
      <c r="A150" s="131" t="s">
        <v>133</v>
      </c>
      <c r="B150" s="132"/>
      <c r="C150" s="153" t="s">
        <v>181</v>
      </c>
      <c r="D150" s="154"/>
      <c r="E150" s="14"/>
    </row>
    <row r="151" spans="1:6" s="14" customFormat="1" ht="64.8" customHeight="1" x14ac:dyDescent="0.3">
      <c r="A151" s="133"/>
      <c r="B151" s="134"/>
      <c r="C151" s="123" t="s">
        <v>182</v>
      </c>
      <c r="D151" s="124"/>
    </row>
    <row r="152" spans="1:6" s="14" customFormat="1" ht="73.2" customHeight="1" x14ac:dyDescent="0.3">
      <c r="A152" s="133"/>
      <c r="B152" s="134"/>
      <c r="C152" s="137" t="s">
        <v>183</v>
      </c>
      <c r="D152" s="138"/>
    </row>
    <row r="153" spans="1:6" s="14" customFormat="1" ht="73.2" customHeight="1" x14ac:dyDescent="0.3">
      <c r="A153" s="135"/>
      <c r="B153" s="136"/>
      <c r="C153" s="146" t="s">
        <v>184</v>
      </c>
      <c r="D153" s="147"/>
    </row>
    <row r="154" spans="1:6" s="14" customFormat="1" ht="82.2" customHeight="1" x14ac:dyDescent="0.3">
      <c r="A154" s="128" t="s">
        <v>58</v>
      </c>
      <c r="B154" s="129"/>
      <c r="C154" s="129" t="s">
        <v>63</v>
      </c>
      <c r="D154" s="130"/>
    </row>
    <row r="155" spans="1:6" s="14" customFormat="1" ht="14.7" customHeight="1" x14ac:dyDescent="0.3">
      <c r="A155" s="128" t="s">
        <v>54</v>
      </c>
      <c r="B155" s="129"/>
      <c r="C155" s="129" t="s">
        <v>64</v>
      </c>
      <c r="D155" s="130"/>
    </row>
    <row r="156" spans="1:6" s="14" customFormat="1" ht="14.7" customHeight="1" x14ac:dyDescent="0.3">
      <c r="A156" s="122" t="s">
        <v>61</v>
      </c>
      <c r="B156" s="123"/>
      <c r="C156" s="123" t="s">
        <v>65</v>
      </c>
      <c r="D156" s="124"/>
    </row>
    <row r="157" spans="1:6" s="14" customFormat="1" ht="14.4" x14ac:dyDescent="0.3">
      <c r="A157" s="223" t="s">
        <v>1</v>
      </c>
      <c r="B157" s="224"/>
      <c r="C157" s="224"/>
      <c r="D157" s="168"/>
      <c r="E157" s="49" t="s">
        <v>137</v>
      </c>
      <c r="F157" s="49" t="s">
        <v>127</v>
      </c>
    </row>
    <row r="158" spans="1:6" s="14" customFormat="1" ht="15" thickBot="1" x14ac:dyDescent="0.35">
      <c r="A158" s="225">
        <v>700</v>
      </c>
      <c r="B158" s="226"/>
      <c r="C158" s="226"/>
      <c r="D158" s="56"/>
      <c r="E158" s="64">
        <v>0</v>
      </c>
      <c r="F158" s="57">
        <f>E158*A158</f>
        <v>0</v>
      </c>
    </row>
    <row r="159" spans="1:6" x14ac:dyDescent="0.2">
      <c r="A159" s="220"/>
      <c r="B159" s="221"/>
      <c r="C159" s="221"/>
      <c r="D159" s="222"/>
    </row>
    <row r="160" spans="1:6" x14ac:dyDescent="0.2">
      <c r="A160" s="4"/>
      <c r="B160" s="5"/>
      <c r="C160" s="4"/>
      <c r="D160" s="4"/>
    </row>
    <row r="161" spans="5:10" x14ac:dyDescent="0.2">
      <c r="I161" s="53"/>
      <c r="J161" s="53"/>
    </row>
    <row r="162" spans="5:10" ht="14.4" x14ac:dyDescent="0.3">
      <c r="E162" s="14"/>
    </row>
    <row r="163" spans="5:10" ht="31.8" x14ac:dyDescent="0.5">
      <c r="E163" s="54" t="s">
        <v>130</v>
      </c>
      <c r="F163" s="55">
        <f>SUM(F7:F162)</f>
        <v>0</v>
      </c>
    </row>
  </sheetData>
  <sheetProtection algorithmName="SHA-512" hashValue="Tt0t3HRezvF2gpiYX3x2uF2mkmqf/Np9/7PwW42q4g+VkangGHOpAgWIKJ9wZ44HAJbUHu6PeoZUsfNX4UC7fw==" saltValue="rsQHrVy8bSTmumfVqksqhw==" spinCount="100000" sheet="1" objects="1" scenarios="1"/>
  <mergeCells count="229">
    <mergeCell ref="A16:D16"/>
    <mergeCell ref="A159:D159"/>
    <mergeCell ref="A145:D145"/>
    <mergeCell ref="A146:C146"/>
    <mergeCell ref="A157:D157"/>
    <mergeCell ref="A158:C158"/>
    <mergeCell ref="A117:D117"/>
    <mergeCell ref="A118:B118"/>
    <mergeCell ref="A120:B120"/>
    <mergeCell ref="C120:D120"/>
    <mergeCell ref="A121:B121"/>
    <mergeCell ref="C121:D121"/>
    <mergeCell ref="A122:B122"/>
    <mergeCell ref="C122:D122"/>
    <mergeCell ref="A124:B124"/>
    <mergeCell ref="C124:D124"/>
    <mergeCell ref="A119:B119"/>
    <mergeCell ref="A17:B17"/>
    <mergeCell ref="A31:B31"/>
    <mergeCell ref="C31:D31"/>
    <mergeCell ref="A71:B71"/>
    <mergeCell ref="A72:B72"/>
    <mergeCell ref="C71:D71"/>
    <mergeCell ref="C72:D72"/>
    <mergeCell ref="C47:D47"/>
    <mergeCell ref="A42:B42"/>
    <mergeCell ref="A18:B18"/>
    <mergeCell ref="C18:D18"/>
    <mergeCell ref="C36:D36"/>
    <mergeCell ref="A20:B20"/>
    <mergeCell ref="C20:D20"/>
    <mergeCell ref="A21:B21"/>
    <mergeCell ref="A28:D28"/>
    <mergeCell ref="A29:B29"/>
    <mergeCell ref="A19:B19"/>
    <mergeCell ref="C19:D19"/>
    <mergeCell ref="A32:B32"/>
    <mergeCell ref="C32:D32"/>
    <mergeCell ref="A23:B23"/>
    <mergeCell ref="C23:D23"/>
    <mergeCell ref="A24:B24"/>
    <mergeCell ref="C24:D24"/>
    <mergeCell ref="A25:B25"/>
    <mergeCell ref="C25:D25"/>
    <mergeCell ref="A22:B22"/>
    <mergeCell ref="C22:D22"/>
    <mergeCell ref="C21:D21"/>
    <mergeCell ref="C43:D43"/>
    <mergeCell ref="A123:B123"/>
    <mergeCell ref="C123:D123"/>
    <mergeCell ref="A107:D107"/>
    <mergeCell ref="A108:B108"/>
    <mergeCell ref="A109:B109"/>
    <mergeCell ref="C109:D109"/>
    <mergeCell ref="A110:B110"/>
    <mergeCell ref="C110:D110"/>
    <mergeCell ref="A111:B111"/>
    <mergeCell ref="C111:D111"/>
    <mergeCell ref="A112:B112"/>
    <mergeCell ref="C112:D112"/>
    <mergeCell ref="A113:B113"/>
    <mergeCell ref="C113:D113"/>
    <mergeCell ref="A114:B114"/>
    <mergeCell ref="C114:D114"/>
    <mergeCell ref="C119:D119"/>
    <mergeCell ref="A1:D1"/>
    <mergeCell ref="A3:D3"/>
    <mergeCell ref="A2:D2"/>
    <mergeCell ref="A12:B12"/>
    <mergeCell ref="C12:D12"/>
    <mergeCell ref="C6:D6"/>
    <mergeCell ref="A9:B9"/>
    <mergeCell ref="A13:B13"/>
    <mergeCell ref="C13:D13"/>
    <mergeCell ref="C10:D10"/>
    <mergeCell ref="C9:D9"/>
    <mergeCell ref="A10:B10"/>
    <mergeCell ref="A6:B6"/>
    <mergeCell ref="A5:B5"/>
    <mergeCell ref="A11:B11"/>
    <mergeCell ref="C11:D11"/>
    <mergeCell ref="A7:B7"/>
    <mergeCell ref="C7:D7"/>
    <mergeCell ref="A4:D4"/>
    <mergeCell ref="A8:B8"/>
    <mergeCell ref="C8:D8"/>
    <mergeCell ref="A48:B48"/>
    <mergeCell ref="C48:D48"/>
    <mergeCell ref="A59:B59"/>
    <mergeCell ref="C59:D59"/>
    <mergeCell ref="A65:B65"/>
    <mergeCell ref="C65:D65"/>
    <mergeCell ref="A53:B53"/>
    <mergeCell ref="A46:B46"/>
    <mergeCell ref="A54:B54"/>
    <mergeCell ref="A64:B64"/>
    <mergeCell ref="C57:D57"/>
    <mergeCell ref="A58:B58"/>
    <mergeCell ref="C58:D58"/>
    <mergeCell ref="C54:D54"/>
    <mergeCell ref="A60:B60"/>
    <mergeCell ref="C60:D60"/>
    <mergeCell ref="A55:B55"/>
    <mergeCell ref="A57:B57"/>
    <mergeCell ref="C46:D46"/>
    <mergeCell ref="A49:B49"/>
    <mergeCell ref="C49:D49"/>
    <mergeCell ref="A63:D63"/>
    <mergeCell ref="A52:D52"/>
    <mergeCell ref="A47:B47"/>
    <mergeCell ref="A45:B45"/>
    <mergeCell ref="C45:D45"/>
    <mergeCell ref="C37:D37"/>
    <mergeCell ref="A30:B30"/>
    <mergeCell ref="C30:D30"/>
    <mergeCell ref="A33:B33"/>
    <mergeCell ref="C33:D33"/>
    <mergeCell ref="C34:D34"/>
    <mergeCell ref="A36:B36"/>
    <mergeCell ref="A44:B44"/>
    <mergeCell ref="C44:D44"/>
    <mergeCell ref="C42:D42"/>
    <mergeCell ref="A43:B43"/>
    <mergeCell ref="A37:B37"/>
    <mergeCell ref="A35:B35"/>
    <mergeCell ref="C35:D35"/>
    <mergeCell ref="A41:B41"/>
    <mergeCell ref="A40:D40"/>
    <mergeCell ref="A34:B34"/>
    <mergeCell ref="A128:B128"/>
    <mergeCell ref="A129:B129"/>
    <mergeCell ref="C129:D129"/>
    <mergeCell ref="A69:B69"/>
    <mergeCell ref="C69:D69"/>
    <mergeCell ref="C82:D82"/>
    <mergeCell ref="A70:B70"/>
    <mergeCell ref="C70:D70"/>
    <mergeCell ref="A76:B76"/>
    <mergeCell ref="A88:B88"/>
    <mergeCell ref="C88:D88"/>
    <mergeCell ref="C81:D81"/>
    <mergeCell ref="C77:D77"/>
    <mergeCell ref="A78:B78"/>
    <mergeCell ref="A79:B79"/>
    <mergeCell ref="C80:D80"/>
    <mergeCell ref="A81:B81"/>
    <mergeCell ref="A101:B101"/>
    <mergeCell ref="C101:D101"/>
    <mergeCell ref="A85:D85"/>
    <mergeCell ref="A75:D75"/>
    <mergeCell ref="A92:B92"/>
    <mergeCell ref="C92:D92"/>
    <mergeCell ref="A90:B90"/>
    <mergeCell ref="C68:D68"/>
    <mergeCell ref="A56:B56"/>
    <mergeCell ref="C55:D55"/>
    <mergeCell ref="A68:B68"/>
    <mergeCell ref="C67:D67"/>
    <mergeCell ref="C56:D56"/>
    <mergeCell ref="A66:B66"/>
    <mergeCell ref="C66:D66"/>
    <mergeCell ref="A82:B82"/>
    <mergeCell ref="C78:D78"/>
    <mergeCell ref="A67:B67"/>
    <mergeCell ref="A77:B77"/>
    <mergeCell ref="C79:D79"/>
    <mergeCell ref="A80:B80"/>
    <mergeCell ref="C103:D103"/>
    <mergeCell ref="A104:B104"/>
    <mergeCell ref="C104:D104"/>
    <mergeCell ref="A89:B89"/>
    <mergeCell ref="C89:D89"/>
    <mergeCell ref="A86:B86"/>
    <mergeCell ref="A87:B87"/>
    <mergeCell ref="C87:D87"/>
    <mergeCell ref="A96:D96"/>
    <mergeCell ref="A97:B97"/>
    <mergeCell ref="A102:B102"/>
    <mergeCell ref="C102:D102"/>
    <mergeCell ref="A98:B98"/>
    <mergeCell ref="C98:D98"/>
    <mergeCell ref="A99:B99"/>
    <mergeCell ref="C99:D99"/>
    <mergeCell ref="A100:B100"/>
    <mergeCell ref="C100:D100"/>
    <mergeCell ref="C90:D90"/>
    <mergeCell ref="A91:B91"/>
    <mergeCell ref="C91:D91"/>
    <mergeCell ref="A93:B93"/>
    <mergeCell ref="C93:D93"/>
    <mergeCell ref="A103:B103"/>
    <mergeCell ref="C134:D134"/>
    <mergeCell ref="A155:B155"/>
    <mergeCell ref="C155:D155"/>
    <mergeCell ref="A156:B156"/>
    <mergeCell ref="C156:D156"/>
    <mergeCell ref="A150:B153"/>
    <mergeCell ref="C153:D153"/>
    <mergeCell ref="A147:B147"/>
    <mergeCell ref="A148:D148"/>
    <mergeCell ref="A149:B149"/>
    <mergeCell ref="C150:D150"/>
    <mergeCell ref="C151:D151"/>
    <mergeCell ref="C152:D152"/>
    <mergeCell ref="C147:D147"/>
    <mergeCell ref="A130:B130"/>
    <mergeCell ref="C130:D130"/>
    <mergeCell ref="A127:D127"/>
    <mergeCell ref="A154:B154"/>
    <mergeCell ref="C154:D154"/>
    <mergeCell ref="A139:B141"/>
    <mergeCell ref="C141:D141"/>
    <mergeCell ref="A142:B142"/>
    <mergeCell ref="C142:D142"/>
    <mergeCell ref="A143:B143"/>
    <mergeCell ref="C143:D143"/>
    <mergeCell ref="A144:B144"/>
    <mergeCell ref="C144:D144"/>
    <mergeCell ref="A137:D137"/>
    <mergeCell ref="A138:B138"/>
    <mergeCell ref="C139:D139"/>
    <mergeCell ref="C140:D140"/>
    <mergeCell ref="A131:B131"/>
    <mergeCell ref="C131:D131"/>
    <mergeCell ref="A132:B132"/>
    <mergeCell ref="C132:D132"/>
    <mergeCell ref="A133:B133"/>
    <mergeCell ref="C133:D133"/>
    <mergeCell ref="A134:B134"/>
  </mergeCells>
  <phoneticPr fontId="4" type="noConversion"/>
  <pageMargins left="0.7" right="0.7" top="0.75" bottom="0.75" header="0.3" footer="0.3"/>
  <pageSetup paperSize="8" scale="7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workbookViewId="0">
      <selection activeCell="D15" sqref="D15"/>
    </sheetView>
  </sheetViews>
  <sheetFormatPr defaultColWidth="11.5546875" defaultRowHeight="14.4" x14ac:dyDescent="0.3"/>
  <cols>
    <col min="1" max="1" width="66.88671875" customWidth="1"/>
    <col min="2" max="2" width="35.33203125" customWidth="1"/>
    <col min="3" max="3" width="5.6640625" customWidth="1"/>
    <col min="4" max="4" width="43.6640625" customWidth="1"/>
    <col min="5" max="5" width="36" customWidth="1"/>
  </cols>
  <sheetData>
    <row r="1" spans="1:5" ht="30" customHeight="1" x14ac:dyDescent="0.45">
      <c r="A1" s="89" t="s">
        <v>161</v>
      </c>
      <c r="B1" s="14"/>
      <c r="C1" s="14"/>
      <c r="D1" s="14"/>
      <c r="E1" s="14"/>
    </row>
    <row r="2" spans="1:5" s="38" customFormat="1" ht="30" customHeight="1" thickBot="1" x14ac:dyDescent="0.35">
      <c r="A2" s="90" t="s">
        <v>84</v>
      </c>
      <c r="B2" s="91"/>
      <c r="C2" s="16"/>
      <c r="D2" s="92" t="s">
        <v>66</v>
      </c>
      <c r="E2" s="92"/>
    </row>
    <row r="3" spans="1:5" ht="37.200000000000003" customHeight="1" thickBot="1" x14ac:dyDescent="0.35">
      <c r="A3" s="227" t="s">
        <v>69</v>
      </c>
      <c r="B3" s="228"/>
      <c r="C3" s="14"/>
      <c r="D3" s="93" t="s">
        <v>69</v>
      </c>
      <c r="E3" s="94"/>
    </row>
    <row r="4" spans="1:5" ht="18" thickBot="1" x14ac:dyDescent="0.35">
      <c r="A4" s="95" t="s">
        <v>79</v>
      </c>
      <c r="B4" s="96" t="s">
        <v>80</v>
      </c>
      <c r="C4" s="14"/>
      <c r="D4" s="95" t="s">
        <v>85</v>
      </c>
      <c r="E4" s="97" t="s">
        <v>80</v>
      </c>
    </row>
    <row r="5" spans="1:5" ht="15" thickBot="1" x14ac:dyDescent="0.35">
      <c r="A5" s="98" t="str">
        <f>Kantoordrukwerk!A8</f>
        <v>ITEM 1: briefpapier A4</v>
      </c>
      <c r="B5" s="99">
        <f>Kantoordrukwerk!F9</f>
        <v>0</v>
      </c>
      <c r="C5" s="14"/>
      <c r="D5" s="100" t="str">
        <f>'Promotioneel drukwerk'!C5</f>
        <v>ITEM 1: Deltion brochure</v>
      </c>
      <c r="E5" s="101">
        <f>'Promotioneel drukwerk'!F15</f>
        <v>0</v>
      </c>
    </row>
    <row r="6" spans="1:5" ht="15" thickBot="1" x14ac:dyDescent="0.35">
      <c r="A6" s="102" t="str">
        <f>Kantoordrukwerk!A12</f>
        <v>ITEM 2: Briefpapier Deltion Business</v>
      </c>
      <c r="B6" s="99">
        <f>Kantoordrukwerk!F13</f>
        <v>0</v>
      </c>
      <c r="C6" s="14"/>
      <c r="D6" s="103" t="str">
        <f>'Promotioneel drukwerk'!C17</f>
        <v>ITEM 2: Deltion waaier</v>
      </c>
      <c r="E6" s="101">
        <f>'Promotioneel drukwerk'!F27</f>
        <v>0</v>
      </c>
    </row>
    <row r="7" spans="1:5" ht="15" thickBot="1" x14ac:dyDescent="0.35">
      <c r="A7" s="102" t="str">
        <f>Kantoordrukwerk!A16</f>
        <v>ITEM 3: EB4 toetsen enveloppen ZV</v>
      </c>
      <c r="B7" s="99">
        <f>Kantoordrukwerk!F17</f>
        <v>0</v>
      </c>
      <c r="C7" s="14"/>
      <c r="D7" s="104" t="str">
        <f>'Promotioneel drukwerk'!C29</f>
        <v>ITEM 3: Personeelsblad De Dag</v>
      </c>
      <c r="E7" s="101">
        <f>'Promotioneel drukwerk'!F39</f>
        <v>0</v>
      </c>
    </row>
    <row r="8" spans="1:5" ht="33" customHeight="1" thickBot="1" x14ac:dyDescent="0.35">
      <c r="A8" s="102" t="str">
        <f>Kantoordrukwerk!A20</f>
        <v>ITEM 4: C4 toets enveloppen blokbodem</v>
      </c>
      <c r="B8" s="99">
        <f>Kantoordrukwerk!F21</f>
        <v>0</v>
      </c>
      <c r="C8" s="14"/>
      <c r="D8" s="105" t="str">
        <f>'Promotioneel drukwerk'!C41</f>
        <v>ITEM 4: Sociaal Jaarverslag SJV</v>
      </c>
      <c r="E8" s="101">
        <f>'Promotioneel drukwerk'!F51</f>
        <v>0</v>
      </c>
    </row>
    <row r="9" spans="1:5" ht="15" thickBot="1" x14ac:dyDescent="0.35">
      <c r="A9" s="102" t="str">
        <f>Kantoordrukwerk!A24</f>
        <v>ITEM 5: C5 enveloppen MV</v>
      </c>
      <c r="B9" s="99">
        <f>Kantoordrukwerk!F25</f>
        <v>0</v>
      </c>
      <c r="C9" s="14"/>
      <c r="D9" s="106" t="str">
        <f>'Promotioneel drukwerk'!C53</f>
        <v>ITEM 5: Dcard bonnenboekje Deltion</v>
      </c>
      <c r="E9" s="101">
        <f>'Promotioneel drukwerk'!F62</f>
        <v>0</v>
      </c>
    </row>
    <row r="10" spans="1:5" ht="15" thickBot="1" x14ac:dyDescent="0.35">
      <c r="A10" s="102" t="str">
        <f>Kantoordrukwerk!A28</f>
        <v>ITEM 6: C5 enveloppen ZV</v>
      </c>
      <c r="B10" s="99">
        <f>Kantoordrukwerk!F29</f>
        <v>0</v>
      </c>
      <c r="C10" s="14"/>
      <c r="D10" s="106" t="str">
        <f>'Promotioneel drukwerk'!C64</f>
        <v>ITEM 6: Folder Deltion DNA</v>
      </c>
      <c r="E10" s="101">
        <f>'Promotioneel drukwerk'!F74</f>
        <v>0</v>
      </c>
    </row>
    <row r="11" spans="1:5" ht="15" thickBot="1" x14ac:dyDescent="0.35">
      <c r="A11" s="102" t="str">
        <f>Kantoordrukwerk!A32</f>
        <v>ITEM 7: C5 antwoord enveloppen</v>
      </c>
      <c r="B11" s="99">
        <f>Kantoordrukwerk!F33</f>
        <v>0</v>
      </c>
      <c r="C11" s="14"/>
      <c r="D11" s="106" t="str">
        <f>'Promotioneel drukwerk'!C76</f>
        <v>ITEM 7: Wervingsflyer A6</v>
      </c>
      <c r="E11" s="101">
        <f>'Promotioneel drukwerk'!F84</f>
        <v>0</v>
      </c>
    </row>
    <row r="12" spans="1:5" ht="15" thickBot="1" x14ac:dyDescent="0.35">
      <c r="A12" s="102" t="str">
        <f>Kantoordrukwerk!A36</f>
        <v>ITEM 8: C4 enveloppen MV</v>
      </c>
      <c r="B12" s="99">
        <f>Kantoordrukwerk!F37</f>
        <v>0</v>
      </c>
      <c r="C12" s="14"/>
      <c r="D12" s="106" t="str">
        <f>'Promotioneel drukwerk'!C86</f>
        <v xml:space="preserve">ITEM 8: Uitnodiging </v>
      </c>
      <c r="E12" s="101">
        <f>'Promotioneel drukwerk'!F95</f>
        <v>0</v>
      </c>
    </row>
    <row r="13" spans="1:5" ht="15" thickBot="1" x14ac:dyDescent="0.35">
      <c r="A13" s="102" t="str">
        <f>Kantoordrukwerk!A40</f>
        <v>ITEM 9: C4 enveloppen ZV</v>
      </c>
      <c r="B13" s="99">
        <f>Kantoordrukwerk!F41</f>
        <v>0</v>
      </c>
      <c r="C13" s="14"/>
      <c r="D13" s="106" t="str">
        <f>'Promotioneel drukwerk'!C97</f>
        <v>ITEM 9: Uitnodiging ontbijt (kruisfolder)</v>
      </c>
      <c r="E13" s="101">
        <f>'Promotioneel drukwerk'!F106</f>
        <v>0</v>
      </c>
    </row>
    <row r="14" spans="1:5" ht="15" thickBot="1" x14ac:dyDescent="0.35">
      <c r="A14" s="102" t="str">
        <f>Kantoordrukwerk!A44</f>
        <v>ITEM 10: C4 enveloppen blokbodem</v>
      </c>
      <c r="B14" s="99">
        <f>Kantoordrukwerk!F45</f>
        <v>0</v>
      </c>
      <c r="C14" s="14"/>
      <c r="D14" s="106" t="str">
        <f>'Promotioneel drukwerk'!C108</f>
        <v>ITEM 10: King Leroy boeken</v>
      </c>
      <c r="E14" s="101">
        <f>'Promotioneel drukwerk'!F116</f>
        <v>0</v>
      </c>
    </row>
    <row r="15" spans="1:5" ht="15" thickBot="1" x14ac:dyDescent="0.35">
      <c r="A15" s="102" t="str">
        <f>Kantoordrukwerk!A48</f>
        <v>ITEM 11: Deltionmap smal</v>
      </c>
      <c r="B15" s="99">
        <f>Kantoordrukwerk!F49</f>
        <v>0</v>
      </c>
      <c r="C15" s="14"/>
      <c r="D15" s="106" t="str">
        <f>'Promotioneel drukwerk'!C118</f>
        <v>ITEM 11:  Stickers</v>
      </c>
      <c r="E15" s="101">
        <f>'Promotioneel drukwerk'!F126</f>
        <v>0</v>
      </c>
    </row>
    <row r="16" spans="1:5" ht="15" thickBot="1" x14ac:dyDescent="0.35">
      <c r="A16" s="102" t="str">
        <f>Kantoordrukwerk!A52</f>
        <v>ITEM 12: Offertemap</v>
      </c>
      <c r="B16" s="99">
        <f>Kantoordrukwerk!F53</f>
        <v>0</v>
      </c>
      <c r="C16" s="14"/>
      <c r="D16" s="106" t="str">
        <f>'Promotioneel drukwerk'!C128</f>
        <v>ITEM 12: Mini Magazine</v>
      </c>
      <c r="E16" s="101">
        <f>'Promotioneel drukwerk'!F136</f>
        <v>0</v>
      </c>
    </row>
    <row r="17" spans="1:5" ht="15" thickBot="1" x14ac:dyDescent="0.35">
      <c r="A17" s="102" t="str">
        <f>Kantoordrukwerk!A56</f>
        <v>ITEM 13: Examenpapier</v>
      </c>
      <c r="B17" s="99">
        <f>Kantoordrukwerk!F59</f>
        <v>0</v>
      </c>
      <c r="C17" s="14"/>
      <c r="D17" s="106" t="str">
        <f>'Promotioneel drukwerk'!C138</f>
        <v>ITEM 13: Handling mailing Deltion DNA</v>
      </c>
      <c r="E17" s="101">
        <f>'Promotioneel drukwerk'!F146</f>
        <v>0</v>
      </c>
    </row>
    <row r="18" spans="1:5" ht="15" thickBot="1" x14ac:dyDescent="0.35">
      <c r="A18" s="102" t="str">
        <f>Kantoordrukwerk!A62</f>
        <v>ITEM 14: Toetspapier</v>
      </c>
      <c r="B18" s="99">
        <f>Kantoordrukwerk!F66</f>
        <v>0</v>
      </c>
      <c r="C18" s="14"/>
      <c r="D18" s="106" t="str">
        <f>'Promotioneel drukwerk'!C149</f>
        <v>ITEM 14: Handling / verzending derden gidsen</v>
      </c>
      <c r="E18" s="101">
        <f>'Promotioneel drukwerk'!F158</f>
        <v>0</v>
      </c>
    </row>
    <row r="19" spans="1:5" ht="15" thickBot="1" x14ac:dyDescent="0.35">
      <c r="A19" s="107" t="s">
        <v>81</v>
      </c>
      <c r="B19" s="108">
        <f>SUM(B5:B18)</f>
        <v>0</v>
      </c>
      <c r="C19" s="14"/>
      <c r="D19" s="109" t="s">
        <v>83</v>
      </c>
      <c r="E19" s="110">
        <f>SUM(E5:E18)</f>
        <v>0</v>
      </c>
    </row>
    <row r="20" spans="1:5" x14ac:dyDescent="0.3">
      <c r="A20" s="111"/>
      <c r="B20" s="112"/>
      <c r="C20" s="14"/>
      <c r="D20" s="14"/>
      <c r="E20" s="14"/>
    </row>
    <row r="21" spans="1:5" x14ac:dyDescent="0.3">
      <c r="A21" s="113"/>
      <c r="B21" s="112"/>
      <c r="C21" s="14"/>
      <c r="D21" s="14"/>
      <c r="E21" s="14"/>
    </row>
    <row r="22" spans="1:5" x14ac:dyDescent="0.3">
      <c r="A22" s="14"/>
      <c r="B22" s="14"/>
      <c r="C22" s="14"/>
      <c r="D22" s="14"/>
      <c r="E22" s="14"/>
    </row>
    <row r="23" spans="1:5" x14ac:dyDescent="0.3">
      <c r="A23" s="14"/>
      <c r="B23" s="14"/>
      <c r="C23" s="14"/>
      <c r="D23" s="14"/>
      <c r="E23" s="14"/>
    </row>
    <row r="24" spans="1:5" ht="37.950000000000003" customHeight="1" thickBot="1" x14ac:dyDescent="0.35">
      <c r="A24" s="14"/>
      <c r="B24" s="14"/>
      <c r="C24" s="14"/>
      <c r="D24" s="14"/>
      <c r="E24" s="14"/>
    </row>
    <row r="25" spans="1:5" ht="25.8" thickBot="1" x14ac:dyDescent="0.35">
      <c r="A25" s="114" t="s">
        <v>82</v>
      </c>
      <c r="B25" s="115">
        <f>SUM(B19+E19)</f>
        <v>0</v>
      </c>
      <c r="C25" s="14"/>
      <c r="D25" s="14"/>
      <c r="E25" s="14"/>
    </row>
    <row r="26" spans="1:5" x14ac:dyDescent="0.3">
      <c r="A26" s="14"/>
      <c r="B26" s="14"/>
      <c r="C26" s="14"/>
      <c r="D26" s="14"/>
      <c r="E26" s="14"/>
    </row>
    <row r="27" spans="1:5" x14ac:dyDescent="0.3">
      <c r="A27" s="14"/>
      <c r="B27" s="14"/>
      <c r="C27" s="14"/>
      <c r="D27" s="14"/>
      <c r="E27" s="14"/>
    </row>
    <row r="28" spans="1:5" x14ac:dyDescent="0.3">
      <c r="A28" s="14"/>
      <c r="B28" s="14"/>
      <c r="C28" s="14"/>
      <c r="D28" s="14"/>
      <c r="E28" s="14"/>
    </row>
  </sheetData>
  <sheetProtection algorithmName="SHA-512" hashValue="kWmrhCHh12txKjUlSWhNpL3WD37jlX2nZwSmyGtq2hdYWZO4+YXLINV/Rcyn4zljPj1C8I43x8WrF57Vk+rhNQ==" saltValue="gdpUns0F1myph1hu4zAbOw==" spinCount="100000" sheet="1" objects="1" scenarios="1"/>
  <mergeCells count="1">
    <mergeCell ref="A3:B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Kantoordrukwerk</vt:lpstr>
      <vt:lpstr>Promotioneel drukwerk</vt:lpstr>
      <vt:lpstr>TOTAAL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Rik Sibma</dc:creator>
  <cp:keywords/>
  <dc:description/>
  <cp:lastModifiedBy>Anouk Lorist</cp:lastModifiedBy>
  <cp:lastPrinted>2013-08-20T12:32:48Z</cp:lastPrinted>
  <dcterms:created xsi:type="dcterms:W3CDTF">2013-01-07T13:45:26Z</dcterms:created>
  <dcterms:modified xsi:type="dcterms:W3CDTF">2021-03-08T10:46:18Z</dcterms:modified>
  <cp:category/>
</cp:coreProperties>
</file>