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https://aevesbv.sharepoint.com/teams/NoHoNIC/Gedeelde documenten/General/03 Projecten/Purmerendse ScholenGroep/EA - Multifunctionals/06 Nota van inlichtingen/"/>
    </mc:Choice>
  </mc:AlternateContent>
  <xr:revisionPtr revIDLastSave="207" documentId="8_{51CA0EA1-261D-43B0-A1ED-91A3E42DDA00}" xr6:coauthVersionLast="46" xr6:coauthVersionMax="46" xr10:uidLastSave="{A43CB140-EE85-4168-98DE-79AD5354C409}"/>
  <workbookProtection workbookAlgorithmName="SHA-512" workbookHashValue="Il0vDtW8PgcHzT7N9YYmNu7az2f9nAyI6A9uFmR4Pok/LjH0FFwpDOHU+O1Iscqu/Y/ZgNopUZ3fTqb6OAaEHw==" workbookSaltValue="Ek0GQP576j1ir8jhaN/ibg==" workbookSpinCount="100000" lockStructure="1"/>
  <bookViews>
    <workbookView xWindow="28680" yWindow="-120" windowWidth="29040" windowHeight="15840" xr2:uid="{399228D3-0C19-4591-A698-D3A43FC2DDF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0" i="1" l="1"/>
  <c r="F12" i="1"/>
  <c r="F11" i="1"/>
  <c r="F10" i="1"/>
  <c r="F9" i="1"/>
  <c r="F8" i="1"/>
  <c r="F27" i="1"/>
  <c r="F19" i="1"/>
  <c r="F50" i="1"/>
  <c r="F51" i="1" s="1"/>
  <c r="F28" i="1"/>
  <c r="F26" i="1"/>
  <c r="F25" i="1"/>
  <c r="F24" i="1"/>
  <c r="F29" i="1" l="1"/>
  <c r="F13" i="1"/>
  <c r="F20" i="1"/>
  <c r="F18" i="1"/>
  <c r="F17" i="1"/>
  <c r="F16" i="1"/>
  <c r="F60" i="1"/>
  <c r="F61" i="1" s="1"/>
  <c r="F59" i="1"/>
  <c r="F46" i="1"/>
  <c r="F45" i="1"/>
  <c r="F47" i="1" l="1"/>
  <c r="F21" i="1"/>
  <c r="G61" i="1"/>
  <c r="G59" i="1"/>
  <c r="G60" i="1"/>
  <c r="F41" i="1" l="1"/>
  <c r="F39" i="1"/>
  <c r="F35" i="1"/>
  <c r="F34" i="1"/>
  <c r="F33" i="1"/>
  <c r="F32" i="1"/>
  <c r="F42" i="1" l="1"/>
  <c r="F36" i="1"/>
  <c r="F55" i="1" l="1"/>
</calcChain>
</file>

<file path=xl/sharedStrings.xml><?xml version="1.0" encoding="utf-8"?>
<sst xmlns="http://schemas.openxmlformats.org/spreadsheetml/2006/main" count="77" uniqueCount="49">
  <si>
    <t>Aantal</t>
  </si>
  <si>
    <t>Prijs</t>
  </si>
  <si>
    <t>Totaal</t>
  </si>
  <si>
    <t>Software</t>
  </si>
  <si>
    <t>Software voor beheer</t>
  </si>
  <si>
    <t xml:space="preserve">Prijzenblad EA Multifunctionals ten behoeve van de Purmerendse ScholenGroep </t>
  </si>
  <si>
    <t>Inschrijfprijs</t>
  </si>
  <si>
    <t>A4 formaat</t>
  </si>
  <si>
    <t>A3 formaat</t>
  </si>
  <si>
    <t>Inschrijfprijs ter beoordeling</t>
  </si>
  <si>
    <t>Tariefbijstelling</t>
  </si>
  <si>
    <t>Staffel voor afname A4 papier</t>
  </si>
  <si>
    <t>Kortingspercentage</t>
  </si>
  <si>
    <t>Cumulatief</t>
  </si>
  <si>
    <t>Tarief per staffel</t>
  </si>
  <si>
    <t>Volume per jaar</t>
  </si>
  <si>
    <t>0 - 5.000</t>
  </si>
  <si>
    <t>Aantal pakken per jaar (500 vel per pak)</t>
  </si>
  <si>
    <t>5.001 - 10.000</t>
  </si>
  <si>
    <t>10.000 +</t>
  </si>
  <si>
    <t>Prijs per pak</t>
  </si>
  <si>
    <t>Multifunctional type 1</t>
  </si>
  <si>
    <t>Multifunctional type 2</t>
  </si>
  <si>
    <t>Multifunctional type 3</t>
  </si>
  <si>
    <t>Hardware initiële contractperiode 
(4 jaar)</t>
  </si>
  <si>
    <t>Tarief per maand per apparaat (gedurende de eerste vier (4) jaar)</t>
  </si>
  <si>
    <t>Inschrijfsom vaste kosten</t>
  </si>
  <si>
    <t>Inschrijfsom variabele kosten</t>
  </si>
  <si>
    <t xml:space="preserve">Dit prijzenblad berekent de inschrijfprijs op basis van de door de Inschrijver ingevulde velden.
1. Inschrijver dient alleen de  LICHTGRIJZE CELLEN in te vullen!
 2. Inschrijver dient het Prijzenblad na het invullen bij de inschrijving toe te voegen, als Excel formulier.
3. Deze bijlage maakt integraal onderdeel uit van het Beschrijvend Document.
4. Alle prijzen dienen exclusief BTW te zijn.
5. Aanbestedende dienst behoudt zich het recht voor om, in het kader van transparantie, voor alle prijscomponenten verduidelijking te vragen over hoe de prijscomponenten tot stand zijn gekomen.
6. Alle aantallen zijn indicatief, hier kunnen geen rechten aan worden ontleend. Er is geen afname verplichting.
</t>
  </si>
  <si>
    <t>Variabele kosten (inclusief all-in onderhoud en service)</t>
  </si>
  <si>
    <t>Totaalprijs</t>
  </si>
  <si>
    <t>Afdruk zwart-wit A3</t>
  </si>
  <si>
    <t>Afdruk zwart-wit A4</t>
  </si>
  <si>
    <t>Afdruk kleur A3</t>
  </si>
  <si>
    <t>Afdruk kleur A4</t>
  </si>
  <si>
    <t>Aantal (eenmalig)</t>
  </si>
  <si>
    <t>Hardware eerste optionele verlengingsjaar
(1 jaar)</t>
  </si>
  <si>
    <t>Hardware tweede optionele verlengingsjaar
(1 jaar)</t>
  </si>
  <si>
    <t>Tarief per maand per apparaat (gedurende het tweede optionele verlengingsjaar)</t>
  </si>
  <si>
    <t>Tarief per maand per apparaat (gedurende het eerste optionele verlengingsjaar)</t>
  </si>
  <si>
    <t xml:space="preserve"> </t>
  </si>
  <si>
    <t>Implementatiekosten koppeling Xafax, Youforce en Corsa</t>
  </si>
  <si>
    <t xml:space="preserve">kaartlezers (Mayfair en/of NFC) </t>
  </si>
  <si>
    <t>Prijs per stuk</t>
  </si>
  <si>
    <t>Paslezer (optioneel, wordt niet beoordeeld)</t>
  </si>
  <si>
    <t>Papier (optioneel, wordt niet beoordeeld)</t>
  </si>
  <si>
    <t>Repro-apparaat type 1</t>
  </si>
  <si>
    <t>Repro-apparaat type 2</t>
  </si>
  <si>
    <t>Implementatiekosten printmanagementsysteem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</si>
</sst>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413]\ * #,##0.00_ ;_ [$€-413]\ * \-#,##0.00_ ;_ [$€-413]\ * &quot;-&quot;??_ ;_ @_ "/>
    <numFmt numFmtId="165" formatCode="_ &quot;€&quot;\ * #,##0.0000000_ ;_ &quot;€&quot;\ * \-#,##0.0000000_ ;_ &quot;€&quot;\ * &quot;-&quot;??_ ;_ @_ "/>
    <numFmt numFmtId="166" formatCode="_ &quot;€&quot;\ * #,##0.0000_ ;_ &quot;€&quot;\ * \-#,##0.0000_ ;_ &quot;€&quot;\ * &quot;-&quot;??_ ;_ @_ "/>
  </numFmts>
  <fonts count="9" x14ac:knownFonts="1">
    <font>
      <sz val="11"/>
      <color theme="1"/>
      <name val="Calibri"/>
      <family val="2"/>
      <scheme val="minor"/>
    </font>
    <font>
      <sz val="11"/>
      <color theme="1"/>
      <name val="Calibri"/>
      <family val="2"/>
      <scheme val="minor"/>
    </font>
    <font>
      <b/>
      <sz val="14"/>
      <name val="Arial"/>
      <family val="2"/>
    </font>
    <font>
      <sz val="10"/>
      <name val="Arial"/>
      <family val="2"/>
    </font>
    <font>
      <b/>
      <sz val="10"/>
      <name val="Arial"/>
      <family val="2"/>
    </font>
    <font>
      <b/>
      <sz val="11"/>
      <color theme="1"/>
      <name val="Calibri"/>
      <family val="2"/>
      <scheme val="minor"/>
    </font>
    <font>
      <b/>
      <sz val="12"/>
      <color theme="1"/>
      <name val="Calibri"/>
      <family val="2"/>
      <scheme val="minor"/>
    </font>
    <font>
      <b/>
      <sz val="16"/>
      <color theme="1"/>
      <name val="Calibri"/>
      <family val="2"/>
      <scheme val="minor"/>
    </font>
    <font>
      <sz val="16"/>
      <color theme="1"/>
      <name val="Calibri"/>
      <family val="2"/>
      <scheme val="minor"/>
    </font>
  </fonts>
  <fills count="7">
    <fill>
      <patternFill patternType="none"/>
    </fill>
    <fill>
      <patternFill patternType="gray125"/>
    </fill>
    <fill>
      <patternFill patternType="solid">
        <fgColor theme="5"/>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theme="6" tint="0.399975585192419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3" fillId="0" borderId="0"/>
  </cellStyleXfs>
  <cellXfs count="55">
    <xf numFmtId="0" fontId="0" fillId="0" borderId="0" xfId="0"/>
    <xf numFmtId="0" fontId="0" fillId="0" borderId="0" xfId="0" applyAlignment="1">
      <alignment horizontal="center"/>
    </xf>
    <xf numFmtId="0" fontId="0" fillId="2" borderId="1" xfId="0" applyFill="1" applyBorder="1"/>
    <xf numFmtId="0" fontId="0" fillId="3" borderId="1" xfId="0" applyFill="1" applyBorder="1"/>
    <xf numFmtId="3" fontId="0" fillId="3" borderId="1" xfId="0" applyNumberFormat="1" applyFill="1" applyBorder="1"/>
    <xf numFmtId="9" fontId="0" fillId="3" borderId="1" xfId="2" applyFont="1" applyFill="1" applyBorder="1"/>
    <xf numFmtId="0" fontId="0" fillId="0" borderId="0" xfId="0" applyFill="1"/>
    <xf numFmtId="0" fontId="0" fillId="0" borderId="0" xfId="0" applyFill="1" applyBorder="1"/>
    <xf numFmtId="0" fontId="3" fillId="0" borderId="0" xfId="3" applyFill="1" applyBorder="1" applyAlignment="1">
      <alignment horizontal="center" vertical="center" wrapText="1"/>
    </xf>
    <xf numFmtId="164" fontId="0" fillId="5" borderId="1" xfId="0" applyNumberFormat="1" applyFill="1" applyBorder="1"/>
    <xf numFmtId="44" fontId="0" fillId="5" borderId="1" xfId="1" applyFont="1" applyFill="1" applyBorder="1"/>
    <xf numFmtId="0" fontId="0" fillId="2" borderId="1" xfId="0" applyFill="1" applyBorder="1" applyAlignment="1">
      <alignment horizontal="center"/>
    </xf>
    <xf numFmtId="3" fontId="0" fillId="3" borderId="1" xfId="0" applyNumberFormat="1" applyFill="1" applyBorder="1" applyAlignment="1">
      <alignment horizontal="right"/>
    </xf>
    <xf numFmtId="44" fontId="0" fillId="3" borderId="1" xfId="0" applyNumberFormat="1" applyFill="1" applyBorder="1"/>
    <xf numFmtId="165" fontId="0" fillId="5" borderId="1" xfId="1" applyNumberFormat="1" applyFont="1" applyFill="1" applyBorder="1"/>
    <xf numFmtId="0" fontId="0" fillId="2" borderId="1" xfId="0" applyFill="1" applyBorder="1" applyAlignment="1">
      <alignment horizontal="center"/>
    </xf>
    <xf numFmtId="0" fontId="0" fillId="0" borderId="0" xfId="0" applyAlignment="1">
      <alignment horizontal="center"/>
    </xf>
    <xf numFmtId="0" fontId="0" fillId="2" borderId="1" xfId="0" applyFill="1" applyBorder="1" applyAlignment="1">
      <alignment horizontal="center" wrapText="1"/>
    </xf>
    <xf numFmtId="0" fontId="5" fillId="2" borderId="1" xfId="0" applyFont="1" applyFill="1" applyBorder="1" applyAlignment="1">
      <alignment horizontal="center" vertical="center"/>
    </xf>
    <xf numFmtId="0" fontId="5" fillId="2" borderId="1" xfId="0" applyFont="1" applyFill="1" applyBorder="1" applyAlignment="1">
      <alignment horizontal="center"/>
    </xf>
    <xf numFmtId="166" fontId="0" fillId="5" borderId="1" xfId="1" applyNumberFormat="1" applyFont="1" applyFill="1" applyBorder="1"/>
    <xf numFmtId="0" fontId="0" fillId="0" borderId="0" xfId="0" applyAlignment="1">
      <alignment horizontal="center" wrapText="1"/>
    </xf>
    <xf numFmtId="0" fontId="0" fillId="2" borderId="1" xfId="0" applyFill="1" applyBorder="1" applyAlignment="1">
      <alignment horizontal="center" vertical="center"/>
    </xf>
    <xf numFmtId="164" fontId="0" fillId="6" borderId="1" xfId="0" applyNumberFormat="1" applyFill="1" applyBorder="1"/>
    <xf numFmtId="0" fontId="0" fillId="0" borderId="0" xfId="0" applyAlignment="1">
      <alignment horizontal="center"/>
    </xf>
    <xf numFmtId="0" fontId="6" fillId="2" borderId="1" xfId="0" applyFont="1" applyFill="1" applyBorder="1" applyAlignment="1">
      <alignment horizontal="center" vertical="center" wrapText="1"/>
    </xf>
    <xf numFmtId="0" fontId="0" fillId="2" borderId="1" xfId="0" applyFill="1" applyBorder="1" applyAlignment="1">
      <alignment horizontal="center"/>
    </xf>
    <xf numFmtId="44" fontId="0" fillId="3" borderId="1" xfId="1" applyFont="1" applyFill="1" applyBorder="1" applyAlignment="1">
      <alignment horizontal="center"/>
    </xf>
    <xf numFmtId="44" fontId="0" fillId="3" borderId="2" xfId="1" applyFont="1" applyFill="1" applyBorder="1" applyAlignment="1">
      <alignment horizontal="center"/>
    </xf>
    <xf numFmtId="44" fontId="0" fillId="3" borderId="14" xfId="1" applyFont="1" applyFill="1" applyBorder="1" applyAlignment="1">
      <alignment horizontal="center"/>
    </xf>
    <xf numFmtId="44" fontId="0" fillId="4" borderId="1" xfId="1" applyFont="1" applyFill="1" applyBorder="1" applyAlignment="1">
      <alignment horizontal="center"/>
    </xf>
    <xf numFmtId="0" fontId="6" fillId="2" borderId="1" xfId="0" applyFont="1" applyFill="1" applyBorder="1" applyAlignment="1">
      <alignment horizontal="center" vertical="center"/>
    </xf>
    <xf numFmtId="44" fontId="8" fillId="3" borderId="1" xfId="1" applyFont="1" applyFill="1" applyBorder="1" applyAlignment="1">
      <alignment horizontal="center" vertical="center"/>
    </xf>
    <xf numFmtId="0" fontId="0" fillId="2" borderId="2" xfId="0" applyFill="1" applyBorder="1" applyAlignment="1">
      <alignment horizontal="center"/>
    </xf>
    <xf numFmtId="0" fontId="0" fillId="2" borderId="15" xfId="0" applyFill="1" applyBorder="1" applyAlignment="1">
      <alignment horizontal="center"/>
    </xf>
    <xf numFmtId="0" fontId="0" fillId="2" borderId="14" xfId="0" applyFill="1" applyBorder="1" applyAlignment="1">
      <alignment horizontal="center"/>
    </xf>
    <xf numFmtId="0" fontId="7" fillId="3" borderId="2" xfId="0" applyFont="1" applyFill="1" applyBorder="1" applyAlignment="1">
      <alignment horizontal="center" vertical="center"/>
    </xf>
    <xf numFmtId="0" fontId="7" fillId="3" borderId="15" xfId="0" applyFont="1" applyFill="1" applyBorder="1" applyAlignment="1">
      <alignment horizontal="center" vertical="center"/>
    </xf>
    <xf numFmtId="0" fontId="7" fillId="3" borderId="14" xfId="0" applyFont="1" applyFill="1" applyBorder="1" applyAlignment="1">
      <alignment horizontal="center" vertical="center"/>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4" fillId="4" borderId="6" xfId="3" applyFont="1" applyFill="1" applyBorder="1" applyAlignment="1">
      <alignment horizontal="center" vertical="center"/>
    </xf>
    <xf numFmtId="0" fontId="4" fillId="4" borderId="7" xfId="3" applyFont="1" applyFill="1" applyBorder="1" applyAlignment="1">
      <alignment horizontal="center" vertical="center"/>
    </xf>
    <xf numFmtId="0" fontId="4" fillId="4" borderId="8" xfId="3" applyFont="1" applyFill="1" applyBorder="1" applyAlignment="1">
      <alignment horizontal="center" vertical="center"/>
    </xf>
    <xf numFmtId="0" fontId="3" fillId="4" borderId="9" xfId="3" applyFill="1" applyBorder="1" applyAlignment="1">
      <alignment horizontal="center" vertical="center" wrapText="1"/>
    </xf>
    <xf numFmtId="0" fontId="3" fillId="4" borderId="0" xfId="3" applyFill="1" applyBorder="1" applyAlignment="1">
      <alignment horizontal="center" vertical="center" wrapText="1"/>
    </xf>
    <xf numFmtId="0" fontId="3" fillId="4" borderId="10" xfId="3" applyFill="1" applyBorder="1" applyAlignment="1">
      <alignment horizontal="center" vertical="center" wrapText="1"/>
    </xf>
    <xf numFmtId="0" fontId="3" fillId="4" borderId="11" xfId="3" applyFill="1" applyBorder="1" applyAlignment="1">
      <alignment horizontal="center" vertical="center" wrapText="1"/>
    </xf>
    <xf numFmtId="0" fontId="3" fillId="4" borderId="12" xfId="3" applyFill="1" applyBorder="1" applyAlignment="1">
      <alignment horizontal="center" vertical="center" wrapText="1"/>
    </xf>
    <xf numFmtId="0" fontId="3" fillId="4" borderId="13" xfId="3" applyFill="1" applyBorder="1" applyAlignment="1">
      <alignment horizontal="center" vertical="center" wrapText="1"/>
    </xf>
    <xf numFmtId="0" fontId="0" fillId="2" borderId="1" xfId="0" applyFill="1" applyBorder="1" applyAlignment="1">
      <alignment horizontal="center" vertical="center"/>
    </xf>
    <xf numFmtId="0" fontId="0" fillId="0" borderId="0" xfId="0" applyAlignment="1">
      <alignment horizontal="center"/>
    </xf>
    <xf numFmtId="44" fontId="0" fillId="3" borderId="2" xfId="0" applyNumberFormat="1" applyFill="1" applyBorder="1" applyAlignment="1">
      <alignment horizontal="center"/>
    </xf>
    <xf numFmtId="0" fontId="0" fillId="3" borderId="14" xfId="0" applyFill="1" applyBorder="1" applyAlignment="1">
      <alignment horizontal="center"/>
    </xf>
  </cellXfs>
  <cellStyles count="4">
    <cellStyle name="Procent" xfId="2" builtinId="5"/>
    <cellStyle name="Standaard" xfId="0" builtinId="0"/>
    <cellStyle name="Standaard_Blad2" xfId="3" xr:uid="{FBACBBFB-A1A8-44AF-B470-D07E73492923}"/>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EDFD9-B62C-48F6-8095-0F8131A00118}">
  <dimension ref="A1:N62"/>
  <sheetViews>
    <sheetView tabSelected="1" zoomScale="90" zoomScaleNormal="90" workbookViewId="0">
      <selection activeCell="I48" sqref="I48"/>
    </sheetView>
  </sheetViews>
  <sheetFormatPr defaultRowHeight="14.4" x14ac:dyDescent="0.3"/>
  <cols>
    <col min="2" max="2" width="19.6640625" customWidth="1"/>
    <col min="3" max="3" width="50.88671875" customWidth="1"/>
    <col min="4" max="4" width="20" customWidth="1"/>
    <col min="5" max="5" width="31" customWidth="1"/>
    <col min="6" max="6" width="13.6640625" customWidth="1"/>
    <col min="7" max="7" width="16.6640625" customWidth="1"/>
    <col min="9" max="9" width="13.109375" customWidth="1"/>
    <col min="10" max="10" width="12.6640625" customWidth="1"/>
  </cols>
  <sheetData>
    <row r="1" spans="1:14" ht="58.95" customHeight="1" thickBot="1" x14ac:dyDescent="0.35">
      <c r="B1" s="39" t="s">
        <v>5</v>
      </c>
      <c r="C1" s="40"/>
      <c r="D1" s="40"/>
      <c r="E1" s="40"/>
      <c r="F1" s="40"/>
      <c r="G1" s="41"/>
    </row>
    <row r="2" spans="1:14" ht="15" thickBot="1" x14ac:dyDescent="0.35"/>
    <row r="3" spans="1:14" x14ac:dyDescent="0.3">
      <c r="B3" s="42" t="s">
        <v>6</v>
      </c>
      <c r="C3" s="43"/>
      <c r="D3" s="43"/>
      <c r="E3" s="43"/>
      <c r="F3" s="43"/>
      <c r="G3" s="44"/>
    </row>
    <row r="4" spans="1:14" ht="14.4" customHeight="1" x14ac:dyDescent="0.3">
      <c r="B4" s="45" t="s">
        <v>28</v>
      </c>
      <c r="C4" s="46"/>
      <c r="D4" s="46"/>
      <c r="E4" s="46"/>
      <c r="F4" s="46"/>
      <c r="G4" s="47"/>
    </row>
    <row r="5" spans="1:14" ht="111" customHeight="1" thickBot="1" x14ac:dyDescent="0.35">
      <c r="B5" s="48"/>
      <c r="C5" s="49"/>
      <c r="D5" s="49"/>
      <c r="E5" s="49"/>
      <c r="F5" s="49"/>
      <c r="G5" s="50"/>
    </row>
    <row r="6" spans="1:14" ht="19.2" customHeight="1" x14ac:dyDescent="0.3">
      <c r="A6" s="6"/>
      <c r="B6" s="8"/>
      <c r="C6" s="8"/>
      <c r="D6" s="8"/>
      <c r="E6" s="8"/>
      <c r="F6" s="8"/>
      <c r="G6" s="8"/>
      <c r="H6" s="6"/>
    </row>
    <row r="7" spans="1:14" ht="33.6" customHeight="1" x14ac:dyDescent="0.3">
      <c r="B7" s="25" t="s">
        <v>24</v>
      </c>
      <c r="C7" s="2"/>
      <c r="D7" s="11" t="s">
        <v>0</v>
      </c>
      <c r="E7" s="17" t="s">
        <v>25</v>
      </c>
      <c r="F7" s="26" t="s">
        <v>2</v>
      </c>
      <c r="G7" s="26"/>
    </row>
    <row r="8" spans="1:14" x14ac:dyDescent="0.3">
      <c r="B8" s="25"/>
      <c r="C8" s="3" t="s">
        <v>21</v>
      </c>
      <c r="D8" s="3">
        <v>13</v>
      </c>
      <c r="E8" s="9">
        <v>0</v>
      </c>
      <c r="F8" s="27">
        <f>E8*D8*48</f>
        <v>0</v>
      </c>
      <c r="G8" s="27"/>
    </row>
    <row r="9" spans="1:14" x14ac:dyDescent="0.3">
      <c r="B9" s="25"/>
      <c r="C9" s="3" t="s">
        <v>22</v>
      </c>
      <c r="D9" s="3">
        <v>6</v>
      </c>
      <c r="E9" s="9">
        <v>0</v>
      </c>
      <c r="F9" s="28">
        <f>E9*D9*48</f>
        <v>0</v>
      </c>
      <c r="G9" s="29"/>
    </row>
    <row r="10" spans="1:14" x14ac:dyDescent="0.3">
      <c r="B10" s="25"/>
      <c r="C10" s="3" t="s">
        <v>23</v>
      </c>
      <c r="D10" s="3">
        <v>1</v>
      </c>
      <c r="E10" s="9">
        <v>0</v>
      </c>
      <c r="F10" s="28">
        <f>E10*D10*48</f>
        <v>0</v>
      </c>
      <c r="G10" s="29"/>
    </row>
    <row r="11" spans="1:14" x14ac:dyDescent="0.3">
      <c r="B11" s="25"/>
      <c r="C11" s="3" t="s">
        <v>46</v>
      </c>
      <c r="D11" s="3">
        <v>1</v>
      </c>
      <c r="E11" s="9">
        <v>0</v>
      </c>
      <c r="F11" s="28">
        <f>E11*D11*48</f>
        <v>0</v>
      </c>
      <c r="G11" s="29"/>
    </row>
    <row r="12" spans="1:14" x14ac:dyDescent="0.3">
      <c r="B12" s="25"/>
      <c r="C12" s="3" t="s">
        <v>47</v>
      </c>
      <c r="D12" s="3">
        <v>1</v>
      </c>
      <c r="E12" s="10">
        <v>0</v>
      </c>
      <c r="F12" s="27">
        <f>E12*D12*48</f>
        <v>0</v>
      </c>
      <c r="G12" s="27"/>
    </row>
    <row r="13" spans="1:14" x14ac:dyDescent="0.3">
      <c r="B13" s="25"/>
      <c r="C13" s="2"/>
      <c r="D13" s="2"/>
      <c r="E13" s="18" t="s">
        <v>26</v>
      </c>
      <c r="F13" s="30">
        <f>F8+F9+F10+F12+F11</f>
        <v>0</v>
      </c>
      <c r="G13" s="30"/>
    </row>
    <row r="14" spans="1:14" s="1" customFormat="1" ht="15" customHeight="1" x14ac:dyDescent="0.3">
      <c r="K14" s="1" t="s">
        <v>40</v>
      </c>
      <c r="N14" s="16"/>
    </row>
    <row r="15" spans="1:14" s="16" customFormat="1" ht="42.6" customHeight="1" x14ac:dyDescent="0.3">
      <c r="B15" s="25" t="s">
        <v>36</v>
      </c>
      <c r="C15" s="2"/>
      <c r="D15" s="15" t="s">
        <v>0</v>
      </c>
      <c r="E15" s="17" t="s">
        <v>39</v>
      </c>
      <c r="F15" s="26" t="s">
        <v>2</v>
      </c>
      <c r="G15" s="26"/>
      <c r="I15" s="21"/>
    </row>
    <row r="16" spans="1:14" s="16" customFormat="1" ht="15" customHeight="1" x14ac:dyDescent="0.3">
      <c r="B16" s="25"/>
      <c r="C16" s="3" t="s">
        <v>21</v>
      </c>
      <c r="D16" s="3">
        <v>13</v>
      </c>
      <c r="E16" s="9">
        <v>0</v>
      </c>
      <c r="F16" s="27">
        <f>E16*D16*12</f>
        <v>0</v>
      </c>
      <c r="G16" s="27"/>
    </row>
    <row r="17" spans="2:7" s="16" customFormat="1" ht="15" customHeight="1" x14ac:dyDescent="0.3">
      <c r="B17" s="25"/>
      <c r="C17" s="3" t="s">
        <v>22</v>
      </c>
      <c r="D17" s="3">
        <v>6</v>
      </c>
      <c r="E17" s="9">
        <v>0</v>
      </c>
      <c r="F17" s="28">
        <f>E17*D17*12</f>
        <v>0</v>
      </c>
      <c r="G17" s="29"/>
    </row>
    <row r="18" spans="2:7" s="16" customFormat="1" ht="15" customHeight="1" x14ac:dyDescent="0.3">
      <c r="B18" s="25"/>
      <c r="C18" s="3" t="s">
        <v>23</v>
      </c>
      <c r="D18" s="3">
        <v>1</v>
      </c>
      <c r="E18" s="9">
        <v>0</v>
      </c>
      <c r="F18" s="28">
        <f>E18*D18*12</f>
        <v>0</v>
      </c>
      <c r="G18" s="29"/>
    </row>
    <row r="19" spans="2:7" s="24" customFormat="1" ht="15" customHeight="1" x14ac:dyDescent="0.3">
      <c r="B19" s="25"/>
      <c r="C19" s="3" t="s">
        <v>46</v>
      </c>
      <c r="D19" s="3">
        <v>1</v>
      </c>
      <c r="E19" s="9">
        <v>0</v>
      </c>
      <c r="F19" s="28">
        <f>E19*D19*12</f>
        <v>0</v>
      </c>
      <c r="G19" s="29"/>
    </row>
    <row r="20" spans="2:7" s="16" customFormat="1" ht="15" customHeight="1" x14ac:dyDescent="0.3">
      <c r="B20" s="25"/>
      <c r="C20" s="3" t="s">
        <v>47</v>
      </c>
      <c r="D20" s="3">
        <v>1</v>
      </c>
      <c r="E20" s="10">
        <v>0</v>
      </c>
      <c r="F20" s="27">
        <f>E20*D20*12</f>
        <v>0</v>
      </c>
      <c r="G20" s="27"/>
    </row>
    <row r="21" spans="2:7" s="16" customFormat="1" ht="15" customHeight="1" x14ac:dyDescent="0.3">
      <c r="B21" s="25"/>
      <c r="C21" s="2"/>
      <c r="D21" s="2"/>
      <c r="E21" s="18" t="s">
        <v>26</v>
      </c>
      <c r="F21" s="30">
        <f>F16+F17+F18+F20+F19</f>
        <v>0</v>
      </c>
      <c r="G21" s="30"/>
    </row>
    <row r="22" spans="2:7" s="16" customFormat="1" ht="15" customHeight="1" x14ac:dyDescent="0.3"/>
    <row r="23" spans="2:7" s="16" customFormat="1" ht="42" customHeight="1" x14ac:dyDescent="0.3">
      <c r="B23" s="25" t="s">
        <v>37</v>
      </c>
      <c r="C23" s="2"/>
      <c r="D23" s="15" t="s">
        <v>0</v>
      </c>
      <c r="E23" s="17" t="s">
        <v>38</v>
      </c>
      <c r="F23" s="26" t="s">
        <v>2</v>
      </c>
      <c r="G23" s="26"/>
    </row>
    <row r="24" spans="2:7" s="16" customFormat="1" ht="15" customHeight="1" x14ac:dyDescent="0.3">
      <c r="B24" s="25"/>
      <c r="C24" s="3" t="s">
        <v>21</v>
      </c>
      <c r="D24" s="3">
        <v>13</v>
      </c>
      <c r="E24" s="9">
        <v>0</v>
      </c>
      <c r="F24" s="27">
        <f>E24*D24*12</f>
        <v>0</v>
      </c>
      <c r="G24" s="27"/>
    </row>
    <row r="25" spans="2:7" s="16" customFormat="1" ht="15" customHeight="1" x14ac:dyDescent="0.3">
      <c r="B25" s="25"/>
      <c r="C25" s="3" t="s">
        <v>22</v>
      </c>
      <c r="D25" s="3">
        <v>6</v>
      </c>
      <c r="E25" s="9">
        <v>0</v>
      </c>
      <c r="F25" s="28">
        <f>E25*D25*12</f>
        <v>0</v>
      </c>
      <c r="G25" s="29"/>
    </row>
    <row r="26" spans="2:7" s="16" customFormat="1" ht="15" customHeight="1" x14ac:dyDescent="0.3">
      <c r="B26" s="25"/>
      <c r="C26" s="3" t="s">
        <v>23</v>
      </c>
      <c r="D26" s="3">
        <v>1</v>
      </c>
      <c r="E26" s="9">
        <v>0</v>
      </c>
      <c r="F26" s="28">
        <f>E26*D26*12</f>
        <v>0</v>
      </c>
      <c r="G26" s="29"/>
    </row>
    <row r="27" spans="2:7" s="24" customFormat="1" ht="15" customHeight="1" x14ac:dyDescent="0.3">
      <c r="B27" s="25"/>
      <c r="C27" s="3" t="s">
        <v>46</v>
      </c>
      <c r="D27" s="3">
        <v>1</v>
      </c>
      <c r="E27" s="9">
        <v>0</v>
      </c>
      <c r="F27" s="28">
        <f>E27*D27*12</f>
        <v>0</v>
      </c>
      <c r="G27" s="29"/>
    </row>
    <row r="28" spans="2:7" s="16" customFormat="1" ht="15" customHeight="1" x14ac:dyDescent="0.3">
      <c r="B28" s="25"/>
      <c r="C28" s="3" t="s">
        <v>47</v>
      </c>
      <c r="D28" s="3">
        <v>1</v>
      </c>
      <c r="E28" s="10">
        <v>0</v>
      </c>
      <c r="F28" s="27">
        <f>E28*D28*12</f>
        <v>0</v>
      </c>
      <c r="G28" s="27"/>
    </row>
    <row r="29" spans="2:7" s="16" customFormat="1" ht="15" customHeight="1" x14ac:dyDescent="0.3">
      <c r="B29" s="25"/>
      <c r="C29" s="2"/>
      <c r="D29" s="2"/>
      <c r="E29" s="18" t="s">
        <v>26</v>
      </c>
      <c r="F29" s="30">
        <f>F24+F25+F26+F28+F27</f>
        <v>0</v>
      </c>
      <c r="G29" s="30"/>
    </row>
    <row r="30" spans="2:7" s="16" customFormat="1" ht="15" customHeight="1" x14ac:dyDescent="0.3"/>
    <row r="31" spans="2:7" x14ac:dyDescent="0.3">
      <c r="B31" s="25" t="s">
        <v>29</v>
      </c>
      <c r="C31" s="2"/>
      <c r="D31" s="11" t="s">
        <v>15</v>
      </c>
      <c r="E31" s="11" t="s">
        <v>1</v>
      </c>
      <c r="F31" s="26" t="s">
        <v>2</v>
      </c>
      <c r="G31" s="26"/>
    </row>
    <row r="32" spans="2:7" x14ac:dyDescent="0.3">
      <c r="B32" s="25"/>
      <c r="C32" s="3" t="s">
        <v>31</v>
      </c>
      <c r="D32" s="4">
        <v>25000</v>
      </c>
      <c r="E32" s="14">
        <v>0</v>
      </c>
      <c r="F32" s="27">
        <f>E32*D32</f>
        <v>0</v>
      </c>
      <c r="G32" s="27"/>
    </row>
    <row r="33" spans="2:7" x14ac:dyDescent="0.3">
      <c r="B33" s="25"/>
      <c r="C33" s="3" t="s">
        <v>32</v>
      </c>
      <c r="D33" s="4">
        <v>2850000</v>
      </c>
      <c r="E33" s="14">
        <v>0</v>
      </c>
      <c r="F33" s="27">
        <f>E33*D33</f>
        <v>0</v>
      </c>
      <c r="G33" s="27"/>
    </row>
    <row r="34" spans="2:7" x14ac:dyDescent="0.3">
      <c r="B34" s="25"/>
      <c r="C34" s="3" t="s">
        <v>33</v>
      </c>
      <c r="D34" s="4">
        <v>30000</v>
      </c>
      <c r="E34" s="14">
        <v>0</v>
      </c>
      <c r="F34" s="27">
        <f>E34*D34</f>
        <v>0</v>
      </c>
      <c r="G34" s="27"/>
    </row>
    <row r="35" spans="2:7" x14ac:dyDescent="0.3">
      <c r="B35" s="25"/>
      <c r="C35" s="3" t="s">
        <v>34</v>
      </c>
      <c r="D35" s="4">
        <v>2400000</v>
      </c>
      <c r="E35" s="14">
        <v>0</v>
      </c>
      <c r="F35" s="27">
        <f>E35*D35</f>
        <v>0</v>
      </c>
      <c r="G35" s="27"/>
    </row>
    <row r="36" spans="2:7" x14ac:dyDescent="0.3">
      <c r="B36" s="25"/>
      <c r="C36" s="2"/>
      <c r="D36" s="2"/>
      <c r="E36" s="19" t="s">
        <v>27</v>
      </c>
      <c r="F36" s="30">
        <f>F32+F33+F34+F35</f>
        <v>0</v>
      </c>
      <c r="G36" s="30"/>
    </row>
    <row r="37" spans="2:7" s="52" customFormat="1" x14ac:dyDescent="0.3"/>
    <row r="38" spans="2:7" x14ac:dyDescent="0.3">
      <c r="B38" s="31" t="s">
        <v>3</v>
      </c>
      <c r="C38" s="2"/>
      <c r="D38" s="11" t="s">
        <v>35</v>
      </c>
      <c r="E38" s="11" t="s">
        <v>1</v>
      </c>
      <c r="F38" s="26" t="s">
        <v>2</v>
      </c>
      <c r="G38" s="26"/>
    </row>
    <row r="39" spans="2:7" x14ac:dyDescent="0.3">
      <c r="B39" s="31"/>
      <c r="C39" s="3" t="s">
        <v>41</v>
      </c>
      <c r="D39" s="3">
        <v>1</v>
      </c>
      <c r="E39" s="10">
        <v>0</v>
      </c>
      <c r="F39" s="27">
        <f>E39*D39</f>
        <v>0</v>
      </c>
      <c r="G39" s="27"/>
    </row>
    <row r="40" spans="2:7" x14ac:dyDescent="0.3">
      <c r="B40" s="31"/>
      <c r="C40" s="3" t="s">
        <v>48</v>
      </c>
      <c r="D40" s="3">
        <v>1</v>
      </c>
      <c r="E40" s="10">
        <v>0</v>
      </c>
      <c r="F40" s="28">
        <f>E40*D40</f>
        <v>0</v>
      </c>
      <c r="G40" s="29"/>
    </row>
    <row r="41" spans="2:7" x14ac:dyDescent="0.3">
      <c r="B41" s="31"/>
      <c r="C41" s="3" t="s">
        <v>4</v>
      </c>
      <c r="D41" s="3">
        <v>22</v>
      </c>
      <c r="E41" s="10">
        <v>0</v>
      </c>
      <c r="F41" s="27">
        <f>E41*D41</f>
        <v>0</v>
      </c>
      <c r="G41" s="27"/>
    </row>
    <row r="42" spans="2:7" x14ac:dyDescent="0.3">
      <c r="B42" s="31"/>
      <c r="C42" s="2"/>
      <c r="D42" s="2"/>
      <c r="E42" s="19" t="s">
        <v>30</v>
      </c>
      <c r="F42" s="30">
        <f>F41+F39+F40</f>
        <v>0</v>
      </c>
      <c r="G42" s="30"/>
    </row>
    <row r="43" spans="2:7" s="16" customFormat="1" ht="15" customHeight="1" x14ac:dyDescent="0.3"/>
    <row r="44" spans="2:7" ht="30.6" customHeight="1" x14ac:dyDescent="0.3">
      <c r="B44" s="25" t="s">
        <v>45</v>
      </c>
      <c r="C44" s="2"/>
      <c r="D44" s="17" t="s">
        <v>17</v>
      </c>
      <c r="E44" s="11" t="s">
        <v>20</v>
      </c>
      <c r="F44" s="26" t="s">
        <v>2</v>
      </c>
      <c r="G44" s="26"/>
    </row>
    <row r="45" spans="2:7" x14ac:dyDescent="0.3">
      <c r="B45" s="25"/>
      <c r="C45" s="3" t="s">
        <v>7</v>
      </c>
      <c r="D45" s="4">
        <v>12500</v>
      </c>
      <c r="E45" s="20">
        <v>0</v>
      </c>
      <c r="F45" s="53">
        <f>E45*D45</f>
        <v>0</v>
      </c>
      <c r="G45" s="54"/>
    </row>
    <row r="46" spans="2:7" x14ac:dyDescent="0.3">
      <c r="B46" s="25"/>
      <c r="C46" s="3" t="s">
        <v>8</v>
      </c>
      <c r="D46" s="4">
        <v>110</v>
      </c>
      <c r="E46" s="20">
        <v>0</v>
      </c>
      <c r="F46" s="27">
        <f>E46*D46</f>
        <v>0</v>
      </c>
      <c r="G46" s="27"/>
    </row>
    <row r="47" spans="2:7" x14ac:dyDescent="0.3">
      <c r="B47" s="25"/>
      <c r="C47" s="2"/>
      <c r="D47" s="2"/>
      <c r="E47" s="19" t="s">
        <v>30</v>
      </c>
      <c r="F47" s="30">
        <f>F46+F45</f>
        <v>0</v>
      </c>
      <c r="G47" s="30"/>
    </row>
    <row r="48" spans="2:7" x14ac:dyDescent="0.3">
      <c r="G48" s="7"/>
    </row>
    <row r="49" spans="2:7" ht="21.6" customHeight="1" x14ac:dyDescent="0.3">
      <c r="B49" s="25" t="s">
        <v>44</v>
      </c>
      <c r="C49" s="2"/>
      <c r="D49" s="22" t="s">
        <v>0</v>
      </c>
      <c r="E49" s="22" t="s">
        <v>43</v>
      </c>
      <c r="F49" s="51" t="s">
        <v>2</v>
      </c>
      <c r="G49" s="51"/>
    </row>
    <row r="50" spans="2:7" x14ac:dyDescent="0.3">
      <c r="B50" s="25"/>
      <c r="C50" s="3" t="s">
        <v>42</v>
      </c>
      <c r="D50" s="3">
        <v>22</v>
      </c>
      <c r="E50" s="23">
        <v>0</v>
      </c>
      <c r="F50" s="27">
        <f>E50*D50</f>
        <v>0</v>
      </c>
      <c r="G50" s="27"/>
    </row>
    <row r="51" spans="2:7" x14ac:dyDescent="0.3">
      <c r="B51" s="25"/>
      <c r="C51" s="2"/>
      <c r="D51" s="2"/>
      <c r="E51" s="19" t="s">
        <v>30</v>
      </c>
      <c r="F51" s="30">
        <f>F50</f>
        <v>0</v>
      </c>
      <c r="G51" s="30"/>
    </row>
    <row r="52" spans="2:7" x14ac:dyDescent="0.3">
      <c r="G52" s="7"/>
    </row>
    <row r="53" spans="2:7" x14ac:dyDescent="0.3">
      <c r="G53" s="7"/>
    </row>
    <row r="54" spans="2:7" x14ac:dyDescent="0.3">
      <c r="B54" s="31" t="s">
        <v>2</v>
      </c>
      <c r="C54" s="33"/>
      <c r="D54" s="34"/>
      <c r="E54" s="35"/>
      <c r="F54" s="33"/>
      <c r="G54" s="35"/>
    </row>
    <row r="55" spans="2:7" ht="21" x14ac:dyDescent="0.3">
      <c r="B55" s="31"/>
      <c r="C55" s="36" t="s">
        <v>9</v>
      </c>
      <c r="D55" s="37"/>
      <c r="E55" s="38"/>
      <c r="F55" s="32">
        <f>F42+F36+F21+F13+F29</f>
        <v>0</v>
      </c>
      <c r="G55" s="32"/>
    </row>
    <row r="56" spans="2:7" x14ac:dyDescent="0.3">
      <c r="B56" s="31"/>
      <c r="C56" s="33"/>
      <c r="D56" s="34"/>
      <c r="E56" s="34"/>
      <c r="F56" s="34"/>
      <c r="G56" s="35"/>
    </row>
    <row r="58" spans="2:7" ht="28.8" x14ac:dyDescent="0.3">
      <c r="B58" s="31" t="s">
        <v>10</v>
      </c>
      <c r="C58" s="2"/>
      <c r="D58" s="17" t="s">
        <v>17</v>
      </c>
      <c r="E58" s="11" t="s">
        <v>12</v>
      </c>
      <c r="F58" s="11" t="s">
        <v>13</v>
      </c>
      <c r="G58" s="11" t="s">
        <v>14</v>
      </c>
    </row>
    <row r="59" spans="2:7" x14ac:dyDescent="0.3">
      <c r="B59" s="31"/>
      <c r="C59" s="3" t="s">
        <v>11</v>
      </c>
      <c r="D59" s="12" t="s">
        <v>16</v>
      </c>
      <c r="E59" s="5">
        <v>0.05</v>
      </c>
      <c r="F59" s="5">
        <f>E59</f>
        <v>0.05</v>
      </c>
      <c r="G59" s="13">
        <f>F45-F45*F59</f>
        <v>0</v>
      </c>
    </row>
    <row r="60" spans="2:7" x14ac:dyDescent="0.3">
      <c r="B60" s="31"/>
      <c r="C60" s="3" t="s">
        <v>11</v>
      </c>
      <c r="D60" s="12" t="s">
        <v>18</v>
      </c>
      <c r="E60" s="5">
        <v>0.05</v>
      </c>
      <c r="F60" s="5">
        <f>E59+E60</f>
        <v>0.1</v>
      </c>
      <c r="G60" s="13">
        <f>F45-F45*F60</f>
        <v>0</v>
      </c>
    </row>
    <row r="61" spans="2:7" x14ac:dyDescent="0.3">
      <c r="B61" s="31"/>
      <c r="C61" s="3" t="s">
        <v>11</v>
      </c>
      <c r="D61" s="12" t="s">
        <v>19</v>
      </c>
      <c r="E61" s="5">
        <v>0.05</v>
      </c>
      <c r="F61" s="5">
        <f>F60+E61</f>
        <v>0.15000000000000002</v>
      </c>
      <c r="G61" s="13">
        <f>F45-F45*F61</f>
        <v>0</v>
      </c>
    </row>
    <row r="62" spans="2:7" x14ac:dyDescent="0.3">
      <c r="B62" s="31"/>
      <c r="C62" s="2"/>
      <c r="D62" s="2"/>
      <c r="E62" s="2"/>
      <c r="F62" s="2"/>
      <c r="G62" s="2"/>
    </row>
  </sheetData>
  <sheetProtection algorithmName="SHA-512" hashValue="elTGFMdLKryl5lh4ImXNI4yCy4JJQaiaaEWc5Du/T0IHzPwSXl1bUvePT9+rwieWQd9mxSoJThVKBTF/GbM6XQ==" saltValue="tIbGOcQsRwV4x7zsbDm8Pg==" spinCount="100000" sheet="1" objects="1" scenarios="1"/>
  <protectedRanges>
    <protectedRange sqref="E8:E12 E16:E20 E24:E28 E32:E35 E39:E41 E45:E46 E50" name="Bereik1"/>
  </protectedRanges>
  <mergeCells count="57">
    <mergeCell ref="F40:G40"/>
    <mergeCell ref="F19:G19"/>
    <mergeCell ref="F11:G11"/>
    <mergeCell ref="F36:G36"/>
    <mergeCell ref="F8:G8"/>
    <mergeCell ref="B49:B51"/>
    <mergeCell ref="F49:G49"/>
    <mergeCell ref="F50:G50"/>
    <mergeCell ref="F51:G51"/>
    <mergeCell ref="F44:G44"/>
    <mergeCell ref="A37:XFD37"/>
    <mergeCell ref="F31:G31"/>
    <mergeCell ref="F32:G32"/>
    <mergeCell ref="F20:G20"/>
    <mergeCell ref="F21:G21"/>
    <mergeCell ref="F45:G45"/>
    <mergeCell ref="F41:G41"/>
    <mergeCell ref="B38:B42"/>
    <mergeCell ref="B44:B47"/>
    <mergeCell ref="B1:G1"/>
    <mergeCell ref="B3:G3"/>
    <mergeCell ref="B4:G5"/>
    <mergeCell ref="F7:G7"/>
    <mergeCell ref="F33:G33"/>
    <mergeCell ref="B31:B36"/>
    <mergeCell ref="B7:B13"/>
    <mergeCell ref="F9:G9"/>
    <mergeCell ref="F10:G10"/>
    <mergeCell ref="B15:B21"/>
    <mergeCell ref="F15:G15"/>
    <mergeCell ref="F16:G16"/>
    <mergeCell ref="F17:G17"/>
    <mergeCell ref="F18:G18"/>
    <mergeCell ref="F12:G12"/>
    <mergeCell ref="F13:G13"/>
    <mergeCell ref="B58:B62"/>
    <mergeCell ref="B54:B56"/>
    <mergeCell ref="F55:G55"/>
    <mergeCell ref="C54:E54"/>
    <mergeCell ref="C56:G56"/>
    <mergeCell ref="F54:G54"/>
    <mergeCell ref="C55:E55"/>
    <mergeCell ref="F46:G46"/>
    <mergeCell ref="F47:G47"/>
    <mergeCell ref="F38:G38"/>
    <mergeCell ref="F39:G39"/>
    <mergeCell ref="F42:G42"/>
    <mergeCell ref="F34:G34"/>
    <mergeCell ref="F35:G35"/>
    <mergeCell ref="B23:B29"/>
    <mergeCell ref="F23:G23"/>
    <mergeCell ref="F24:G24"/>
    <mergeCell ref="F25:G25"/>
    <mergeCell ref="F26:G26"/>
    <mergeCell ref="F28:G28"/>
    <mergeCell ref="F29:G29"/>
    <mergeCell ref="F27:G2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8" ma:contentTypeDescription="Een nieuw document maken." ma:contentTypeScope="" ma:versionID="97c36d66ba980b2de2edb14f4e3b3c44">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2d97495f545255c0011bce5b766146b5"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71668AB-709D-4129-BCE3-1243945D402D}">
  <ds:schemaRefs>
    <ds:schemaRef ds:uri="http://schemas.microsoft.com/sharepoint/v3/contenttype/forms"/>
  </ds:schemaRefs>
</ds:datastoreItem>
</file>

<file path=customXml/itemProps2.xml><?xml version="1.0" encoding="utf-8"?>
<ds:datastoreItem xmlns:ds="http://schemas.openxmlformats.org/officeDocument/2006/customXml" ds:itemID="{F10D9379-B4ED-47A9-99C8-8E9B3DE399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0958745-252E-47A6-967C-D4CDFD520562}">
  <ds:schemaRefs>
    <ds:schemaRef ds:uri="http://purl.org/dc/elements/1.1/"/>
    <ds:schemaRef ds:uri="http://schemas.microsoft.com/office/2006/documentManagement/types"/>
    <ds:schemaRef ds:uri="http://schemas.microsoft.com/office/2006/metadata/properties"/>
    <ds:schemaRef ds:uri="http://purl.org/dc/terms/"/>
    <ds:schemaRef ds:uri="http://schemas.microsoft.com/office/infopath/2007/PartnerControls"/>
    <ds:schemaRef ds:uri="http://purl.org/dc/dcmitype/"/>
    <ds:schemaRef ds:uri="df334da4-c630-45b1-95f0-858e998e8867"/>
    <ds:schemaRef ds:uri="http://schemas.openxmlformats.org/package/2006/metadata/core-properties"/>
    <ds:schemaRef ds:uri="118699ed-b0bb-4314-a950-7636bf7a902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Merlijn Pinkster</dc:creator>
  <cp:lastModifiedBy>Merlijn Pinkster</cp:lastModifiedBy>
  <dcterms:created xsi:type="dcterms:W3CDTF">2021-04-13T16:57:11Z</dcterms:created>
  <dcterms:modified xsi:type="dcterms:W3CDTF">2021-06-11T07:05:22Z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