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undelverlichting/Documenten/Voorbereidingsfase/Prijzenboek/"/>
    </mc:Choice>
  </mc:AlternateContent>
  <bookViews>
    <workbookView xWindow="0" yWindow="0" windowWidth="37596" windowHeight="4356" tabRatio="910"/>
  </bookViews>
  <sheets>
    <sheet name="Rekenblad O" sheetId="13" r:id="rId1"/>
    <sheet name="PO O" sheetId="22" r:id="rId2"/>
    <sheet name="CO O" sheetId="16" r:id="rId3"/>
    <sheet name="Mat O" sheetId="9" r:id="rId4"/>
  </sheets>
  <definedNames>
    <definedName name="_xlnm.Print_Area" localSheetId="2">'CO O'!$A$1:$E$43</definedName>
    <definedName name="_xlnm.Print_Area" localSheetId="3">'Mat O'!$A$1:$F$80</definedName>
    <definedName name="_xlnm.Print_Area" localSheetId="1">'PO O'!$A$1:$E$58</definedName>
    <definedName name="_xlnm.Print_Area" localSheetId="0">'Rekenblad O'!$A$1:$E$41</definedName>
  </definedNames>
  <calcPr calcId="162913"/>
</workbook>
</file>

<file path=xl/calcChain.xml><?xml version="1.0" encoding="utf-8"?>
<calcChain xmlns="http://schemas.openxmlformats.org/spreadsheetml/2006/main">
  <c r="E53" i="9" l="1"/>
  <c r="E30" i="22" l="1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31" i="22" l="1"/>
  <c r="C7" i="13" s="1"/>
  <c r="E16" i="16" l="1"/>
  <c r="E15" i="16"/>
  <c r="E14" i="16"/>
  <c r="E13" i="16"/>
  <c r="E12" i="16"/>
  <c r="E63" i="9"/>
  <c r="E62" i="9"/>
  <c r="E37" i="9"/>
  <c r="E36" i="9"/>
  <c r="E35" i="9"/>
  <c r="E67" i="9"/>
  <c r="E66" i="9"/>
  <c r="E17" i="16" l="1"/>
  <c r="C10" i="13" s="1"/>
  <c r="E65" i="9"/>
  <c r="E64" i="9"/>
  <c r="E61" i="9"/>
  <c r="E60" i="9"/>
  <c r="E59" i="9"/>
  <c r="E58" i="9"/>
  <c r="E57" i="9"/>
  <c r="E56" i="9"/>
  <c r="E55" i="9"/>
  <c r="E54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77" i="9" l="1"/>
  <c r="C13" i="13" s="1"/>
  <c r="C16" i="13" l="1"/>
</calcChain>
</file>

<file path=xl/sharedStrings.xml><?xml version="1.0" encoding="utf-8"?>
<sst xmlns="http://schemas.openxmlformats.org/spreadsheetml/2006/main" count="179" uniqueCount="138">
  <si>
    <t>aantal</t>
  </si>
  <si>
    <t>prijs/eenheid</t>
  </si>
  <si>
    <t>totaal</t>
  </si>
  <si>
    <t>totaal (excl BTW), dit bedrag komt op het rekenblad</t>
  </si>
  <si>
    <t>fictief</t>
  </si>
  <si>
    <t>Hoogwerker</t>
  </si>
  <si>
    <t>Indien voor de uitvoering van het correctief onderhoud en herstellingen een hoogwerker nodig is, dan zal de</t>
  </si>
  <si>
    <t>Opdrachtgever hiervan melding maken en zal de Opdrachtnemer een hoogwerker verschaffen. De kosten</t>
  </si>
  <si>
    <t>van de Opdrachtnemer voor een hoogwerker zullen door Opdrachtgever worden vergoed tot een</t>
  </si>
  <si>
    <t>maximum van:</t>
  </si>
  <si>
    <t>prijs / eenheid</t>
  </si>
  <si>
    <t>a. Aanhanger-hoogwerker (werkhoogte maximaal 16 meter)</t>
  </si>
  <si>
    <t xml:space="preserve">    Per dag (inclusief transport) excl. BTW</t>
  </si>
  <si>
    <t>b. Telescoop-hoogwerker (werkhoogte maximaal 20 meter)</t>
  </si>
  <si>
    <t>c. Knik-telescoop-hoogwerker (werkhoogte maximaal 20 meter)</t>
  </si>
  <si>
    <t>excl. BTW</t>
  </si>
  <si>
    <t xml:space="preserve">Totale inschrijfsom (dit bedrag moet op het inschrijfbiljet worden vermeld) </t>
  </si>
  <si>
    <t>kosten herstelwerkzaamheden voortkomend uit onderhoud (tabblad Materiaal)</t>
  </si>
  <si>
    <t>kosten preventief onderhoud (tabblad Preventief Onderhoud)</t>
  </si>
  <si>
    <t>Indien voor de uitvoering van het preventief onderhoud en herstellingen een hoogwerker nodig is, dan zal de</t>
  </si>
  <si>
    <t>onderdeel, vanaf een werkhoogte van 5 meter</t>
  </si>
  <si>
    <t>d. Rolsteiger</t>
  </si>
  <si>
    <t>P-xxxxxxx</t>
  </si>
  <si>
    <t>Materiaal/ werkzaamheden</t>
  </si>
  <si>
    <t>Als PDF blad "Materiaal" indienen</t>
  </si>
  <si>
    <t>Als PDF blad "Rekenblad" indienen</t>
  </si>
  <si>
    <t>Totaal</t>
  </si>
  <si>
    <t>Als PDF blad "Correctief" indienen</t>
  </si>
  <si>
    <t>Als PDF blad "Preventief" indienen</t>
  </si>
  <si>
    <t>Ook de proceduren die omschreven staan in de werkomschrijving en alle Bijlage's moeten meegenomen worden in de prijs</t>
  </si>
  <si>
    <t>Per project moeten de werkmethode meegenomen in een schakelbrief en V&amp;G dossier en eerst voorgelegd worden aan de directie.</t>
  </si>
  <si>
    <t>In het prijzenboek omschreven activiteiten "Materiaal/ werkzaamheden", de vernoemde posten moeten de volgende procedures in zijn verwerkt:</t>
  </si>
  <si>
    <t>NEN 3140 inspectie lichtmast en kabel per stuk</t>
  </si>
  <si>
    <t>NEN 3140 inspectie terreinkast/verdeelkast en kabel per stuk</t>
  </si>
  <si>
    <t>e. Kraanauto licht</t>
  </si>
  <si>
    <t>f. Kraanauto zwaar</t>
  </si>
  <si>
    <t xml:space="preserve"> Per dag (inclusief transport) excl. BTW</t>
  </si>
  <si>
    <t>Overzicht van de storingen afgelopen 2 jaar gemeld voor regio Oost</t>
  </si>
  <si>
    <t>jaar 2018 162 stuks</t>
  </si>
  <si>
    <t>jaar 2019 203 stuks</t>
  </si>
  <si>
    <t>Rekenblad Regio Oost</t>
  </si>
  <si>
    <t>T1 inspectie terreinverlichtingsinstallatie NEN3140 (frequentie 1 maal per 6 jaar) regio oost armaturen aan gebouwen</t>
  </si>
  <si>
    <t>T1 inspectie terreinverlichtingsinstallatie NEN3140 (frequentie 1 maal per 6 jaar) regio oost lichtmasten</t>
  </si>
  <si>
    <t>T1 inspectie terreinverlichtingsinstallatie NEN3140 (frequentie 1 maal per 6 jaar) regio oost verdeelinrichtingen in het terrein</t>
  </si>
  <si>
    <t>T1 inspectie terreinverlichtingsinstallatie NEN3140 (frequentie 1 maal per 6 jaar)regio oost verdeelinrichtingen in gebouw</t>
  </si>
  <si>
    <t>T2b Onderhoud en reinigen verdeelinrichting terreinverlichting in terrein (frequentie 1 maal per jaar)  regio oost verdeelinrichtingen in het terrein</t>
  </si>
  <si>
    <t>T2c Onderhoud en reinigen armaturen en lichtmasten (frequentie 1 maal per 2 jaar) regio oost armaturen aan gebouwen</t>
  </si>
  <si>
    <t>T2c Onderhoud en reinigen armaturen en lichtmasten (frequentie 1 maal per 2 jaar) regio oost lichtmasten</t>
  </si>
  <si>
    <t>T2d Onderhoud draaiende delen verdeelinrichting en mastluiken terreinverlichting (frequentie 1 maal per 6 jaar) regio oost lichtmasten</t>
  </si>
  <si>
    <t>T2d Onderhoud draaiende delen verdeelinrichting en mastluiken terreinverlichting (frequentie 1 maal per 6 jaar) regio oost verdeelinrichting in het terrein</t>
  </si>
  <si>
    <t>T3 Stabiliteitsmeting (frequentie 1 maal per 6 jaar) regio oost lichtmasten</t>
  </si>
  <si>
    <t>T4 Schouwen terreinverlichtingsinstallatie (1 maal per jaar, in de maanden april tot en met augustus) regio oost armaturen aan gebouwen</t>
  </si>
  <si>
    <t>T4 Schouwen terreinverlichtingsinstallatie (1 maal per jaar, in de maanden april tot en met augustus) regio oost lichtmasten</t>
  </si>
  <si>
    <t>Inventarisatie en identificatie (stickeren).sticker plakken nummeren armaturen aan gebouwen regio oost</t>
  </si>
  <si>
    <t>Inventarisatie en identificatie (stickeren). sticker plakken nummeren lichtmasten regio oost</t>
  </si>
  <si>
    <t>T2a Onderhoud en reinigen verdeelinrichting terreinverlichting in gebouw (frequentie 1 maal per 6 jaar) regio oost verdeelinrichtingen in gebouw</t>
  </si>
  <si>
    <t>kosten correctief onderhoud (tabblad Correctief Onderhoud)</t>
  </si>
  <si>
    <t>Voorrijkosten per bezoek</t>
  </si>
  <si>
    <t>Monteur uurtarief, binnen kantoor uren, van 8.00 tot 16.00 uur</t>
  </si>
  <si>
    <t>Monteur uurtarief, buiten kantoor uren, van 8.00 tot 16.00 uur</t>
  </si>
  <si>
    <t>Uurtarief werkverantwoordelijke, binnen kantoor uren, van 8.00 tot 16.00 uur</t>
  </si>
  <si>
    <t xml:space="preserve">Uurtarief werkverantwoordelijke, buiten kantoor uren, van 8.00 tot 16.00uur </t>
  </si>
  <si>
    <t>Uurtarief Projectleider, binnen kantoor uren, van 8.00 tot 16.00 uur</t>
  </si>
  <si>
    <t>Uurtarief Projectmanager, binnen kantoor uren, van 8.00 tot 16.00 uurU</t>
  </si>
  <si>
    <t>Onderdeel</t>
  </si>
  <si>
    <t>Uurtarief binnen kantoor uren, van 8.00 tot 16.00 uur</t>
  </si>
  <si>
    <t>Uurtarief buiten kantoor uren</t>
  </si>
  <si>
    <t>Uurtarief zaterdagen</t>
  </si>
  <si>
    <t>Uurtarief zon- en feestdagen</t>
  </si>
  <si>
    <t>Graven handmatig kabel sleuf bestaand trace breedte 40 cm diepte 70 cm in grond per meter</t>
  </si>
  <si>
    <r>
      <t>Graven handmatig kabel sleuf nieuw trace breedte 40 cm diepte 70 cm in grond</t>
    </r>
    <r>
      <rPr>
        <sz val="12"/>
        <rFont val="Calibri"/>
        <family val="2"/>
        <scheme val="minor"/>
      </rPr>
      <t xml:space="preserve"> per meter</t>
    </r>
  </si>
  <si>
    <t>Graven machinaal kabel sleuf bestaande trace breedte 40 cm diepte 70 cm in grond per meter</t>
  </si>
  <si>
    <t>Graven machinaal kabel sleuf nieuw trace breedte 40 cm diepte 70 cm in grond per meter</t>
  </si>
  <si>
    <t>Openen bestrating klinkers/tegels ter breedte van de sleuf per meter</t>
  </si>
  <si>
    <t>Dichte bestrating klinkers/tegels ter breedte van het sleuf met één extra tegel per meter</t>
  </si>
  <si>
    <t>Aanbrengen nieuwe kabel in grond per meter</t>
  </si>
  <si>
    <t>Leggen kabel incl EO-YMeKas zh OV 3/4x2,5 of gelijkwaardig + cu vertind 25 mm (Bl Br Zw Gr) (nul F1 F2 F3) per meter</t>
  </si>
  <si>
    <t>Leggen kabel incl EO-YMeKas zh OV 4x6 of gelijkwaardig + cu vertind 25 mm (Bl Br Zw Gr) (nul F1 F2 F3) per meter</t>
  </si>
  <si>
    <t>Leggen kabel incl EO-YMeKas zh OV 4x10 of gelijkwaardig + cu vertind 25 mm (Bl Br Zw Gr) (nul F1 F2 F3) per meter</t>
  </si>
  <si>
    <t>Leggen kabel incl EO-YMeKas zh OV 4x16 of gelijkwaardig + cu vertind 25 mm (Bl Br Zw Gr) (nul F1 F2 F3) per meter</t>
  </si>
  <si>
    <t>Leggen kabel incl EO-YMeKas zh OV 3/4x2,5 (Bl Br Zw Gr) of gelijkwaardig per meter</t>
  </si>
  <si>
    <t>Leggen kabel incl EO-YMeKas zh OV 4x6 (Bl Br Zw Gr) of gelijkwaardig per meter</t>
  </si>
  <si>
    <t>Leggen kabel incl EO-YMeKas zh OV 4x10 (Bl Br Zw Gr) of gelijkwaardig meter</t>
  </si>
  <si>
    <t>Verwijderen wandarmatuur incl voeding veilig stellen per stuk</t>
  </si>
  <si>
    <t>Plaatsen paaltop/ledarmatuur exc armatuur incl 10m RTPR/QWPK 4x1,5 snoer per stuk</t>
  </si>
  <si>
    <t>Aansluitkastje incl eleg faget 94L 3fase en incl smeltpatroon, incl RVS wandkastje, incl 25mm RVS buis in kleur van de muur per stuk</t>
  </si>
  <si>
    <t>Meetwagen incl 2 man personeel ter begeleiding per dagdeel per stuk</t>
  </si>
  <si>
    <t>Graven proefsleuf handmatig sleuf breedte 40 cm diepte 90 cm lengte 2 meter in grond per stuk</t>
  </si>
  <si>
    <t>Boring onder wegdek 50 t/m 110 mm incl buis lengte 6m per stuk</t>
  </si>
  <si>
    <t>Mantelbuis HPLE 70 t/m 110 mm lengte 6m (geen flex buis) per stuk</t>
  </si>
  <si>
    <t>Verwijderen oude kabel in grond per meter</t>
  </si>
  <si>
    <t>Leggen kabel incl EO-YMeKas zh OV 4x6/10/16 + 4st stuuraders of gelijkwaardig + cu vertind 25 mm (Bl Br Zw Gr) (nul F1 F2 F3) per meter</t>
  </si>
  <si>
    <r>
      <t xml:space="preserve">Verwijderen lichtmast lph t/m 6 m incl voeding veilig </t>
    </r>
    <r>
      <rPr>
        <sz val="11"/>
        <rFont val="Calibri"/>
        <family val="2"/>
        <scheme val="minor"/>
      </rPr>
      <t>stellen</t>
    </r>
    <r>
      <rPr>
        <sz val="12"/>
        <rFont val="Calibri"/>
        <family val="2"/>
        <scheme val="minor"/>
      </rPr>
      <t xml:space="preserve"> per stuk</t>
    </r>
  </si>
  <si>
    <r>
      <t>Verwijderen lichtmast lph 7m t/m 10 m incl voeding veilig stellen per stuk</t>
    </r>
    <r>
      <rPr>
        <sz val="12"/>
        <color rgb="FFFF0000"/>
        <rFont val="Calibri"/>
        <family val="2"/>
        <scheme val="minor"/>
      </rPr>
      <t xml:space="preserve"> </t>
    </r>
  </si>
  <si>
    <t>Verplaatsen lichtmast lph 11 m en hoger (max 3 meter) per stuk</t>
  </si>
  <si>
    <t>Schudden lichtmast lph t/m 6 m per stuk</t>
  </si>
  <si>
    <t>Schudden lichtmast lph 7 m t/m 10 m per stuk</t>
  </si>
  <si>
    <t>Schudden lichtmast lph 11 m en hoger per stuk</t>
  </si>
  <si>
    <t>Plaatsen wandarmatuur exc armatuur incl 7 m RTPR/QWPK 4x1,5 snoer per stuk</t>
  </si>
  <si>
    <t>Rechtzetten lichtmast incl armatuur t/m 6 m per stuk</t>
  </si>
  <si>
    <t>Rechtzetten lichtmast incl armatuur 7 m t/m 10 m per stuk</t>
  </si>
  <si>
    <t>Schilderen lichtmast t/m lph 6 m in RAL kleur per stuk</t>
  </si>
  <si>
    <t>Schilderen lichtmast lph 7 m t/m 10 m in RAL kleur per stuk</t>
  </si>
  <si>
    <t>Schilderen lichtmast lph 11 m en hoger in RAL kleur per stuk</t>
  </si>
  <si>
    <t>Het opslaan van een lichtmast tot lph 6 m met of zonder armatuur (staand in de grond gegraven) op het object of op 10km afstand</t>
  </si>
  <si>
    <t>Het opslaan van een lichtmast lph 7 m t/m 10 m met of zonder armatuur (staand in de grond gegraven) op het object of op 10km afstand</t>
  </si>
  <si>
    <t>Het opslaan van en Led armatuur (in nog te bepalen ruimte) op het object of op 10 km afstand</t>
  </si>
  <si>
    <t>Tekening A1 (Autocad) opnieuw opstellen blok-/grondschema per object volgens standaard per stuk</t>
  </si>
  <si>
    <t>Opname en overname extra uitbreiding terreinverlichting, 5 st armaturen opnemen in het onderhoud- en storing circuit</t>
  </si>
  <si>
    <t>Opname en overname extra uitbreiding terreinverlichting, 10 st en meer armaturen opnemen in het onderhoud- en storing circuit</t>
  </si>
  <si>
    <t>Maken van een lasgat lxbxd 150 cm x 150 cm x 100 cm per stuk</t>
  </si>
  <si>
    <t>Maken van een eindmof, verbindingsmof, T-mof per stuk</t>
  </si>
  <si>
    <t>Verplaatsen lichtmast lph t/m 6 m (max 3 meter) per stuk</t>
  </si>
  <si>
    <t>Verplaatsen lichtmast lph 7 m t/m 10 m (max 3 meter) per stuk</t>
  </si>
  <si>
    <t xml:space="preserve">Aansluitkastje incl eleg faget 94L 3fase en incl smeltpatroon per stuk </t>
  </si>
  <si>
    <t>Tekening A3 (Autocad) opnieuw opzetten met als basis van de tope van het object en de gegevens van de 10 st lichtmasten en de kabels per stuk</t>
  </si>
  <si>
    <t>Tekening A2 (Autocad) opnieuw opzetten met als basis van de tope van het object en de gegevens van de 25 st lichtmasten en de kabels per stuk</t>
  </si>
  <si>
    <t>Tekening A1 (Autocad) opnieuw opzetten met als basis van de tope van het object en de gegevens van de 60 st lichtmasten en de kabels per stuk</t>
  </si>
  <si>
    <t>Tekening A0 (Autocad) opnieuw opzetten met als basis van de tope van het object en de gegevens van de 100 st lichtmasten en de kabels per stuk</t>
  </si>
  <si>
    <t>Tekening A2 (Autocad) opnieuw opstellen blok-/grondschema per object volgens standaard per stuk</t>
  </si>
  <si>
    <t>Lichtmast/wandarmaruur coderen/nummeren incl max 8 cijfers/letters per stuk</t>
  </si>
  <si>
    <t>Lichtberekening maken met het programma dialux voor 5 st armaturen incl autocad als onderlegger per stuk</t>
  </si>
  <si>
    <t>Lichtberekening maken met het programma dialux voor 10 st en meer armaturen incl autocad als onderlegger per stuk</t>
  </si>
  <si>
    <t>Lichtmeting in lux voor 5 st armaturen d.mv. rasterpunten op de weg te krijten, waarvan foto's worden gemaakt en aan te leveren meetgegevens d.m.v schets per stuk</t>
  </si>
  <si>
    <t>Lichtmeting in lux voor 10 st en meer armaturen d.mv. rasterpunten op de weg te krijten, waarvan foto's worden gemaakt en aan te leveren meetgegevens d.m.v schets</t>
  </si>
  <si>
    <t>Per project moeten de werkmethode meegenomen worden in een schakelbrief en V&amp;G dossier en eerst voorgelegd worden aan de directie.</t>
  </si>
  <si>
    <t>Gelijkwaardig = er mag een alternatief worden aangeboden, directie keurt dit goed of fout</t>
  </si>
  <si>
    <t>De opgebouwde prijzen zijn inclusief bekabeling, KLIC meldingen, graafvergunning, Handboek K&amp;L 9-2018 en aansluitkosten.</t>
  </si>
  <si>
    <t>Inspectie en onderhoud Terreinverlichtingsinstallaties &amp; Verkeerslichtinstallaties</t>
  </si>
  <si>
    <t>In de groene vlakken de bedragen invullen !</t>
  </si>
  <si>
    <t>Prijzen Preventief Onderhoud</t>
  </si>
  <si>
    <t>Regio Oost</t>
  </si>
  <si>
    <t>Prijzen Correctief Onderhoud</t>
  </si>
  <si>
    <t>Samenstellen Logboek</t>
  </si>
  <si>
    <t>g. Afzettings aanhanger (één wegafzetting, inclusief de benodigde materialen)</t>
  </si>
  <si>
    <t>e. Afzettingsaanhanger (één wegafzetting, inclusief de benodigde materialen)</t>
  </si>
  <si>
    <t>Plaatsen lichtmast incl lph t/m 6 m</t>
  </si>
  <si>
    <t>Plaatsen lichtmast incl lph 7 m t/m 10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</si>
</sst>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Fill="1"/>
    <xf numFmtId="44" fontId="0" fillId="2" borderId="0" xfId="1" applyFont="1" applyFill="1" applyProtection="1">
      <protection locked="0"/>
    </xf>
    <xf numFmtId="164" fontId="0" fillId="0" borderId="0" xfId="0" applyNumberFormat="1" applyFill="1" applyBorder="1"/>
    <xf numFmtId="0" fontId="0" fillId="0" borderId="0" xfId="0" applyFill="1"/>
    <xf numFmtId="44" fontId="0" fillId="0" borderId="0" xfId="1" applyFont="1" applyFill="1" applyProtection="1">
      <protection locked="0"/>
    </xf>
    <xf numFmtId="44" fontId="0" fillId="2" borderId="2" xfId="1" applyFont="1" applyFill="1" applyBorder="1" applyProtection="1">
      <protection locked="0"/>
    </xf>
    <xf numFmtId="44" fontId="1" fillId="3" borderId="1" xfId="0" applyNumberFormat="1" applyFont="1" applyFill="1" applyBorder="1" applyProtection="1"/>
    <xf numFmtId="0" fontId="0" fillId="0" borderId="3" xfId="0" applyBorder="1"/>
    <xf numFmtId="44" fontId="0" fillId="3" borderId="1" xfId="1" applyFont="1" applyFill="1" applyBorder="1" applyProtection="1"/>
    <xf numFmtId="44" fontId="0" fillId="3" borderId="1" xfId="0" applyNumberFormat="1" applyFill="1" applyBorder="1" applyProtection="1"/>
    <xf numFmtId="44" fontId="0" fillId="0" borderId="0" xfId="1" applyFont="1"/>
    <xf numFmtId="44" fontId="0" fillId="3" borderId="1" xfId="1" applyNumberFormat="1" applyFont="1" applyFill="1" applyBorder="1" applyProtection="1"/>
    <xf numFmtId="0" fontId="3" fillId="0" borderId="0" xfId="0" applyFont="1" applyAlignment="1" applyProtection="1">
      <alignment vertical="center"/>
      <protection locked="0"/>
    </xf>
    <xf numFmtId="0" fontId="0" fillId="0" borderId="0" xfId="0" applyFont="1"/>
    <xf numFmtId="44" fontId="0" fillId="0" borderId="0" xfId="0" applyNumberFormat="1"/>
    <xf numFmtId="0" fontId="0" fillId="3" borderId="0" xfId="0" applyFill="1"/>
    <xf numFmtId="49" fontId="1" fillId="0" borderId="0" xfId="0" applyNumberFormat="1" applyFont="1" applyAlignment="1">
      <alignment wrapText="1"/>
    </xf>
    <xf numFmtId="0" fontId="5" fillId="0" borderId="0" xfId="0" applyFont="1"/>
    <xf numFmtId="44" fontId="0" fillId="4" borderId="0" xfId="1" applyFont="1" applyFill="1" applyProtection="1">
      <protection locked="0"/>
    </xf>
    <xf numFmtId="0" fontId="7" fillId="0" borderId="0" xfId="0" applyFont="1"/>
    <xf numFmtId="0" fontId="8" fillId="0" borderId="0" xfId="0" applyFont="1"/>
  </cellXfs>
  <cellStyles count="2">
    <cellStyle name="Standaard" xfId="0" builtinId="0"/>
    <cellStyle name="Valuta" xfId="1" builtinId="4"/>
  </cellStyles>
  <dxfs count="9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DCF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5"/>
  <sheetViews>
    <sheetView showGridLines="0" tabSelected="1" showRuler="0" view="pageBreakPreview" zoomScaleNormal="100" zoomScaleSheetLayoutView="100" zoomScalePageLayoutView="70" workbookViewId="0"/>
  </sheetViews>
  <sheetFormatPr defaultRowHeight="14.4" x14ac:dyDescent="0.3"/>
  <cols>
    <col min="1" max="1" width="74.5546875" customWidth="1"/>
    <col min="2" max="2" width="8.109375" customWidth="1"/>
    <col min="3" max="3" width="13.77734375" customWidth="1"/>
  </cols>
  <sheetData>
    <row r="1" spans="1:4" ht="18" x14ac:dyDescent="0.35">
      <c r="A1" s="22" t="s">
        <v>128</v>
      </c>
    </row>
    <row r="2" spans="1:4" x14ac:dyDescent="0.3">
      <c r="A2" t="s">
        <v>40</v>
      </c>
    </row>
    <row r="3" spans="1:4" x14ac:dyDescent="0.3">
      <c r="A3" s="15" t="s">
        <v>22</v>
      </c>
    </row>
    <row r="7" spans="1:4" x14ac:dyDescent="0.3">
      <c r="A7" t="s">
        <v>18</v>
      </c>
      <c r="C7" s="14">
        <f>+'PO O'!E31</f>
        <v>0</v>
      </c>
      <c r="D7" t="s">
        <v>15</v>
      </c>
    </row>
    <row r="8" spans="1:4" x14ac:dyDescent="0.3">
      <c r="C8" s="13"/>
    </row>
    <row r="10" spans="1:4" x14ac:dyDescent="0.3">
      <c r="A10" t="s">
        <v>56</v>
      </c>
      <c r="C10" s="12">
        <f>+'CO O'!E17</f>
        <v>0</v>
      </c>
      <c r="D10" t="s">
        <v>15</v>
      </c>
    </row>
    <row r="13" spans="1:4" x14ac:dyDescent="0.3">
      <c r="A13" t="s">
        <v>17</v>
      </c>
      <c r="C13" s="11">
        <f>'Mat O'!E77</f>
        <v>0</v>
      </c>
      <c r="D13" t="s">
        <v>15</v>
      </c>
    </row>
    <row r="14" spans="1:4" ht="15" thickBot="1" x14ac:dyDescent="0.35">
      <c r="C14" s="10"/>
    </row>
    <row r="16" spans="1:4" x14ac:dyDescent="0.3">
      <c r="A16" t="s">
        <v>16</v>
      </c>
      <c r="C16" s="9">
        <f>+C7+C10+C13</f>
        <v>0</v>
      </c>
      <c r="D16" t="s">
        <v>15</v>
      </c>
    </row>
    <row r="23" spans="1:1" x14ac:dyDescent="0.3">
      <c r="A23" s="1" t="s">
        <v>25</v>
      </c>
    </row>
    <row r="24" spans="1:1" x14ac:dyDescent="0.3">
      <c r="A24" s="1"/>
    </row>
    <row r="25" spans="1:1" x14ac:dyDescent="0.3">
      <c r="A25" s="1"/>
    </row>
  </sheetData>
  <pageMargins left="0.7" right="0.7" top="0.75" bottom="0.75" header="0.3" footer="0.3"/>
  <pageSetup paperSize="9" scale="76" orientation="portrait" r:id="rId1"/>
  <headerFooter>
    <oddHeader>&amp;Lbijlage&amp;CRekenblad&amp;RRegio  Oost</oddHeader>
    <oddFooter>&amp;LOpgemaakt door Rijksvastgoedbedrijf&amp;C&amp;D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57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138.3320312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128</v>
      </c>
    </row>
    <row r="5" spans="1:5" x14ac:dyDescent="0.3">
      <c r="B5" t="s">
        <v>131</v>
      </c>
    </row>
    <row r="6" spans="1:5" x14ac:dyDescent="0.3">
      <c r="B6" s="1" t="s">
        <v>130</v>
      </c>
    </row>
    <row r="7" spans="1:5" x14ac:dyDescent="0.3">
      <c r="C7" t="s">
        <v>4</v>
      </c>
    </row>
    <row r="8" spans="1:5" x14ac:dyDescent="0.3">
      <c r="B8" t="s">
        <v>64</v>
      </c>
      <c r="C8" t="s">
        <v>0</v>
      </c>
      <c r="D8" t="s">
        <v>1</v>
      </c>
      <c r="E8" t="s">
        <v>2</v>
      </c>
    </row>
    <row r="9" spans="1:5" x14ac:dyDescent="0.3">
      <c r="B9" t="s">
        <v>57</v>
      </c>
      <c r="C9" s="18">
        <v>50</v>
      </c>
      <c r="D9" s="4"/>
      <c r="E9" s="7">
        <f>+C9*D9</f>
        <v>0</v>
      </c>
    </row>
    <row r="10" spans="1:5" x14ac:dyDescent="0.3">
      <c r="B10" t="s">
        <v>58</v>
      </c>
      <c r="C10" s="18">
        <v>50</v>
      </c>
      <c r="D10" s="4"/>
      <c r="E10" s="7">
        <f t="shared" ref="E10:E30" si="0">+C10*D10</f>
        <v>0</v>
      </c>
    </row>
    <row r="11" spans="1:5" x14ac:dyDescent="0.3">
      <c r="B11" s="16" t="s">
        <v>59</v>
      </c>
      <c r="C11" s="18">
        <v>50</v>
      </c>
      <c r="D11" s="4"/>
      <c r="E11" s="7">
        <f t="shared" si="0"/>
        <v>0</v>
      </c>
    </row>
    <row r="12" spans="1:5" x14ac:dyDescent="0.3">
      <c r="B12" s="16" t="s">
        <v>60</v>
      </c>
      <c r="C12" s="18">
        <v>50</v>
      </c>
      <c r="D12" s="4"/>
      <c r="E12" s="7">
        <f t="shared" si="0"/>
        <v>0</v>
      </c>
    </row>
    <row r="13" spans="1:5" x14ac:dyDescent="0.3">
      <c r="B13" s="16" t="s">
        <v>61</v>
      </c>
      <c r="C13" s="18">
        <v>50</v>
      </c>
      <c r="D13" s="4"/>
      <c r="E13" s="7">
        <f t="shared" si="0"/>
        <v>0</v>
      </c>
    </row>
    <row r="14" spans="1:5" x14ac:dyDescent="0.3">
      <c r="B14" s="16" t="s">
        <v>62</v>
      </c>
      <c r="C14" s="18">
        <v>50</v>
      </c>
      <c r="D14" s="4"/>
      <c r="E14" s="7">
        <f t="shared" si="0"/>
        <v>0</v>
      </c>
    </row>
    <row r="15" spans="1:5" x14ac:dyDescent="0.3">
      <c r="B15" s="16" t="s">
        <v>63</v>
      </c>
      <c r="C15" s="18">
        <v>50</v>
      </c>
      <c r="D15" s="4"/>
      <c r="E15" s="7">
        <f t="shared" si="0"/>
        <v>0</v>
      </c>
    </row>
    <row r="16" spans="1:5" x14ac:dyDescent="0.3">
      <c r="B16" s="16" t="s">
        <v>41</v>
      </c>
      <c r="C16" s="18">
        <v>1300</v>
      </c>
      <c r="D16" s="4"/>
      <c r="E16" s="7">
        <f t="shared" si="0"/>
        <v>0</v>
      </c>
    </row>
    <row r="17" spans="2:5" x14ac:dyDescent="0.3">
      <c r="B17" s="16" t="s">
        <v>42</v>
      </c>
      <c r="C17" s="18">
        <v>5500</v>
      </c>
      <c r="D17" s="4"/>
      <c r="E17" s="7">
        <f t="shared" si="0"/>
        <v>0</v>
      </c>
    </row>
    <row r="18" spans="2:5" x14ac:dyDescent="0.3">
      <c r="B18" s="16" t="s">
        <v>43</v>
      </c>
      <c r="C18" s="18">
        <v>50</v>
      </c>
      <c r="D18" s="4"/>
      <c r="E18" s="7">
        <f t="shared" si="0"/>
        <v>0</v>
      </c>
    </row>
    <row r="19" spans="2:5" x14ac:dyDescent="0.3">
      <c r="B19" s="16" t="s">
        <v>44</v>
      </c>
      <c r="C19" s="18">
        <v>70</v>
      </c>
      <c r="D19" s="4"/>
      <c r="E19" s="7">
        <f t="shared" si="0"/>
        <v>0</v>
      </c>
    </row>
    <row r="20" spans="2:5" x14ac:dyDescent="0.3">
      <c r="B20" s="16" t="s">
        <v>55</v>
      </c>
      <c r="C20" s="18">
        <v>70</v>
      </c>
      <c r="D20" s="4"/>
      <c r="E20" s="7">
        <f t="shared" si="0"/>
        <v>0</v>
      </c>
    </row>
    <row r="21" spans="2:5" x14ac:dyDescent="0.3">
      <c r="B21" s="16" t="s">
        <v>45</v>
      </c>
      <c r="C21" s="18">
        <v>50</v>
      </c>
      <c r="D21" s="4"/>
      <c r="E21" s="7">
        <f t="shared" si="0"/>
        <v>0</v>
      </c>
    </row>
    <row r="22" spans="2:5" x14ac:dyDescent="0.3">
      <c r="B22" s="16" t="s">
        <v>46</v>
      </c>
      <c r="C22" s="18">
        <v>650</v>
      </c>
      <c r="D22" s="4"/>
      <c r="E22" s="7">
        <f t="shared" si="0"/>
        <v>0</v>
      </c>
    </row>
    <row r="23" spans="2:5" x14ac:dyDescent="0.3">
      <c r="B23" s="16" t="s">
        <v>47</v>
      </c>
      <c r="C23" s="18">
        <v>2750</v>
      </c>
      <c r="D23" s="4"/>
      <c r="E23" s="7">
        <f t="shared" si="0"/>
        <v>0</v>
      </c>
    </row>
    <row r="24" spans="2:5" x14ac:dyDescent="0.3">
      <c r="B24" s="16" t="s">
        <v>48</v>
      </c>
      <c r="C24" s="18">
        <v>5500</v>
      </c>
      <c r="D24" s="4"/>
      <c r="E24" s="7">
        <f t="shared" si="0"/>
        <v>0</v>
      </c>
    </row>
    <row r="25" spans="2:5" x14ac:dyDescent="0.3">
      <c r="B25" s="16" t="s">
        <v>49</v>
      </c>
      <c r="C25" s="18">
        <v>50</v>
      </c>
      <c r="D25" s="4"/>
      <c r="E25" s="7">
        <f t="shared" si="0"/>
        <v>0</v>
      </c>
    </row>
    <row r="26" spans="2:5" x14ac:dyDescent="0.3">
      <c r="B26" s="16" t="s">
        <v>50</v>
      </c>
      <c r="C26" s="18">
        <v>250</v>
      </c>
      <c r="D26" s="4"/>
      <c r="E26" s="7">
        <f t="shared" si="0"/>
        <v>0</v>
      </c>
    </row>
    <row r="27" spans="2:5" x14ac:dyDescent="0.3">
      <c r="B27" s="16" t="s">
        <v>51</v>
      </c>
      <c r="C27" s="18">
        <v>1300</v>
      </c>
      <c r="D27" s="4"/>
      <c r="E27" s="7">
        <f t="shared" si="0"/>
        <v>0</v>
      </c>
    </row>
    <row r="28" spans="2:5" x14ac:dyDescent="0.3">
      <c r="B28" t="s">
        <v>52</v>
      </c>
      <c r="C28" s="18">
        <v>5500</v>
      </c>
      <c r="D28" s="4"/>
      <c r="E28" s="7">
        <f t="shared" si="0"/>
        <v>0</v>
      </c>
    </row>
    <row r="29" spans="2:5" x14ac:dyDescent="0.3">
      <c r="B29" t="s">
        <v>53</v>
      </c>
      <c r="C29" s="18">
        <v>1300</v>
      </c>
      <c r="D29" s="4"/>
      <c r="E29" s="7">
        <f t="shared" si="0"/>
        <v>0</v>
      </c>
    </row>
    <row r="30" spans="2:5" ht="15" thickBot="1" x14ac:dyDescent="0.35">
      <c r="B30" t="s">
        <v>54</v>
      </c>
      <c r="C30" s="18">
        <v>5500</v>
      </c>
      <c r="D30" s="4"/>
      <c r="E30" s="7">
        <f t="shared" si="0"/>
        <v>0</v>
      </c>
    </row>
    <row r="31" spans="2:5" ht="15" thickBot="1" x14ac:dyDescent="0.35">
      <c r="B31" s="1" t="s">
        <v>3</v>
      </c>
      <c r="D31" s="2"/>
      <c r="E31" s="8">
        <f>SUM(E9:E30)</f>
        <v>0</v>
      </c>
    </row>
    <row r="32" spans="2:5" x14ac:dyDescent="0.3">
      <c r="D32" s="2"/>
      <c r="E32" s="5"/>
    </row>
    <row r="34" spans="2:8" x14ac:dyDescent="0.3">
      <c r="B34" s="1" t="s">
        <v>5</v>
      </c>
    </row>
    <row r="35" spans="2:8" x14ac:dyDescent="0.3">
      <c r="B35" t="s">
        <v>19</v>
      </c>
    </row>
    <row r="36" spans="2:8" x14ac:dyDescent="0.3">
      <c r="B36" t="s">
        <v>7</v>
      </c>
    </row>
    <row r="37" spans="2:8" x14ac:dyDescent="0.3">
      <c r="B37" t="s">
        <v>8</v>
      </c>
    </row>
    <row r="38" spans="2:8" x14ac:dyDescent="0.3">
      <c r="B38" t="s">
        <v>9</v>
      </c>
    </row>
    <row r="39" spans="2:8" x14ac:dyDescent="0.3">
      <c r="B39" t="s">
        <v>20</v>
      </c>
      <c r="D39" t="s">
        <v>10</v>
      </c>
      <c r="H39" s="6"/>
    </row>
    <row r="40" spans="2:8" x14ac:dyDescent="0.3">
      <c r="B40" t="s">
        <v>11</v>
      </c>
      <c r="H40" s="6"/>
    </row>
    <row r="41" spans="2:8" x14ac:dyDescent="0.3">
      <c r="B41" t="s">
        <v>12</v>
      </c>
      <c r="D41" s="4">
        <v>0</v>
      </c>
      <c r="H41" s="7"/>
    </row>
    <row r="42" spans="2:8" x14ac:dyDescent="0.3">
      <c r="B42" t="s">
        <v>13</v>
      </c>
      <c r="H42" s="6"/>
    </row>
    <row r="43" spans="2:8" x14ac:dyDescent="0.3">
      <c r="B43" t="s">
        <v>12</v>
      </c>
      <c r="D43" s="4">
        <v>0</v>
      </c>
      <c r="H43" s="7"/>
    </row>
    <row r="44" spans="2:8" x14ac:dyDescent="0.3">
      <c r="B44" t="s">
        <v>14</v>
      </c>
      <c r="H44" s="6"/>
    </row>
    <row r="45" spans="2:8" x14ac:dyDescent="0.3">
      <c r="B45" t="s">
        <v>12</v>
      </c>
      <c r="D45" s="4">
        <v>0</v>
      </c>
      <c r="H45" s="7"/>
    </row>
    <row r="46" spans="2:8" x14ac:dyDescent="0.3">
      <c r="B46" t="s">
        <v>21</v>
      </c>
      <c r="D46" s="7"/>
      <c r="H46" s="7"/>
    </row>
    <row r="47" spans="2:8" x14ac:dyDescent="0.3">
      <c r="B47" t="s">
        <v>12</v>
      </c>
      <c r="D47" s="4">
        <v>0</v>
      </c>
      <c r="H47" s="7"/>
    </row>
    <row r="48" spans="2:8" x14ac:dyDescent="0.3">
      <c r="B48" t="s">
        <v>34</v>
      </c>
      <c r="H48" s="7"/>
    </row>
    <row r="49" spans="2:8" x14ac:dyDescent="0.3">
      <c r="B49" t="s">
        <v>12</v>
      </c>
      <c r="D49" s="4">
        <v>0</v>
      </c>
      <c r="H49" s="7"/>
    </row>
    <row r="50" spans="2:8" x14ac:dyDescent="0.3">
      <c r="B50" t="s">
        <v>35</v>
      </c>
      <c r="D50" s="7"/>
      <c r="H50" s="7"/>
    </row>
    <row r="51" spans="2:8" x14ac:dyDescent="0.3">
      <c r="B51" t="s">
        <v>36</v>
      </c>
      <c r="D51" s="4">
        <v>0</v>
      </c>
      <c r="H51" s="7"/>
    </row>
    <row r="52" spans="2:8" x14ac:dyDescent="0.3">
      <c r="B52" t="s">
        <v>134</v>
      </c>
      <c r="D52" s="7"/>
      <c r="H52" s="7"/>
    </row>
    <row r="53" spans="2:8" x14ac:dyDescent="0.3">
      <c r="B53" t="s">
        <v>12</v>
      </c>
      <c r="D53" s="4">
        <v>0</v>
      </c>
      <c r="H53" s="7"/>
    </row>
    <row r="54" spans="2:8" x14ac:dyDescent="0.3">
      <c r="H54" s="6"/>
    </row>
    <row r="55" spans="2:8" x14ac:dyDescent="0.3">
      <c r="B55" s="4" t="s">
        <v>129</v>
      </c>
    </row>
    <row r="56" spans="2:8" x14ac:dyDescent="0.3">
      <c r="B56" s="1" t="s">
        <v>3</v>
      </c>
    </row>
    <row r="57" spans="2:8" x14ac:dyDescent="0.3">
      <c r="B57" s="1" t="s">
        <v>28</v>
      </c>
    </row>
  </sheetData>
  <conditionalFormatting sqref="H41 H43 H45:H51 D41 D43 D45:D47 D49:D51 E9:E31 D9:D30">
    <cfRule type="cellIs" dxfId="8" priority="3" operator="greaterThan">
      <formula>0</formula>
    </cfRule>
  </conditionalFormatting>
  <conditionalFormatting sqref="B55">
    <cfRule type="cellIs" dxfId="7" priority="2" operator="greaterThan">
      <formula>0</formula>
    </cfRule>
  </conditionalFormatting>
  <conditionalFormatting sqref="H52:H53 D52:D53">
    <cfRule type="cellIs" dxfId="6" priority="1" operator="greaterThan">
      <formula>0</formula>
    </cfRule>
  </conditionalFormatting>
  <pageMargins left="0.7" right="0.7" top="0.75" bottom="0.75" header="0.3" footer="0.3"/>
  <pageSetup paperSize="9" scale="59" orientation="landscape" r:id="rId1"/>
  <headerFooter>
    <oddHeader>&amp;Lbijlage&amp;CRekenblad&amp;RRegio  Oost</oddHeader>
    <oddFooter>&amp;LOpgemaakt door Rijksvastgoedbedrijf&amp;C&amp;D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0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68.664062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128</v>
      </c>
    </row>
    <row r="3" spans="1:5" x14ac:dyDescent="0.3">
      <c r="B3" t="s">
        <v>37</v>
      </c>
    </row>
    <row r="4" spans="1:5" x14ac:dyDescent="0.3">
      <c r="B4" t="s">
        <v>38</v>
      </c>
    </row>
    <row r="5" spans="1:5" x14ac:dyDescent="0.3">
      <c r="B5" t="s">
        <v>39</v>
      </c>
    </row>
    <row r="9" spans="1:5" x14ac:dyDescent="0.3">
      <c r="B9" s="1" t="s">
        <v>132</v>
      </c>
    </row>
    <row r="10" spans="1:5" x14ac:dyDescent="0.3">
      <c r="C10" t="s">
        <v>4</v>
      </c>
    </row>
    <row r="11" spans="1:5" x14ac:dyDescent="0.3">
      <c r="B11" t="s">
        <v>64</v>
      </c>
      <c r="C11" t="s">
        <v>0</v>
      </c>
      <c r="D11" t="s">
        <v>1</v>
      </c>
      <c r="E11" t="s">
        <v>2</v>
      </c>
    </row>
    <row r="12" spans="1:5" x14ac:dyDescent="0.3">
      <c r="B12" t="s">
        <v>57</v>
      </c>
      <c r="C12" s="18">
        <v>210</v>
      </c>
      <c r="D12" s="4"/>
      <c r="E12" s="7">
        <f>+C12*D12</f>
        <v>0</v>
      </c>
    </row>
    <row r="13" spans="1:5" x14ac:dyDescent="0.3">
      <c r="B13" t="s">
        <v>65</v>
      </c>
      <c r="C13" s="18">
        <v>150</v>
      </c>
      <c r="D13" s="4"/>
      <c r="E13" s="7">
        <f t="shared" ref="E13:E16" si="0">+C13*D13</f>
        <v>0</v>
      </c>
    </row>
    <row r="14" spans="1:5" x14ac:dyDescent="0.3">
      <c r="B14" t="s">
        <v>66</v>
      </c>
      <c r="C14" s="18">
        <v>100</v>
      </c>
      <c r="D14" s="4"/>
      <c r="E14" s="7">
        <f t="shared" si="0"/>
        <v>0</v>
      </c>
    </row>
    <row r="15" spans="1:5" x14ac:dyDescent="0.3">
      <c r="B15" t="s">
        <v>67</v>
      </c>
      <c r="C15" s="18">
        <v>100</v>
      </c>
      <c r="D15" s="4"/>
      <c r="E15" s="7">
        <f t="shared" si="0"/>
        <v>0</v>
      </c>
    </row>
    <row r="16" spans="1:5" ht="15" thickBot="1" x14ac:dyDescent="0.35">
      <c r="B16" t="s">
        <v>68</v>
      </c>
      <c r="C16" s="18">
        <v>50</v>
      </c>
      <c r="D16" s="4"/>
      <c r="E16" s="7">
        <f t="shared" si="0"/>
        <v>0</v>
      </c>
    </row>
    <row r="17" spans="2:8" ht="15" thickBot="1" x14ac:dyDescent="0.35">
      <c r="B17" s="1" t="s">
        <v>3</v>
      </c>
      <c r="D17" s="2"/>
      <c r="E17" s="8">
        <f>SUM(E12:E16)</f>
        <v>0</v>
      </c>
    </row>
    <row r="18" spans="2:8" x14ac:dyDescent="0.3">
      <c r="D18" s="2"/>
      <c r="E18" s="5"/>
    </row>
    <row r="20" spans="2:8" x14ac:dyDescent="0.3">
      <c r="B20" s="1" t="s">
        <v>5</v>
      </c>
    </row>
    <row r="21" spans="2:8" x14ac:dyDescent="0.3">
      <c r="B21" t="s">
        <v>6</v>
      </c>
    </row>
    <row r="22" spans="2:8" x14ac:dyDescent="0.3">
      <c r="B22" t="s">
        <v>7</v>
      </c>
    </row>
    <row r="23" spans="2:8" x14ac:dyDescent="0.3">
      <c r="B23" t="s">
        <v>8</v>
      </c>
    </row>
    <row r="24" spans="2:8" x14ac:dyDescent="0.3">
      <c r="B24" t="s">
        <v>9</v>
      </c>
    </row>
    <row r="25" spans="2:8" x14ac:dyDescent="0.3">
      <c r="B25" t="s">
        <v>20</v>
      </c>
      <c r="D25" t="s">
        <v>10</v>
      </c>
      <c r="H25" s="6"/>
    </row>
    <row r="26" spans="2:8" x14ac:dyDescent="0.3">
      <c r="B26" t="s">
        <v>11</v>
      </c>
      <c r="H26" s="6"/>
    </row>
    <row r="27" spans="2:8" x14ac:dyDescent="0.3">
      <c r="B27" t="s">
        <v>12</v>
      </c>
      <c r="D27" s="4">
        <v>0</v>
      </c>
      <c r="H27" s="7"/>
    </row>
    <row r="28" spans="2:8" x14ac:dyDescent="0.3">
      <c r="B28" t="s">
        <v>13</v>
      </c>
      <c r="H28" s="6"/>
    </row>
    <row r="29" spans="2:8" x14ac:dyDescent="0.3">
      <c r="B29" t="s">
        <v>12</v>
      </c>
      <c r="D29" s="4">
        <v>0</v>
      </c>
      <c r="H29" s="7"/>
    </row>
    <row r="30" spans="2:8" x14ac:dyDescent="0.3">
      <c r="B30" t="s">
        <v>14</v>
      </c>
      <c r="H30" s="6"/>
    </row>
    <row r="31" spans="2:8" x14ac:dyDescent="0.3">
      <c r="B31" t="s">
        <v>12</v>
      </c>
      <c r="D31" s="4">
        <v>0</v>
      </c>
      <c r="H31" s="7"/>
    </row>
    <row r="32" spans="2:8" x14ac:dyDescent="0.3">
      <c r="B32" t="s">
        <v>21</v>
      </c>
      <c r="D32" s="7"/>
      <c r="H32" s="7"/>
    </row>
    <row r="33" spans="2:8" x14ac:dyDescent="0.3">
      <c r="B33" t="s">
        <v>12</v>
      </c>
      <c r="D33" s="4">
        <v>0</v>
      </c>
      <c r="H33" s="7"/>
    </row>
    <row r="34" spans="2:8" x14ac:dyDescent="0.3">
      <c r="B34" t="s">
        <v>135</v>
      </c>
      <c r="D34" s="7"/>
      <c r="H34" s="7"/>
    </row>
    <row r="35" spans="2:8" x14ac:dyDescent="0.3">
      <c r="B35" t="s">
        <v>12</v>
      </c>
      <c r="D35" s="4">
        <v>0</v>
      </c>
      <c r="H35" s="7"/>
    </row>
    <row r="36" spans="2:8" x14ac:dyDescent="0.3">
      <c r="D36" s="7"/>
      <c r="H36" s="7"/>
    </row>
    <row r="37" spans="2:8" x14ac:dyDescent="0.3">
      <c r="D37" s="16"/>
      <c r="H37" s="6"/>
    </row>
    <row r="38" spans="2:8" x14ac:dyDescent="0.3">
      <c r="B38" s="4" t="s">
        <v>129</v>
      </c>
    </row>
    <row r="39" spans="2:8" x14ac:dyDescent="0.3">
      <c r="B39" s="1" t="s">
        <v>3</v>
      </c>
    </row>
    <row r="40" spans="2:8" x14ac:dyDescent="0.3">
      <c r="B40" s="1" t="s">
        <v>27</v>
      </c>
    </row>
  </sheetData>
  <conditionalFormatting sqref="H27 H29 H31:H33 D27 D29 D31:D33 E12:E17 D12:D16 D36 H36">
    <cfRule type="cellIs" dxfId="5" priority="3" operator="greaterThan">
      <formula>0</formula>
    </cfRule>
  </conditionalFormatting>
  <conditionalFormatting sqref="B38">
    <cfRule type="cellIs" dxfId="4" priority="2" operator="greaterThan">
      <formula>0</formula>
    </cfRule>
  </conditionalFormatting>
  <conditionalFormatting sqref="H34:H35 D34:D35">
    <cfRule type="cellIs" dxfId="3" priority="1" operator="greaterThan">
      <formula>0</formula>
    </cfRule>
  </conditionalFormatting>
  <pageMargins left="0.7" right="0.7" top="0.75" bottom="0.75" header="0.3" footer="0.3"/>
  <pageSetup paperSize="9" scale="73" orientation="portrait" r:id="rId1"/>
  <headerFooter>
    <oddHeader>&amp;Lbijlage&amp;CRekenblad&amp;RRegio  Oost</oddHeader>
    <oddFooter>&amp;LOpgemaakt door Rijksvastgoedbedrijf&amp;C&amp;D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78"/>
  <sheetViews>
    <sheetView showGridLines="0" showRuler="0" view="pageBreakPreview" zoomScaleNormal="80" zoomScaleSheetLayoutView="100" zoomScalePageLayoutView="70" workbookViewId="0"/>
  </sheetViews>
  <sheetFormatPr defaultRowHeight="14.4" x14ac:dyDescent="0.3"/>
  <cols>
    <col min="2" max="2" width="149.33203125" bestFit="1" customWidth="1"/>
    <col min="3" max="3" width="11.109375" customWidth="1"/>
    <col min="4" max="4" width="15.33203125" customWidth="1"/>
    <col min="5" max="5" width="17.109375" bestFit="1" customWidth="1"/>
  </cols>
  <sheetData>
    <row r="1" spans="1:5" ht="18" x14ac:dyDescent="0.35">
      <c r="A1" s="23" t="s">
        <v>128</v>
      </c>
    </row>
    <row r="5" spans="1:5" x14ac:dyDescent="0.3">
      <c r="C5" s="1" t="s">
        <v>4</v>
      </c>
    </row>
    <row r="6" spans="1:5" x14ac:dyDescent="0.3">
      <c r="B6" s="1" t="s">
        <v>23</v>
      </c>
      <c r="C6" s="1" t="s">
        <v>0</v>
      </c>
      <c r="D6" s="1" t="s">
        <v>1</v>
      </c>
      <c r="E6" s="1" t="s">
        <v>26</v>
      </c>
    </row>
    <row r="7" spans="1:5" x14ac:dyDescent="0.3">
      <c r="B7" t="s">
        <v>86</v>
      </c>
      <c r="C7" s="18">
        <v>7</v>
      </c>
      <c r="D7" s="4"/>
      <c r="E7" s="17">
        <f t="shared" ref="E7:E67" si="0">+C7*D7</f>
        <v>0</v>
      </c>
    </row>
    <row r="8" spans="1:5" x14ac:dyDescent="0.3">
      <c r="B8" t="s">
        <v>69</v>
      </c>
      <c r="C8" s="18">
        <v>60</v>
      </c>
      <c r="D8" s="4"/>
      <c r="E8" s="17">
        <f t="shared" si="0"/>
        <v>0</v>
      </c>
    </row>
    <row r="9" spans="1:5" ht="15.6" x14ac:dyDescent="0.3">
      <c r="B9" s="20" t="s">
        <v>70</v>
      </c>
      <c r="C9" s="18">
        <v>30</v>
      </c>
      <c r="D9" s="4"/>
      <c r="E9" s="17">
        <f t="shared" si="0"/>
        <v>0</v>
      </c>
    </row>
    <row r="10" spans="1:5" x14ac:dyDescent="0.3">
      <c r="B10" t="s">
        <v>87</v>
      </c>
      <c r="C10" s="18">
        <v>7</v>
      </c>
      <c r="D10" s="4"/>
      <c r="E10" s="17">
        <f t="shared" si="0"/>
        <v>0</v>
      </c>
    </row>
    <row r="11" spans="1:5" x14ac:dyDescent="0.3">
      <c r="B11" t="s">
        <v>71</v>
      </c>
      <c r="C11" s="18">
        <v>60</v>
      </c>
      <c r="D11" s="4"/>
      <c r="E11" s="17">
        <f t="shared" si="0"/>
        <v>0</v>
      </c>
    </row>
    <row r="12" spans="1:5" x14ac:dyDescent="0.3">
      <c r="B12" t="s">
        <v>72</v>
      </c>
      <c r="C12" s="18">
        <v>60</v>
      </c>
      <c r="D12" s="4"/>
      <c r="E12" s="17">
        <f t="shared" si="0"/>
        <v>0</v>
      </c>
    </row>
    <row r="13" spans="1:5" x14ac:dyDescent="0.3">
      <c r="B13" t="s">
        <v>110</v>
      </c>
      <c r="C13" s="18">
        <v>10</v>
      </c>
      <c r="D13" s="4"/>
      <c r="E13" s="17">
        <f t="shared" si="0"/>
        <v>0</v>
      </c>
    </row>
    <row r="14" spans="1:5" x14ac:dyDescent="0.3">
      <c r="B14" t="s">
        <v>111</v>
      </c>
      <c r="C14" s="18">
        <v>12</v>
      </c>
      <c r="D14" s="4"/>
      <c r="E14" s="17">
        <f t="shared" si="0"/>
        <v>0</v>
      </c>
    </row>
    <row r="15" spans="1:5" x14ac:dyDescent="0.3">
      <c r="B15" t="s">
        <v>88</v>
      </c>
      <c r="C15" s="18">
        <v>5</v>
      </c>
      <c r="D15" s="4"/>
      <c r="E15" s="17">
        <f t="shared" si="0"/>
        <v>0</v>
      </c>
    </row>
    <row r="16" spans="1:5" x14ac:dyDescent="0.3">
      <c r="B16" t="s">
        <v>89</v>
      </c>
      <c r="C16" s="18">
        <v>5</v>
      </c>
      <c r="D16" s="4"/>
      <c r="E16" s="17">
        <f t="shared" si="0"/>
        <v>0</v>
      </c>
    </row>
    <row r="17" spans="2:5" x14ac:dyDescent="0.3">
      <c r="B17" t="s">
        <v>73</v>
      </c>
      <c r="C17" s="18">
        <v>110</v>
      </c>
      <c r="D17" s="4"/>
      <c r="E17" s="17">
        <f t="shared" si="0"/>
        <v>0</v>
      </c>
    </row>
    <row r="18" spans="2:5" x14ac:dyDescent="0.3">
      <c r="B18" t="s">
        <v>74</v>
      </c>
      <c r="C18" s="18">
        <v>110</v>
      </c>
      <c r="D18" s="4"/>
      <c r="E18" s="17">
        <f t="shared" si="0"/>
        <v>0</v>
      </c>
    </row>
    <row r="19" spans="2:5" x14ac:dyDescent="0.3">
      <c r="B19" t="s">
        <v>90</v>
      </c>
      <c r="C19" s="18">
        <v>320</v>
      </c>
      <c r="D19" s="4"/>
      <c r="E19" s="17">
        <f t="shared" si="0"/>
        <v>0</v>
      </c>
    </row>
    <row r="20" spans="2:5" x14ac:dyDescent="0.3">
      <c r="B20" t="s">
        <v>75</v>
      </c>
      <c r="C20" s="18">
        <v>320</v>
      </c>
      <c r="D20" s="4"/>
      <c r="E20" s="17">
        <f t="shared" si="0"/>
        <v>0</v>
      </c>
    </row>
    <row r="21" spans="2:5" x14ac:dyDescent="0.3">
      <c r="B21" t="s">
        <v>76</v>
      </c>
      <c r="C21" s="18">
        <v>280</v>
      </c>
      <c r="D21" s="4"/>
      <c r="E21" s="17">
        <f t="shared" si="0"/>
        <v>0</v>
      </c>
    </row>
    <row r="22" spans="2:5" x14ac:dyDescent="0.3">
      <c r="B22" t="s">
        <v>77</v>
      </c>
      <c r="C22" s="18">
        <v>280</v>
      </c>
      <c r="D22" s="4"/>
      <c r="E22" s="17">
        <f t="shared" si="0"/>
        <v>0</v>
      </c>
    </row>
    <row r="23" spans="2:5" x14ac:dyDescent="0.3">
      <c r="B23" t="s">
        <v>78</v>
      </c>
      <c r="C23" s="18">
        <v>220</v>
      </c>
      <c r="D23" s="4"/>
      <c r="E23" s="17">
        <f t="shared" si="0"/>
        <v>0</v>
      </c>
    </row>
    <row r="24" spans="2:5" x14ac:dyDescent="0.3">
      <c r="B24" t="s">
        <v>79</v>
      </c>
      <c r="C24" s="18">
        <v>600</v>
      </c>
      <c r="D24" s="4"/>
      <c r="E24" s="17">
        <f t="shared" si="0"/>
        <v>0</v>
      </c>
    </row>
    <row r="25" spans="2:5" x14ac:dyDescent="0.3">
      <c r="B25" t="s">
        <v>91</v>
      </c>
      <c r="C25" s="18">
        <v>1200</v>
      </c>
      <c r="D25" s="4"/>
      <c r="E25" s="17">
        <f t="shared" si="0"/>
        <v>0</v>
      </c>
    </row>
    <row r="26" spans="2:5" x14ac:dyDescent="0.3">
      <c r="B26" t="s">
        <v>80</v>
      </c>
      <c r="C26" s="18">
        <v>400</v>
      </c>
      <c r="D26" s="4"/>
      <c r="E26" s="17">
        <f t="shared" si="0"/>
        <v>0</v>
      </c>
    </row>
    <row r="27" spans="2:5" x14ac:dyDescent="0.3">
      <c r="B27" t="s">
        <v>81</v>
      </c>
      <c r="C27" s="18">
        <v>350</v>
      </c>
      <c r="D27" s="4"/>
      <c r="E27" s="17">
        <f t="shared" si="0"/>
        <v>0</v>
      </c>
    </row>
    <row r="28" spans="2:5" x14ac:dyDescent="0.3">
      <c r="B28" t="s">
        <v>82</v>
      </c>
      <c r="C28" s="18">
        <v>350</v>
      </c>
      <c r="D28" s="4"/>
      <c r="E28" s="17">
        <f t="shared" si="0"/>
        <v>0</v>
      </c>
    </row>
    <row r="29" spans="2:5" ht="15.6" x14ac:dyDescent="0.3">
      <c r="B29" s="16" t="s">
        <v>92</v>
      </c>
      <c r="C29" s="18">
        <v>120</v>
      </c>
      <c r="D29" s="4"/>
      <c r="E29" s="17">
        <f t="shared" si="0"/>
        <v>0</v>
      </c>
    </row>
    <row r="30" spans="2:5" ht="15.6" x14ac:dyDescent="0.3">
      <c r="B30" s="16" t="s">
        <v>93</v>
      </c>
      <c r="C30" s="18">
        <v>120</v>
      </c>
      <c r="D30" s="4"/>
      <c r="E30" s="17">
        <f t="shared" si="0"/>
        <v>0</v>
      </c>
    </row>
    <row r="31" spans="2:5" x14ac:dyDescent="0.3">
      <c r="B31" t="s">
        <v>83</v>
      </c>
      <c r="C31" s="18">
        <v>120</v>
      </c>
      <c r="D31" s="4"/>
      <c r="E31" s="17">
        <f t="shared" si="0"/>
        <v>0</v>
      </c>
    </row>
    <row r="32" spans="2:5" x14ac:dyDescent="0.3">
      <c r="B32" t="s">
        <v>112</v>
      </c>
      <c r="C32" s="18">
        <v>30</v>
      </c>
      <c r="D32" s="4"/>
      <c r="E32" s="17">
        <f t="shared" si="0"/>
        <v>0</v>
      </c>
    </row>
    <row r="33" spans="2:5" x14ac:dyDescent="0.3">
      <c r="B33" t="s">
        <v>113</v>
      </c>
      <c r="C33" s="18">
        <v>30</v>
      </c>
      <c r="D33" s="4"/>
      <c r="E33" s="17">
        <f t="shared" si="0"/>
        <v>0</v>
      </c>
    </row>
    <row r="34" spans="2:5" x14ac:dyDescent="0.3">
      <c r="B34" t="s">
        <v>94</v>
      </c>
      <c r="C34" s="18">
        <v>30</v>
      </c>
      <c r="D34" s="4"/>
      <c r="E34" s="17">
        <f t="shared" si="0"/>
        <v>0</v>
      </c>
    </row>
    <row r="35" spans="2:5" x14ac:dyDescent="0.3">
      <c r="B35" t="s">
        <v>95</v>
      </c>
      <c r="C35" s="18">
        <v>5</v>
      </c>
      <c r="D35" s="4"/>
      <c r="E35" s="17">
        <f t="shared" si="0"/>
        <v>0</v>
      </c>
    </row>
    <row r="36" spans="2:5" x14ac:dyDescent="0.3">
      <c r="B36" t="s">
        <v>96</v>
      </c>
      <c r="C36" s="18">
        <v>10</v>
      </c>
      <c r="D36" s="4"/>
      <c r="E36" s="17">
        <f t="shared" si="0"/>
        <v>0</v>
      </c>
    </row>
    <row r="37" spans="2:5" x14ac:dyDescent="0.3">
      <c r="B37" t="s">
        <v>97</v>
      </c>
      <c r="C37" s="18">
        <v>15</v>
      </c>
      <c r="D37" s="4"/>
      <c r="E37" s="17">
        <f t="shared" si="0"/>
        <v>0</v>
      </c>
    </row>
    <row r="38" spans="2:5" x14ac:dyDescent="0.3">
      <c r="B38" t="s">
        <v>98</v>
      </c>
      <c r="C38" s="18">
        <v>60</v>
      </c>
      <c r="D38" s="4"/>
      <c r="E38" s="17">
        <f t="shared" si="0"/>
        <v>0</v>
      </c>
    </row>
    <row r="39" spans="2:5" x14ac:dyDescent="0.3">
      <c r="B39" t="s">
        <v>84</v>
      </c>
      <c r="C39" s="18">
        <v>60</v>
      </c>
      <c r="D39" s="4"/>
      <c r="E39" s="17">
        <f t="shared" si="0"/>
        <v>0</v>
      </c>
    </row>
    <row r="40" spans="2:5" x14ac:dyDescent="0.3">
      <c r="B40" t="s">
        <v>136</v>
      </c>
      <c r="C40" s="18">
        <v>60</v>
      </c>
      <c r="D40" s="4"/>
      <c r="E40" s="17">
        <f t="shared" si="0"/>
        <v>0</v>
      </c>
    </row>
    <row r="41" spans="2:5" x14ac:dyDescent="0.3">
      <c r="B41" t="s">
        <v>137</v>
      </c>
      <c r="C41" s="18">
        <v>60</v>
      </c>
      <c r="D41" s="4"/>
      <c r="E41" s="17">
        <f t="shared" si="0"/>
        <v>0</v>
      </c>
    </row>
    <row r="42" spans="2:5" x14ac:dyDescent="0.3">
      <c r="B42" t="s">
        <v>99</v>
      </c>
      <c r="C42" s="18">
        <v>30</v>
      </c>
      <c r="D42" s="4"/>
      <c r="E42" s="17">
        <f t="shared" si="0"/>
        <v>0</v>
      </c>
    </row>
    <row r="43" spans="2:5" x14ac:dyDescent="0.3">
      <c r="B43" t="s">
        <v>100</v>
      </c>
      <c r="C43" s="18">
        <v>60</v>
      </c>
      <c r="D43" s="4"/>
      <c r="E43" s="17">
        <f t="shared" si="0"/>
        <v>0</v>
      </c>
    </row>
    <row r="44" spans="2:5" x14ac:dyDescent="0.3">
      <c r="B44" t="s">
        <v>120</v>
      </c>
      <c r="C44" s="18">
        <v>320</v>
      </c>
      <c r="D44" s="4"/>
      <c r="E44" s="17">
        <f t="shared" si="0"/>
        <v>0</v>
      </c>
    </row>
    <row r="45" spans="2:5" x14ac:dyDescent="0.3">
      <c r="B45" s="16" t="s">
        <v>114</v>
      </c>
      <c r="C45" s="18">
        <v>260</v>
      </c>
      <c r="D45" s="4"/>
      <c r="E45" s="17">
        <f t="shared" si="0"/>
        <v>0</v>
      </c>
    </row>
    <row r="46" spans="2:5" x14ac:dyDescent="0.3">
      <c r="B46" t="s">
        <v>85</v>
      </c>
      <c r="C46" s="18">
        <v>60</v>
      </c>
      <c r="D46" s="4"/>
      <c r="E46" s="17">
        <f t="shared" si="0"/>
        <v>0</v>
      </c>
    </row>
    <row r="47" spans="2:5" x14ac:dyDescent="0.3">
      <c r="B47" t="s">
        <v>101</v>
      </c>
      <c r="C47" s="18">
        <v>50</v>
      </c>
      <c r="D47" s="4"/>
      <c r="E47" s="17">
        <f t="shared" si="0"/>
        <v>0</v>
      </c>
    </row>
    <row r="48" spans="2:5" x14ac:dyDescent="0.3">
      <c r="B48" t="s">
        <v>102</v>
      </c>
      <c r="C48" s="18">
        <v>50</v>
      </c>
      <c r="D48" s="4"/>
      <c r="E48" s="17">
        <f t="shared" si="0"/>
        <v>0</v>
      </c>
    </row>
    <row r="49" spans="2:5" x14ac:dyDescent="0.3">
      <c r="B49" t="s">
        <v>103</v>
      </c>
      <c r="C49" s="18">
        <v>50</v>
      </c>
      <c r="D49" s="4"/>
      <c r="E49" s="17">
        <f t="shared" si="0"/>
        <v>0</v>
      </c>
    </row>
    <row r="50" spans="2:5" x14ac:dyDescent="0.3">
      <c r="B50" t="s">
        <v>104</v>
      </c>
      <c r="C50" s="18">
        <v>25</v>
      </c>
      <c r="D50" s="4"/>
      <c r="E50" s="17">
        <f t="shared" si="0"/>
        <v>0</v>
      </c>
    </row>
    <row r="51" spans="2:5" x14ac:dyDescent="0.3">
      <c r="B51" t="s">
        <v>105</v>
      </c>
      <c r="C51" s="18">
        <v>25</v>
      </c>
      <c r="D51" s="4"/>
      <c r="E51" s="17">
        <f t="shared" si="0"/>
        <v>0</v>
      </c>
    </row>
    <row r="52" spans="2:5" x14ac:dyDescent="0.3">
      <c r="B52" t="s">
        <v>106</v>
      </c>
      <c r="C52" s="18">
        <v>55</v>
      </c>
      <c r="D52" s="4"/>
      <c r="E52" s="17">
        <f t="shared" si="0"/>
        <v>0</v>
      </c>
    </row>
    <row r="53" spans="2:5" x14ac:dyDescent="0.3">
      <c r="B53" t="s">
        <v>133</v>
      </c>
      <c r="C53" s="18">
        <v>20</v>
      </c>
      <c r="D53" s="4"/>
      <c r="E53" s="17">
        <f t="shared" si="0"/>
        <v>0</v>
      </c>
    </row>
    <row r="54" spans="2:5" x14ac:dyDescent="0.3">
      <c r="B54" t="s">
        <v>115</v>
      </c>
      <c r="C54" s="18">
        <v>25</v>
      </c>
      <c r="D54" s="4"/>
      <c r="E54" s="17">
        <f t="shared" si="0"/>
        <v>0</v>
      </c>
    </row>
    <row r="55" spans="2:5" x14ac:dyDescent="0.3">
      <c r="B55" t="s">
        <v>116</v>
      </c>
      <c r="C55" s="18">
        <v>25</v>
      </c>
      <c r="D55" s="4"/>
      <c r="E55" s="17">
        <f t="shared" si="0"/>
        <v>0</v>
      </c>
    </row>
    <row r="56" spans="2:5" x14ac:dyDescent="0.3">
      <c r="B56" t="s">
        <v>117</v>
      </c>
      <c r="C56" s="18">
        <v>25</v>
      </c>
      <c r="D56" s="4"/>
      <c r="E56" s="17">
        <f t="shared" si="0"/>
        <v>0</v>
      </c>
    </row>
    <row r="57" spans="2:5" x14ac:dyDescent="0.3">
      <c r="B57" t="s">
        <v>118</v>
      </c>
      <c r="C57" s="18">
        <v>25</v>
      </c>
      <c r="D57" s="4"/>
      <c r="E57" s="17">
        <f t="shared" si="0"/>
        <v>0</v>
      </c>
    </row>
    <row r="58" spans="2:5" x14ac:dyDescent="0.3">
      <c r="B58" t="s">
        <v>119</v>
      </c>
      <c r="C58" s="18">
        <v>25</v>
      </c>
      <c r="D58" s="4"/>
      <c r="E58" s="17">
        <f t="shared" si="0"/>
        <v>0</v>
      </c>
    </row>
    <row r="59" spans="2:5" x14ac:dyDescent="0.3">
      <c r="B59" t="s">
        <v>107</v>
      </c>
      <c r="C59" s="18">
        <v>25</v>
      </c>
      <c r="D59" s="4"/>
      <c r="E59" s="17">
        <f t="shared" si="0"/>
        <v>0</v>
      </c>
    </row>
    <row r="60" spans="2:5" x14ac:dyDescent="0.3">
      <c r="B60" t="s">
        <v>121</v>
      </c>
      <c r="C60" s="18">
        <v>25</v>
      </c>
      <c r="D60" s="4"/>
      <c r="E60" s="17">
        <f t="shared" si="0"/>
        <v>0</v>
      </c>
    </row>
    <row r="61" spans="2:5" x14ac:dyDescent="0.3">
      <c r="B61" t="s">
        <v>122</v>
      </c>
      <c r="C61" s="18">
        <v>20</v>
      </c>
      <c r="D61" s="4"/>
      <c r="E61" s="17">
        <f t="shared" si="0"/>
        <v>0</v>
      </c>
    </row>
    <row r="62" spans="2:5" x14ac:dyDescent="0.3">
      <c r="B62" t="s">
        <v>123</v>
      </c>
      <c r="C62" s="18">
        <v>10</v>
      </c>
      <c r="D62" s="4"/>
      <c r="E62" s="17">
        <f t="shared" si="0"/>
        <v>0</v>
      </c>
    </row>
    <row r="63" spans="2:5" x14ac:dyDescent="0.3">
      <c r="B63" t="s">
        <v>124</v>
      </c>
      <c r="C63" s="18">
        <v>10</v>
      </c>
      <c r="D63" s="4"/>
      <c r="E63" s="17">
        <f t="shared" si="0"/>
        <v>0</v>
      </c>
    </row>
    <row r="64" spans="2:5" x14ac:dyDescent="0.3">
      <c r="B64" t="s">
        <v>32</v>
      </c>
      <c r="C64" s="18">
        <v>220</v>
      </c>
      <c r="D64" s="4"/>
      <c r="E64" s="17">
        <f t="shared" si="0"/>
        <v>0</v>
      </c>
    </row>
    <row r="65" spans="2:5" x14ac:dyDescent="0.3">
      <c r="B65" t="s">
        <v>33</v>
      </c>
      <c r="C65" s="18">
        <v>55</v>
      </c>
      <c r="D65" s="4"/>
      <c r="E65" s="17">
        <f t="shared" si="0"/>
        <v>0</v>
      </c>
    </row>
    <row r="66" spans="2:5" x14ac:dyDescent="0.3">
      <c r="B66" t="s">
        <v>108</v>
      </c>
      <c r="C66" s="18">
        <v>5</v>
      </c>
      <c r="D66" s="4"/>
      <c r="E66" s="17">
        <f t="shared" si="0"/>
        <v>0</v>
      </c>
    </row>
    <row r="67" spans="2:5" x14ac:dyDescent="0.3">
      <c r="B67" t="s">
        <v>109</v>
      </c>
      <c r="C67" s="18">
        <v>5</v>
      </c>
      <c r="D67" s="4"/>
      <c r="E67" s="17">
        <f t="shared" si="0"/>
        <v>0</v>
      </c>
    </row>
    <row r="68" spans="2:5" x14ac:dyDescent="0.3">
      <c r="E68" s="17"/>
    </row>
    <row r="69" spans="2:5" x14ac:dyDescent="0.3">
      <c r="B69" s="19" t="s">
        <v>31</v>
      </c>
    </row>
    <row r="70" spans="2:5" x14ac:dyDescent="0.3">
      <c r="B70" t="s">
        <v>127</v>
      </c>
      <c r="C70" s="3"/>
    </row>
    <row r="71" spans="2:5" x14ac:dyDescent="0.3">
      <c r="B71" t="s">
        <v>29</v>
      </c>
      <c r="C71" s="3"/>
    </row>
    <row r="72" spans="2:5" x14ac:dyDescent="0.3">
      <c r="B72" t="s">
        <v>30</v>
      </c>
      <c r="C72" s="3"/>
    </row>
    <row r="73" spans="2:5" x14ac:dyDescent="0.3">
      <c r="B73" t="s">
        <v>125</v>
      </c>
      <c r="C73" s="3"/>
    </row>
    <row r="74" spans="2:5" x14ac:dyDescent="0.3">
      <c r="B74" t="s">
        <v>126</v>
      </c>
      <c r="C74" s="3"/>
    </row>
    <row r="75" spans="2:5" x14ac:dyDescent="0.3">
      <c r="C75" s="3"/>
    </row>
    <row r="76" spans="2:5" ht="15" thickBot="1" x14ac:dyDescent="0.35">
      <c r="B76" s="21" t="s">
        <v>129</v>
      </c>
      <c r="C76" s="3"/>
    </row>
    <row r="77" spans="2:5" ht="15" thickBot="1" x14ac:dyDescent="0.35">
      <c r="B77" s="1" t="s">
        <v>3</v>
      </c>
      <c r="E77" s="8">
        <f>SUM(E7:E76)</f>
        <v>0</v>
      </c>
    </row>
    <row r="78" spans="2:5" x14ac:dyDescent="0.3">
      <c r="B78" s="1" t="s">
        <v>24</v>
      </c>
    </row>
  </sheetData>
  <conditionalFormatting sqref="E77 D7:D57">
    <cfRule type="cellIs" dxfId="2" priority="3" operator="greaterThan">
      <formula>0</formula>
    </cfRule>
  </conditionalFormatting>
  <conditionalFormatting sqref="D58:D67">
    <cfRule type="cellIs" dxfId="1" priority="2" operator="greaterThan">
      <formula>0</formula>
    </cfRule>
  </conditionalFormatting>
  <conditionalFormatting sqref="B76">
    <cfRule type="cellIs" dxfId="0" priority="1" operator="greaterThan">
      <formula>0</formula>
    </cfRule>
  </conditionalFormatting>
  <pageMargins left="0.7" right="0.7" top="0.75" bottom="0.75" header="0.3" footer="0.3"/>
  <pageSetup paperSize="9" scale="41" orientation="portrait" r:id="rId1"/>
  <headerFooter>
    <oddHeader>&amp;Lbijlage&amp;CRekenblad&amp;RRegio  Oost</oddHeader>
    <oddFooter>&amp;LOpgemaakt door Rijksvastgoedbedrijf&amp;C&amp;D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DC16FC15C1944A0955B8E11906D5D" ma:contentTypeVersion="0" ma:contentTypeDescription="Een nieuw document maken." ma:contentTypeScope="" ma:versionID="94e05042e9c51bcff00f73052f934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B3504-547B-4C3F-A42F-5E4387FBD3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76C477-E88A-455E-B850-67A608587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4C8E65-7669-465B-8257-76EBFC04D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Rekenblad O</vt:lpstr>
      <vt:lpstr>PO O</vt:lpstr>
      <vt:lpstr>CO O</vt:lpstr>
      <vt:lpstr>Mat O</vt:lpstr>
      <vt:lpstr>'CO O'!Afdrukbereik</vt:lpstr>
      <vt:lpstr>'Mat O'!Afdrukbereik</vt:lpstr>
      <vt:lpstr>'PO O'!Afdrukbereik</vt:lpstr>
      <vt:lpstr>'Rekenblad O'!Afdrukbereik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</dc:creator>
  <cp:lastModifiedBy>Hendriks, Kees</cp:lastModifiedBy>
  <cp:lastPrinted>2020-07-10T08:54:51Z</cp:lastPrinted>
  <dcterms:created xsi:type="dcterms:W3CDTF">2018-04-17T14:10:06Z</dcterms:created>
  <dcterms:modified xsi:type="dcterms:W3CDTF">2021-02-18T11:11:05Z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0x010100E2BDC16FC15C1944A0955B8E11906D5D</vt:lpwstr>
  </property>
</Properties>
</file>