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66925"/>
  <mc:AlternateContent xmlns:mc="http://schemas.openxmlformats.org/markup-compatibility/2006">
    <mc:Choice Requires="x15">
      <x15ac:absPath xmlns:x15ac="http://schemas.microsoft.com/office/spreadsheetml/2010/11/ac" url="P:\@Vertrouwelijk\Aanbesteding servers\11. Nota van Inlichtingen\"/>
    </mc:Choice>
  </mc:AlternateContent>
  <xr:revisionPtr revIDLastSave="0" documentId="13_ncr:1_{EDEFFAF1-32D5-43A6-A968-72435075897B}" xr6:coauthVersionLast="45" xr6:coauthVersionMax="45" xr10:uidLastSave="{00000000-0000-0000-0000-000000000000}"/>
  <bookViews>
    <workbookView xWindow="-120" yWindow="-120" windowWidth="23280" windowHeight="12600" tabRatio="691" xr2:uid="{3338E6C1-26FC-4E26-9348-2703D5A44BBD}"/>
  </bookViews>
  <sheets>
    <sheet name="Invulinstructie" sheetId="7" r:id="rId1"/>
    <sheet name="Servers-storage-netwerk" sheetId="5" r:id="rId2"/>
    <sheet name="Specificaties servers" sheetId="6" r:id="rId3"/>
    <sheet name="Opbouw inkoopprijzen" sheetId="8" r:id="rId4"/>
    <sheet name="Toelichting opvolgend item" sheetId="9" r:id="rId5"/>
  </sheets>
  <definedNames>
    <definedName name="_xlnm.Print_Area" localSheetId="0">Invulinstructie!$A$1:$O$53</definedName>
    <definedName name="_xlnm.Print_Titles" localSheetId="3">'Opbouw inkoopprijzen'!$1:$1</definedName>
    <definedName name="_xlnm.Print_Titles" localSheetId="1">'Servers-storage-netwerk'!$1:$1</definedName>
    <definedName name="_xlnm.Print_Titles" localSheetId="2">'Specificaties servers'!$1:$2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5" i="5" l="1"/>
  <c r="F130" i="6"/>
  <c r="E509" i="8"/>
  <c r="D37" i="9"/>
  <c r="G21" i="8" l="1"/>
  <c r="P114" i="5" l="1"/>
  <c r="E174" i="8" l="1"/>
  <c r="E153" i="8"/>
  <c r="E132" i="8"/>
  <c r="E110" i="8"/>
  <c r="E89" i="8"/>
  <c r="E68" i="8"/>
  <c r="E46" i="8"/>
  <c r="E25" i="8"/>
  <c r="E4" i="8"/>
  <c r="D46" i="8"/>
  <c r="D25" i="8"/>
  <c r="D4" i="8"/>
  <c r="P67" i="5"/>
  <c r="O21" i="5"/>
  <c r="O20" i="5"/>
  <c r="O19" i="5"/>
  <c r="J84" i="6"/>
  <c r="F84" i="6"/>
  <c r="N45" i="6"/>
  <c r="F45" i="6"/>
  <c r="N5" i="6"/>
  <c r="J5" i="6"/>
  <c r="G487" i="8"/>
  <c r="G466" i="8"/>
  <c r="G444" i="8"/>
  <c r="G423" i="8"/>
  <c r="G402" i="8"/>
  <c r="G381" i="8"/>
  <c r="G361" i="8"/>
  <c r="G341" i="8"/>
  <c r="G320" i="8"/>
  <c r="G298" i="8"/>
  <c r="G277" i="8"/>
  <c r="G255" i="8"/>
  <c r="G234" i="8"/>
  <c r="G213" i="8"/>
  <c r="G191" i="8"/>
  <c r="G170" i="8"/>
  <c r="G149" i="8"/>
  <c r="G128" i="8"/>
  <c r="G106" i="8"/>
  <c r="G85" i="8"/>
  <c r="G64" i="8"/>
  <c r="G42" i="8"/>
  <c r="H487" i="8"/>
  <c r="H466" i="8"/>
  <c r="H444" i="8"/>
  <c r="H423" i="8"/>
  <c r="H402" i="8"/>
  <c r="H381" i="8"/>
  <c r="H361" i="8"/>
  <c r="H341" i="8"/>
  <c r="H320" i="8"/>
  <c r="H298" i="8"/>
  <c r="H277" i="8"/>
  <c r="H255" i="8"/>
  <c r="H213" i="8"/>
  <c r="H128" i="8"/>
  <c r="H106" i="8"/>
  <c r="H85" i="8"/>
  <c r="I64" i="8"/>
  <c r="H64" i="8"/>
  <c r="I42" i="8"/>
  <c r="H42" i="8"/>
  <c r="I21" i="8"/>
  <c r="H21" i="8"/>
  <c r="O14" i="5"/>
  <c r="O13" i="5"/>
  <c r="O12" i="5"/>
  <c r="O11" i="5"/>
  <c r="O10" i="5"/>
  <c r="O9" i="5"/>
  <c r="T71" i="5"/>
  <c r="T89" i="5"/>
  <c r="T88" i="5"/>
  <c r="T87" i="5"/>
  <c r="T86" i="5"/>
  <c r="T85" i="5"/>
  <c r="T84" i="5"/>
  <c r="T83" i="5"/>
  <c r="T82" i="5"/>
  <c r="T81" i="5"/>
  <c r="T80" i="5"/>
  <c r="T79" i="5"/>
  <c r="T78" i="5"/>
  <c r="T77" i="5"/>
  <c r="T76" i="5"/>
  <c r="T75" i="5"/>
  <c r="T74" i="5"/>
  <c r="T73" i="5"/>
  <c r="T72" i="5"/>
  <c r="T34" i="5"/>
  <c r="N14" i="5"/>
  <c r="N13" i="5"/>
  <c r="N12" i="5"/>
  <c r="N11" i="5"/>
  <c r="N10" i="5"/>
  <c r="N9" i="5"/>
  <c r="K13" i="5"/>
  <c r="K14" i="5"/>
  <c r="D13" i="5"/>
  <c r="E13" i="5"/>
  <c r="F13" i="5"/>
  <c r="G13" i="5"/>
  <c r="H13" i="5"/>
  <c r="D14" i="5"/>
  <c r="E14" i="5"/>
  <c r="F14" i="5"/>
  <c r="G14" i="5"/>
  <c r="H14" i="5"/>
  <c r="K12" i="5"/>
  <c r="H12" i="5"/>
  <c r="G12" i="5"/>
  <c r="F12" i="5"/>
  <c r="E12" i="5"/>
  <c r="D12" i="5"/>
  <c r="K10" i="5"/>
  <c r="K11" i="5"/>
  <c r="D10" i="5"/>
  <c r="E10" i="5"/>
  <c r="F10" i="5"/>
  <c r="G10" i="5"/>
  <c r="H10" i="5"/>
  <c r="D11" i="5"/>
  <c r="E11" i="5"/>
  <c r="F11" i="5"/>
  <c r="G11" i="5"/>
  <c r="H11" i="5"/>
  <c r="K9" i="5"/>
  <c r="H9" i="5"/>
  <c r="G9" i="5"/>
  <c r="F9" i="5"/>
  <c r="E9" i="5"/>
  <c r="D9" i="5"/>
  <c r="T14" i="5"/>
  <c r="T13" i="5"/>
  <c r="T12" i="5"/>
  <c r="T11" i="5"/>
  <c r="T10" i="5"/>
  <c r="T9" i="5"/>
  <c r="K21" i="5"/>
  <c r="K20" i="5"/>
  <c r="K19" i="5"/>
  <c r="H21" i="5"/>
  <c r="G21" i="5"/>
  <c r="F21" i="5"/>
  <c r="E21" i="5"/>
  <c r="H20" i="5"/>
  <c r="G20" i="5"/>
  <c r="F20" i="5"/>
  <c r="E20" i="5"/>
  <c r="H19" i="5"/>
  <c r="G19" i="5"/>
  <c r="F19" i="5"/>
  <c r="E19" i="5"/>
  <c r="D21" i="5"/>
  <c r="D20" i="5"/>
  <c r="D19" i="5"/>
  <c r="N21" i="5"/>
  <c r="N20" i="5"/>
  <c r="N19" i="5"/>
  <c r="N18" i="5"/>
  <c r="D110" i="8" s="1"/>
  <c r="N17" i="5"/>
  <c r="D89" i="8" s="1"/>
  <c r="N16" i="5"/>
  <c r="D68" i="8" s="1"/>
  <c r="T21" i="5"/>
  <c r="T20" i="5"/>
  <c r="T19" i="5"/>
  <c r="T25" i="5"/>
  <c r="T24" i="5"/>
  <c r="T23" i="5"/>
  <c r="T18" i="5"/>
  <c r="T17" i="5"/>
  <c r="T16" i="5"/>
  <c r="T8" i="5"/>
  <c r="T7" i="5"/>
  <c r="T6" i="5"/>
  <c r="T28" i="5" l="1"/>
  <c r="T27" i="5"/>
  <c r="T29" i="5"/>
  <c r="T31" i="5"/>
  <c r="T42" i="5"/>
  <c r="N84" i="6" l="1"/>
  <c r="J45" i="6"/>
  <c r="F5" i="6"/>
  <c r="D82" i="6"/>
  <c r="D43" i="6"/>
  <c r="D3" i="6"/>
  <c r="R29" i="5"/>
  <c r="R27" i="5"/>
  <c r="R28" i="5"/>
  <c r="N25" i="5" l="1"/>
  <c r="D174" i="8" s="1"/>
  <c r="N24" i="5"/>
  <c r="D153" i="8" s="1"/>
  <c r="N23" i="5"/>
  <c r="T60" i="5"/>
  <c r="T55" i="5"/>
  <c r="T56" i="5"/>
  <c r="O37" i="5" l="1"/>
  <c r="D132" i="8"/>
  <c r="T112" i="5"/>
  <c r="T104" i="5"/>
  <c r="T102" i="5"/>
  <c r="T101" i="5"/>
  <c r="T99" i="5"/>
  <c r="T98" i="5"/>
  <c r="T97" i="5"/>
  <c r="T95" i="5"/>
  <c r="T94" i="5"/>
  <c r="T93" i="5"/>
  <c r="T92" i="5"/>
  <c r="T91" i="5"/>
  <c r="T65" i="5"/>
  <c r="T64" i="5"/>
  <c r="T63" i="5"/>
  <c r="T49" i="5"/>
  <c r="T48" i="5"/>
  <c r="T47" i="5"/>
  <c r="T46" i="5"/>
  <c r="T45" i="5"/>
  <c r="T44" i="5"/>
  <c r="T43" i="5"/>
  <c r="T61" i="5"/>
  <c r="T59" i="5"/>
  <c r="T57" i="5"/>
  <c r="T54" i="5"/>
  <c r="T53" i="5"/>
  <c r="T52" i="5"/>
  <c r="T67" i="5" l="1"/>
  <c r="T114" i="5"/>
  <c r="T51" i="5"/>
  <c r="T35" i="5" l="1"/>
  <c r="T33" i="5"/>
  <c r="T37" i="5" l="1"/>
  <c r="T117" i="5" s="1"/>
</calcChain>
</file>

<file path=xl/sharedStrings.xml><?xml version="1.0" encoding="utf-8"?>
<sst xmlns="http://schemas.openxmlformats.org/spreadsheetml/2006/main" count="648" uniqueCount="196">
  <si>
    <t>Aantal</t>
  </si>
  <si>
    <t>Actieve Storagecomponenten inclusief opties</t>
  </si>
  <si>
    <t>Actieve netwerkcomponenten inclusief opties</t>
  </si>
  <si>
    <t>Cisco Catalyst C9300-48U-A</t>
  </si>
  <si>
    <t>Cisco Catalyst C9500-16X-2Q-A</t>
  </si>
  <si>
    <t>Cisco WS-C3560CX-8PC-S</t>
  </si>
  <si>
    <t>Cisco DNA Center Appliance (Gen 2) - 44 Core</t>
  </si>
  <si>
    <t>n.v.t.</t>
  </si>
  <si>
    <t>Storage controllers</t>
  </si>
  <si>
    <t>Disken</t>
  </si>
  <si>
    <t>Standaard software</t>
  </si>
  <si>
    <t>Aanvullende software (Snapshot functionaliteit)</t>
  </si>
  <si>
    <t>Disk cabinet standaard</t>
  </si>
  <si>
    <t>Disk cabinet aanvullend</t>
  </si>
  <si>
    <t>Implementatie ondersteuning</t>
  </si>
  <si>
    <t>Support disk cabinet per site / 60mnd</t>
  </si>
  <si>
    <t>Support 4 uur vervanging per site / 60mnd</t>
  </si>
  <si>
    <t>Support storage cluster 4 nodes per site / 60mnd</t>
  </si>
  <si>
    <t>Netwerkaansluitingen</t>
  </si>
  <si>
    <t>Netwerkkaart voor client ontsluiting</t>
  </si>
  <si>
    <t>Actieve servercomponenten inclusief opties</t>
  </si>
  <si>
    <t>VMWare</t>
  </si>
  <si>
    <t>Oracle VM</t>
  </si>
  <si>
    <t>Commvault</t>
  </si>
  <si>
    <t>SD (of USB) voor booten</t>
  </si>
  <si>
    <t>Rackserver</t>
  </si>
  <si>
    <t>Netwerkkaarten</t>
  </si>
  <si>
    <t>Type hardware</t>
  </si>
  <si>
    <t>2 kaarten met 1 poort van 40GB</t>
  </si>
  <si>
    <t>Processor</t>
  </si>
  <si>
    <t>Aantal processors fysiek</t>
  </si>
  <si>
    <t>Disktype</t>
  </si>
  <si>
    <t>Aanvulling</t>
  </si>
  <si>
    <t xml:space="preserve">Intel(R) Xeon(R) CPU E5-2697 v3 @ 2.60GHz                       </t>
  </si>
  <si>
    <t>Intel(R) Xeon(R) CPU E5-2637 v3 @ 3.50GHz</t>
  </si>
  <si>
    <t xml:space="preserve">Intel(R) Xeon(R) CPU E5-2630 v3 @ 2.40GHz                       </t>
  </si>
  <si>
    <t>controler LSI SAS 3108</t>
  </si>
  <si>
    <t xml:space="preserve">SSD </t>
  </si>
  <si>
    <t>NVMe SSD</t>
  </si>
  <si>
    <t>Oracle Database</t>
  </si>
  <si>
    <t>default</t>
  </si>
  <si>
    <t>4 x 6.4 TB</t>
  </si>
  <si>
    <t xml:space="preserve">2 x 6.4 TB </t>
  </si>
  <si>
    <t>2 x 1GB onboard (minimaal) / 
2 kaarten met 1 poort van 40GB</t>
  </si>
  <si>
    <t>512 GB</t>
  </si>
  <si>
    <t>256 GB</t>
  </si>
  <si>
    <t>128 GB</t>
  </si>
  <si>
    <t>192 GB</t>
  </si>
  <si>
    <t>384 GB</t>
  </si>
  <si>
    <t xml:space="preserve">4 x 480 GB, 2.5 inch, 6 Gb/s </t>
  </si>
  <si>
    <t>VM Ware</t>
  </si>
  <si>
    <t xml:space="preserve">Aangeboden type: </t>
  </si>
  <si>
    <t>Aangeboden merk A:</t>
  </si>
  <si>
    <t>Specificaties servers:</t>
  </si>
  <si>
    <t>Aangeboden merk B:</t>
  </si>
  <si>
    <t>Aangeboden merk C:</t>
  </si>
  <si>
    <t>FAS2720 HA System, CNA</t>
  </si>
  <si>
    <t>FAS2720, 12x4TB, 7.2K, -C</t>
  </si>
  <si>
    <t>4hr Parts Replacement</t>
  </si>
  <si>
    <t>AFF A250 HA System</t>
  </si>
  <si>
    <t>SW, Core Bundle, Per-0.1TB, NLSAS, F01, -C</t>
  </si>
  <si>
    <t>SW, Data Protection Bdl, Per-0.1TB, NLSAS, F01, -C</t>
  </si>
  <si>
    <t>Support Edge Advisor</t>
  </si>
  <si>
    <t>PS Deployment, Standard, FAS, Low</t>
  </si>
  <si>
    <t>Disk Shelf, 12G, 12x4TB, 7.2K, -SK</t>
  </si>
  <si>
    <t>MEZZANINE 4-Port 25GbE, -C</t>
  </si>
  <si>
    <t>AFF A250, 24X7.6TB, NVMe, SED, -C</t>
  </si>
  <si>
    <t>SW, Core Bundle, Per-0.1TB, NVMe, A01, -C</t>
  </si>
  <si>
    <t>SW, Data Protectn Bdl, Per-0.1TB, NVMe, A01, -C</t>
  </si>
  <si>
    <t>PS Deployment, Standard, AFF, MetroCluster, Low</t>
  </si>
  <si>
    <t>Switches BES-53248/IX8 CLSW, 16PT10/25GB, PTSX, BRDCM SUP</t>
  </si>
  <si>
    <t>Service Broadcom, 24x7x4hr, Parts, CLMSWITCH-24NODE-R5</t>
  </si>
  <si>
    <t>SFP+ Optical, UTA, 10GbE LongReach</t>
  </si>
  <si>
    <t>Type component</t>
  </si>
  <si>
    <t>Omschrijving/specificering</t>
  </si>
  <si>
    <t>Opslag-% Inschrijver op hardware</t>
  </si>
  <si>
    <t>Opslag-% Inschrijver op supportcontract</t>
  </si>
  <si>
    <t>Type aangeboden door Inschrijver</t>
  </si>
  <si>
    <t>Inschrijfprijs Inschrijver</t>
  </si>
  <si>
    <t>Totaal Inschrijfprijs storagecomponenten</t>
  </si>
  <si>
    <t>Cisco Catalyst 9300 48-poorts access switch</t>
  </si>
  <si>
    <t>Licenties DNA Advantage voor SDA functionaliteit, inclusief ISE en Stealthwatch licenties</t>
  </si>
  <si>
    <t>C9300 DNA Premier, 48-Port 5 jaar</t>
  </si>
  <si>
    <t>Aansluitkabels en modules</t>
  </si>
  <si>
    <t>1M Type 1 Stack Cable</t>
  </si>
  <si>
    <t>50CM Type 1 Stack Cable</t>
  </si>
  <si>
    <t>Stack Power Cable 30cm</t>
  </si>
  <si>
    <t>Upgrade 1100W AC</t>
  </si>
  <si>
    <t>Catalyst 9300 8 x 10GE Network Module</t>
  </si>
  <si>
    <t>Alles op basis van 10G inclusief SFP's</t>
  </si>
  <si>
    <t>SFP-10G-SR-S</t>
  </si>
  <si>
    <t>SFP-10G-LR-S</t>
  </si>
  <si>
    <t>Support</t>
  </si>
  <si>
    <t>Cisco Catalyst 9500 16-poorts Core-/Distributieswitch</t>
  </si>
  <si>
    <t>C9500 DNA Premier, 16-Port 5 jaar</t>
  </si>
  <si>
    <t xml:space="preserve">C9500 DNA Premier 12Q/16X / 24Y4C 5Year Term License </t>
  </si>
  <si>
    <t>Cisco Catalyst 9500 2 x 40GE Network Module</t>
  </si>
  <si>
    <t>950W AC Config 4 Power Supply front to back cooling</t>
  </si>
  <si>
    <t>Cisco WS-C3560CX-8PC-S 8-poorts switch</t>
  </si>
  <si>
    <t>ACI DATACENTER CONFIGURATIE</t>
  </si>
  <si>
    <t>APIC-SERVER-M3, APIC Appliance - Medium configuration (Upto 1200 Edge Ports)</t>
  </si>
  <si>
    <t>Cisco Spine switches</t>
  </si>
  <si>
    <t>N9K-C9322C Nexus 9K ACI &amp; NX-OS Spine ACI enabled</t>
  </si>
  <si>
    <t>Cisco Leaf switches</t>
  </si>
  <si>
    <t>N9K-C93180-FX-B24C Nexus 93180YC-FX - Leaf switch ACI enabled</t>
  </si>
  <si>
    <t>Op basis van DCN essentials, 5 jaar</t>
  </si>
  <si>
    <t>Licenties</t>
  </si>
  <si>
    <t>C9300 DNA Premier Catalyst Add On 5 jaar</t>
  </si>
  <si>
    <t>C3560CX DNA Advantage, 8 ports 5 jaar</t>
  </si>
  <si>
    <t>C3560CX DNA Advantage 5 jaar</t>
  </si>
  <si>
    <t>Cisco DNA Center</t>
  </si>
  <si>
    <t>SFP's t.b.v. onderlinge communicatie en SFP's t.b.v. communicatie tussen DC's onderling op basis van 100G</t>
  </si>
  <si>
    <t>Totaal volgens onderstaande configuratie</t>
  </si>
  <si>
    <t>Totaal Inschrijfprijs netwerkcomponenten</t>
  </si>
  <si>
    <t>Storage netwerkswitches t.b.v. metro functionaliteit</t>
  </si>
  <si>
    <t>Totaal Inschrijfprijs Inschrijver</t>
  </si>
  <si>
    <t>Bedrijfsnaam:</t>
  </si>
  <si>
    <t>(digitaal invullen)</t>
  </si>
  <si>
    <t>Naam bevoegd vertegenwoordiger:</t>
  </si>
  <si>
    <t>Functie:</t>
  </si>
  <si>
    <t>Handtekening:</t>
  </si>
  <si>
    <t>(handmatig invullen)</t>
  </si>
  <si>
    <t>Plaats en datum:</t>
  </si>
  <si>
    <t>Vermeld hier per aangeboden type server alle van toepassing zijnde specificaties waarmee u als Inschrijver kunt aantonen dat deze minimaal voldoen aan de door Aanbestedende Dienst geëiste specificaties.</t>
  </si>
  <si>
    <t>Opslag-% Inschrijver op support e.d.</t>
  </si>
  <si>
    <t>Metrocluster</t>
  </si>
  <si>
    <t>Backup-omgeving</t>
  </si>
  <si>
    <t>Netwerkcomponenten</t>
  </si>
  <si>
    <t>Doel/functionaliteit</t>
  </si>
  <si>
    <t>Geheugen in GB</t>
  </si>
  <si>
    <t>Disks opbouw</t>
  </si>
  <si>
    <t>Aantal systemen</t>
  </si>
  <si>
    <t>Merk aangeboden door Inschrijver</t>
  </si>
  <si>
    <t>Totaal gemiddelde inschrijfprijs servers en ODA's</t>
  </si>
  <si>
    <t>Opslag-% Inschrijver op hardware/software</t>
  </si>
  <si>
    <t>Totaal gemiddelde inschrijfprijs servers</t>
  </si>
  <si>
    <t>Merk</t>
  </si>
  <si>
    <t>Type</t>
  </si>
  <si>
    <t>Kostencomponenten</t>
  </si>
  <si>
    <t>Prijs in € bij 4 stuks</t>
  </si>
  <si>
    <t>Prijs in € bij 8 stuks</t>
  </si>
  <si>
    <t>Aantal 
bestel-
momenten</t>
  </si>
  <si>
    <t>Aantal
bestel-
momenten</t>
  </si>
  <si>
    <t>Prijs in € bij 12 stuks</t>
  </si>
  <si>
    <t>Toelichting/opmerkingen</t>
  </si>
  <si>
    <t>Totaal inkoopprijs</t>
  </si>
  <si>
    <t>Prijs in € bij 2 stuks</t>
  </si>
  <si>
    <t>Specificering</t>
  </si>
  <si>
    <t>Regels 42 t/m 49</t>
  </si>
  <si>
    <t>Prijs hardware/software</t>
  </si>
  <si>
    <t>Prijs support e.d.</t>
  </si>
  <si>
    <t>Back-up omgeving</t>
  </si>
  <si>
    <t>Switches</t>
  </si>
  <si>
    <t>Cisco Catalyst C-9300</t>
  </si>
  <si>
    <t>Prijs hardware/ 
software 5 stuks</t>
  </si>
  <si>
    <t>Prijs support e.d. 
5 stuks</t>
  </si>
  <si>
    <t>Prijs hardware/ 
software 10 stuks</t>
  </si>
  <si>
    <t>Prijs support e.d. 
10 stuks</t>
  </si>
  <si>
    <t>Prijs hardware/ 
software 20 stuks</t>
  </si>
  <si>
    <t>Prijs support e.d. 
20 stuks</t>
  </si>
  <si>
    <t>Aansluitkabels e.d.</t>
  </si>
  <si>
    <t>Cisco Catalyst C-9500</t>
  </si>
  <si>
    <t>ACI Datacenter config.</t>
  </si>
  <si>
    <t>Regels 51 t/m 57</t>
  </si>
  <si>
    <t>Regels 59 t/m 61</t>
  </si>
  <si>
    <r>
      <t xml:space="preserve">Inkoopprijs Inschrijver 
</t>
    </r>
    <r>
      <rPr>
        <b/>
        <sz val="10"/>
        <color rgb="FFFF0000"/>
        <rFont val="Calibri"/>
        <family val="2"/>
        <scheme val="minor"/>
      </rPr>
      <t>(op 29 juni 2021)</t>
    </r>
    <r>
      <rPr>
        <b/>
        <sz val="10"/>
        <color rgb="FF000000"/>
        <rFont val="Calibri"/>
        <family val="2"/>
        <scheme val="minor"/>
      </rPr>
      <t xml:space="preserve"> hardware per stuk</t>
    </r>
  </si>
  <si>
    <r>
      <t xml:space="preserve">Inkoopprijs Inschrijver 
</t>
    </r>
    <r>
      <rPr>
        <b/>
        <sz val="10"/>
        <color rgb="FFFF0000"/>
        <rFont val="Calibri"/>
        <family val="2"/>
        <scheme val="minor"/>
      </rPr>
      <t>(op 29 juni 2021)</t>
    </r>
    <r>
      <rPr>
        <b/>
        <sz val="10"/>
        <color rgb="FF000000"/>
        <rFont val="Calibri"/>
        <family val="2"/>
        <scheme val="minor"/>
      </rPr>
      <t xml:space="preserve"> supportcontract 5 jaar NBD per stuk</t>
    </r>
  </si>
  <si>
    <r>
      <t xml:space="preserve">Inkoopprijs Inschrijver 
</t>
    </r>
    <r>
      <rPr>
        <b/>
        <sz val="10"/>
        <color rgb="FFFF0000"/>
        <rFont val="Calibri"/>
        <family val="2"/>
        <scheme val="minor"/>
      </rPr>
      <t>(op 29 juni 2021)</t>
    </r>
    <r>
      <rPr>
        <b/>
        <sz val="10"/>
        <color rgb="FF000000"/>
        <rFont val="Calibri"/>
        <family val="2"/>
        <scheme val="minor"/>
      </rPr>
      <t xml:space="preserve"> hardware/software 
per stuk</t>
    </r>
  </si>
  <si>
    <r>
      <t xml:space="preserve">Inkoopprijs Inschrijver 
</t>
    </r>
    <r>
      <rPr>
        <b/>
        <sz val="10"/>
        <color rgb="FFFF0000"/>
        <rFont val="Calibri"/>
        <family val="2"/>
        <scheme val="minor"/>
      </rPr>
      <t>(op 29 juni 2021)</t>
    </r>
    <r>
      <rPr>
        <b/>
        <sz val="10"/>
        <color rgb="FF000000"/>
        <rFont val="Calibri"/>
        <family val="2"/>
        <scheme val="minor"/>
      </rPr>
      <t xml:space="preserve"> 
support e.d. per stuk</t>
    </r>
  </si>
  <si>
    <t>Prijzenblad Servers, Storage- en Netwerkcomponenten 2021/451/RJ</t>
  </si>
  <si>
    <t>Support per component / 60 mnd</t>
  </si>
  <si>
    <t>Aantal cores per processor</t>
  </si>
  <si>
    <t>Cisco APIC Bundle (3 APIC controllers)</t>
  </si>
  <si>
    <t>Support Cisco APIC Bundle</t>
  </si>
  <si>
    <t>Support Cisco Spine switches</t>
  </si>
  <si>
    <t>Support Cisco Leaf switches</t>
  </si>
  <si>
    <t>Aangeboden logische opvolger indien gespecificeerde item niet (meer) leverbaar is</t>
  </si>
  <si>
    <t>Aangeboden logische opvolger omdat gespecificeerde item niet (meer) leverbaar is</t>
  </si>
  <si>
    <t>Regelnr. tabblad servers-storage-netwerk</t>
  </si>
  <si>
    <t>Toelichting waarom Inschrijver genoodzaakt is de logische opvolger aan te bieden</t>
  </si>
  <si>
    <t>Oracle Database Appliance X8-2M</t>
  </si>
  <si>
    <t>Oracle Database Appliance X8-2S</t>
  </si>
  <si>
    <t>Op basis van 24x7x4hr</t>
  </si>
  <si>
    <t>Supportcontract 5 jaar 8x5xNBD</t>
  </si>
  <si>
    <t>Oracle X8-2S</t>
  </si>
  <si>
    <t>Oracle X8-2M</t>
  </si>
  <si>
    <t>Regels 63 t/m 65</t>
  </si>
  <si>
    <t>Regels 83 t/m 89</t>
  </si>
  <si>
    <t>Regels 71 t/m 74</t>
  </si>
  <si>
    <t>Regels 75 t/m 78</t>
  </si>
  <si>
    <t>Regels 79 t/m 82</t>
  </si>
  <si>
    <t>Regels 91 t/m 95</t>
  </si>
  <si>
    <t>Regels 97 t/m 99</t>
  </si>
  <si>
    <t>Regels 101 t/m 102</t>
  </si>
  <si>
    <t>Regels 105 t/m 112</t>
  </si>
  <si>
    <r>
      <t xml:space="preserve">Inschrijver dient in de grijs gemarkeerde cellen van tabblad "servers-storage-netwerk" haar inkoopprijzen zoals deze golden op </t>
    </r>
    <r>
      <rPr>
        <b/>
        <sz val="10"/>
        <color rgb="FFFF0000"/>
        <rFont val="Calibri"/>
        <family val="2"/>
        <scheme val="minor"/>
      </rPr>
      <t>dinsdag 29 juni 2021</t>
    </r>
    <r>
      <rPr>
        <sz val="10"/>
        <color theme="1"/>
        <rFont val="Calibri"/>
        <family val="2"/>
        <scheme val="minor"/>
      </rPr>
      <t xml:space="preserve"> en de aangeboden opslagpercentages (met één (1) decimaal), ten opzichte van diens inkoopprijs voor het per merk aangeboden product/typenummer, te offreren. Daarnaast dient Inschrijver in de grijs gemarkeerde cellen, voor het onderdeel actieve servercomponenten inclusief opties, 3 verschillende merken en typen servers aan te bieden, die minimaal voldoen aan alle door Aanbestedende Dienst gestelde specificaties. Tevens dienen deze specificaties in de daarvoor bestemde cellen vermeld te worden. Daarnaast dienen de inkoopprijzen geoffreerd te worden op basis van de door Aanbestedende Dienst vermelde bestelhoeveelheden (voor de VMWare rackservers dus bijvoorbeeld op basis van bestelhoeveelheden van respectievelijk 4, 8 en 12 systemen). De inschrijfprijzen van de 3 aangeboden merken en typen en de desbetreffende bestelhoeveelheden servers zullen in de totale inschrijfprijs worden gemiddeld. 
De door Inschrijver geoffreerde opslagpercentages gelden voor de gehele looptijd van de Overeenkomst, ten opzichte van alle voor de betreffende Inschrijver geldende inkoopprijzen, geldend voor alle producten binnen dat producttype, die door betreffende fabrikant aangeboden kunnen worden binnen de scope van deze aanbesteding. Dit betekent bijvoorbeeld dat het opslagpercentage wat Inschrijver vermeldt bij één type Rackserver - VMWare van merk A ook geldt voor alle overige (typen) Rackservers - VMWare die Aanbestedende Dienst gedurende de looptijd van de Overeenkomst van </t>
    </r>
    <r>
      <rPr>
        <b/>
        <sz val="10"/>
        <color theme="1"/>
        <rFont val="Calibri"/>
        <family val="2"/>
        <scheme val="minor"/>
      </rPr>
      <t>dit</t>
    </r>
    <r>
      <rPr>
        <sz val="10"/>
        <color theme="1"/>
        <rFont val="Calibri"/>
        <family val="2"/>
        <scheme val="minor"/>
      </rPr>
      <t xml:space="preserve"> merk wenst aan te schaffen. 
Inschrijver dient haar inkoopprijzen te allen tijde op verzoek van Aanbestedende Dienst/Opdrachtgever aantoonbaar te kunnen maken. De in het Prijzenblad vermelde producten betreffen een momentopname en geven een afspiegeling van hetgeen op dit moment voldoet aan de vereisten van de Aanbestedende Dienst. Gedurende de looptijd van de Overeenkomst is het evident dat door marktontwikkelingen of andere oorzaken hier andere producten voor in de plaats kunnen komen. Vanwege het bevorderen van de eenduidigheid en het beperken van de beheerlasten zal Opdrachtgever uiteindelijk overgaan tot de aanschaf van één merk servers voor alle drie de gewenste typen servers tezamen. Inschrijver dient direct bij Inschrijving als bewijslast voor de geoffreerde inkoopprijzen de schermprint(s) met datumstempel waarop de inkoopprijzen zichtbaar zijn, in te dienen bij diens Inschrijving. Deze inkoopprijzen dienen gebundeld in één PDF-document, op de volgorde zoals vermeld in het Prijzenblad, aan Aanbestedende Dienst aangeleverd te worden. Het niet kunnen overleggen van deze bewijslast leidt tot uitsluiting van deze aanbestedingsprocedure.
Teneinde inzicht te kunnen verkrijgen in de door Inschrijver geoffreerde inkoopprijzen, op basis van de aan te leveren schermprint(s) met datumstempel waarop de Inkoopprijzen zichtbaar zijn, dient Inschrijver in het tabblad "opbouw inkoopprijzen" te vermelden hoe diens inkoopprijzen tot stand komen op de in het Prijzenblad vermelde datum. Denk hierbij onder andere, maar niet uitsluitend, aan de bruto prijslijst van de fabrikant, de invloed van de dollarkoers, kortingscondities op basis van een partnerstatus of andere specifieke afspraken, die tezamen leiden tot de inkoopprijs voor Inschrijver. Deze inkoopprijzen leiden, samen met de geoffreerde opslagpercentages ter dekking van de operationele kosten van Inschrijver, tot de uiteindelijke inkoopprijs voor Aanbestedende Dienst. Inschrijver dient deze onderbouwing te baseren op de aantallen en de clustering zoals door Aanbestedende Dienst vermeld op het tabblad "servers-storage-netwerk" en zo</t>
    </r>
    <r>
      <rPr>
        <sz val="10"/>
        <rFont val="Calibri"/>
        <family val="2"/>
        <scheme val="minor"/>
      </rPr>
      <t xml:space="preserve">als ook al is voorgeschreven in het tabblad "opbouw inkoopprijzen". Deze inkoopprijzen dienen op zichzelf beschouwd te zijn voor de aangegeven clustering. In praktische zin betekent dit dus dat er voor de VMWare rackservers bijvoorbeeld 3 verschillende quotes ten grondslag dienen te liggen aan de geoffreerde tarieven, één quote voor 4 stuks, één quote voor 8 stuks en één quote voor 12 stuks. Aanbestedende Dienst beoogt hiermee de invulmethodiek van het prijzenblad zoveel als mogelijk aan te laten sluiten met de wijze waarop gedurende de looptijd van de Overeenkomst het bestelpartoon naar verwachting zal zijn. </t>
    </r>
    <r>
      <rPr>
        <sz val="10"/>
        <color theme="1"/>
        <rFont val="Calibri"/>
        <family val="2"/>
        <scheme val="minor"/>
      </rPr>
      <t xml:space="preserve">Het is dus nadrukkelijk </t>
    </r>
    <r>
      <rPr>
        <b/>
        <sz val="10"/>
        <rFont val="Calibri"/>
        <family val="2"/>
        <scheme val="minor"/>
      </rPr>
      <t>niet</t>
    </r>
    <r>
      <rPr>
        <sz val="10"/>
        <rFont val="Calibri"/>
        <family val="2"/>
        <scheme val="minor"/>
      </rPr>
      <t xml:space="preserve"> de bedoeling dat betreffende inkoopprijzen worden gedestilleerd uit een totaalaanbieding van betreffende fabrikant. Het verdient de voorkeur om het format van het tabblad </t>
    </r>
    <r>
      <rPr>
        <sz val="10"/>
        <color theme="1"/>
        <rFont val="Calibri"/>
        <family val="2"/>
        <scheme val="minor"/>
      </rPr>
      <t xml:space="preserve">"opbouw inkoopprijzen", zoals dat is samengesteld door Aanbestedende Dienst, zoveel als mogelijk intact te laten. De inkoopprijzen zoals geoffreerd in het tabblad "servers-storage-netwerk" dienen uiteraard te corresponderen met de aangeleverde onderbouwing hiervan, zoals vermeld in het tabblad "opbouw inkoopprijzen".   
Tevens dient Inschrijver in het tabblad "specificaties servers" de specificaties van de aangeboden merken en typen servers op de juiste plek te vermelden (merk en type worden automatisch gevuld door het invullen van het tabblad "servers-storage-netwerk") waarmee Inschrijver kan aantonen dat de aangeboden hardware voldoet aan alle door de Aanbestedende Dienst opgestelde minimale eisen/specificaties.
Indien Inschijver genoodzaakt is om voor de actieve storagecomponenten dan wel de actieve netwerkcomponenten de logische opvolger van een bepaald item aan te bieden, bijvoorbeeld omdat het door Aanbestedende Dienst vermelde item niet (meer) leverbaar blijkt op het moment van inschrijven, dient Inschrijver het vervangende item te vermelden op de daarvoor bestemde plek op het tabblad "servers-storage-netwerk" (cellen L42 t/m N65 resp. L71 t/m M112). De toelichting op deze noodzaak dient gemotiveerd door Inschrijver te worden toegelicht door het invullen van het tabblad "toelichting opvolgend item" conform de/het door Aanbestedende Dienst vermelde systematiek/format.
De door Inschrijver geoffreerde inkoopprijzen en opslagpercentages leiden uiteindelijk tot de vergelijkingsprijs per Inschrijver in </t>
    </r>
    <r>
      <rPr>
        <b/>
        <sz val="10"/>
        <color theme="1"/>
        <rFont val="Calibri"/>
        <family val="2"/>
        <scheme val="minor"/>
      </rPr>
      <t>cel T117</t>
    </r>
    <r>
      <rPr>
        <sz val="10"/>
        <color theme="1"/>
        <rFont val="Calibri"/>
        <family val="2"/>
        <scheme val="minor"/>
      </rPr>
      <t>. Deze vergelijkingsprijs wordt meegenomen in de beoordeling van de Inschrijvingen om uiteindelijk, tezamen met de beoordeling op de kwalitatieve gunningscriteria, te komen tot de Economisch Meest Voordeling Inschrijving en is gebaseerd op de verwachte afname van de Aanbestedende Dienst. Aangezien de Aanbestedende Dienst nog geen definitieve keuze heeft gemaakt ten aanzien van de aan te schaffen hardware en ook de ontwikkeling van de cloud een onzekere factor is, kunnen aan deze aantallen geen rechten worden ontleend. Inschrijvingen die voor wat betreft geoffreerde inkoopprijzen of opslagpercentages manipulatief van aard zijn of als niet-marktconform worden verondersteld, worden als ongeldig terzijde gelegd, waardoor Inschrijver niet voor gunning in aanmerking komt. 
De geoffreerde merken, types, inkoopprijzen, opslagpercentages, specificaties en opbouw inkoopprijzen evenals bedrijfsnaam, naam bevoegd vertegenwoordiger, functie, plaats en datum dienen op dit Prijzenblad op alle voorkomende plekken door Inschrijver digitaal te worden ingevuld. Daarna dient het te worden afgedrukt en op álle aangegeven plekken te worden ondertekend door de rechtsgeldig vertegenwoordiger (dit dient onomstotelijk te blijken uit het Uittreksel uit het Handelsregister). Na ondertekening dient het Prijzenblad te worden gescand om vervolgens als PDF-document bij de Inschrijving te worden 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</si>
</sst>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_ ;\-#,##0.00\ "/>
    <numFmt numFmtId="165" formatCode="_ [$€-2]\ * #,##0.00_ ;_ [$€-2]\ * \-#,##0.00_ ;_ [$€-2]\ * &quot;-&quot;??_ ;_ @_ "/>
    <numFmt numFmtId="166" formatCode="0.0%"/>
    <numFmt numFmtId="167" formatCode="&quot;€&quot;\ #,##0.00"/>
  </numFmts>
  <fonts count="12" x14ac:knownFonts="1">
    <font>
      <sz val="11"/>
      <color theme="1"/>
      <name val="Calibri"/>
      <family val="2"/>
      <scheme val="minor"/>
    </font>
    <font>
      <sz val="11"/>
      <color theme="1"/>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b/>
      <sz val="10"/>
      <color rgb="FFFF0000"/>
      <name val="Calibri"/>
      <family val="2"/>
      <scheme val="minor"/>
    </font>
    <font>
      <b/>
      <sz val="12"/>
      <color theme="1"/>
      <name val="Calibri"/>
      <family val="2"/>
      <scheme val="minor"/>
    </font>
    <font>
      <b/>
      <sz val="10"/>
      <name val="Calibri"/>
      <family val="2"/>
      <scheme val="minor"/>
    </font>
    <font>
      <sz val="12"/>
      <color theme="1"/>
      <name val="Calibri"/>
      <family val="2"/>
      <scheme val="minor"/>
    </font>
    <font>
      <b/>
      <sz val="11"/>
      <color theme="1"/>
      <name val="Calibri"/>
      <family val="2"/>
      <scheme val="minor"/>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21">
    <xf numFmtId="0" fontId="0" fillId="0" borderId="0" xfId="0"/>
    <xf numFmtId="0" fontId="2" fillId="0" borderId="0" xfId="0" applyFont="1" applyAlignment="1" applyProtection="1">
      <alignment horizontal="left"/>
      <protection hidden="1"/>
    </xf>
    <xf numFmtId="0" fontId="2" fillId="0" borderId="0" xfId="0" applyFont="1" applyProtection="1">
      <protection hidden="1"/>
    </xf>
    <xf numFmtId="0" fontId="6" fillId="0" borderId="0" xfId="0" applyFont="1" applyAlignment="1" applyProtection="1">
      <alignment horizontal="center"/>
      <protection hidden="1"/>
    </xf>
    <xf numFmtId="0" fontId="2" fillId="0" borderId="0" xfId="0" applyFont="1" applyAlignment="1" applyProtection="1">
      <alignment horizontal="center" wrapText="1"/>
      <protection hidden="1"/>
    </xf>
    <xf numFmtId="0" fontId="2" fillId="0" borderId="0" xfId="0" applyFont="1" applyAlignment="1" applyProtection="1">
      <alignment horizontal="center"/>
      <protection hidden="1"/>
    </xf>
    <xf numFmtId="0" fontId="2" fillId="0" borderId="0" xfId="0" applyFont="1" applyAlignment="1" applyProtection="1">
      <alignment wrapText="1"/>
      <protection hidden="1"/>
    </xf>
    <xf numFmtId="0" fontId="3" fillId="4" borderId="54" xfId="0" applyFont="1" applyFill="1" applyBorder="1" applyAlignment="1" applyProtection="1">
      <alignment horizontal="center" vertical="center" wrapText="1"/>
      <protection hidden="1"/>
    </xf>
    <xf numFmtId="0" fontId="3" fillId="4" borderId="40" xfId="0" applyFont="1" applyFill="1" applyBorder="1" applyAlignment="1" applyProtection="1">
      <alignment horizontal="center" vertical="center" wrapText="1"/>
      <protection hidden="1"/>
    </xf>
    <xf numFmtId="0" fontId="3" fillId="4" borderId="41" xfId="0" applyFont="1" applyFill="1" applyBorder="1" applyAlignment="1" applyProtection="1">
      <alignment horizontal="center" vertical="center" wrapText="1"/>
      <protection hidden="1"/>
    </xf>
    <xf numFmtId="0" fontId="3" fillId="4" borderId="39" xfId="0" applyFont="1" applyFill="1" applyBorder="1" applyAlignment="1" applyProtection="1">
      <alignment horizontal="center" vertical="center" wrapText="1"/>
      <protection hidden="1"/>
    </xf>
    <xf numFmtId="0" fontId="3" fillId="4" borderId="56" xfId="0" applyFont="1" applyFill="1" applyBorder="1" applyAlignment="1" applyProtection="1">
      <alignment horizontal="center" vertical="center" wrapText="1"/>
      <protection hidden="1"/>
    </xf>
    <xf numFmtId="0" fontId="3" fillId="4" borderId="6"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5" fillId="4" borderId="45" xfId="0" applyFont="1" applyFill="1" applyBorder="1" applyAlignment="1" applyProtection="1">
      <alignment horizontal="center" vertical="center" wrapText="1"/>
      <protection hidden="1"/>
    </xf>
    <xf numFmtId="0" fontId="5" fillId="4" borderId="26" xfId="0" applyFont="1" applyFill="1" applyBorder="1" applyAlignment="1" applyProtection="1">
      <alignment horizontal="center" vertical="center" wrapText="1"/>
      <protection hidden="1"/>
    </xf>
    <xf numFmtId="0" fontId="5" fillId="4" borderId="42" xfId="0" applyFont="1" applyFill="1" applyBorder="1" applyAlignment="1" applyProtection="1">
      <alignment horizontal="center" vertical="center" wrapText="1"/>
      <protection hidden="1"/>
    </xf>
    <xf numFmtId="44" fontId="2" fillId="0" borderId="51" xfId="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5" fillId="4" borderId="52" xfId="0" applyFont="1" applyFill="1" applyBorder="1" applyAlignment="1" applyProtection="1">
      <alignment horizontal="center" vertical="center" wrapText="1"/>
      <protection hidden="1"/>
    </xf>
    <xf numFmtId="0" fontId="5" fillId="4" borderId="2" xfId="0" applyFont="1" applyFill="1" applyBorder="1" applyAlignment="1" applyProtection="1">
      <alignment horizontal="center" vertical="center" wrapText="1"/>
      <protection hidden="1"/>
    </xf>
    <xf numFmtId="44" fontId="2" fillId="0" borderId="48" xfId="1" applyFont="1" applyFill="1" applyBorder="1" applyAlignment="1" applyProtection="1">
      <alignment horizontal="center" vertical="center"/>
      <protection hidden="1"/>
    </xf>
    <xf numFmtId="0" fontId="5" fillId="4" borderId="33" xfId="0" applyFont="1" applyFill="1" applyBorder="1" applyAlignment="1" applyProtection="1">
      <alignment horizontal="center" vertical="center" wrapText="1"/>
      <protection hidden="1"/>
    </xf>
    <xf numFmtId="44" fontId="2" fillId="0" borderId="55" xfId="1"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49" fontId="2" fillId="0" borderId="0" xfId="1" applyNumberFormat="1" applyFont="1" applyFill="1" applyBorder="1" applyAlignment="1" applyProtection="1">
      <alignment horizontal="center" vertical="center" wrapText="1"/>
      <protection hidden="1"/>
    </xf>
    <xf numFmtId="165" fontId="2" fillId="0" borderId="0" xfId="1" applyNumberFormat="1" applyFont="1" applyFill="1" applyBorder="1" applyAlignment="1" applyProtection="1">
      <alignment horizontal="center" vertical="center"/>
      <protection hidden="1"/>
    </xf>
    <xf numFmtId="9" fontId="2" fillId="0" borderId="0" xfId="2" applyFont="1" applyFill="1" applyBorder="1" applyAlignment="1" applyProtection="1">
      <alignment horizontal="center" vertical="center"/>
      <protection hidden="1"/>
    </xf>
    <xf numFmtId="0" fontId="2" fillId="0" borderId="0" xfId="0" applyFont="1" applyBorder="1" applyAlignment="1" applyProtection="1">
      <alignment vertical="center"/>
      <protection hidden="1"/>
    </xf>
    <xf numFmtId="44" fontId="2" fillId="0" borderId="45" xfId="1" applyFont="1" applyFill="1" applyBorder="1" applyAlignment="1" applyProtection="1">
      <alignment horizontal="center" vertical="center" wrapText="1"/>
      <protection hidden="1"/>
    </xf>
    <xf numFmtId="44" fontId="2" fillId="0" borderId="26" xfId="1" applyFont="1" applyFill="1" applyBorder="1" applyAlignment="1" applyProtection="1">
      <alignment horizontal="center" vertical="center" wrapText="1"/>
      <protection hidden="1"/>
    </xf>
    <xf numFmtId="0" fontId="5" fillId="4" borderId="49" xfId="0" applyFont="1" applyFill="1" applyBorder="1" applyAlignment="1" applyProtection="1">
      <alignment horizontal="center" vertical="center" wrapText="1"/>
      <protection hidden="1"/>
    </xf>
    <xf numFmtId="0" fontId="5" fillId="4" borderId="44" xfId="0" applyFont="1" applyFill="1" applyBorder="1" applyAlignment="1" applyProtection="1">
      <alignment horizontal="center" vertical="center" wrapText="1"/>
      <protection hidden="1"/>
    </xf>
    <xf numFmtId="44" fontId="2" fillId="0" borderId="49" xfId="1" applyFont="1" applyFill="1" applyBorder="1" applyAlignment="1" applyProtection="1">
      <alignment horizontal="center" vertical="center" wrapText="1"/>
      <protection hidden="1"/>
    </xf>
    <xf numFmtId="44" fontId="2" fillId="0" borderId="44" xfId="1" applyFont="1" applyFill="1" applyBorder="1" applyAlignment="1" applyProtection="1">
      <alignment horizontal="center" vertical="center" wrapText="1"/>
      <protection hidden="1"/>
    </xf>
    <xf numFmtId="44" fontId="2" fillId="0" borderId="0" xfId="1" applyFont="1" applyFill="1" applyBorder="1" applyAlignment="1" applyProtection="1">
      <alignment horizontal="center" vertical="center" wrapText="1"/>
      <protection hidden="1"/>
    </xf>
    <xf numFmtId="44" fontId="2" fillId="0" borderId="0" xfId="1" applyFont="1" applyFill="1" applyBorder="1" applyAlignment="1" applyProtection="1">
      <alignment horizontal="center" vertical="center"/>
      <protection hidden="1"/>
    </xf>
    <xf numFmtId="0" fontId="2" fillId="0" borderId="0" xfId="0" applyFont="1" applyFill="1" applyAlignment="1" applyProtection="1">
      <alignment vertical="center"/>
      <protection hidden="1"/>
    </xf>
    <xf numFmtId="164" fontId="6" fillId="0" borderId="0" xfId="3" applyNumberFormat="1" applyFont="1" applyProtection="1">
      <protection hidden="1"/>
    </xf>
    <xf numFmtId="0" fontId="4" fillId="0" borderId="0" xfId="0" applyFont="1" applyBorder="1" applyAlignment="1" applyProtection="1">
      <alignment horizontal="center"/>
      <protection hidden="1"/>
    </xf>
    <xf numFmtId="44" fontId="4" fillId="3" borderId="6" xfId="0" applyNumberFormat="1" applyFont="1" applyFill="1" applyBorder="1" applyProtection="1">
      <protection hidden="1"/>
    </xf>
    <xf numFmtId="0" fontId="4"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3" fillId="4" borderId="17" xfId="0" applyFont="1" applyFill="1" applyBorder="1" applyAlignment="1" applyProtection="1">
      <alignment horizontal="center" vertical="center" wrapText="1"/>
      <protection hidden="1"/>
    </xf>
    <xf numFmtId="44" fontId="2" fillId="0" borderId="57" xfId="1" applyFont="1" applyFill="1" applyBorder="1" applyAlignment="1" applyProtection="1">
      <alignment horizontal="center" vertical="center"/>
      <protection hidden="1"/>
    </xf>
    <xf numFmtId="0" fontId="5" fillId="0" borderId="12" xfId="0" applyFont="1" applyFill="1" applyBorder="1" applyAlignment="1" applyProtection="1">
      <alignment horizontal="left" wrapText="1"/>
      <protection hidden="1"/>
    </xf>
    <xf numFmtId="0" fontId="2" fillId="0" borderId="0" xfId="0" applyFont="1" applyBorder="1" applyAlignment="1" applyProtection="1">
      <alignment horizontal="center" wrapText="1"/>
      <protection hidden="1"/>
    </xf>
    <xf numFmtId="0" fontId="2" fillId="0" borderId="0" xfId="0" applyFont="1" applyFill="1" applyBorder="1" applyProtection="1">
      <protection hidden="1"/>
    </xf>
    <xf numFmtId="3" fontId="5" fillId="0" borderId="0" xfId="0" applyNumberFormat="1" applyFont="1" applyFill="1" applyBorder="1" applyAlignment="1" applyProtection="1">
      <alignment horizontal="center" wrapText="1"/>
      <protection hidden="1"/>
    </xf>
    <xf numFmtId="44" fontId="2" fillId="0" borderId="0" xfId="1" applyFont="1" applyFill="1" applyBorder="1" applyAlignment="1" applyProtection="1">
      <alignment horizontal="center"/>
      <protection hidden="1"/>
    </xf>
    <xf numFmtId="0" fontId="2" fillId="0" borderId="0" xfId="0" applyFont="1" applyBorder="1" applyProtection="1">
      <protection hidden="1"/>
    </xf>
    <xf numFmtId="0" fontId="2" fillId="0" borderId="13" xfId="0" applyFont="1" applyBorder="1" applyProtection="1">
      <protection hidden="1"/>
    </xf>
    <xf numFmtId="0" fontId="2" fillId="0" borderId="0" xfId="0" applyFont="1" applyFill="1" applyBorder="1" applyAlignment="1" applyProtection="1">
      <alignment horizontal="center" wrapText="1"/>
      <protection hidden="1"/>
    </xf>
    <xf numFmtId="0" fontId="2" fillId="0" borderId="0" xfId="0" applyFont="1" applyFill="1" applyBorder="1" applyAlignment="1" applyProtection="1">
      <protection hidden="1"/>
    </xf>
    <xf numFmtId="0" fontId="4" fillId="0" borderId="0" xfId="0" applyFont="1" applyAlignment="1" applyProtection="1">
      <protection hidden="1"/>
    </xf>
    <xf numFmtId="0" fontId="2" fillId="0" borderId="0" xfId="0" applyFont="1" applyBorder="1" applyAlignment="1" applyProtection="1">
      <alignment horizontal="center"/>
      <protection hidden="1"/>
    </xf>
    <xf numFmtId="0" fontId="5" fillId="4" borderId="3" xfId="0" applyFont="1" applyFill="1" applyBorder="1" applyAlignment="1" applyProtection="1">
      <alignment horizontal="center" vertical="center" wrapText="1"/>
      <protection hidden="1"/>
    </xf>
    <xf numFmtId="0" fontId="2" fillId="2" borderId="0" xfId="0" applyFont="1" applyFill="1" applyProtection="1">
      <protection hidden="1"/>
    </xf>
    <xf numFmtId="0" fontId="9" fillId="0" borderId="0" xfId="0" applyFont="1" applyProtection="1"/>
    <xf numFmtId="0" fontId="3" fillId="0" borderId="12" xfId="0" applyFont="1" applyFill="1" applyBorder="1" applyAlignment="1" applyProtection="1">
      <alignment horizontal="left" wrapText="1"/>
      <protection hidden="1"/>
    </xf>
    <xf numFmtId="44" fontId="2" fillId="0" borderId="59" xfId="1" applyFont="1" applyFill="1" applyBorder="1" applyAlignment="1" applyProtection="1">
      <alignment horizontal="center" vertical="center"/>
      <protection hidden="1"/>
    </xf>
    <xf numFmtId="0" fontId="3" fillId="0" borderId="16" xfId="0" applyFont="1" applyFill="1" applyBorder="1" applyAlignment="1" applyProtection="1">
      <alignment horizontal="left" wrapText="1"/>
      <protection hidden="1"/>
    </xf>
    <xf numFmtId="0" fontId="2" fillId="0" borderId="22" xfId="0" applyFont="1" applyBorder="1" applyAlignment="1" applyProtection="1">
      <alignment horizontal="center" wrapText="1"/>
      <protection hidden="1"/>
    </xf>
    <xf numFmtId="0" fontId="2" fillId="0" borderId="22" xfId="0" applyFont="1" applyFill="1" applyBorder="1" applyProtection="1">
      <protection hidden="1"/>
    </xf>
    <xf numFmtId="0" fontId="2" fillId="0" borderId="22" xfId="0" applyFont="1" applyBorder="1" applyAlignment="1" applyProtection="1">
      <protection hidden="1"/>
    </xf>
    <xf numFmtId="3" fontId="5" fillId="0" borderId="22" xfId="0" applyNumberFormat="1" applyFont="1" applyFill="1" applyBorder="1" applyAlignment="1" applyProtection="1">
      <alignment horizontal="center" wrapText="1"/>
      <protection hidden="1"/>
    </xf>
    <xf numFmtId="0" fontId="2" fillId="0" borderId="17" xfId="0" applyFont="1" applyBorder="1" applyProtection="1">
      <protection hidden="1"/>
    </xf>
    <xf numFmtId="49" fontId="2" fillId="0" borderId="12" xfId="1" applyNumberFormat="1" applyFont="1" applyFill="1" applyBorder="1" applyAlignment="1" applyProtection="1">
      <alignment horizontal="center" vertical="center" wrapText="1"/>
      <protection hidden="1"/>
    </xf>
    <xf numFmtId="44" fontId="2" fillId="0" borderId="15" xfId="1" applyFont="1" applyFill="1" applyBorder="1" applyAlignment="1" applyProtection="1">
      <alignment horizontal="center" vertical="center"/>
      <protection hidden="1"/>
    </xf>
    <xf numFmtId="49" fontId="2" fillId="0" borderId="45" xfId="1" applyNumberFormat="1" applyFont="1" applyFill="1" applyBorder="1" applyAlignment="1" applyProtection="1">
      <alignment horizontal="center" vertical="center" wrapText="1"/>
      <protection hidden="1"/>
    </xf>
    <xf numFmtId="44" fontId="2" fillId="0" borderId="7" xfId="1" applyFont="1" applyFill="1" applyBorder="1" applyAlignment="1" applyProtection="1">
      <alignment horizontal="center" vertical="center"/>
      <protection hidden="1"/>
    </xf>
    <xf numFmtId="44" fontId="2" fillId="0" borderId="8" xfId="1" applyFont="1" applyFill="1" applyBorder="1" applyAlignment="1" applyProtection="1">
      <alignment horizontal="center" vertical="center"/>
      <protection hidden="1"/>
    </xf>
    <xf numFmtId="0" fontId="2" fillId="0" borderId="0" xfId="0" applyFont="1" applyFill="1" applyProtection="1">
      <protection hidden="1"/>
    </xf>
    <xf numFmtId="0" fontId="2" fillId="0" borderId="0" xfId="0" applyFont="1" applyBorder="1" applyAlignment="1" applyProtection="1">
      <alignment horizontal="left"/>
      <protection hidden="1"/>
    </xf>
    <xf numFmtId="0" fontId="2" fillId="0" borderId="0" xfId="0" applyFont="1" applyBorder="1" applyAlignment="1" applyProtection="1">
      <protection hidden="1"/>
    </xf>
    <xf numFmtId="0" fontId="5" fillId="4" borderId="28" xfId="0" applyFont="1" applyFill="1" applyBorder="1" applyAlignment="1" applyProtection="1">
      <alignment horizontal="left" wrapText="1"/>
      <protection hidden="1"/>
    </xf>
    <xf numFmtId="0" fontId="2" fillId="0" borderId="0" xfId="0" applyFont="1"/>
    <xf numFmtId="0" fontId="5" fillId="4" borderId="27" xfId="0" applyFont="1" applyFill="1" applyBorder="1" applyAlignment="1" applyProtection="1">
      <alignment horizontal="center" wrapText="1"/>
      <protection hidden="1"/>
    </xf>
    <xf numFmtId="0" fontId="5" fillId="4" borderId="29" xfId="0" applyFont="1" applyFill="1" applyBorder="1" applyAlignment="1" applyProtection="1">
      <alignment horizontal="center" vertical="center" wrapText="1"/>
      <protection hidden="1"/>
    </xf>
    <xf numFmtId="0" fontId="5" fillId="4" borderId="29" xfId="0" applyFont="1" applyFill="1" applyBorder="1" applyAlignment="1" applyProtection="1">
      <alignment horizontal="center" wrapText="1"/>
      <protection hidden="1"/>
    </xf>
    <xf numFmtId="0" fontId="5" fillId="4" borderId="36" xfId="0" applyFont="1" applyFill="1" applyBorder="1" applyAlignment="1" applyProtection="1">
      <alignment horizontal="center" vertical="center" wrapText="1"/>
      <protection hidden="1"/>
    </xf>
    <xf numFmtId="44" fontId="2" fillId="0" borderId="68" xfId="1" applyFont="1" applyFill="1" applyBorder="1" applyAlignment="1" applyProtection="1">
      <alignment horizontal="center" vertical="center"/>
      <protection hidden="1"/>
    </xf>
    <xf numFmtId="44" fontId="2" fillId="0" borderId="69" xfId="1" applyFont="1" applyFill="1" applyBorder="1" applyAlignment="1" applyProtection="1">
      <alignment horizontal="center"/>
      <protection hidden="1"/>
    </xf>
    <xf numFmtId="44" fontId="2" fillId="0" borderId="70" xfId="1" applyFont="1" applyFill="1" applyBorder="1" applyAlignment="1" applyProtection="1">
      <alignment horizontal="center" vertical="center"/>
      <protection hidden="1"/>
    </xf>
    <xf numFmtId="0" fontId="5" fillId="4" borderId="27" xfId="0" applyFont="1" applyFill="1" applyBorder="1" applyAlignment="1" applyProtection="1">
      <alignment horizontal="center" vertical="center" wrapText="1"/>
      <protection hidden="1"/>
    </xf>
    <xf numFmtId="0" fontId="5" fillId="4" borderId="38" xfId="0" applyFont="1" applyFill="1" applyBorder="1" applyAlignment="1" applyProtection="1">
      <alignment horizontal="center" vertical="center" wrapText="1"/>
      <protection hidden="1"/>
    </xf>
    <xf numFmtId="0" fontId="5" fillId="4" borderId="50" xfId="0" applyFont="1" applyFill="1" applyBorder="1" applyAlignment="1" applyProtection="1">
      <alignment horizontal="center" vertical="center" wrapText="1"/>
      <protection hidden="1"/>
    </xf>
    <xf numFmtId="44" fontId="2" fillId="0" borderId="13" xfId="1" applyFont="1" applyFill="1" applyBorder="1" applyAlignment="1" applyProtection="1">
      <alignment horizontal="center" vertical="center"/>
      <protection hidden="1"/>
    </xf>
    <xf numFmtId="0" fontId="5" fillId="4" borderId="1" xfId="0" applyFont="1" applyFill="1" applyBorder="1" applyAlignment="1" applyProtection="1">
      <alignment horizontal="center" vertical="center" wrapText="1"/>
      <protection hidden="1"/>
    </xf>
    <xf numFmtId="0" fontId="5" fillId="4" borderId="46" xfId="0" applyFont="1" applyFill="1" applyBorder="1" applyAlignment="1" applyProtection="1">
      <alignment horizontal="center" vertical="center" wrapText="1"/>
      <protection hidden="1"/>
    </xf>
    <xf numFmtId="0" fontId="5" fillId="4" borderId="47" xfId="0" applyFont="1" applyFill="1" applyBorder="1" applyAlignment="1" applyProtection="1">
      <alignment horizontal="center" vertical="center" wrapText="1"/>
      <protection hidden="1"/>
    </xf>
    <xf numFmtId="0" fontId="5" fillId="4" borderId="34" xfId="0" applyFont="1" applyFill="1" applyBorder="1" applyAlignment="1" applyProtection="1">
      <alignment horizontal="center" vertical="center" wrapText="1"/>
      <protection hidden="1"/>
    </xf>
    <xf numFmtId="44" fontId="2" fillId="0" borderId="71" xfId="1" applyFont="1" applyFill="1" applyBorder="1" applyAlignment="1" applyProtection="1">
      <alignment horizontal="center" vertical="center"/>
      <protection hidden="1"/>
    </xf>
    <xf numFmtId="44" fontId="2" fillId="0" borderId="69" xfId="1"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wrapText="1"/>
      <protection hidden="1"/>
    </xf>
    <xf numFmtId="0" fontId="5" fillId="0" borderId="34" xfId="0" applyFont="1" applyFill="1" applyBorder="1" applyAlignment="1" applyProtection="1">
      <alignment horizontal="center" vertical="center" wrapText="1"/>
      <protection hidden="1"/>
    </xf>
    <xf numFmtId="0" fontId="5" fillId="0" borderId="2" xfId="0" applyFont="1" applyFill="1" applyBorder="1" applyAlignment="1" applyProtection="1">
      <alignment horizontal="center" vertical="center" wrapText="1"/>
      <protection hidden="1"/>
    </xf>
    <xf numFmtId="44" fontId="2" fillId="0" borderId="2" xfId="1" applyFont="1" applyFill="1" applyBorder="1" applyAlignment="1" applyProtection="1">
      <alignment horizontal="center" vertical="center" wrapText="1"/>
      <protection hidden="1"/>
    </xf>
    <xf numFmtId="44" fontId="2" fillId="0" borderId="52" xfId="1" applyFont="1" applyFill="1" applyBorder="1" applyAlignment="1" applyProtection="1">
      <alignment horizontal="center" vertical="center" wrapText="1"/>
      <protection hidden="1"/>
    </xf>
    <xf numFmtId="0" fontId="5" fillId="4" borderId="36" xfId="0" applyFont="1" applyFill="1" applyBorder="1" applyAlignment="1" applyProtection="1">
      <alignment horizontal="center" wrapText="1"/>
      <protection hidden="1"/>
    </xf>
    <xf numFmtId="0" fontId="5" fillId="4" borderId="53" xfId="0" applyFont="1" applyFill="1" applyBorder="1" applyAlignment="1" applyProtection="1">
      <alignment horizontal="center" wrapText="1"/>
      <protection hidden="1"/>
    </xf>
    <xf numFmtId="0" fontId="2" fillId="4" borderId="4" xfId="0" applyFont="1" applyFill="1" applyBorder="1" applyAlignment="1" applyProtection="1">
      <alignment wrapText="1"/>
      <protection hidden="1"/>
    </xf>
    <xf numFmtId="0" fontId="2" fillId="4" borderId="5" xfId="0" applyFont="1" applyFill="1" applyBorder="1" applyAlignment="1" applyProtection="1">
      <alignment wrapText="1"/>
      <protection hidden="1"/>
    </xf>
    <xf numFmtId="0" fontId="4" fillId="0" borderId="0" xfId="0" applyFont="1"/>
    <xf numFmtId="0" fontId="4" fillId="0" borderId="0" xfId="0" applyFont="1" applyAlignment="1">
      <alignment horizontal="center"/>
    </xf>
    <xf numFmtId="0" fontId="4" fillId="0" borderId="72" xfId="0" applyFont="1" applyBorder="1"/>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xf numFmtId="165" fontId="4" fillId="0" borderId="0" xfId="0" applyNumberFormat="1" applyFont="1" applyBorder="1"/>
    <xf numFmtId="0" fontId="2" fillId="0" borderId="0" xfId="0" applyFont="1" applyBorder="1"/>
    <xf numFmtId="0" fontId="4" fillId="0" borderId="0" xfId="0" applyFont="1" applyBorder="1" applyAlignment="1">
      <alignment horizontal="center"/>
    </xf>
    <xf numFmtId="0" fontId="2" fillId="0" borderId="0" xfId="0" applyFont="1" applyFill="1" applyBorder="1"/>
    <xf numFmtId="165" fontId="4" fillId="0" borderId="0" xfId="0" applyNumberFormat="1" applyFont="1" applyFill="1" applyBorder="1"/>
    <xf numFmtId="0" fontId="4" fillId="0" borderId="0" xfId="0" applyFont="1" applyFill="1" applyBorder="1" applyAlignment="1">
      <alignment horizontal="center" vertical="center"/>
    </xf>
    <xf numFmtId="166" fontId="2" fillId="5" borderId="44" xfId="2" applyNumberFormat="1" applyFont="1" applyFill="1" applyBorder="1" applyAlignment="1" applyProtection="1">
      <alignment horizontal="center" vertical="center"/>
      <protection locked="0" hidden="1"/>
    </xf>
    <xf numFmtId="1" fontId="2" fillId="0" borderId="45" xfId="1" applyNumberFormat="1" applyFont="1" applyFill="1" applyBorder="1" applyAlignment="1" applyProtection="1">
      <alignment horizontal="center" vertical="center" wrapText="1"/>
      <protection hidden="1"/>
    </xf>
    <xf numFmtId="167" fontId="2" fillId="0" borderId="46" xfId="1" applyNumberFormat="1" applyFont="1" applyFill="1" applyBorder="1" applyAlignment="1" applyProtection="1">
      <alignment horizontal="center"/>
      <protection hidden="1"/>
    </xf>
    <xf numFmtId="167" fontId="2" fillId="0" borderId="47" xfId="1" applyNumberFormat="1" applyFont="1" applyFill="1" applyBorder="1" applyAlignment="1" applyProtection="1">
      <alignment horizontal="center"/>
      <protection hidden="1"/>
    </xf>
    <xf numFmtId="167" fontId="2" fillId="0" borderId="0" xfId="1" applyNumberFormat="1" applyFont="1" applyFill="1" applyBorder="1" applyAlignment="1" applyProtection="1">
      <alignment horizontal="center"/>
      <protection hidden="1"/>
    </xf>
    <xf numFmtId="167" fontId="2" fillId="0" borderId="61" xfId="1" applyNumberFormat="1" applyFont="1" applyFill="1" applyBorder="1" applyAlignment="1" applyProtection="1">
      <alignment horizontal="center"/>
      <protection hidden="1"/>
    </xf>
    <xf numFmtId="167" fontId="2" fillId="0" borderId="22" xfId="1" applyNumberFormat="1" applyFont="1" applyFill="1" applyBorder="1" applyAlignment="1" applyProtection="1">
      <alignment horizontal="center"/>
      <protection hidden="1"/>
    </xf>
    <xf numFmtId="167" fontId="2" fillId="0" borderId="26" xfId="1" applyNumberFormat="1" applyFont="1" applyFill="1" applyBorder="1" applyAlignment="1" applyProtection="1">
      <alignment horizontal="center"/>
      <protection hidden="1"/>
    </xf>
    <xf numFmtId="167" fontId="2" fillId="0" borderId="1" xfId="1" applyNumberFormat="1" applyFont="1" applyFill="1" applyBorder="1" applyAlignment="1" applyProtection="1">
      <alignment horizontal="center"/>
      <protection hidden="1"/>
    </xf>
    <xf numFmtId="167" fontId="2" fillId="0" borderId="0" xfId="0" applyNumberFormat="1" applyFont="1" applyBorder="1" applyProtection="1">
      <protection hidden="1"/>
    </xf>
    <xf numFmtId="167" fontId="2" fillId="0" borderId="22" xfId="0" applyNumberFormat="1" applyFont="1" applyBorder="1" applyProtection="1">
      <protection hidden="1"/>
    </xf>
    <xf numFmtId="167" fontId="2" fillId="0" borderId="2" xfId="1" applyNumberFormat="1" applyFont="1" applyFill="1" applyBorder="1" applyAlignment="1" applyProtection="1">
      <alignment horizontal="center"/>
      <protection hidden="1"/>
    </xf>
    <xf numFmtId="167" fontId="2" fillId="0" borderId="34" xfId="1" applyNumberFormat="1" applyFont="1" applyFill="1" applyBorder="1" applyAlignment="1" applyProtection="1">
      <alignment horizontal="center"/>
      <protection hidden="1"/>
    </xf>
    <xf numFmtId="166" fontId="2" fillId="0" borderId="1" xfId="2" applyNumberFormat="1" applyFont="1" applyFill="1" applyBorder="1" applyAlignment="1" applyProtection="1">
      <alignment horizontal="center"/>
      <protection hidden="1"/>
    </xf>
    <xf numFmtId="166" fontId="2" fillId="0" borderId="34" xfId="2" applyNumberFormat="1" applyFont="1" applyFill="1" applyBorder="1" applyAlignment="1" applyProtection="1">
      <alignment horizontal="center"/>
      <protection hidden="1"/>
    </xf>
    <xf numFmtId="166" fontId="2" fillId="0" borderId="0" xfId="1" applyNumberFormat="1" applyFont="1" applyFill="1" applyBorder="1" applyAlignment="1" applyProtection="1">
      <alignment horizontal="center"/>
      <protection hidden="1"/>
    </xf>
    <xf numFmtId="166" fontId="2" fillId="0" borderId="62" xfId="2" applyNumberFormat="1" applyFont="1" applyFill="1" applyBorder="1" applyAlignment="1" applyProtection="1">
      <alignment horizontal="center"/>
      <protection hidden="1"/>
    </xf>
    <xf numFmtId="166" fontId="2" fillId="0" borderId="22" xfId="1" applyNumberFormat="1" applyFont="1" applyFill="1" applyBorder="1" applyAlignment="1" applyProtection="1">
      <alignment horizontal="center"/>
      <protection hidden="1"/>
    </xf>
    <xf numFmtId="166" fontId="2" fillId="0" borderId="27" xfId="2" applyNumberFormat="1" applyFont="1" applyFill="1" applyBorder="1" applyAlignment="1" applyProtection="1">
      <alignment horizontal="center"/>
      <protection hidden="1"/>
    </xf>
    <xf numFmtId="166" fontId="2" fillId="0" borderId="29" xfId="2" applyNumberFormat="1" applyFont="1" applyFill="1" applyBorder="1" applyAlignment="1" applyProtection="1">
      <alignment horizontal="center"/>
      <protection hidden="1"/>
    </xf>
    <xf numFmtId="166" fontId="2" fillId="0" borderId="0" xfId="0" applyNumberFormat="1" applyFont="1" applyBorder="1" applyProtection="1">
      <protection hidden="1"/>
    </xf>
    <xf numFmtId="166" fontId="2" fillId="0" borderId="22" xfId="0" applyNumberFormat="1" applyFont="1" applyBorder="1" applyProtection="1">
      <protection hidden="1"/>
    </xf>
    <xf numFmtId="166" fontId="2" fillId="0" borderId="38" xfId="2" applyNumberFormat="1" applyFont="1" applyFill="1" applyBorder="1" applyAlignment="1" applyProtection="1">
      <alignment horizontal="center"/>
      <protection hidden="1"/>
    </xf>
    <xf numFmtId="166" fontId="2" fillId="0" borderId="36" xfId="2" applyNumberFormat="1" applyFont="1" applyFill="1" applyBorder="1" applyAlignment="1" applyProtection="1">
      <alignment horizontal="center"/>
      <protection hidden="1"/>
    </xf>
    <xf numFmtId="167" fontId="2" fillId="0" borderId="5" xfId="1" applyNumberFormat="1" applyFont="1" applyFill="1" applyBorder="1" applyAlignment="1" applyProtection="1">
      <alignment horizontal="center" vertical="center"/>
      <protection hidden="1"/>
    </xf>
    <xf numFmtId="167" fontId="2" fillId="0" borderId="32" xfId="1" applyNumberFormat="1" applyFont="1" applyFill="1" applyBorder="1" applyAlignment="1" applyProtection="1">
      <alignment horizontal="center"/>
      <protection hidden="1"/>
    </xf>
    <xf numFmtId="167" fontId="2" fillId="0" borderId="5" xfId="1" applyNumberFormat="1" applyFont="1" applyFill="1" applyBorder="1" applyAlignment="1" applyProtection="1">
      <alignment horizontal="center"/>
      <protection hidden="1"/>
    </xf>
    <xf numFmtId="167" fontId="2" fillId="0" borderId="1" xfId="1" applyNumberFormat="1" applyFont="1" applyFill="1" applyBorder="1" applyAlignment="1" applyProtection="1">
      <alignment horizontal="center" vertical="center"/>
      <protection hidden="1"/>
    </xf>
    <xf numFmtId="167" fontId="2" fillId="0" borderId="44" xfId="1" applyNumberFormat="1" applyFont="1" applyFill="1" applyBorder="1" applyAlignment="1" applyProtection="1">
      <alignment horizontal="left" vertical="center"/>
      <protection hidden="1"/>
    </xf>
    <xf numFmtId="166" fontId="2" fillId="0" borderId="1" xfId="1" applyNumberFormat="1" applyFont="1" applyFill="1" applyBorder="1" applyAlignment="1" applyProtection="1">
      <alignment horizontal="center"/>
      <protection hidden="1"/>
    </xf>
    <xf numFmtId="166" fontId="2" fillId="0" borderId="42" xfId="2" applyNumberFormat="1" applyFont="1" applyFill="1" applyBorder="1" applyAlignment="1" applyProtection="1">
      <alignment horizontal="center"/>
      <protection hidden="1"/>
    </xf>
    <xf numFmtId="166" fontId="2" fillId="0" borderId="3" xfId="2" applyNumberFormat="1" applyFont="1" applyFill="1" applyBorder="1" applyAlignment="1" applyProtection="1">
      <alignment horizontal="center"/>
      <protection hidden="1"/>
    </xf>
    <xf numFmtId="166" fontId="2" fillId="0" borderId="33" xfId="2" applyNumberFormat="1" applyFont="1" applyFill="1" applyBorder="1" applyAlignment="1" applyProtection="1">
      <alignment horizontal="center"/>
      <protection hidden="1"/>
    </xf>
    <xf numFmtId="166" fontId="2" fillId="0" borderId="3" xfId="1" applyNumberFormat="1" applyFont="1" applyFill="1" applyBorder="1" applyAlignment="1" applyProtection="1">
      <alignment horizontal="center"/>
      <protection hidden="1"/>
    </xf>
    <xf numFmtId="166" fontId="2" fillId="0" borderId="35" xfId="2" applyNumberFormat="1" applyFont="1" applyFill="1" applyBorder="1" applyAlignment="1" applyProtection="1">
      <alignment horizontal="left" vertical="center"/>
      <protection hidden="1"/>
    </xf>
    <xf numFmtId="0" fontId="0" fillId="2" borderId="0" xfId="0" applyFill="1" applyProtection="1">
      <protection hidden="1"/>
    </xf>
    <xf numFmtId="0" fontId="9" fillId="0" borderId="0" xfId="0" applyFont="1" applyProtection="1">
      <protection hidden="1"/>
    </xf>
    <xf numFmtId="0" fontId="4" fillId="0" borderId="0" xfId="0" applyFont="1" applyAlignment="1" applyProtection="1">
      <alignment wrapText="1"/>
      <protection hidden="1"/>
    </xf>
    <xf numFmtId="0" fontId="4" fillId="0" borderId="0" xfId="0" applyFont="1" applyProtection="1">
      <protection hidden="1"/>
    </xf>
    <xf numFmtId="49" fontId="4" fillId="0" borderId="0" xfId="0" applyNumberFormat="1" applyFont="1" applyFill="1" applyBorder="1" applyAlignment="1" applyProtection="1">
      <alignment horizontal="center" vertical="center"/>
      <protection hidden="1"/>
    </xf>
    <xf numFmtId="0" fontId="4" fillId="0" borderId="0" xfId="0" applyFont="1" applyBorder="1" applyProtection="1">
      <protection hidden="1"/>
    </xf>
    <xf numFmtId="0" fontId="4" fillId="4" borderId="16"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protection hidden="1"/>
    </xf>
    <xf numFmtId="2" fontId="4" fillId="4" borderId="6" xfId="0" applyNumberFormat="1" applyFont="1" applyFill="1" applyBorder="1" applyAlignment="1" applyProtection="1">
      <alignment horizontal="left" vertical="center"/>
      <protection hidden="1"/>
    </xf>
    <xf numFmtId="0" fontId="2" fillId="4" borderId="8" xfId="0" applyFont="1" applyFill="1" applyBorder="1" applyProtection="1">
      <protection hidden="1"/>
    </xf>
    <xf numFmtId="0" fontId="2" fillId="4" borderId="9" xfId="0" applyFont="1" applyFill="1" applyBorder="1" applyProtection="1">
      <protection hidden="1"/>
    </xf>
    <xf numFmtId="0" fontId="2" fillId="0" borderId="0" xfId="0" applyFont="1" applyFill="1" applyBorder="1" applyAlignment="1" applyProtection="1">
      <alignment horizontal="center" vertical="center" wrapText="1"/>
      <protection hidden="1"/>
    </xf>
    <xf numFmtId="0" fontId="2" fillId="0" borderId="0" xfId="0" applyFont="1" applyFill="1" applyBorder="1" applyAlignment="1" applyProtection="1">
      <alignment vertical="top"/>
      <protection hidden="1"/>
    </xf>
    <xf numFmtId="0" fontId="2" fillId="0" borderId="0" xfId="0" applyFont="1" applyAlignment="1">
      <alignment horizontal="left"/>
    </xf>
    <xf numFmtId="49" fontId="2" fillId="0" borderId="0" xfId="0" applyNumberFormat="1" applyFont="1"/>
    <xf numFmtId="167" fontId="2" fillId="0" borderId="0" xfId="0" applyNumberFormat="1" applyFont="1"/>
    <xf numFmtId="167" fontId="4" fillId="0" borderId="72" xfId="0" applyNumberFormat="1" applyFont="1" applyBorder="1"/>
    <xf numFmtId="49" fontId="2" fillId="0" borderId="26" xfId="1" applyNumberFormat="1" applyFont="1" applyFill="1" applyBorder="1" applyAlignment="1" applyProtection="1">
      <alignment horizontal="center" vertical="center" wrapText="1"/>
      <protection hidden="1"/>
    </xf>
    <xf numFmtId="165" fontId="2" fillId="0" borderId="26" xfId="1" applyNumberFormat="1" applyFont="1" applyFill="1" applyBorder="1" applyAlignment="1" applyProtection="1">
      <alignment horizontal="center" vertical="center"/>
      <protection hidden="1"/>
    </xf>
    <xf numFmtId="9" fontId="2" fillId="0" borderId="26" xfId="2" applyFont="1" applyFill="1" applyBorder="1" applyAlignment="1" applyProtection="1">
      <alignment horizontal="center" vertical="center"/>
      <protection hidden="1"/>
    </xf>
    <xf numFmtId="9" fontId="2" fillId="0" borderId="27" xfId="2" applyFont="1" applyFill="1" applyBorder="1" applyAlignment="1" applyProtection="1">
      <alignment horizontal="center" vertical="center"/>
      <protection hidden="1"/>
    </xf>
    <xf numFmtId="49" fontId="2" fillId="0" borderId="52" xfId="1" applyNumberFormat="1" applyFont="1" applyFill="1" applyBorder="1" applyAlignment="1" applyProtection="1">
      <alignment horizontal="center" vertical="center" wrapText="1"/>
      <protection hidden="1"/>
    </xf>
    <xf numFmtId="49" fontId="2" fillId="0" borderId="2" xfId="1" applyNumberFormat="1" applyFont="1" applyFill="1" applyBorder="1" applyAlignment="1" applyProtection="1">
      <alignment horizontal="center" vertical="center" wrapText="1"/>
      <protection hidden="1"/>
    </xf>
    <xf numFmtId="49" fontId="2" fillId="0" borderId="49" xfId="1" applyNumberFormat="1" applyFont="1" applyFill="1" applyBorder="1" applyAlignment="1" applyProtection="1">
      <alignment horizontal="center" vertical="center" wrapText="1"/>
      <protection hidden="1"/>
    </xf>
    <xf numFmtId="49" fontId="2" fillId="0" borderId="44" xfId="1" applyNumberFormat="1" applyFont="1" applyFill="1" applyBorder="1" applyAlignment="1" applyProtection="1">
      <alignment horizontal="center" vertical="center" wrapText="1"/>
      <protection hidden="1"/>
    </xf>
    <xf numFmtId="49" fontId="2" fillId="0" borderId="46" xfId="1" applyNumberFormat="1" applyFont="1" applyFill="1" applyBorder="1" applyAlignment="1" applyProtection="1">
      <alignment horizontal="center" vertical="center" wrapText="1"/>
      <protection hidden="1"/>
    </xf>
    <xf numFmtId="0" fontId="2" fillId="0" borderId="1" xfId="1" applyNumberFormat="1" applyFont="1" applyFill="1" applyBorder="1" applyAlignment="1" applyProtection="1">
      <alignment horizontal="center" vertical="center" wrapText="1"/>
      <protection hidden="1"/>
    </xf>
    <xf numFmtId="0" fontId="2" fillId="0" borderId="34" xfId="1" applyNumberFormat="1" applyFont="1" applyFill="1" applyBorder="1" applyAlignment="1" applyProtection="1">
      <alignment horizontal="center" vertical="center" wrapText="1"/>
      <protection hidden="1"/>
    </xf>
    <xf numFmtId="49" fontId="2" fillId="0" borderId="0" xfId="2" applyNumberFormat="1" applyFont="1" applyFill="1" applyBorder="1" applyAlignment="1" applyProtection="1">
      <alignment horizontal="center" vertical="center"/>
      <protection hidden="1"/>
    </xf>
    <xf numFmtId="0" fontId="5" fillId="5" borderId="2" xfId="0" applyFont="1" applyFill="1" applyBorder="1" applyAlignment="1" applyProtection="1">
      <alignment horizontal="center" vertical="center" wrapText="1"/>
      <protection locked="0" hidden="1"/>
    </xf>
    <xf numFmtId="0" fontId="5" fillId="5" borderId="44" xfId="0" applyFont="1" applyFill="1" applyBorder="1" applyAlignment="1" applyProtection="1">
      <alignment horizontal="center" vertical="center" wrapText="1"/>
      <protection locked="0" hidden="1"/>
    </xf>
    <xf numFmtId="0" fontId="5" fillId="5" borderId="52" xfId="0" applyFont="1" applyFill="1" applyBorder="1" applyAlignment="1" applyProtection="1">
      <alignment horizontal="center" vertical="center" wrapText="1"/>
      <protection locked="0" hidden="1"/>
    </xf>
    <xf numFmtId="167" fontId="5" fillId="5" borderId="2" xfId="0" applyNumberFormat="1" applyFont="1" applyFill="1" applyBorder="1" applyAlignment="1" applyProtection="1">
      <alignment horizontal="center" vertical="center" wrapText="1"/>
      <protection locked="0" hidden="1"/>
    </xf>
    <xf numFmtId="166" fontId="5" fillId="5" borderId="2" xfId="0" applyNumberFormat="1" applyFont="1" applyFill="1" applyBorder="1" applyAlignment="1" applyProtection="1">
      <alignment horizontal="center" vertical="center" wrapText="1"/>
      <protection locked="0" hidden="1"/>
    </xf>
    <xf numFmtId="166" fontId="5" fillId="5" borderId="38" xfId="0" applyNumberFormat="1" applyFont="1" applyFill="1" applyBorder="1" applyAlignment="1" applyProtection="1">
      <alignment horizontal="center" vertical="center" wrapText="1"/>
      <protection locked="0" hidden="1"/>
    </xf>
    <xf numFmtId="167" fontId="5" fillId="5" borderId="44" xfId="0" applyNumberFormat="1" applyFont="1" applyFill="1" applyBorder="1" applyAlignment="1" applyProtection="1">
      <alignment horizontal="center" vertical="center" wrapText="1"/>
      <protection locked="0" hidden="1"/>
    </xf>
    <xf numFmtId="166" fontId="5" fillId="5" borderId="44" xfId="0" applyNumberFormat="1" applyFont="1" applyFill="1" applyBorder="1" applyAlignment="1" applyProtection="1">
      <alignment horizontal="center" vertical="center" wrapText="1"/>
      <protection locked="0" hidden="1"/>
    </xf>
    <xf numFmtId="166" fontId="5" fillId="5" borderId="50" xfId="0" applyNumberFormat="1" applyFont="1" applyFill="1" applyBorder="1" applyAlignment="1" applyProtection="1">
      <alignment horizontal="center" vertical="center" wrapText="1"/>
      <protection locked="0" hidden="1"/>
    </xf>
    <xf numFmtId="167" fontId="5" fillId="5" borderId="26" xfId="0" applyNumberFormat="1" applyFont="1" applyFill="1" applyBorder="1" applyAlignment="1" applyProtection="1">
      <alignment horizontal="center" vertical="center" wrapText="1"/>
      <protection locked="0" hidden="1"/>
    </xf>
    <xf numFmtId="166" fontId="5" fillId="5" borderId="26" xfId="0" applyNumberFormat="1" applyFont="1" applyFill="1" applyBorder="1" applyAlignment="1" applyProtection="1">
      <alignment horizontal="center" vertical="center" wrapText="1"/>
      <protection locked="0" hidden="1"/>
    </xf>
    <xf numFmtId="166" fontId="5" fillId="5" borderId="27" xfId="0" applyNumberFormat="1" applyFont="1" applyFill="1" applyBorder="1" applyAlignment="1" applyProtection="1">
      <alignment horizontal="center" vertical="center" wrapText="1"/>
      <protection locked="0" hidden="1"/>
    </xf>
    <xf numFmtId="167" fontId="2" fillId="5" borderId="45" xfId="1" applyNumberFormat="1" applyFont="1" applyFill="1" applyBorder="1" applyAlignment="1" applyProtection="1">
      <alignment horizontal="center"/>
      <protection locked="0" hidden="1"/>
    </xf>
    <xf numFmtId="166" fontId="2" fillId="5" borderId="26" xfId="2" applyNumberFormat="1" applyFont="1" applyFill="1" applyBorder="1" applyAlignment="1" applyProtection="1">
      <alignment horizontal="center"/>
      <protection locked="0" hidden="1"/>
    </xf>
    <xf numFmtId="167" fontId="2" fillId="5" borderId="46" xfId="1" applyNumberFormat="1" applyFont="1" applyFill="1" applyBorder="1" applyAlignment="1" applyProtection="1">
      <alignment horizontal="center"/>
      <protection locked="0" hidden="1"/>
    </xf>
    <xf numFmtId="166" fontId="2" fillId="5" borderId="1" xfId="2" applyNumberFormat="1" applyFont="1" applyFill="1" applyBorder="1" applyAlignment="1" applyProtection="1">
      <alignment horizontal="center"/>
      <protection locked="0" hidden="1"/>
    </xf>
    <xf numFmtId="167" fontId="2" fillId="5" borderId="1" xfId="1" applyNumberFormat="1" applyFont="1" applyFill="1" applyBorder="1" applyAlignment="1" applyProtection="1">
      <alignment horizontal="center"/>
      <protection locked="0" hidden="1"/>
    </xf>
    <xf numFmtId="166" fontId="2" fillId="5" borderId="29" xfId="2" applyNumberFormat="1" applyFont="1" applyFill="1" applyBorder="1" applyAlignment="1" applyProtection="1">
      <alignment horizontal="center"/>
      <protection locked="0" hidden="1"/>
    </xf>
    <xf numFmtId="167" fontId="2" fillId="5" borderId="34" xfId="1" applyNumberFormat="1" applyFont="1" applyFill="1" applyBorder="1" applyAlignment="1" applyProtection="1">
      <alignment horizontal="center"/>
      <protection locked="0" hidden="1"/>
    </xf>
    <xf numFmtId="166" fontId="2" fillId="5" borderId="36" xfId="2" applyNumberFormat="1" applyFont="1" applyFill="1" applyBorder="1" applyAlignment="1" applyProtection="1">
      <alignment horizontal="center"/>
      <protection locked="0" hidden="1"/>
    </xf>
    <xf numFmtId="167" fontId="2" fillId="5" borderId="62" xfId="1" applyNumberFormat="1" applyFont="1" applyFill="1" applyBorder="1" applyAlignment="1" applyProtection="1">
      <alignment horizontal="center"/>
      <protection locked="0" hidden="1"/>
    </xf>
    <xf numFmtId="166" fontId="2" fillId="5" borderId="63" xfId="2" applyNumberFormat="1" applyFont="1" applyFill="1" applyBorder="1" applyAlignment="1" applyProtection="1">
      <alignment horizontal="center"/>
      <protection locked="0" hidden="1"/>
    </xf>
    <xf numFmtId="167" fontId="2" fillId="5" borderId="52" xfId="1" applyNumberFormat="1" applyFont="1" applyFill="1" applyBorder="1" applyAlignment="1" applyProtection="1">
      <alignment horizontal="center"/>
      <protection locked="0" hidden="1"/>
    </xf>
    <xf numFmtId="166" fontId="2" fillId="5" borderId="2" xfId="2" applyNumberFormat="1" applyFont="1" applyFill="1" applyBorder="1" applyAlignment="1" applyProtection="1">
      <alignment horizontal="center"/>
      <protection locked="0" hidden="1"/>
    </xf>
    <xf numFmtId="167" fontId="2" fillId="5" borderId="47" xfId="1" applyNumberFormat="1" applyFont="1" applyFill="1" applyBorder="1" applyAlignment="1" applyProtection="1">
      <alignment horizontal="center"/>
      <protection locked="0" hidden="1"/>
    </xf>
    <xf numFmtId="166" fontId="2" fillId="5" borderId="34" xfId="2" applyNumberFormat="1" applyFont="1" applyFill="1" applyBorder="1" applyAlignment="1" applyProtection="1">
      <alignment horizontal="center"/>
      <protection locked="0" hidden="1"/>
    </xf>
    <xf numFmtId="167" fontId="2" fillId="5" borderId="25" xfId="1" applyNumberFormat="1" applyFont="1" applyFill="1" applyBorder="1" applyAlignment="1" applyProtection="1">
      <alignment horizontal="center"/>
      <protection locked="0" hidden="1"/>
    </xf>
    <xf numFmtId="167" fontId="2" fillId="5" borderId="5" xfId="1" applyNumberFormat="1" applyFont="1" applyFill="1" applyBorder="1" applyAlignment="1" applyProtection="1">
      <alignment horizontal="center" vertical="center"/>
      <protection locked="0" hidden="1"/>
    </xf>
    <xf numFmtId="167" fontId="2" fillId="5" borderId="5" xfId="1" applyNumberFormat="1" applyFont="1" applyFill="1" applyBorder="1" applyAlignment="1" applyProtection="1">
      <alignment horizontal="center"/>
      <protection locked="0" hidden="1"/>
    </xf>
    <xf numFmtId="167" fontId="2" fillId="5" borderId="32" xfId="1" applyNumberFormat="1" applyFont="1" applyFill="1" applyBorder="1" applyAlignment="1" applyProtection="1">
      <alignment horizontal="center"/>
      <protection locked="0" hidden="1"/>
    </xf>
    <xf numFmtId="167" fontId="2" fillId="5" borderId="1" xfId="1" applyNumberFormat="1" applyFont="1" applyFill="1" applyBorder="1" applyAlignment="1" applyProtection="1">
      <alignment horizontal="center" vertical="center"/>
      <protection locked="0" hidden="1"/>
    </xf>
    <xf numFmtId="166" fontId="2" fillId="5" borderId="3" xfId="2" applyNumberFormat="1" applyFont="1" applyFill="1" applyBorder="1" applyAlignment="1" applyProtection="1">
      <alignment horizontal="center"/>
      <protection locked="0" hidden="1"/>
    </xf>
    <xf numFmtId="167" fontId="2" fillId="5" borderId="65" xfId="1" applyNumberFormat="1" applyFont="1" applyFill="1" applyBorder="1" applyAlignment="1" applyProtection="1">
      <alignment horizontal="center"/>
      <protection locked="0" hidden="1"/>
    </xf>
    <xf numFmtId="166" fontId="5" fillId="5" borderId="43" xfId="2" applyNumberFormat="1" applyFont="1" applyFill="1" applyBorder="1" applyAlignment="1" applyProtection="1">
      <alignment horizontal="center" wrapText="1"/>
      <protection locked="0" hidden="1"/>
    </xf>
    <xf numFmtId="167" fontId="2" fillId="5" borderId="43" xfId="1" applyNumberFormat="1" applyFont="1" applyFill="1" applyBorder="1" applyAlignment="1" applyProtection="1">
      <alignment horizontal="center"/>
      <protection locked="0" hidden="1"/>
    </xf>
    <xf numFmtId="166" fontId="5" fillId="5" borderId="67" xfId="2" applyNumberFormat="1" applyFont="1" applyFill="1" applyBorder="1" applyAlignment="1" applyProtection="1">
      <alignment horizontal="center" wrapText="1"/>
      <protection locked="0" hidden="1"/>
    </xf>
    <xf numFmtId="167" fontId="2" fillId="5" borderId="66" xfId="1" applyNumberFormat="1" applyFont="1" applyFill="1" applyBorder="1" applyAlignment="1" applyProtection="1">
      <alignment horizontal="center" vertical="center"/>
      <protection locked="0" hidden="1"/>
    </xf>
    <xf numFmtId="0" fontId="5" fillId="0" borderId="19" xfId="0" applyFont="1" applyFill="1" applyBorder="1" applyAlignment="1" applyProtection="1">
      <alignment horizontal="left" wrapText="1"/>
      <protection hidden="1"/>
    </xf>
    <xf numFmtId="0" fontId="2" fillId="0" borderId="0" xfId="0" applyFont="1" applyBorder="1" applyAlignment="1" applyProtection="1">
      <protection hidden="1"/>
    </xf>
    <xf numFmtId="3" fontId="5" fillId="4" borderId="24" xfId="0" applyNumberFormat="1" applyFont="1" applyFill="1" applyBorder="1" applyAlignment="1" applyProtection="1">
      <alignment horizontal="center" wrapText="1"/>
      <protection hidden="1"/>
    </xf>
    <xf numFmtId="3" fontId="5" fillId="4" borderId="21" xfId="0" applyNumberFormat="1" applyFont="1" applyFill="1" applyBorder="1" applyAlignment="1" applyProtection="1">
      <alignment horizontal="center" wrapText="1"/>
      <protection hidden="1"/>
    </xf>
    <xf numFmtId="3" fontId="5" fillId="4" borderId="4" xfId="0" applyNumberFormat="1" applyFont="1" applyFill="1" applyBorder="1" applyAlignment="1" applyProtection="1">
      <alignment horizontal="center" wrapText="1"/>
      <protection hidden="1"/>
    </xf>
    <xf numFmtId="3" fontId="5" fillId="4" borderId="18" xfId="0" applyNumberFormat="1" applyFont="1" applyFill="1" applyBorder="1" applyAlignment="1" applyProtection="1">
      <alignment horizontal="center" wrapText="1"/>
      <protection hidden="1"/>
    </xf>
    <xf numFmtId="3" fontId="5" fillId="4" borderId="31" xfId="0" applyNumberFormat="1" applyFont="1" applyFill="1" applyBorder="1" applyAlignment="1" applyProtection="1">
      <alignment horizontal="center" wrapText="1"/>
      <protection hidden="1"/>
    </xf>
    <xf numFmtId="3" fontId="5" fillId="4" borderId="0" xfId="0" applyNumberFormat="1" applyFont="1" applyFill="1" applyBorder="1" applyAlignment="1" applyProtection="1">
      <alignment horizontal="center" wrapText="1"/>
      <protection hidden="1"/>
    </xf>
    <xf numFmtId="0" fontId="3" fillId="4" borderId="22" xfId="0" applyFont="1" applyFill="1" applyBorder="1" applyAlignment="1" applyProtection="1">
      <alignment horizontal="center" vertical="center" wrapText="1"/>
      <protection hidden="1"/>
    </xf>
    <xf numFmtId="0" fontId="5" fillId="4" borderId="24" xfId="0" applyFont="1" applyFill="1" applyBorder="1" applyAlignment="1" applyProtection="1">
      <alignment horizontal="center" wrapText="1"/>
      <protection hidden="1"/>
    </xf>
    <xf numFmtId="0" fontId="5" fillId="4" borderId="4" xfId="0" applyFont="1" applyFill="1" applyBorder="1" applyAlignment="1" applyProtection="1">
      <alignment horizontal="center" vertical="center" wrapText="1"/>
      <protection hidden="1"/>
    </xf>
    <xf numFmtId="0" fontId="5" fillId="4" borderId="4" xfId="0" applyFont="1" applyFill="1" applyBorder="1" applyAlignment="1" applyProtection="1">
      <alignment horizontal="center" wrapText="1"/>
      <protection hidden="1"/>
    </xf>
    <xf numFmtId="0" fontId="5" fillId="4" borderId="31" xfId="0" applyFont="1" applyFill="1" applyBorder="1" applyAlignment="1" applyProtection="1">
      <alignment horizontal="center" vertical="center" wrapText="1"/>
      <protection hidden="1"/>
    </xf>
    <xf numFmtId="0" fontId="5" fillId="4" borderId="31" xfId="0" applyFont="1" applyFill="1" applyBorder="1" applyAlignment="1" applyProtection="1">
      <alignment horizontal="center" wrapText="1"/>
      <protection hidden="1"/>
    </xf>
    <xf numFmtId="0" fontId="5" fillId="4" borderId="5" xfId="0" applyFont="1" applyFill="1" applyBorder="1" applyAlignment="1" applyProtection="1">
      <alignment horizontal="center" vertical="center" wrapText="1"/>
      <protection hidden="1"/>
    </xf>
    <xf numFmtId="0" fontId="5" fillId="4" borderId="5" xfId="0" applyFont="1" applyFill="1" applyBorder="1" applyAlignment="1" applyProtection="1">
      <alignment horizontal="center" wrapText="1"/>
      <protection hidden="1"/>
    </xf>
    <xf numFmtId="0" fontId="4" fillId="4" borderId="6" xfId="0" applyFont="1" applyFill="1" applyBorder="1" applyAlignment="1">
      <alignment wrapText="1"/>
    </xf>
    <xf numFmtId="0" fontId="9" fillId="0" borderId="0" xfId="0" applyFont="1" applyBorder="1" applyProtection="1"/>
    <xf numFmtId="0" fontId="9" fillId="0" borderId="0" xfId="0" applyFont="1" applyBorder="1" applyAlignment="1">
      <alignment wrapText="1"/>
    </xf>
    <xf numFmtId="0" fontId="4" fillId="4" borderId="6" xfId="0" applyFont="1" applyFill="1" applyBorder="1" applyAlignment="1" applyProtection="1">
      <alignment horizontal="left" vertical="center" wrapText="1"/>
      <protection hidden="1"/>
    </xf>
    <xf numFmtId="0" fontId="4" fillId="4" borderId="6" xfId="0" applyFont="1" applyFill="1" applyBorder="1" applyAlignment="1">
      <alignment horizontal="left" vertical="center" wrapText="1"/>
    </xf>
    <xf numFmtId="0" fontId="2" fillId="0" borderId="0" xfId="0" applyFont="1" applyFill="1" applyBorder="1" applyAlignment="1" applyProtection="1">
      <alignment vertical="top" wrapText="1"/>
      <protection hidden="1"/>
    </xf>
    <xf numFmtId="0" fontId="0" fillId="0" borderId="0" xfId="0" applyBorder="1"/>
    <xf numFmtId="0" fontId="0" fillId="0" borderId="0" xfId="0" applyFill="1" applyBorder="1" applyAlignment="1"/>
    <xf numFmtId="0" fontId="0" fillId="0" borderId="0" xfId="0" applyFill="1" applyBorder="1"/>
    <xf numFmtId="0" fontId="2" fillId="5" borderId="6" xfId="0" applyFont="1" applyFill="1" applyBorder="1" applyAlignment="1" applyProtection="1">
      <alignment horizontal="center" vertical="center" wrapText="1"/>
      <protection hidden="1"/>
    </xf>
    <xf numFmtId="0" fontId="2" fillId="5" borderId="7" xfId="0" applyFont="1" applyFill="1" applyBorder="1" applyAlignment="1" applyProtection="1">
      <alignment vertical="top" wrapText="1"/>
      <protection hidden="1"/>
    </xf>
    <xf numFmtId="0" fontId="2" fillId="5" borderId="8" xfId="0" applyFont="1" applyFill="1" applyBorder="1" applyAlignment="1" applyProtection="1">
      <alignment vertical="top" wrapText="1"/>
      <protection hidden="1"/>
    </xf>
    <xf numFmtId="0" fontId="2" fillId="5" borderId="9" xfId="0" applyFont="1" applyFill="1" applyBorder="1" applyAlignment="1" applyProtection="1">
      <alignment vertical="top" wrapText="1"/>
      <protection hidden="1"/>
    </xf>
    <xf numFmtId="0" fontId="0" fillId="0" borderId="7" xfId="0" applyBorder="1"/>
    <xf numFmtId="0" fontId="0" fillId="0" borderId="8" xfId="0" applyBorder="1"/>
    <xf numFmtId="0" fontId="0" fillId="0" borderId="9" xfId="0" applyBorder="1"/>
    <xf numFmtId="164" fontId="6" fillId="0" borderId="0" xfId="3" applyNumberFormat="1" applyFont="1" applyAlignment="1" applyProtection="1">
      <alignment horizontal="center"/>
      <protection hidden="1"/>
    </xf>
    <xf numFmtId="167" fontId="4" fillId="0" borderId="0" xfId="0" applyNumberFormat="1" applyFont="1" applyBorder="1"/>
    <xf numFmtId="0" fontId="6" fillId="0" borderId="0" xfId="0" applyFont="1" applyAlignment="1" applyProtection="1">
      <alignment horizontal="left"/>
      <protection hidden="1"/>
    </xf>
    <xf numFmtId="0" fontId="2" fillId="4" borderId="10" xfId="0" applyFont="1" applyFill="1" applyBorder="1" applyAlignment="1" applyProtection="1">
      <alignment horizontal="left" vertical="top" wrapText="1"/>
      <protection hidden="1"/>
    </xf>
    <xf numFmtId="0" fontId="2" fillId="4" borderId="19" xfId="0" applyFont="1" applyFill="1" applyBorder="1" applyAlignment="1" applyProtection="1">
      <alignment horizontal="left" vertical="top" wrapText="1"/>
      <protection hidden="1"/>
    </xf>
    <xf numFmtId="0" fontId="2" fillId="4" borderId="11" xfId="0" applyFont="1" applyFill="1" applyBorder="1" applyAlignment="1" applyProtection="1">
      <alignment horizontal="left" vertical="top" wrapText="1"/>
      <protection hidden="1"/>
    </xf>
    <xf numFmtId="0" fontId="2" fillId="4" borderId="12" xfId="0" applyFont="1" applyFill="1" applyBorder="1" applyAlignment="1" applyProtection="1">
      <alignment horizontal="left" vertical="top" wrapText="1"/>
      <protection hidden="1"/>
    </xf>
    <xf numFmtId="0" fontId="2" fillId="4" borderId="0" xfId="0" applyFont="1" applyFill="1" applyBorder="1" applyAlignment="1" applyProtection="1">
      <alignment horizontal="left" vertical="top" wrapText="1"/>
      <protection hidden="1"/>
    </xf>
    <xf numFmtId="0" fontId="2" fillId="4" borderId="13" xfId="0" applyFont="1" applyFill="1" applyBorder="1" applyAlignment="1" applyProtection="1">
      <alignment horizontal="left" vertical="top" wrapText="1"/>
      <protection hidden="1"/>
    </xf>
    <xf numFmtId="0" fontId="2" fillId="4" borderId="14" xfId="0" applyFont="1" applyFill="1" applyBorder="1" applyAlignment="1" applyProtection="1">
      <alignment horizontal="left" vertical="top" wrapText="1"/>
      <protection hidden="1"/>
    </xf>
    <xf numFmtId="0" fontId="2" fillId="4" borderId="20" xfId="0" applyFont="1" applyFill="1" applyBorder="1" applyAlignment="1" applyProtection="1">
      <alignment horizontal="left" vertical="top" wrapText="1"/>
      <protection hidden="1"/>
    </xf>
    <xf numFmtId="0" fontId="2" fillId="4" borderId="15" xfId="0" applyFont="1" applyFill="1" applyBorder="1" applyAlignment="1" applyProtection="1">
      <alignment horizontal="left" vertical="top" wrapText="1"/>
      <protection hidden="1"/>
    </xf>
    <xf numFmtId="0" fontId="7" fillId="4" borderId="16" xfId="0" applyFont="1" applyFill="1" applyBorder="1" applyAlignment="1" applyProtection="1">
      <alignment horizontal="center" wrapText="1"/>
      <protection hidden="1"/>
    </xf>
    <xf numFmtId="0" fontId="0" fillId="4" borderId="22" xfId="0" applyFill="1" applyBorder="1" applyAlignment="1" applyProtection="1">
      <alignment wrapText="1"/>
      <protection hidden="1"/>
    </xf>
    <xf numFmtId="0" fontId="0" fillId="4" borderId="17" xfId="0" applyFill="1" applyBorder="1" applyAlignment="1" applyProtection="1">
      <alignment wrapText="1"/>
      <protection hidden="1"/>
    </xf>
    <xf numFmtId="0" fontId="2" fillId="5" borderId="46" xfId="0" applyFont="1" applyFill="1" applyBorder="1" applyAlignment="1" applyProtection="1">
      <alignment horizontal="left" vertical="center" wrapText="1"/>
      <protection locked="0" hidden="1"/>
    </xf>
    <xf numFmtId="0" fontId="0" fillId="5" borderId="29" xfId="0" applyFill="1" applyBorder="1" applyAlignment="1" applyProtection="1">
      <alignment horizontal="left" vertical="center" wrapText="1"/>
      <protection locked="0" hidden="1"/>
    </xf>
    <xf numFmtId="0" fontId="2" fillId="5" borderId="47" xfId="0" applyFont="1"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2" fillId="4" borderId="3" xfId="0" applyFont="1" applyFill="1" applyBorder="1" applyAlignment="1" applyProtection="1">
      <alignment horizontal="left" vertical="center" wrapText="1"/>
      <protection hidden="1"/>
    </xf>
    <xf numFmtId="0" fontId="0" fillId="0" borderId="4" xfId="0" applyBorder="1" applyAlignment="1">
      <alignment horizontal="left" vertical="center" wrapText="1"/>
    </xf>
    <xf numFmtId="0" fontId="0" fillId="0" borderId="57" xfId="0" applyBorder="1" applyAlignment="1">
      <alignment horizontal="left" vertical="center" wrapText="1"/>
    </xf>
    <xf numFmtId="0" fontId="2" fillId="5" borderId="45" xfId="0" applyFont="1" applyFill="1" applyBorder="1" applyAlignment="1" applyProtection="1">
      <alignment horizontal="left" vertical="center" wrapText="1"/>
      <protection locked="0" hidden="1"/>
    </xf>
    <xf numFmtId="0" fontId="0" fillId="5" borderId="27" xfId="0" applyFill="1" applyBorder="1" applyAlignment="1" applyProtection="1">
      <alignment horizontal="left" vertical="center" wrapText="1"/>
      <protection locked="0" hidden="1"/>
    </xf>
    <xf numFmtId="0" fontId="0" fillId="5" borderId="1" xfId="0" applyFill="1" applyBorder="1" applyAlignment="1" applyProtection="1">
      <alignment horizontal="left" vertical="center" wrapText="1"/>
      <protection locked="0"/>
    </xf>
    <xf numFmtId="0" fontId="0" fillId="5" borderId="29" xfId="0" applyFill="1" applyBorder="1" applyAlignment="1" applyProtection="1">
      <alignment horizontal="left" vertical="center" wrapText="1"/>
      <protection locked="0"/>
    </xf>
    <xf numFmtId="0" fontId="0" fillId="5" borderId="34" xfId="0" applyFill="1" applyBorder="1" applyAlignment="1" applyProtection="1">
      <alignment horizontal="left" vertical="center" wrapText="1"/>
      <protection locked="0"/>
    </xf>
    <xf numFmtId="0" fontId="0" fillId="5" borderId="36" xfId="0"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hidden="1"/>
    </xf>
    <xf numFmtId="0" fontId="10" fillId="4" borderId="11" xfId="0" applyFont="1" applyFill="1" applyBorder="1" applyAlignment="1">
      <alignment horizontal="left" vertical="center" wrapText="1"/>
    </xf>
    <xf numFmtId="0" fontId="5" fillId="4" borderId="28" xfId="0" applyFont="1" applyFill="1" applyBorder="1" applyAlignment="1" applyProtection="1">
      <alignment horizontal="left" wrapText="1"/>
      <protection hidden="1"/>
    </xf>
    <xf numFmtId="0" fontId="2" fillId="0" borderId="4" xfId="0" applyFont="1" applyBorder="1" applyAlignment="1" applyProtection="1">
      <alignment wrapText="1"/>
      <protection hidden="1"/>
    </xf>
    <xf numFmtId="0" fontId="2" fillId="4" borderId="4" xfId="0" applyFont="1" applyFill="1" applyBorder="1" applyAlignment="1" applyProtection="1">
      <alignment horizontal="left" vertical="center"/>
      <protection hidden="1"/>
    </xf>
    <xf numFmtId="0" fontId="2" fillId="0" borderId="4" xfId="0" applyFont="1" applyBorder="1" applyAlignment="1" applyProtection="1">
      <alignment horizontal="left" vertical="center"/>
      <protection hidden="1"/>
    </xf>
    <xf numFmtId="0" fontId="2" fillId="0" borderId="57" xfId="0" applyFont="1" applyBorder="1" applyAlignment="1" applyProtection="1">
      <alignment horizontal="left" vertical="center"/>
      <protection hidden="1"/>
    </xf>
    <xf numFmtId="0" fontId="4" fillId="4" borderId="16" xfId="0" applyFont="1" applyFill="1" applyBorder="1" applyAlignment="1" applyProtection="1">
      <alignment horizontal="left" vertical="center" wrapText="1"/>
      <protection hidden="1"/>
    </xf>
    <xf numFmtId="0" fontId="10" fillId="4" borderId="22"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0" fillId="5" borderId="26" xfId="0" applyFill="1" applyBorder="1" applyAlignment="1" applyProtection="1">
      <alignment horizontal="left" vertical="center" wrapText="1"/>
      <protection locked="0"/>
    </xf>
    <xf numFmtId="0" fontId="0" fillId="5" borderId="27" xfId="0" applyFill="1" applyBorder="1" applyAlignment="1" applyProtection="1">
      <alignment horizontal="left" vertical="center" wrapText="1"/>
      <protection locked="0"/>
    </xf>
    <xf numFmtId="0" fontId="8" fillId="4" borderId="10" xfId="0" applyFont="1" applyFill="1" applyBorder="1" applyAlignment="1" applyProtection="1">
      <alignment vertical="top" wrapText="1"/>
      <protection hidden="1"/>
    </xf>
    <xf numFmtId="0" fontId="2" fillId="0" borderId="11" xfId="0" applyFont="1" applyBorder="1" applyAlignment="1" applyProtection="1">
      <alignment vertical="top" wrapText="1"/>
      <protection hidden="1"/>
    </xf>
    <xf numFmtId="0" fontId="2" fillId="0" borderId="12" xfId="0" applyFont="1" applyBorder="1" applyAlignment="1" applyProtection="1">
      <alignment vertical="top" wrapText="1"/>
      <protection hidden="1"/>
    </xf>
    <xf numFmtId="0" fontId="2" fillId="0" borderId="13" xfId="0" applyFont="1" applyBorder="1" applyAlignment="1" applyProtection="1">
      <alignment vertical="top" wrapText="1"/>
      <protection hidden="1"/>
    </xf>
    <xf numFmtId="0" fontId="2" fillId="0" borderId="14" xfId="0" applyFont="1" applyBorder="1" applyAlignment="1" applyProtection="1">
      <alignment vertical="top" wrapText="1"/>
      <protection hidden="1"/>
    </xf>
    <xf numFmtId="0" fontId="2" fillId="0" borderId="15" xfId="0" applyFont="1" applyBorder="1" applyAlignment="1" applyProtection="1">
      <alignment vertical="top" wrapText="1"/>
      <protection hidden="1"/>
    </xf>
    <xf numFmtId="0" fontId="8" fillId="4" borderId="16" xfId="0" applyFont="1" applyFill="1" applyBorder="1" applyAlignment="1" applyProtection="1">
      <alignment vertical="center" wrapText="1"/>
      <protection hidden="1"/>
    </xf>
    <xf numFmtId="0" fontId="2" fillId="0" borderId="17" xfId="0" applyFont="1" applyBorder="1" applyAlignment="1" applyProtection="1">
      <alignment vertical="center" wrapText="1"/>
      <protection hidden="1"/>
    </xf>
    <xf numFmtId="0" fontId="2" fillId="5" borderId="16" xfId="0" applyFont="1" applyFill="1" applyBorder="1" applyAlignment="1" applyProtection="1">
      <alignment horizontal="center" vertical="center"/>
      <protection locked="0" hidden="1"/>
    </xf>
    <xf numFmtId="0" fontId="0" fillId="0" borderId="17" xfId="0" applyBorder="1" applyAlignment="1" applyProtection="1">
      <alignment horizontal="center"/>
      <protection locked="0" hidden="1"/>
    </xf>
    <xf numFmtId="0" fontId="2" fillId="5" borderId="10" xfId="0" applyFont="1" applyFill="1" applyBorder="1" applyAlignment="1" applyProtection="1">
      <alignment horizontal="center" vertical="top"/>
      <protection locked="0" hidden="1"/>
    </xf>
    <xf numFmtId="0" fontId="0" fillId="0" borderId="11" xfId="0" applyBorder="1" applyAlignment="1" applyProtection="1">
      <alignment horizontal="center"/>
      <protection locked="0" hidden="1"/>
    </xf>
    <xf numFmtId="0" fontId="0" fillId="0" borderId="12" xfId="0" applyBorder="1" applyAlignment="1" applyProtection="1">
      <alignment horizontal="center"/>
      <protection locked="0" hidden="1"/>
    </xf>
    <xf numFmtId="0" fontId="0" fillId="0" borderId="13" xfId="0" applyBorder="1" applyAlignment="1" applyProtection="1">
      <alignment horizontal="center"/>
      <protection locked="0" hidden="1"/>
    </xf>
    <xf numFmtId="0" fontId="0" fillId="0" borderId="14" xfId="0" applyBorder="1" applyAlignment="1" applyProtection="1">
      <alignment horizontal="center"/>
      <protection locked="0" hidden="1"/>
    </xf>
    <xf numFmtId="0" fontId="0" fillId="0" borderId="15" xfId="0" applyBorder="1" applyAlignment="1" applyProtection="1">
      <alignment horizontal="center"/>
      <protection locked="0" hidden="1"/>
    </xf>
    <xf numFmtId="0" fontId="4" fillId="3" borderId="16" xfId="0" applyFont="1" applyFill="1" applyBorder="1" applyAlignment="1" applyProtection="1">
      <alignment horizontal="center"/>
      <protection hidden="1"/>
    </xf>
    <xf numFmtId="0" fontId="2" fillId="3" borderId="22" xfId="0" applyFont="1" applyFill="1" applyBorder="1" applyAlignment="1" applyProtection="1">
      <alignment horizontal="center"/>
      <protection hidden="1"/>
    </xf>
    <xf numFmtId="0" fontId="2" fillId="4" borderId="33" xfId="0" applyFont="1" applyFill="1" applyBorder="1" applyAlignment="1" applyProtection="1">
      <alignment horizontal="left" vertical="center" wrapText="1"/>
      <protection hidden="1"/>
    </xf>
    <xf numFmtId="0" fontId="2" fillId="4" borderId="31" xfId="0" applyFont="1" applyFill="1" applyBorder="1" applyAlignment="1" applyProtection="1">
      <alignment horizontal="left" vertical="center" wrapText="1"/>
      <protection hidden="1"/>
    </xf>
    <xf numFmtId="0" fontId="2" fillId="0" borderId="31" xfId="0" applyFont="1" applyBorder="1" applyAlignment="1" applyProtection="1">
      <alignment horizontal="left" vertical="center" wrapText="1"/>
      <protection hidden="1"/>
    </xf>
    <xf numFmtId="0" fontId="2" fillId="0" borderId="55" xfId="0" applyFont="1" applyBorder="1" applyAlignment="1" applyProtection="1">
      <alignment horizontal="left" vertical="center" wrapText="1"/>
      <protection hidden="1"/>
    </xf>
    <xf numFmtId="0" fontId="0" fillId="0" borderId="31" xfId="0" applyBorder="1" applyAlignment="1">
      <alignment horizontal="left" vertical="center" wrapText="1"/>
    </xf>
    <xf numFmtId="0" fontId="0" fillId="0" borderId="55" xfId="0" applyBorder="1" applyAlignment="1">
      <alignment horizontal="left" vertical="center" wrapText="1"/>
    </xf>
    <xf numFmtId="0" fontId="4" fillId="4" borderId="42" xfId="0" applyFont="1" applyFill="1" applyBorder="1" applyAlignment="1" applyProtection="1">
      <alignment horizontal="left" vertical="center" wrapText="1"/>
      <protection hidden="1"/>
    </xf>
    <xf numFmtId="0" fontId="4" fillId="4" borderId="24" xfId="0" applyFont="1" applyFill="1" applyBorder="1" applyAlignment="1" applyProtection="1">
      <alignment horizontal="left" vertical="center"/>
      <protection hidden="1"/>
    </xf>
    <xf numFmtId="0" fontId="4" fillId="0" borderId="24" xfId="0" applyFont="1" applyBorder="1" applyAlignment="1" applyProtection="1">
      <alignment horizontal="left" vertical="center"/>
      <protection hidden="1"/>
    </xf>
    <xf numFmtId="0" fontId="4" fillId="0" borderId="51" xfId="0" applyFont="1" applyBorder="1" applyAlignment="1" applyProtection="1">
      <alignment horizontal="left" vertical="center"/>
      <protection hidden="1"/>
    </xf>
    <xf numFmtId="0" fontId="2" fillId="4" borderId="42" xfId="0" applyFont="1" applyFill="1" applyBorder="1" applyAlignment="1" applyProtection="1">
      <alignment horizontal="left" vertical="center" wrapText="1"/>
      <protection hidden="1"/>
    </xf>
    <xf numFmtId="0" fontId="2" fillId="4" borderId="24" xfId="0" applyFont="1" applyFill="1" applyBorder="1" applyAlignment="1" applyProtection="1">
      <alignment horizontal="left" vertical="center"/>
      <protection hidden="1"/>
    </xf>
    <xf numFmtId="0" fontId="2" fillId="0" borderId="24" xfId="0" applyFont="1" applyBorder="1" applyAlignment="1" applyProtection="1">
      <alignment horizontal="left" vertical="center"/>
      <protection hidden="1"/>
    </xf>
    <xf numFmtId="0" fontId="2" fillId="0" borderId="51" xfId="0" applyFont="1" applyBorder="1" applyAlignment="1" applyProtection="1">
      <alignment horizontal="left" vertical="center"/>
      <protection hidden="1"/>
    </xf>
    <xf numFmtId="0" fontId="2" fillId="4" borderId="31" xfId="0" applyFont="1" applyFill="1" applyBorder="1" applyAlignment="1" applyProtection="1">
      <alignment horizontal="left" vertical="center"/>
      <protection hidden="1"/>
    </xf>
    <xf numFmtId="0" fontId="2" fillId="0" borderId="31" xfId="0" applyFont="1" applyBorder="1" applyAlignment="1" applyProtection="1">
      <alignment horizontal="left" vertical="center"/>
      <protection hidden="1"/>
    </xf>
    <xf numFmtId="0" fontId="2" fillId="4" borderId="24" xfId="0" applyFont="1" applyFill="1" applyBorder="1" applyAlignment="1" applyProtection="1">
      <alignment horizontal="left" vertical="center" wrapText="1"/>
      <protection hidden="1"/>
    </xf>
    <xf numFmtId="0" fontId="2" fillId="4" borderId="4" xfId="0" applyFont="1" applyFill="1" applyBorder="1" applyAlignment="1" applyProtection="1">
      <alignment horizontal="left" vertical="center" wrapText="1"/>
      <protection hidden="1"/>
    </xf>
    <xf numFmtId="0" fontId="2" fillId="4" borderId="18" xfId="0" applyFont="1" applyFill="1" applyBorder="1" applyAlignment="1" applyProtection="1">
      <alignment horizontal="left" vertical="center" wrapText="1"/>
      <protection hidden="1"/>
    </xf>
    <xf numFmtId="0" fontId="2" fillId="4" borderId="18" xfId="0" applyFont="1" applyFill="1" applyBorder="1" applyAlignment="1" applyProtection="1">
      <alignment horizontal="left" vertical="center"/>
      <protection hidden="1"/>
    </xf>
    <xf numFmtId="0" fontId="2" fillId="0" borderId="18" xfId="0" applyFont="1" applyBorder="1" applyAlignment="1" applyProtection="1">
      <alignment horizontal="left" vertical="center"/>
      <protection hidden="1"/>
    </xf>
    <xf numFmtId="0" fontId="2" fillId="4" borderId="21" xfId="0" applyFont="1" applyFill="1" applyBorder="1" applyAlignment="1" applyProtection="1">
      <alignment horizontal="left" vertical="center" wrapText="1"/>
      <protection hidden="1"/>
    </xf>
    <xf numFmtId="0" fontId="2" fillId="4" borderId="21" xfId="0" applyFont="1" applyFill="1" applyBorder="1" applyAlignment="1" applyProtection="1">
      <alignment horizontal="left" vertical="center"/>
      <protection hidden="1"/>
    </xf>
    <xf numFmtId="0" fontId="2" fillId="0" borderId="21" xfId="0" applyFont="1" applyBorder="1" applyAlignment="1" applyProtection="1">
      <alignment horizontal="left" vertical="center"/>
      <protection hidden="1"/>
    </xf>
    <xf numFmtId="0" fontId="5" fillId="4" borderId="46" xfId="0" applyFont="1" applyFill="1" applyBorder="1" applyAlignment="1" applyProtection="1">
      <alignment horizontal="left" wrapText="1"/>
      <protection hidden="1"/>
    </xf>
    <xf numFmtId="0" fontId="2" fillId="0" borderId="1" xfId="0" applyFont="1" applyBorder="1" applyAlignment="1" applyProtection="1">
      <alignment wrapText="1"/>
      <protection hidden="1"/>
    </xf>
    <xf numFmtId="0" fontId="2" fillId="0" borderId="5" xfId="0" applyFont="1" applyBorder="1" applyAlignment="1" applyProtection="1">
      <alignment wrapText="1"/>
      <protection hidden="1"/>
    </xf>
    <xf numFmtId="0" fontId="2" fillId="4" borderId="1" xfId="0" applyFont="1" applyFill="1" applyBorder="1" applyAlignment="1" applyProtection="1">
      <alignment horizontal="left" vertical="center" wrapText="1"/>
      <protection hidden="1"/>
    </xf>
    <xf numFmtId="0" fontId="2" fillId="4" borderId="1" xfId="0" applyFont="1" applyFill="1" applyBorder="1" applyAlignment="1" applyProtection="1">
      <alignment horizontal="left" vertical="center"/>
      <protection hidden="1"/>
    </xf>
    <xf numFmtId="0" fontId="2" fillId="0" borderId="1" xfId="0" applyFont="1" applyBorder="1" applyAlignment="1" applyProtection="1">
      <alignment horizontal="left" vertical="center"/>
      <protection hidden="1"/>
    </xf>
    <xf numFmtId="0" fontId="2" fillId="0" borderId="3" xfId="0" applyFont="1" applyBorder="1" applyAlignment="1" applyProtection="1">
      <alignment horizontal="left" vertical="center"/>
      <protection hidden="1"/>
    </xf>
    <xf numFmtId="0" fontId="4" fillId="4" borderId="22" xfId="0" applyFont="1" applyFill="1" applyBorder="1" applyAlignment="1" applyProtection="1">
      <alignment horizontal="left" vertical="center" wrapText="1"/>
      <protection hidden="1"/>
    </xf>
    <xf numFmtId="0" fontId="4" fillId="4" borderId="22" xfId="0" applyFont="1" applyFill="1" applyBorder="1" applyAlignment="1" applyProtection="1">
      <alignment horizontal="left" vertical="center"/>
      <protection hidden="1"/>
    </xf>
    <xf numFmtId="0" fontId="2" fillId="0" borderId="22" xfId="0" applyFont="1" applyBorder="1" applyAlignment="1" applyProtection="1">
      <alignment horizontal="left" vertical="center"/>
      <protection hidden="1"/>
    </xf>
    <xf numFmtId="0" fontId="5" fillId="4" borderId="30" xfId="0" applyFont="1" applyFill="1" applyBorder="1" applyAlignment="1" applyProtection="1">
      <alignment horizontal="left" wrapText="1"/>
      <protection hidden="1"/>
    </xf>
    <xf numFmtId="0" fontId="2" fillId="0" borderId="31" xfId="0" applyFont="1" applyBorder="1" applyAlignment="1" applyProtection="1">
      <alignment wrapText="1"/>
      <protection hidden="1"/>
    </xf>
    <xf numFmtId="0" fontId="2" fillId="0" borderId="32" xfId="0" applyFont="1" applyBorder="1" applyAlignment="1" applyProtection="1">
      <alignment wrapText="1"/>
      <protection hidden="1"/>
    </xf>
    <xf numFmtId="0" fontId="5" fillId="4" borderId="23" xfId="0" applyFont="1" applyFill="1" applyBorder="1" applyAlignment="1" applyProtection="1">
      <alignment horizontal="left" wrapText="1"/>
      <protection hidden="1"/>
    </xf>
    <xf numFmtId="0" fontId="2" fillId="0" borderId="24" xfId="0" applyFont="1" applyBorder="1" applyAlignment="1" applyProtection="1">
      <alignment wrapText="1"/>
      <protection hidden="1"/>
    </xf>
    <xf numFmtId="0" fontId="3" fillId="4" borderId="23" xfId="0" applyFont="1" applyFill="1" applyBorder="1" applyAlignment="1" applyProtection="1">
      <alignment horizontal="left" wrapText="1"/>
      <protection hidden="1"/>
    </xf>
    <xf numFmtId="0" fontId="4" fillId="0" borderId="24" xfId="0" applyFont="1" applyBorder="1" applyAlignment="1" applyProtection="1">
      <alignment wrapText="1"/>
      <protection hidden="1"/>
    </xf>
    <xf numFmtId="0" fontId="5" fillId="4" borderId="4" xfId="0" applyFont="1" applyFill="1" applyBorder="1" applyAlignment="1" applyProtection="1">
      <alignment horizontal="left" wrapText="1"/>
      <protection hidden="1"/>
    </xf>
    <xf numFmtId="0" fontId="5" fillId="4" borderId="5" xfId="0" applyFont="1" applyFill="1" applyBorder="1" applyAlignment="1" applyProtection="1">
      <alignment horizontal="left" wrapText="1"/>
      <protection hidden="1"/>
    </xf>
    <xf numFmtId="0" fontId="5" fillId="4" borderId="58" xfId="0" applyFont="1" applyFill="1" applyBorder="1" applyAlignment="1" applyProtection="1">
      <alignment horizontal="left" wrapText="1"/>
      <protection hidden="1"/>
    </xf>
    <xf numFmtId="0" fontId="2" fillId="0" borderId="18" xfId="0" applyFont="1" applyBorder="1" applyAlignment="1" applyProtection="1">
      <alignment wrapText="1"/>
      <protection hidden="1"/>
    </xf>
    <xf numFmtId="0" fontId="2" fillId="0" borderId="60" xfId="0" applyFont="1" applyBorder="1" applyAlignment="1" applyProtection="1">
      <alignment wrapText="1"/>
      <protection hidden="1"/>
    </xf>
    <xf numFmtId="0" fontId="5" fillId="4" borderId="37" xfId="0" applyFont="1" applyFill="1" applyBorder="1" applyAlignment="1" applyProtection="1">
      <alignment horizontal="left" wrapText="1"/>
      <protection hidden="1"/>
    </xf>
    <xf numFmtId="0" fontId="2" fillId="0" borderId="21" xfId="0" applyFont="1" applyBorder="1" applyAlignment="1" applyProtection="1">
      <alignment wrapText="1"/>
      <protection hidden="1"/>
    </xf>
    <xf numFmtId="0" fontId="2" fillId="0" borderId="64" xfId="0" applyFont="1" applyBorder="1" applyAlignment="1" applyProtection="1">
      <alignment wrapText="1"/>
      <protection hidden="1"/>
    </xf>
    <xf numFmtId="0" fontId="4" fillId="4" borderId="39" xfId="0" applyFont="1" applyFill="1" applyBorder="1" applyAlignment="1" applyProtection="1">
      <alignment horizontal="left" vertical="center"/>
      <protection hidden="1"/>
    </xf>
    <xf numFmtId="0" fontId="2" fillId="0" borderId="25"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pplyProtection="1">
      <alignment horizontal="left"/>
      <protection hidden="1"/>
    </xf>
    <xf numFmtId="0" fontId="0" fillId="0" borderId="17" xfId="0" applyBorder="1" applyAlignment="1" applyProtection="1">
      <alignment wrapText="1"/>
      <protection hidden="1"/>
    </xf>
    <xf numFmtId="0" fontId="3" fillId="2" borderId="0" xfId="0" applyFont="1" applyFill="1" applyBorder="1" applyAlignment="1" applyProtection="1">
      <alignment wrapText="1"/>
      <protection hidden="1"/>
    </xf>
    <xf numFmtId="0" fontId="2" fillId="0" borderId="0" xfId="0" applyFont="1" applyBorder="1" applyAlignment="1" applyProtection="1">
      <protection hidden="1"/>
    </xf>
    <xf numFmtId="0" fontId="2" fillId="5" borderId="16" xfId="0" applyFont="1" applyFill="1" applyBorder="1" applyAlignment="1" applyProtection="1">
      <alignment horizontal="center" vertical="center" wrapText="1"/>
      <protection locked="0" hidden="1"/>
    </xf>
    <xf numFmtId="0" fontId="0" fillId="5" borderId="22" xfId="0" applyFill="1" applyBorder="1" applyAlignment="1" applyProtection="1">
      <alignment horizontal="center" vertical="center"/>
      <protection locked="0" hidden="1"/>
    </xf>
    <xf numFmtId="0" fontId="0" fillId="0" borderId="22" xfId="0" applyBorder="1" applyAlignment="1" applyProtection="1">
      <protection locked="0" hidden="1"/>
    </xf>
    <xf numFmtId="0" fontId="0" fillId="0" borderId="17" xfId="0" applyBorder="1" applyAlignment="1" applyProtection="1">
      <protection locked="0" hidden="1"/>
    </xf>
    <xf numFmtId="0" fontId="2" fillId="5" borderId="10" xfId="0" applyFont="1" applyFill="1" applyBorder="1" applyAlignment="1" applyProtection="1">
      <alignment vertical="top" wrapText="1"/>
      <protection locked="0" hidden="1"/>
    </xf>
    <xf numFmtId="0" fontId="0" fillId="5" borderId="19" xfId="0" applyFill="1" applyBorder="1" applyAlignment="1" applyProtection="1">
      <protection locked="0" hidden="1"/>
    </xf>
    <xf numFmtId="0" fontId="0" fillId="0" borderId="19" xfId="0" applyBorder="1" applyAlignment="1" applyProtection="1">
      <protection locked="0" hidden="1"/>
    </xf>
    <xf numFmtId="0" fontId="0" fillId="0" borderId="11" xfId="0" applyBorder="1" applyAlignment="1" applyProtection="1">
      <protection locked="0" hidden="1"/>
    </xf>
    <xf numFmtId="0" fontId="0" fillId="5" borderId="12" xfId="0" applyFill="1" applyBorder="1" applyAlignment="1" applyProtection="1">
      <protection locked="0" hidden="1"/>
    </xf>
    <xf numFmtId="0" fontId="0" fillId="5" borderId="0" xfId="0" applyFill="1" applyBorder="1" applyAlignment="1" applyProtection="1">
      <protection locked="0" hidden="1"/>
    </xf>
    <xf numFmtId="0" fontId="0" fillId="0" borderId="0" xfId="0" applyBorder="1" applyAlignment="1" applyProtection="1">
      <protection locked="0" hidden="1"/>
    </xf>
    <xf numFmtId="0" fontId="0" fillId="0" borderId="13" xfId="0" applyBorder="1" applyAlignment="1" applyProtection="1">
      <protection locked="0" hidden="1"/>
    </xf>
    <xf numFmtId="0" fontId="0" fillId="5" borderId="14" xfId="0" applyFill="1" applyBorder="1" applyAlignment="1" applyProtection="1">
      <protection locked="0" hidden="1"/>
    </xf>
    <xf numFmtId="0" fontId="0" fillId="5" borderId="20" xfId="0" applyFill="1" applyBorder="1" applyAlignment="1" applyProtection="1">
      <protection locked="0" hidden="1"/>
    </xf>
    <xf numFmtId="0" fontId="0" fillId="0" borderId="20" xfId="0" applyBorder="1" applyAlignment="1" applyProtection="1">
      <protection locked="0" hidden="1"/>
    </xf>
    <xf numFmtId="0" fontId="0" fillId="0" borderId="15" xfId="0" applyBorder="1" applyAlignment="1" applyProtection="1">
      <protection locked="0" hidden="1"/>
    </xf>
    <xf numFmtId="0" fontId="2" fillId="0" borderId="22" xfId="0" applyFont="1" applyBorder="1" applyAlignment="1" applyProtection="1">
      <alignment vertical="center" wrapText="1"/>
      <protection hidden="1"/>
    </xf>
    <xf numFmtId="0" fontId="0" fillId="0" borderId="17" xfId="0" applyBorder="1" applyAlignment="1" applyProtection="1">
      <alignment vertical="center" wrapText="1"/>
      <protection hidden="1"/>
    </xf>
    <xf numFmtId="0" fontId="9" fillId="0" borderId="22" xfId="0" applyFont="1" applyBorder="1" applyAlignment="1" applyProtection="1">
      <alignment wrapText="1"/>
      <protection hidden="1"/>
    </xf>
    <xf numFmtId="0" fontId="9" fillId="0" borderId="17" xfId="0" applyFont="1" applyBorder="1" applyAlignment="1" applyProtection="1">
      <alignment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0" fontId="2" fillId="5" borderId="10" xfId="0" applyFont="1" applyFill="1" applyBorder="1" applyAlignment="1" applyProtection="1">
      <alignment vertical="top"/>
      <protection locked="0" hidden="1"/>
    </xf>
    <xf numFmtId="0" fontId="2" fillId="5" borderId="19" xfId="0" applyFont="1" applyFill="1" applyBorder="1" applyAlignment="1" applyProtection="1">
      <alignment vertical="top"/>
      <protection locked="0" hidden="1"/>
    </xf>
    <xf numFmtId="0" fontId="2" fillId="5" borderId="11" xfId="0" applyFont="1" applyFill="1" applyBorder="1" applyAlignment="1" applyProtection="1">
      <alignment vertical="top"/>
      <protection locked="0" hidden="1"/>
    </xf>
    <xf numFmtId="0" fontId="2" fillId="5" borderId="12" xfId="0" applyFont="1" applyFill="1" applyBorder="1" applyAlignment="1" applyProtection="1">
      <alignment vertical="top"/>
      <protection locked="0" hidden="1"/>
    </xf>
    <xf numFmtId="0" fontId="2" fillId="5" borderId="0" xfId="0" applyFont="1" applyFill="1" applyBorder="1" applyAlignment="1" applyProtection="1">
      <alignment vertical="top"/>
      <protection locked="0" hidden="1"/>
    </xf>
    <xf numFmtId="0" fontId="2" fillId="5" borderId="13" xfId="0" applyFont="1" applyFill="1" applyBorder="1" applyAlignment="1" applyProtection="1">
      <alignment vertical="top"/>
      <protection locked="0" hidden="1"/>
    </xf>
    <xf numFmtId="0" fontId="2" fillId="5" borderId="14" xfId="0" applyFont="1" applyFill="1" applyBorder="1" applyAlignment="1" applyProtection="1">
      <alignment vertical="top"/>
      <protection locked="0" hidden="1"/>
    </xf>
    <xf numFmtId="0" fontId="2" fillId="5" borderId="20" xfId="0" applyFont="1" applyFill="1" applyBorder="1" applyAlignment="1" applyProtection="1">
      <alignment vertical="top"/>
      <protection locked="0" hidden="1"/>
    </xf>
    <xf numFmtId="0" fontId="2" fillId="5" borderId="15" xfId="0" applyFont="1" applyFill="1" applyBorder="1" applyAlignment="1" applyProtection="1">
      <alignment vertical="top"/>
      <protection locked="0" hidden="1"/>
    </xf>
    <xf numFmtId="2" fontId="4" fillId="0" borderId="16" xfId="0" applyNumberFormat="1" applyFont="1" applyFill="1" applyBorder="1" applyAlignment="1" applyProtection="1">
      <alignment horizontal="left" vertical="center" wrapText="1"/>
      <protection hidden="1"/>
    </xf>
    <xf numFmtId="0" fontId="4" fillId="0" borderId="17" xfId="0" applyFont="1" applyBorder="1" applyAlignment="1" applyProtection="1">
      <alignment horizontal="left" vertical="center" wrapText="1"/>
      <protection hidden="1"/>
    </xf>
    <xf numFmtId="0" fontId="2" fillId="0" borderId="19" xfId="0" applyFont="1" applyBorder="1" applyAlignment="1" applyProtection="1">
      <alignment vertical="top" wrapText="1"/>
      <protection hidden="1"/>
    </xf>
    <xf numFmtId="0" fontId="0" fillId="0" borderId="11" xfId="0" applyBorder="1" applyAlignment="1" applyProtection="1">
      <alignment vertical="top" wrapText="1"/>
      <protection hidden="1"/>
    </xf>
    <xf numFmtId="0" fontId="2" fillId="0" borderId="0" xfId="0" applyFont="1" applyBorder="1" applyAlignment="1" applyProtection="1">
      <alignment vertical="top" wrapText="1"/>
      <protection hidden="1"/>
    </xf>
    <xf numFmtId="0" fontId="0" fillId="0" borderId="13" xfId="0" applyBorder="1" applyAlignment="1" applyProtection="1">
      <alignment vertical="top" wrapText="1"/>
      <protection hidden="1"/>
    </xf>
    <xf numFmtId="0" fontId="2" fillId="0" borderId="20" xfId="0" applyFont="1" applyBorder="1" applyAlignment="1" applyProtection="1">
      <alignment vertical="top" wrapText="1"/>
      <protection hidden="1"/>
    </xf>
    <xf numFmtId="0" fontId="0" fillId="0" borderId="15" xfId="0" applyBorder="1" applyAlignment="1" applyProtection="1">
      <alignment vertical="top" wrapText="1"/>
      <protection hidden="1"/>
    </xf>
    <xf numFmtId="0" fontId="0" fillId="0" borderId="17" xfId="0" applyBorder="1" applyAlignment="1">
      <alignment vertical="center" wrapText="1"/>
    </xf>
    <xf numFmtId="0" fontId="2" fillId="5" borderId="16" xfId="0" applyFont="1" applyFill="1" applyBorder="1" applyAlignment="1" applyProtection="1">
      <alignment horizontal="center" vertical="center" wrapText="1"/>
      <protection hidden="1"/>
    </xf>
    <xf numFmtId="0" fontId="0" fillId="0" borderId="22" xfId="0" applyBorder="1" applyAlignment="1"/>
    <xf numFmtId="0" fontId="0" fillId="0" borderId="17" xfId="0" applyBorder="1" applyAlignment="1"/>
    <xf numFmtId="0" fontId="9" fillId="0" borderId="22" xfId="0" applyFont="1" applyBorder="1" applyAlignment="1">
      <alignment wrapText="1"/>
    </xf>
    <xf numFmtId="0" fontId="9" fillId="0" borderId="17" xfId="0" applyFont="1" applyBorder="1" applyAlignment="1">
      <alignment wrapText="1"/>
    </xf>
    <xf numFmtId="0" fontId="2" fillId="5" borderId="10" xfId="0" applyFont="1" applyFill="1" applyBorder="1" applyAlignment="1" applyProtection="1">
      <alignment vertical="top" wrapText="1"/>
      <protection hidden="1"/>
    </xf>
    <xf numFmtId="0" fontId="0" fillId="0" borderId="19"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0" xfId="0"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20" xfId="0" applyBorder="1" applyAlignment="1">
      <alignment vertical="top" wrapText="1"/>
    </xf>
    <xf numFmtId="0" fontId="0" fillId="0" borderId="15" xfId="0" applyBorder="1" applyAlignment="1">
      <alignment vertical="top" wrapText="1"/>
    </xf>
    <xf numFmtId="0" fontId="0" fillId="0" borderId="22" xfId="0" applyBorder="1" applyAlignment="1">
      <alignment wrapText="1"/>
    </xf>
    <xf numFmtId="0" fontId="0" fillId="0" borderId="17" xfId="0" applyBorder="1" applyAlignment="1">
      <alignment wrapText="1"/>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F255-60B7-4B86-B7D8-2891BFB94885}">
  <sheetPr>
    <pageSetUpPr fitToPage="1"/>
  </sheetPr>
  <dimension ref="B1:O53"/>
  <sheetViews>
    <sheetView tabSelected="1" zoomScaleNormal="100" workbookViewId="0"/>
  </sheetViews>
  <sheetFormatPr defaultRowHeight="15" x14ac:dyDescent="0.25"/>
  <cols>
    <col min="1" max="1" width="2.7109375" style="152" customWidth="1"/>
    <col min="2" max="15" width="11.28515625" style="152" customWidth="1"/>
    <col min="16" max="16384" width="9.140625" style="152"/>
  </cols>
  <sheetData>
    <row r="1" spans="2:15" s="2" customFormat="1" ht="15.75" thickBot="1" x14ac:dyDescent="0.3">
      <c r="B1" s="262" t="s">
        <v>169</v>
      </c>
      <c r="C1" s="263"/>
      <c r="D1" s="263"/>
      <c r="E1" s="263"/>
      <c r="F1" s="263"/>
      <c r="G1" s="263"/>
      <c r="H1" s="263"/>
      <c r="I1" s="263"/>
      <c r="J1" s="263"/>
      <c r="K1" s="263"/>
      <c r="L1" s="263"/>
      <c r="M1" s="263"/>
      <c r="N1" s="263"/>
      <c r="O1" s="264"/>
    </row>
    <row r="2" spans="2:15" ht="15.75" thickBot="1" x14ac:dyDescent="0.3"/>
    <row r="3" spans="2:15" s="58" customFormat="1" ht="12.75" customHeight="1" x14ac:dyDescent="0.2">
      <c r="B3" s="253" t="s">
        <v>195</v>
      </c>
      <c r="C3" s="254"/>
      <c r="D3" s="254"/>
      <c r="E3" s="254"/>
      <c r="F3" s="254"/>
      <c r="G3" s="254"/>
      <c r="H3" s="254"/>
      <c r="I3" s="254"/>
      <c r="J3" s="254"/>
      <c r="K3" s="254"/>
      <c r="L3" s="254"/>
      <c r="M3" s="254"/>
      <c r="N3" s="254"/>
      <c r="O3" s="255"/>
    </row>
    <row r="4" spans="2:15" s="58" customFormat="1" ht="12.75" customHeight="1" x14ac:dyDescent="0.2">
      <c r="B4" s="256"/>
      <c r="C4" s="257"/>
      <c r="D4" s="257"/>
      <c r="E4" s="257"/>
      <c r="F4" s="257"/>
      <c r="G4" s="257"/>
      <c r="H4" s="257"/>
      <c r="I4" s="257"/>
      <c r="J4" s="257"/>
      <c r="K4" s="257"/>
      <c r="L4" s="257"/>
      <c r="M4" s="257"/>
      <c r="N4" s="257"/>
      <c r="O4" s="258"/>
    </row>
    <row r="5" spans="2:15" s="58" customFormat="1" ht="12.75" customHeight="1" x14ac:dyDescent="0.2">
      <c r="B5" s="256"/>
      <c r="C5" s="257"/>
      <c r="D5" s="257"/>
      <c r="E5" s="257"/>
      <c r="F5" s="257"/>
      <c r="G5" s="257"/>
      <c r="H5" s="257"/>
      <c r="I5" s="257"/>
      <c r="J5" s="257"/>
      <c r="K5" s="257"/>
      <c r="L5" s="257"/>
      <c r="M5" s="257"/>
      <c r="N5" s="257"/>
      <c r="O5" s="258"/>
    </row>
    <row r="6" spans="2:15" s="58" customFormat="1" ht="12.75" customHeight="1" x14ac:dyDescent="0.2">
      <c r="B6" s="256"/>
      <c r="C6" s="257"/>
      <c r="D6" s="257"/>
      <c r="E6" s="257"/>
      <c r="F6" s="257"/>
      <c r="G6" s="257"/>
      <c r="H6" s="257"/>
      <c r="I6" s="257"/>
      <c r="J6" s="257"/>
      <c r="K6" s="257"/>
      <c r="L6" s="257"/>
      <c r="M6" s="257"/>
      <c r="N6" s="257"/>
      <c r="O6" s="258"/>
    </row>
    <row r="7" spans="2:15" s="58" customFormat="1" ht="12.75" customHeight="1" x14ac:dyDescent="0.2">
      <c r="B7" s="256"/>
      <c r="C7" s="257"/>
      <c r="D7" s="257"/>
      <c r="E7" s="257"/>
      <c r="F7" s="257"/>
      <c r="G7" s="257"/>
      <c r="H7" s="257"/>
      <c r="I7" s="257"/>
      <c r="J7" s="257"/>
      <c r="K7" s="257"/>
      <c r="L7" s="257"/>
      <c r="M7" s="257"/>
      <c r="N7" s="257"/>
      <c r="O7" s="258"/>
    </row>
    <row r="8" spans="2:15" s="58" customFormat="1" ht="12.75" customHeight="1" x14ac:dyDescent="0.2">
      <c r="B8" s="256"/>
      <c r="C8" s="257"/>
      <c r="D8" s="257"/>
      <c r="E8" s="257"/>
      <c r="F8" s="257"/>
      <c r="G8" s="257"/>
      <c r="H8" s="257"/>
      <c r="I8" s="257"/>
      <c r="J8" s="257"/>
      <c r="K8" s="257"/>
      <c r="L8" s="257"/>
      <c r="M8" s="257"/>
      <c r="N8" s="257"/>
      <c r="O8" s="258"/>
    </row>
    <row r="9" spans="2:15" s="58" customFormat="1" ht="12.75" customHeight="1" x14ac:dyDescent="0.2">
      <c r="B9" s="256"/>
      <c r="C9" s="257"/>
      <c r="D9" s="257"/>
      <c r="E9" s="257"/>
      <c r="F9" s="257"/>
      <c r="G9" s="257"/>
      <c r="H9" s="257"/>
      <c r="I9" s="257"/>
      <c r="J9" s="257"/>
      <c r="K9" s="257"/>
      <c r="L9" s="257"/>
      <c r="M9" s="257"/>
      <c r="N9" s="257"/>
      <c r="O9" s="258"/>
    </row>
    <row r="10" spans="2:15" s="58" customFormat="1" ht="12.75" customHeight="1" x14ac:dyDescent="0.2">
      <c r="B10" s="256"/>
      <c r="C10" s="257"/>
      <c r="D10" s="257"/>
      <c r="E10" s="257"/>
      <c r="F10" s="257"/>
      <c r="G10" s="257"/>
      <c r="H10" s="257"/>
      <c r="I10" s="257"/>
      <c r="J10" s="257"/>
      <c r="K10" s="257"/>
      <c r="L10" s="257"/>
      <c r="M10" s="257"/>
      <c r="N10" s="257"/>
      <c r="O10" s="258"/>
    </row>
    <row r="11" spans="2:15" s="58" customFormat="1" ht="12.75" customHeight="1" x14ac:dyDescent="0.2">
      <c r="B11" s="256"/>
      <c r="C11" s="257"/>
      <c r="D11" s="257"/>
      <c r="E11" s="257"/>
      <c r="F11" s="257"/>
      <c r="G11" s="257"/>
      <c r="H11" s="257"/>
      <c r="I11" s="257"/>
      <c r="J11" s="257"/>
      <c r="K11" s="257"/>
      <c r="L11" s="257"/>
      <c r="M11" s="257"/>
      <c r="N11" s="257"/>
      <c r="O11" s="258"/>
    </row>
    <row r="12" spans="2:15" s="58" customFormat="1" ht="12.75" customHeight="1" x14ac:dyDescent="0.2">
      <c r="B12" s="256"/>
      <c r="C12" s="257"/>
      <c r="D12" s="257"/>
      <c r="E12" s="257"/>
      <c r="F12" s="257"/>
      <c r="G12" s="257"/>
      <c r="H12" s="257"/>
      <c r="I12" s="257"/>
      <c r="J12" s="257"/>
      <c r="K12" s="257"/>
      <c r="L12" s="257"/>
      <c r="M12" s="257"/>
      <c r="N12" s="257"/>
      <c r="O12" s="258"/>
    </row>
    <row r="13" spans="2:15" s="58" customFormat="1" ht="12.75" customHeight="1" x14ac:dyDescent="0.2">
      <c r="B13" s="256"/>
      <c r="C13" s="257"/>
      <c r="D13" s="257"/>
      <c r="E13" s="257"/>
      <c r="F13" s="257"/>
      <c r="G13" s="257"/>
      <c r="H13" s="257"/>
      <c r="I13" s="257"/>
      <c r="J13" s="257"/>
      <c r="K13" s="257"/>
      <c r="L13" s="257"/>
      <c r="M13" s="257"/>
      <c r="N13" s="257"/>
      <c r="O13" s="258"/>
    </row>
    <row r="14" spans="2:15" s="58" customFormat="1" ht="12.75" customHeight="1" x14ac:dyDescent="0.2">
      <c r="B14" s="256"/>
      <c r="C14" s="257"/>
      <c r="D14" s="257"/>
      <c r="E14" s="257"/>
      <c r="F14" s="257"/>
      <c r="G14" s="257"/>
      <c r="H14" s="257"/>
      <c r="I14" s="257"/>
      <c r="J14" s="257"/>
      <c r="K14" s="257"/>
      <c r="L14" s="257"/>
      <c r="M14" s="257"/>
      <c r="N14" s="257"/>
      <c r="O14" s="258"/>
    </row>
    <row r="15" spans="2:15" s="58" customFormat="1" ht="12.75" customHeight="1" x14ac:dyDescent="0.2">
      <c r="B15" s="256"/>
      <c r="C15" s="257"/>
      <c r="D15" s="257"/>
      <c r="E15" s="257"/>
      <c r="F15" s="257"/>
      <c r="G15" s="257"/>
      <c r="H15" s="257"/>
      <c r="I15" s="257"/>
      <c r="J15" s="257"/>
      <c r="K15" s="257"/>
      <c r="L15" s="257"/>
      <c r="M15" s="257"/>
      <c r="N15" s="257"/>
      <c r="O15" s="258"/>
    </row>
    <row r="16" spans="2:15" s="58" customFormat="1" ht="12.75" customHeight="1" x14ac:dyDescent="0.2">
      <c r="B16" s="256"/>
      <c r="C16" s="257"/>
      <c r="D16" s="257"/>
      <c r="E16" s="257"/>
      <c r="F16" s="257"/>
      <c r="G16" s="257"/>
      <c r="H16" s="257"/>
      <c r="I16" s="257"/>
      <c r="J16" s="257"/>
      <c r="K16" s="257"/>
      <c r="L16" s="257"/>
      <c r="M16" s="257"/>
      <c r="N16" s="257"/>
      <c r="O16" s="258"/>
    </row>
    <row r="17" spans="2:15" s="58" customFormat="1" ht="12.75" customHeight="1" x14ac:dyDescent="0.2">
      <c r="B17" s="256"/>
      <c r="C17" s="257"/>
      <c r="D17" s="257"/>
      <c r="E17" s="257"/>
      <c r="F17" s="257"/>
      <c r="G17" s="257"/>
      <c r="H17" s="257"/>
      <c r="I17" s="257"/>
      <c r="J17" s="257"/>
      <c r="K17" s="257"/>
      <c r="L17" s="257"/>
      <c r="M17" s="257"/>
      <c r="N17" s="257"/>
      <c r="O17" s="258"/>
    </row>
    <row r="18" spans="2:15" s="58" customFormat="1" ht="12.75" customHeight="1" x14ac:dyDescent="0.2">
      <c r="B18" s="256"/>
      <c r="C18" s="257"/>
      <c r="D18" s="257"/>
      <c r="E18" s="257"/>
      <c r="F18" s="257"/>
      <c r="G18" s="257"/>
      <c r="H18" s="257"/>
      <c r="I18" s="257"/>
      <c r="J18" s="257"/>
      <c r="K18" s="257"/>
      <c r="L18" s="257"/>
      <c r="M18" s="257"/>
      <c r="N18" s="257"/>
      <c r="O18" s="258"/>
    </row>
    <row r="19" spans="2:15" s="58" customFormat="1" ht="12.75" customHeight="1" x14ac:dyDescent="0.2">
      <c r="B19" s="256"/>
      <c r="C19" s="257"/>
      <c r="D19" s="257"/>
      <c r="E19" s="257"/>
      <c r="F19" s="257"/>
      <c r="G19" s="257"/>
      <c r="H19" s="257"/>
      <c r="I19" s="257"/>
      <c r="J19" s="257"/>
      <c r="K19" s="257"/>
      <c r="L19" s="257"/>
      <c r="M19" s="257"/>
      <c r="N19" s="257"/>
      <c r="O19" s="258"/>
    </row>
    <row r="20" spans="2:15" s="58" customFormat="1" ht="12.75" customHeight="1" x14ac:dyDescent="0.2">
      <c r="B20" s="256"/>
      <c r="C20" s="257"/>
      <c r="D20" s="257"/>
      <c r="E20" s="257"/>
      <c r="F20" s="257"/>
      <c r="G20" s="257"/>
      <c r="H20" s="257"/>
      <c r="I20" s="257"/>
      <c r="J20" s="257"/>
      <c r="K20" s="257"/>
      <c r="L20" s="257"/>
      <c r="M20" s="257"/>
      <c r="N20" s="257"/>
      <c r="O20" s="258"/>
    </row>
    <row r="21" spans="2:15" s="58" customFormat="1" ht="12.75" customHeight="1" x14ac:dyDescent="0.2">
      <c r="B21" s="256"/>
      <c r="C21" s="257"/>
      <c r="D21" s="257"/>
      <c r="E21" s="257"/>
      <c r="F21" s="257"/>
      <c r="G21" s="257"/>
      <c r="H21" s="257"/>
      <c r="I21" s="257"/>
      <c r="J21" s="257"/>
      <c r="K21" s="257"/>
      <c r="L21" s="257"/>
      <c r="M21" s="257"/>
      <c r="N21" s="257"/>
      <c r="O21" s="258"/>
    </row>
    <row r="22" spans="2:15" s="58" customFormat="1" ht="12.75" customHeight="1" x14ac:dyDescent="0.2">
      <c r="B22" s="256"/>
      <c r="C22" s="257"/>
      <c r="D22" s="257"/>
      <c r="E22" s="257"/>
      <c r="F22" s="257"/>
      <c r="G22" s="257"/>
      <c r="H22" s="257"/>
      <c r="I22" s="257"/>
      <c r="J22" s="257"/>
      <c r="K22" s="257"/>
      <c r="L22" s="257"/>
      <c r="M22" s="257"/>
      <c r="N22" s="257"/>
      <c r="O22" s="258"/>
    </row>
    <row r="23" spans="2:15" s="58" customFormat="1" ht="12.75" customHeight="1" x14ac:dyDescent="0.2">
      <c r="B23" s="256"/>
      <c r="C23" s="257"/>
      <c r="D23" s="257"/>
      <c r="E23" s="257"/>
      <c r="F23" s="257"/>
      <c r="G23" s="257"/>
      <c r="H23" s="257"/>
      <c r="I23" s="257"/>
      <c r="J23" s="257"/>
      <c r="K23" s="257"/>
      <c r="L23" s="257"/>
      <c r="M23" s="257"/>
      <c r="N23" s="257"/>
      <c r="O23" s="258"/>
    </row>
    <row r="24" spans="2:15" s="58" customFormat="1" ht="12.75" customHeight="1" x14ac:dyDescent="0.2">
      <c r="B24" s="256"/>
      <c r="C24" s="257"/>
      <c r="D24" s="257"/>
      <c r="E24" s="257"/>
      <c r="F24" s="257"/>
      <c r="G24" s="257"/>
      <c r="H24" s="257"/>
      <c r="I24" s="257"/>
      <c r="J24" s="257"/>
      <c r="K24" s="257"/>
      <c r="L24" s="257"/>
      <c r="M24" s="257"/>
      <c r="N24" s="257"/>
      <c r="O24" s="258"/>
    </row>
    <row r="25" spans="2:15" s="58" customFormat="1" ht="12.75" customHeight="1" x14ac:dyDescent="0.2">
      <c r="B25" s="256"/>
      <c r="C25" s="257"/>
      <c r="D25" s="257"/>
      <c r="E25" s="257"/>
      <c r="F25" s="257"/>
      <c r="G25" s="257"/>
      <c r="H25" s="257"/>
      <c r="I25" s="257"/>
      <c r="J25" s="257"/>
      <c r="K25" s="257"/>
      <c r="L25" s="257"/>
      <c r="M25" s="257"/>
      <c r="N25" s="257"/>
      <c r="O25" s="258"/>
    </row>
    <row r="26" spans="2:15" s="58" customFormat="1" ht="12.75" customHeight="1" x14ac:dyDescent="0.2">
      <c r="B26" s="256"/>
      <c r="C26" s="257"/>
      <c r="D26" s="257"/>
      <c r="E26" s="257"/>
      <c r="F26" s="257"/>
      <c r="G26" s="257"/>
      <c r="H26" s="257"/>
      <c r="I26" s="257"/>
      <c r="J26" s="257"/>
      <c r="K26" s="257"/>
      <c r="L26" s="257"/>
      <c r="M26" s="257"/>
      <c r="N26" s="257"/>
      <c r="O26" s="258"/>
    </row>
    <row r="27" spans="2:15" s="58" customFormat="1" ht="12.75" customHeight="1" x14ac:dyDescent="0.2">
      <c r="B27" s="256"/>
      <c r="C27" s="257"/>
      <c r="D27" s="257"/>
      <c r="E27" s="257"/>
      <c r="F27" s="257"/>
      <c r="G27" s="257"/>
      <c r="H27" s="257"/>
      <c r="I27" s="257"/>
      <c r="J27" s="257"/>
      <c r="K27" s="257"/>
      <c r="L27" s="257"/>
      <c r="M27" s="257"/>
      <c r="N27" s="257"/>
      <c r="O27" s="258"/>
    </row>
    <row r="28" spans="2:15" s="58" customFormat="1" ht="12.75" customHeight="1" x14ac:dyDescent="0.2">
      <c r="B28" s="256"/>
      <c r="C28" s="257"/>
      <c r="D28" s="257"/>
      <c r="E28" s="257"/>
      <c r="F28" s="257"/>
      <c r="G28" s="257"/>
      <c r="H28" s="257"/>
      <c r="I28" s="257"/>
      <c r="J28" s="257"/>
      <c r="K28" s="257"/>
      <c r="L28" s="257"/>
      <c r="M28" s="257"/>
      <c r="N28" s="257"/>
      <c r="O28" s="258"/>
    </row>
    <row r="29" spans="2:15" s="58" customFormat="1" ht="12.75" customHeight="1" x14ac:dyDescent="0.2">
      <c r="B29" s="256"/>
      <c r="C29" s="257"/>
      <c r="D29" s="257"/>
      <c r="E29" s="257"/>
      <c r="F29" s="257"/>
      <c r="G29" s="257"/>
      <c r="H29" s="257"/>
      <c r="I29" s="257"/>
      <c r="J29" s="257"/>
      <c r="K29" s="257"/>
      <c r="L29" s="257"/>
      <c r="M29" s="257"/>
      <c r="N29" s="257"/>
      <c r="O29" s="258"/>
    </row>
    <row r="30" spans="2:15" s="58" customFormat="1" ht="12.75" customHeight="1" x14ac:dyDescent="0.2">
      <c r="B30" s="256"/>
      <c r="C30" s="257"/>
      <c r="D30" s="257"/>
      <c r="E30" s="257"/>
      <c r="F30" s="257"/>
      <c r="G30" s="257"/>
      <c r="H30" s="257"/>
      <c r="I30" s="257"/>
      <c r="J30" s="257"/>
      <c r="K30" s="257"/>
      <c r="L30" s="257"/>
      <c r="M30" s="257"/>
      <c r="N30" s="257"/>
      <c r="O30" s="258"/>
    </row>
    <row r="31" spans="2:15" s="58" customFormat="1" ht="12.75" customHeight="1" x14ac:dyDescent="0.2">
      <c r="B31" s="256"/>
      <c r="C31" s="257"/>
      <c r="D31" s="257"/>
      <c r="E31" s="257"/>
      <c r="F31" s="257"/>
      <c r="G31" s="257"/>
      <c r="H31" s="257"/>
      <c r="I31" s="257"/>
      <c r="J31" s="257"/>
      <c r="K31" s="257"/>
      <c r="L31" s="257"/>
      <c r="M31" s="257"/>
      <c r="N31" s="257"/>
      <c r="O31" s="258"/>
    </row>
    <row r="32" spans="2:15" s="58" customFormat="1" ht="12.75" customHeight="1" x14ac:dyDescent="0.2">
      <c r="B32" s="256"/>
      <c r="C32" s="257"/>
      <c r="D32" s="257"/>
      <c r="E32" s="257"/>
      <c r="F32" s="257"/>
      <c r="G32" s="257"/>
      <c r="H32" s="257"/>
      <c r="I32" s="257"/>
      <c r="J32" s="257"/>
      <c r="K32" s="257"/>
      <c r="L32" s="257"/>
      <c r="M32" s="257"/>
      <c r="N32" s="257"/>
      <c r="O32" s="258"/>
    </row>
    <row r="33" spans="2:15" s="58" customFormat="1" ht="12.75" customHeight="1" x14ac:dyDescent="0.2">
      <c r="B33" s="256"/>
      <c r="C33" s="257"/>
      <c r="D33" s="257"/>
      <c r="E33" s="257"/>
      <c r="F33" s="257"/>
      <c r="G33" s="257"/>
      <c r="H33" s="257"/>
      <c r="I33" s="257"/>
      <c r="J33" s="257"/>
      <c r="K33" s="257"/>
      <c r="L33" s="257"/>
      <c r="M33" s="257"/>
      <c r="N33" s="257"/>
      <c r="O33" s="258"/>
    </row>
    <row r="34" spans="2:15" s="58" customFormat="1" ht="12.75" customHeight="1" x14ac:dyDescent="0.2">
      <c r="B34" s="256"/>
      <c r="C34" s="257"/>
      <c r="D34" s="257"/>
      <c r="E34" s="257"/>
      <c r="F34" s="257"/>
      <c r="G34" s="257"/>
      <c r="H34" s="257"/>
      <c r="I34" s="257"/>
      <c r="J34" s="257"/>
      <c r="K34" s="257"/>
      <c r="L34" s="257"/>
      <c r="M34" s="257"/>
      <c r="N34" s="257"/>
      <c r="O34" s="258"/>
    </row>
    <row r="35" spans="2:15" s="58" customFormat="1" ht="12.75" customHeight="1" x14ac:dyDescent="0.2">
      <c r="B35" s="256"/>
      <c r="C35" s="257"/>
      <c r="D35" s="257"/>
      <c r="E35" s="257"/>
      <c r="F35" s="257"/>
      <c r="G35" s="257"/>
      <c r="H35" s="257"/>
      <c r="I35" s="257"/>
      <c r="J35" s="257"/>
      <c r="K35" s="257"/>
      <c r="L35" s="257"/>
      <c r="M35" s="257"/>
      <c r="N35" s="257"/>
      <c r="O35" s="258"/>
    </row>
    <row r="36" spans="2:15" s="58" customFormat="1" ht="12.75" customHeight="1" x14ac:dyDescent="0.2">
      <c r="B36" s="256"/>
      <c r="C36" s="257"/>
      <c r="D36" s="257"/>
      <c r="E36" s="257"/>
      <c r="F36" s="257"/>
      <c r="G36" s="257"/>
      <c r="H36" s="257"/>
      <c r="I36" s="257"/>
      <c r="J36" s="257"/>
      <c r="K36" s="257"/>
      <c r="L36" s="257"/>
      <c r="M36" s="257"/>
      <c r="N36" s="257"/>
      <c r="O36" s="258"/>
    </row>
    <row r="37" spans="2:15" s="58" customFormat="1" ht="12.75" customHeight="1" x14ac:dyDescent="0.2">
      <c r="B37" s="256"/>
      <c r="C37" s="257"/>
      <c r="D37" s="257"/>
      <c r="E37" s="257"/>
      <c r="F37" s="257"/>
      <c r="G37" s="257"/>
      <c r="H37" s="257"/>
      <c r="I37" s="257"/>
      <c r="J37" s="257"/>
      <c r="K37" s="257"/>
      <c r="L37" s="257"/>
      <c r="M37" s="257"/>
      <c r="N37" s="257"/>
      <c r="O37" s="258"/>
    </row>
    <row r="38" spans="2:15" s="58" customFormat="1" ht="12.75" customHeight="1" x14ac:dyDescent="0.2">
      <c r="B38" s="256"/>
      <c r="C38" s="257"/>
      <c r="D38" s="257"/>
      <c r="E38" s="257"/>
      <c r="F38" s="257"/>
      <c r="G38" s="257"/>
      <c r="H38" s="257"/>
      <c r="I38" s="257"/>
      <c r="J38" s="257"/>
      <c r="K38" s="257"/>
      <c r="L38" s="257"/>
      <c r="M38" s="257"/>
      <c r="N38" s="257"/>
      <c r="O38" s="258"/>
    </row>
    <row r="39" spans="2:15" s="58" customFormat="1" ht="12.75" customHeight="1" x14ac:dyDescent="0.2">
      <c r="B39" s="256"/>
      <c r="C39" s="257"/>
      <c r="D39" s="257"/>
      <c r="E39" s="257"/>
      <c r="F39" s="257"/>
      <c r="G39" s="257"/>
      <c r="H39" s="257"/>
      <c r="I39" s="257"/>
      <c r="J39" s="257"/>
      <c r="K39" s="257"/>
      <c r="L39" s="257"/>
      <c r="M39" s="257"/>
      <c r="N39" s="257"/>
      <c r="O39" s="258"/>
    </row>
    <row r="40" spans="2:15" s="58" customFormat="1" ht="12.75" customHeight="1" x14ac:dyDescent="0.2">
      <c r="B40" s="256"/>
      <c r="C40" s="257"/>
      <c r="D40" s="257"/>
      <c r="E40" s="257"/>
      <c r="F40" s="257"/>
      <c r="G40" s="257"/>
      <c r="H40" s="257"/>
      <c r="I40" s="257"/>
      <c r="J40" s="257"/>
      <c r="K40" s="257"/>
      <c r="L40" s="257"/>
      <c r="M40" s="257"/>
      <c r="N40" s="257"/>
      <c r="O40" s="258"/>
    </row>
    <row r="41" spans="2:15" s="58" customFormat="1" ht="12.75" customHeight="1" x14ac:dyDescent="0.2">
      <c r="B41" s="256"/>
      <c r="C41" s="257"/>
      <c r="D41" s="257"/>
      <c r="E41" s="257"/>
      <c r="F41" s="257"/>
      <c r="G41" s="257"/>
      <c r="H41" s="257"/>
      <c r="I41" s="257"/>
      <c r="J41" s="257"/>
      <c r="K41" s="257"/>
      <c r="L41" s="257"/>
      <c r="M41" s="257"/>
      <c r="N41" s="257"/>
      <c r="O41" s="258"/>
    </row>
    <row r="42" spans="2:15" s="58" customFormat="1" ht="12.75" customHeight="1" x14ac:dyDescent="0.2">
      <c r="B42" s="256"/>
      <c r="C42" s="257"/>
      <c r="D42" s="257"/>
      <c r="E42" s="257"/>
      <c r="F42" s="257"/>
      <c r="G42" s="257"/>
      <c r="H42" s="257"/>
      <c r="I42" s="257"/>
      <c r="J42" s="257"/>
      <c r="K42" s="257"/>
      <c r="L42" s="257"/>
      <c r="M42" s="257"/>
      <c r="N42" s="257"/>
      <c r="O42" s="258"/>
    </row>
    <row r="43" spans="2:15" s="58" customFormat="1" ht="12.75" customHeight="1" x14ac:dyDescent="0.2">
      <c r="B43" s="256"/>
      <c r="C43" s="257"/>
      <c r="D43" s="257"/>
      <c r="E43" s="257"/>
      <c r="F43" s="257"/>
      <c r="G43" s="257"/>
      <c r="H43" s="257"/>
      <c r="I43" s="257"/>
      <c r="J43" s="257"/>
      <c r="K43" s="257"/>
      <c r="L43" s="257"/>
      <c r="M43" s="257"/>
      <c r="N43" s="257"/>
      <c r="O43" s="258"/>
    </row>
    <row r="44" spans="2:15" s="58" customFormat="1" ht="12.75" customHeight="1" x14ac:dyDescent="0.2">
      <c r="B44" s="256"/>
      <c r="C44" s="257"/>
      <c r="D44" s="257"/>
      <c r="E44" s="257"/>
      <c r="F44" s="257"/>
      <c r="G44" s="257"/>
      <c r="H44" s="257"/>
      <c r="I44" s="257"/>
      <c r="J44" s="257"/>
      <c r="K44" s="257"/>
      <c r="L44" s="257"/>
      <c r="M44" s="257"/>
      <c r="N44" s="257"/>
      <c r="O44" s="258"/>
    </row>
    <row r="45" spans="2:15" s="58" customFormat="1" ht="12.75" customHeight="1" x14ac:dyDescent="0.2">
      <c r="B45" s="256"/>
      <c r="C45" s="257"/>
      <c r="D45" s="257"/>
      <c r="E45" s="257"/>
      <c r="F45" s="257"/>
      <c r="G45" s="257"/>
      <c r="H45" s="257"/>
      <c r="I45" s="257"/>
      <c r="J45" s="257"/>
      <c r="K45" s="257"/>
      <c r="L45" s="257"/>
      <c r="M45" s="257"/>
      <c r="N45" s="257"/>
      <c r="O45" s="258"/>
    </row>
    <row r="46" spans="2:15" s="58" customFormat="1" ht="12.75" customHeight="1" x14ac:dyDescent="0.2">
      <c r="B46" s="256"/>
      <c r="C46" s="257"/>
      <c r="D46" s="257"/>
      <c r="E46" s="257"/>
      <c r="F46" s="257"/>
      <c r="G46" s="257"/>
      <c r="H46" s="257"/>
      <c r="I46" s="257"/>
      <c r="J46" s="257"/>
      <c r="K46" s="257"/>
      <c r="L46" s="257"/>
      <c r="M46" s="257"/>
      <c r="N46" s="257"/>
      <c r="O46" s="258"/>
    </row>
    <row r="47" spans="2:15" s="58" customFormat="1" ht="12.75" customHeight="1" x14ac:dyDescent="0.2">
      <c r="B47" s="256"/>
      <c r="C47" s="257"/>
      <c r="D47" s="257"/>
      <c r="E47" s="257"/>
      <c r="F47" s="257"/>
      <c r="G47" s="257"/>
      <c r="H47" s="257"/>
      <c r="I47" s="257"/>
      <c r="J47" s="257"/>
      <c r="K47" s="257"/>
      <c r="L47" s="257"/>
      <c r="M47" s="257"/>
      <c r="N47" s="257"/>
      <c r="O47" s="258"/>
    </row>
    <row r="48" spans="2:15" s="58" customFormat="1" ht="12.75" customHeight="1" x14ac:dyDescent="0.2">
      <c r="B48" s="256"/>
      <c r="C48" s="257"/>
      <c r="D48" s="257"/>
      <c r="E48" s="257"/>
      <c r="F48" s="257"/>
      <c r="G48" s="257"/>
      <c r="H48" s="257"/>
      <c r="I48" s="257"/>
      <c r="J48" s="257"/>
      <c r="K48" s="257"/>
      <c r="L48" s="257"/>
      <c r="M48" s="257"/>
      <c r="N48" s="257"/>
      <c r="O48" s="258"/>
    </row>
    <row r="49" spans="2:15" s="58" customFormat="1" ht="12.75" customHeight="1" x14ac:dyDescent="0.2">
      <c r="B49" s="256"/>
      <c r="C49" s="257"/>
      <c r="D49" s="257"/>
      <c r="E49" s="257"/>
      <c r="F49" s="257"/>
      <c r="G49" s="257"/>
      <c r="H49" s="257"/>
      <c r="I49" s="257"/>
      <c r="J49" s="257"/>
      <c r="K49" s="257"/>
      <c r="L49" s="257"/>
      <c r="M49" s="257"/>
      <c r="N49" s="257"/>
      <c r="O49" s="258"/>
    </row>
    <row r="50" spans="2:15" s="58" customFormat="1" ht="12.75" customHeight="1" x14ac:dyDescent="0.2">
      <c r="B50" s="256"/>
      <c r="C50" s="257"/>
      <c r="D50" s="257"/>
      <c r="E50" s="257"/>
      <c r="F50" s="257"/>
      <c r="G50" s="257"/>
      <c r="H50" s="257"/>
      <c r="I50" s="257"/>
      <c r="J50" s="257"/>
      <c r="K50" s="257"/>
      <c r="L50" s="257"/>
      <c r="M50" s="257"/>
      <c r="N50" s="257"/>
      <c r="O50" s="258"/>
    </row>
    <row r="51" spans="2:15" s="58" customFormat="1" ht="12.75" customHeight="1" x14ac:dyDescent="0.2">
      <c r="B51" s="256"/>
      <c r="C51" s="257"/>
      <c r="D51" s="257"/>
      <c r="E51" s="257"/>
      <c r="F51" s="257"/>
      <c r="G51" s="257"/>
      <c r="H51" s="257"/>
      <c r="I51" s="257"/>
      <c r="J51" s="257"/>
      <c r="K51" s="257"/>
      <c r="L51" s="257"/>
      <c r="M51" s="257"/>
      <c r="N51" s="257"/>
      <c r="O51" s="258"/>
    </row>
    <row r="52" spans="2:15" s="58" customFormat="1" ht="12.75" customHeight="1" x14ac:dyDescent="0.2">
      <c r="B52" s="256"/>
      <c r="C52" s="257"/>
      <c r="D52" s="257"/>
      <c r="E52" s="257"/>
      <c r="F52" s="257"/>
      <c r="G52" s="257"/>
      <c r="H52" s="257"/>
      <c r="I52" s="257"/>
      <c r="J52" s="257"/>
      <c r="K52" s="257"/>
      <c r="L52" s="257"/>
      <c r="M52" s="257"/>
      <c r="N52" s="257"/>
      <c r="O52" s="258"/>
    </row>
    <row r="53" spans="2:15" s="58" customFormat="1" ht="12.75" customHeight="1" thickBot="1" x14ac:dyDescent="0.25">
      <c r="B53" s="259"/>
      <c r="C53" s="260"/>
      <c r="D53" s="260"/>
      <c r="E53" s="260"/>
      <c r="F53" s="260"/>
      <c r="G53" s="260"/>
      <c r="H53" s="260"/>
      <c r="I53" s="260"/>
      <c r="J53" s="260"/>
      <c r="K53" s="260"/>
      <c r="L53" s="260"/>
      <c r="M53" s="260"/>
      <c r="N53" s="260"/>
      <c r="O53" s="261"/>
    </row>
  </sheetData>
  <sheetProtection algorithmName="SHA-512" hashValue="9LtB9v1adNgKSwyIaE9RH9BYEKO4q5PFe4WruGYlKJHzzs4db4zDdQZq6bdwcxE6GUTa5jqiWhcdc8weYhP+3g==" saltValue="FLUynsg+xlfkXYkVPg0MFA==" spinCount="100000" sheet="1" objects="1" scenarios="1"/>
  <mergeCells count="2">
    <mergeCell ref="B3:O53"/>
    <mergeCell ref="B1:O1"/>
  </mergeCells>
  <pageMargins left="0.59055118110236227" right="0.59055118110236227" top="0.59055118110236227" bottom="0.59055118110236227"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7940-0354-4EEC-B577-0EC504F0F217}">
  <dimension ref="B1:T128"/>
  <sheetViews>
    <sheetView zoomScaleNormal="100" workbookViewId="0"/>
  </sheetViews>
  <sheetFormatPr defaultColWidth="10.7109375" defaultRowHeight="12.75" x14ac:dyDescent="0.2"/>
  <cols>
    <col min="1" max="1" width="2.7109375" style="2" customWidth="1"/>
    <col min="2" max="2" width="20.7109375" style="4" customWidth="1"/>
    <col min="3" max="3" width="20.7109375" style="5" customWidth="1"/>
    <col min="4" max="4" width="30.7109375" style="4" customWidth="1"/>
    <col min="5" max="5" width="20.42578125" style="4" customWidth="1"/>
    <col min="6" max="6" width="9.28515625" style="2" bestFit="1" customWidth="1"/>
    <col min="7" max="7" width="8.85546875" style="2" customWidth="1"/>
    <col min="8" max="8" width="9" style="2" bestFit="1" customWidth="1"/>
    <col min="9" max="9" width="12.5703125" style="6" bestFit="1" customWidth="1"/>
    <col min="10" max="10" width="8.85546875" style="5" bestFit="1" customWidth="1"/>
    <col min="11" max="11" width="19.7109375" style="2" bestFit="1" customWidth="1"/>
    <col min="12" max="12" width="9.7109375" style="2" customWidth="1"/>
    <col min="13" max="16" width="20.7109375" style="2" customWidth="1"/>
    <col min="17" max="18" width="21.7109375" style="2" customWidth="1"/>
    <col min="19" max="19" width="20.7109375" style="2" customWidth="1"/>
    <col min="20" max="20" width="21.7109375" style="2" customWidth="1"/>
    <col min="21" max="16384" width="10.7109375" style="2"/>
  </cols>
  <sheetData>
    <row r="1" spans="2:20" ht="15.75" thickBot="1" x14ac:dyDescent="0.3">
      <c r="B1" s="262" t="s">
        <v>169</v>
      </c>
      <c r="C1" s="263"/>
      <c r="D1" s="263"/>
      <c r="E1" s="263"/>
      <c r="F1" s="263"/>
      <c r="G1" s="263"/>
      <c r="H1" s="263"/>
      <c r="I1" s="263"/>
      <c r="J1" s="263"/>
      <c r="K1" s="263"/>
      <c r="L1" s="263"/>
      <c r="M1" s="263"/>
      <c r="N1" s="263"/>
      <c r="O1" s="263"/>
      <c r="P1" s="263"/>
      <c r="Q1" s="263"/>
      <c r="R1" s="263"/>
      <c r="S1" s="263"/>
      <c r="T1" s="361"/>
    </row>
    <row r="2" spans="2:20" x14ac:dyDescent="0.2">
      <c r="E2" s="2"/>
    </row>
    <row r="3" spans="2:20" ht="13.5" thickBot="1" x14ac:dyDescent="0.25">
      <c r="B3" s="362" t="s">
        <v>20</v>
      </c>
      <c r="C3" s="363"/>
      <c r="D3" s="363"/>
      <c r="E3" s="75"/>
      <c r="F3" s="75"/>
      <c r="G3" s="75"/>
      <c r="H3" s="75"/>
      <c r="I3" s="75"/>
      <c r="J3" s="75"/>
      <c r="K3" s="75"/>
      <c r="L3" s="75"/>
      <c r="M3" s="75"/>
      <c r="N3" s="75"/>
      <c r="O3" s="75"/>
      <c r="P3" s="75"/>
      <c r="Q3" s="75"/>
      <c r="R3" s="75"/>
      <c r="S3" s="75"/>
      <c r="T3" s="75"/>
    </row>
    <row r="4" spans="2:20" s="13" customFormat="1" ht="51.75" thickBot="1" x14ac:dyDescent="0.3">
      <c r="B4" s="7" t="s">
        <v>27</v>
      </c>
      <c r="C4" s="8" t="s">
        <v>128</v>
      </c>
      <c r="D4" s="8" t="s">
        <v>26</v>
      </c>
      <c r="E4" s="8" t="s">
        <v>29</v>
      </c>
      <c r="F4" s="8" t="s">
        <v>30</v>
      </c>
      <c r="G4" s="8" t="s">
        <v>171</v>
      </c>
      <c r="H4" s="8" t="s">
        <v>129</v>
      </c>
      <c r="I4" s="8" t="s">
        <v>130</v>
      </c>
      <c r="J4" s="8" t="s">
        <v>31</v>
      </c>
      <c r="K4" s="8" t="s">
        <v>32</v>
      </c>
      <c r="L4" s="8" t="s">
        <v>131</v>
      </c>
      <c r="M4" s="9" t="s">
        <v>141</v>
      </c>
      <c r="N4" s="10" t="s">
        <v>132</v>
      </c>
      <c r="O4" s="8" t="s">
        <v>77</v>
      </c>
      <c r="P4" s="8" t="s">
        <v>165</v>
      </c>
      <c r="Q4" s="8" t="s">
        <v>75</v>
      </c>
      <c r="R4" s="8" t="s">
        <v>166</v>
      </c>
      <c r="S4" s="11" t="s">
        <v>76</v>
      </c>
      <c r="T4" s="12" t="s">
        <v>78</v>
      </c>
    </row>
    <row r="5" spans="2:20" s="18" customFormat="1" ht="25.5" x14ac:dyDescent="0.25">
      <c r="B5" s="14" t="s">
        <v>25</v>
      </c>
      <c r="C5" s="15" t="s">
        <v>21</v>
      </c>
      <c r="D5" s="15" t="s">
        <v>43</v>
      </c>
      <c r="E5" s="15" t="s">
        <v>33</v>
      </c>
      <c r="F5" s="15">
        <v>2</v>
      </c>
      <c r="G5" s="15">
        <v>14</v>
      </c>
      <c r="H5" s="15" t="s">
        <v>44</v>
      </c>
      <c r="I5" s="15" t="s">
        <v>7</v>
      </c>
      <c r="J5" s="15" t="s">
        <v>7</v>
      </c>
      <c r="K5" s="15" t="s">
        <v>24</v>
      </c>
      <c r="L5" s="15">
        <v>32</v>
      </c>
      <c r="M5" s="85"/>
      <c r="N5" s="70"/>
      <c r="O5" s="169"/>
      <c r="P5" s="170"/>
      <c r="Q5" s="171"/>
      <c r="R5" s="170"/>
      <c r="S5" s="172"/>
      <c r="T5" s="17"/>
    </row>
    <row r="6" spans="2:20" s="18" customFormat="1" ht="25.5" customHeight="1" x14ac:dyDescent="0.25">
      <c r="B6" s="19" t="s">
        <v>25</v>
      </c>
      <c r="C6" s="20" t="s">
        <v>21</v>
      </c>
      <c r="D6" s="181"/>
      <c r="E6" s="181"/>
      <c r="F6" s="181"/>
      <c r="G6" s="181"/>
      <c r="H6" s="181"/>
      <c r="I6" s="20" t="s">
        <v>7</v>
      </c>
      <c r="J6" s="20" t="s">
        <v>7</v>
      </c>
      <c r="K6" s="181"/>
      <c r="L6" s="20">
        <v>4</v>
      </c>
      <c r="M6" s="86">
        <v>3</v>
      </c>
      <c r="N6" s="183"/>
      <c r="O6" s="181"/>
      <c r="P6" s="184"/>
      <c r="Q6" s="185"/>
      <c r="R6" s="184"/>
      <c r="S6" s="186"/>
      <c r="T6" s="21">
        <f>L6*M6*(P6*(1+Q6)+R6*(1+S6))</f>
        <v>0</v>
      </c>
    </row>
    <row r="7" spans="2:20" s="18" customFormat="1" ht="25.5" customHeight="1" x14ac:dyDescent="0.25">
      <c r="B7" s="19" t="s">
        <v>25</v>
      </c>
      <c r="C7" s="20" t="s">
        <v>21</v>
      </c>
      <c r="D7" s="181"/>
      <c r="E7" s="181"/>
      <c r="F7" s="181"/>
      <c r="G7" s="181"/>
      <c r="H7" s="181"/>
      <c r="I7" s="20" t="s">
        <v>7</v>
      </c>
      <c r="J7" s="20" t="s">
        <v>7</v>
      </c>
      <c r="K7" s="181"/>
      <c r="L7" s="20">
        <v>4</v>
      </c>
      <c r="M7" s="86">
        <v>3</v>
      </c>
      <c r="N7" s="183"/>
      <c r="O7" s="181"/>
      <c r="P7" s="184"/>
      <c r="Q7" s="185"/>
      <c r="R7" s="184"/>
      <c r="S7" s="186"/>
      <c r="T7" s="21">
        <f>L7*M7*(P7*(1+Q7)+R7*(1+S7))</f>
        <v>0</v>
      </c>
    </row>
    <row r="8" spans="2:20" s="18" customFormat="1" ht="25.5" customHeight="1" x14ac:dyDescent="0.25">
      <c r="B8" s="19" t="s">
        <v>25</v>
      </c>
      <c r="C8" s="20" t="s">
        <v>21</v>
      </c>
      <c r="D8" s="181"/>
      <c r="E8" s="181"/>
      <c r="F8" s="181"/>
      <c r="G8" s="181"/>
      <c r="H8" s="181"/>
      <c r="I8" s="20" t="s">
        <v>7</v>
      </c>
      <c r="J8" s="20" t="s">
        <v>7</v>
      </c>
      <c r="K8" s="181"/>
      <c r="L8" s="20">
        <v>4</v>
      </c>
      <c r="M8" s="86">
        <v>3</v>
      </c>
      <c r="N8" s="183"/>
      <c r="O8" s="181"/>
      <c r="P8" s="184"/>
      <c r="Q8" s="185"/>
      <c r="R8" s="184"/>
      <c r="S8" s="186"/>
      <c r="T8" s="21">
        <f>L8*M8*(P8*(1+Q8)+R8*(1+S8))</f>
        <v>0</v>
      </c>
    </row>
    <row r="9" spans="2:20" s="18" customFormat="1" ht="25.5" customHeight="1" x14ac:dyDescent="0.25">
      <c r="B9" s="19" t="s">
        <v>25</v>
      </c>
      <c r="C9" s="20" t="s">
        <v>21</v>
      </c>
      <c r="D9" s="97">
        <f>D6</f>
        <v>0</v>
      </c>
      <c r="E9" s="97">
        <f t="shared" ref="E9:H9" si="0">E6</f>
        <v>0</v>
      </c>
      <c r="F9" s="97">
        <f t="shared" si="0"/>
        <v>0</v>
      </c>
      <c r="G9" s="97">
        <f t="shared" si="0"/>
        <v>0</v>
      </c>
      <c r="H9" s="97">
        <f t="shared" si="0"/>
        <v>0</v>
      </c>
      <c r="I9" s="20" t="s">
        <v>7</v>
      </c>
      <c r="J9" s="20" t="s">
        <v>7</v>
      </c>
      <c r="K9" s="97">
        <f>K6</f>
        <v>0</v>
      </c>
      <c r="L9" s="20">
        <v>8</v>
      </c>
      <c r="M9" s="86">
        <v>1</v>
      </c>
      <c r="N9" s="173">
        <f t="shared" ref="N9:O11" si="1">N6</f>
        <v>0</v>
      </c>
      <c r="O9" s="174">
        <f t="shared" si="1"/>
        <v>0</v>
      </c>
      <c r="P9" s="184"/>
      <c r="Q9" s="185"/>
      <c r="R9" s="184"/>
      <c r="S9" s="186"/>
      <c r="T9" s="21">
        <f t="shared" ref="T9:T14" si="2">L9*M9*(P9*(1+Q9)+R9*(1+S9))</f>
        <v>0</v>
      </c>
    </row>
    <row r="10" spans="2:20" s="18" customFormat="1" ht="25.5" customHeight="1" x14ac:dyDescent="0.25">
      <c r="B10" s="19" t="s">
        <v>25</v>
      </c>
      <c r="C10" s="20" t="s">
        <v>21</v>
      </c>
      <c r="D10" s="97">
        <f t="shared" ref="D10:H10" si="3">D7</f>
        <v>0</v>
      </c>
      <c r="E10" s="97">
        <f t="shared" si="3"/>
        <v>0</v>
      </c>
      <c r="F10" s="97">
        <f t="shared" si="3"/>
        <v>0</v>
      </c>
      <c r="G10" s="97">
        <f t="shared" si="3"/>
        <v>0</v>
      </c>
      <c r="H10" s="97">
        <f t="shared" si="3"/>
        <v>0</v>
      </c>
      <c r="I10" s="20" t="s">
        <v>7</v>
      </c>
      <c r="J10" s="20" t="s">
        <v>7</v>
      </c>
      <c r="K10" s="97">
        <f t="shared" ref="K10:K11" si="4">K7</f>
        <v>0</v>
      </c>
      <c r="L10" s="20">
        <v>8</v>
      </c>
      <c r="M10" s="86">
        <v>1</v>
      </c>
      <c r="N10" s="173">
        <f t="shared" si="1"/>
        <v>0</v>
      </c>
      <c r="O10" s="174">
        <f t="shared" si="1"/>
        <v>0</v>
      </c>
      <c r="P10" s="184"/>
      <c r="Q10" s="185"/>
      <c r="R10" s="184"/>
      <c r="S10" s="186"/>
      <c r="T10" s="21">
        <f t="shared" si="2"/>
        <v>0</v>
      </c>
    </row>
    <row r="11" spans="2:20" s="18" customFormat="1" ht="25.5" customHeight="1" x14ac:dyDescent="0.25">
      <c r="B11" s="19" t="s">
        <v>25</v>
      </c>
      <c r="C11" s="20" t="s">
        <v>21</v>
      </c>
      <c r="D11" s="97">
        <f t="shared" ref="D11:H11" si="5">D8</f>
        <v>0</v>
      </c>
      <c r="E11" s="97">
        <f t="shared" si="5"/>
        <v>0</v>
      </c>
      <c r="F11" s="97">
        <f t="shared" si="5"/>
        <v>0</v>
      </c>
      <c r="G11" s="97">
        <f t="shared" si="5"/>
        <v>0</v>
      </c>
      <c r="H11" s="97">
        <f t="shared" si="5"/>
        <v>0</v>
      </c>
      <c r="I11" s="20" t="s">
        <v>7</v>
      </c>
      <c r="J11" s="20" t="s">
        <v>7</v>
      </c>
      <c r="K11" s="97">
        <f t="shared" si="4"/>
        <v>0</v>
      </c>
      <c r="L11" s="20">
        <v>8</v>
      </c>
      <c r="M11" s="86">
        <v>1</v>
      </c>
      <c r="N11" s="173">
        <f t="shared" si="1"/>
        <v>0</v>
      </c>
      <c r="O11" s="174">
        <f t="shared" si="1"/>
        <v>0</v>
      </c>
      <c r="P11" s="184"/>
      <c r="Q11" s="185"/>
      <c r="R11" s="184"/>
      <c r="S11" s="186"/>
      <c r="T11" s="21">
        <f t="shared" si="2"/>
        <v>0</v>
      </c>
    </row>
    <row r="12" spans="2:20" s="18" customFormat="1" ht="25.5" customHeight="1" x14ac:dyDescent="0.25">
      <c r="B12" s="19" t="s">
        <v>25</v>
      </c>
      <c r="C12" s="20" t="s">
        <v>21</v>
      </c>
      <c r="D12" s="97">
        <f>D6</f>
        <v>0</v>
      </c>
      <c r="E12" s="97">
        <f t="shared" ref="E12:H12" si="6">E6</f>
        <v>0</v>
      </c>
      <c r="F12" s="97">
        <f t="shared" si="6"/>
        <v>0</v>
      </c>
      <c r="G12" s="97">
        <f t="shared" si="6"/>
        <v>0</v>
      </c>
      <c r="H12" s="97">
        <f t="shared" si="6"/>
        <v>0</v>
      </c>
      <c r="I12" s="20" t="s">
        <v>7</v>
      </c>
      <c r="J12" s="20" t="s">
        <v>7</v>
      </c>
      <c r="K12" s="97">
        <f>K6</f>
        <v>0</v>
      </c>
      <c r="L12" s="20">
        <v>12</v>
      </c>
      <c r="M12" s="86">
        <v>1</v>
      </c>
      <c r="N12" s="173">
        <f t="shared" ref="N12:O14" si="7">N6</f>
        <v>0</v>
      </c>
      <c r="O12" s="174">
        <f t="shared" si="7"/>
        <v>0</v>
      </c>
      <c r="P12" s="184"/>
      <c r="Q12" s="185"/>
      <c r="R12" s="184"/>
      <c r="S12" s="186"/>
      <c r="T12" s="21">
        <f t="shared" si="2"/>
        <v>0</v>
      </c>
    </row>
    <row r="13" spans="2:20" s="18" customFormat="1" ht="25.5" customHeight="1" x14ac:dyDescent="0.25">
      <c r="B13" s="19" t="s">
        <v>25</v>
      </c>
      <c r="C13" s="20" t="s">
        <v>21</v>
      </c>
      <c r="D13" s="97">
        <f t="shared" ref="D13:H13" si="8">D7</f>
        <v>0</v>
      </c>
      <c r="E13" s="97">
        <f t="shared" si="8"/>
        <v>0</v>
      </c>
      <c r="F13" s="97">
        <f t="shared" si="8"/>
        <v>0</v>
      </c>
      <c r="G13" s="97">
        <f t="shared" si="8"/>
        <v>0</v>
      </c>
      <c r="H13" s="97">
        <f t="shared" si="8"/>
        <v>0</v>
      </c>
      <c r="I13" s="20" t="s">
        <v>7</v>
      </c>
      <c r="J13" s="20" t="s">
        <v>7</v>
      </c>
      <c r="K13" s="97">
        <f t="shared" ref="K13:K14" si="9">K7</f>
        <v>0</v>
      </c>
      <c r="L13" s="20">
        <v>12</v>
      </c>
      <c r="M13" s="86">
        <v>1</v>
      </c>
      <c r="N13" s="173">
        <f t="shared" si="7"/>
        <v>0</v>
      </c>
      <c r="O13" s="174">
        <f t="shared" si="7"/>
        <v>0</v>
      </c>
      <c r="P13" s="184"/>
      <c r="Q13" s="185"/>
      <c r="R13" s="184"/>
      <c r="S13" s="186"/>
      <c r="T13" s="21">
        <f t="shared" si="2"/>
        <v>0</v>
      </c>
    </row>
    <row r="14" spans="2:20" s="18" customFormat="1" ht="25.5" customHeight="1" thickBot="1" x14ac:dyDescent="0.3">
      <c r="B14" s="19" t="s">
        <v>25</v>
      </c>
      <c r="C14" s="20" t="s">
        <v>21</v>
      </c>
      <c r="D14" s="97">
        <f t="shared" ref="D14:H14" si="10">D8</f>
        <v>0</v>
      </c>
      <c r="E14" s="97">
        <f t="shared" si="10"/>
        <v>0</v>
      </c>
      <c r="F14" s="97">
        <f t="shared" si="10"/>
        <v>0</v>
      </c>
      <c r="G14" s="97">
        <f t="shared" si="10"/>
        <v>0</v>
      </c>
      <c r="H14" s="97">
        <f t="shared" si="10"/>
        <v>0</v>
      </c>
      <c r="I14" s="20" t="s">
        <v>7</v>
      </c>
      <c r="J14" s="20" t="s">
        <v>7</v>
      </c>
      <c r="K14" s="97">
        <f t="shared" si="9"/>
        <v>0</v>
      </c>
      <c r="L14" s="20">
        <v>12</v>
      </c>
      <c r="M14" s="86">
        <v>1</v>
      </c>
      <c r="N14" s="175">
        <f t="shared" si="7"/>
        <v>0</v>
      </c>
      <c r="O14" s="176">
        <f t="shared" si="7"/>
        <v>0</v>
      </c>
      <c r="P14" s="187"/>
      <c r="Q14" s="188"/>
      <c r="R14" s="187"/>
      <c r="S14" s="189"/>
      <c r="T14" s="21">
        <f t="shared" si="2"/>
        <v>0</v>
      </c>
    </row>
    <row r="15" spans="2:20" s="18" customFormat="1" ht="25.5" x14ac:dyDescent="0.25">
      <c r="B15" s="14" t="s">
        <v>25</v>
      </c>
      <c r="C15" s="15" t="s">
        <v>22</v>
      </c>
      <c r="D15" s="15" t="s">
        <v>43</v>
      </c>
      <c r="E15" s="15" t="s">
        <v>34</v>
      </c>
      <c r="F15" s="15">
        <v>2</v>
      </c>
      <c r="G15" s="15">
        <v>4</v>
      </c>
      <c r="H15" s="15" t="s">
        <v>45</v>
      </c>
      <c r="I15" s="15" t="s">
        <v>7</v>
      </c>
      <c r="J15" s="15" t="s">
        <v>7</v>
      </c>
      <c r="K15" s="15" t="s">
        <v>24</v>
      </c>
      <c r="L15" s="15">
        <v>10</v>
      </c>
      <c r="M15" s="85"/>
      <c r="N15" s="70"/>
      <c r="O15" s="169"/>
      <c r="P15" s="170"/>
      <c r="Q15" s="171"/>
      <c r="R15" s="170"/>
      <c r="S15" s="172"/>
      <c r="T15" s="82"/>
    </row>
    <row r="16" spans="2:20" s="18" customFormat="1" ht="25.5" customHeight="1" x14ac:dyDescent="0.25">
      <c r="B16" s="19" t="s">
        <v>25</v>
      </c>
      <c r="C16" s="20" t="s">
        <v>22</v>
      </c>
      <c r="D16" s="181"/>
      <c r="E16" s="181"/>
      <c r="F16" s="181"/>
      <c r="G16" s="181"/>
      <c r="H16" s="181"/>
      <c r="I16" s="20" t="s">
        <v>7</v>
      </c>
      <c r="J16" s="20" t="s">
        <v>7</v>
      </c>
      <c r="K16" s="181"/>
      <c r="L16" s="20">
        <v>2</v>
      </c>
      <c r="M16" s="86">
        <v>3</v>
      </c>
      <c r="N16" s="173">
        <f>N6</f>
        <v>0</v>
      </c>
      <c r="O16" s="181"/>
      <c r="P16" s="184"/>
      <c r="Q16" s="185"/>
      <c r="R16" s="184"/>
      <c r="S16" s="186"/>
      <c r="T16" s="93">
        <f t="shared" ref="T16:T21" si="11">L16*M16*(P16*(1+Q16)+R16*(1+S16))</f>
        <v>0</v>
      </c>
    </row>
    <row r="17" spans="2:20" s="18" customFormat="1" ht="25.5" customHeight="1" x14ac:dyDescent="0.25">
      <c r="B17" s="19" t="s">
        <v>25</v>
      </c>
      <c r="C17" s="20" t="s">
        <v>22</v>
      </c>
      <c r="D17" s="181"/>
      <c r="E17" s="181"/>
      <c r="F17" s="181"/>
      <c r="G17" s="181"/>
      <c r="H17" s="181"/>
      <c r="I17" s="20" t="s">
        <v>7</v>
      </c>
      <c r="J17" s="20" t="s">
        <v>7</v>
      </c>
      <c r="K17" s="181"/>
      <c r="L17" s="20">
        <v>2</v>
      </c>
      <c r="M17" s="86">
        <v>3</v>
      </c>
      <c r="N17" s="173">
        <f>N7</f>
        <v>0</v>
      </c>
      <c r="O17" s="181"/>
      <c r="P17" s="184"/>
      <c r="Q17" s="185"/>
      <c r="R17" s="184"/>
      <c r="S17" s="186"/>
      <c r="T17" s="93">
        <f t="shared" si="11"/>
        <v>0</v>
      </c>
    </row>
    <row r="18" spans="2:20" s="18" customFormat="1" ht="25.5" customHeight="1" x14ac:dyDescent="0.25">
      <c r="B18" s="90" t="s">
        <v>25</v>
      </c>
      <c r="C18" s="89" t="s">
        <v>22</v>
      </c>
      <c r="D18" s="181"/>
      <c r="E18" s="181"/>
      <c r="F18" s="181"/>
      <c r="G18" s="181"/>
      <c r="H18" s="181"/>
      <c r="I18" s="89" t="s">
        <v>7</v>
      </c>
      <c r="J18" s="89" t="s">
        <v>7</v>
      </c>
      <c r="K18" s="181"/>
      <c r="L18" s="89">
        <v>2</v>
      </c>
      <c r="M18" s="79">
        <v>3</v>
      </c>
      <c r="N18" s="177">
        <f>N8</f>
        <v>0</v>
      </c>
      <c r="O18" s="181"/>
      <c r="P18" s="184"/>
      <c r="Q18" s="185"/>
      <c r="R18" s="184"/>
      <c r="S18" s="186"/>
      <c r="T18" s="94">
        <f t="shared" si="11"/>
        <v>0</v>
      </c>
    </row>
    <row r="19" spans="2:20" s="18" customFormat="1" ht="25.5" customHeight="1" x14ac:dyDescent="0.25">
      <c r="B19" s="90" t="s">
        <v>25</v>
      </c>
      <c r="C19" s="89" t="s">
        <v>22</v>
      </c>
      <c r="D19" s="95">
        <f>D16</f>
        <v>0</v>
      </c>
      <c r="E19" s="95">
        <f t="shared" ref="E19:H19" si="12">E16</f>
        <v>0</v>
      </c>
      <c r="F19" s="95">
        <f t="shared" si="12"/>
        <v>0</v>
      </c>
      <c r="G19" s="95">
        <f t="shared" si="12"/>
        <v>0</v>
      </c>
      <c r="H19" s="95">
        <f t="shared" si="12"/>
        <v>0</v>
      </c>
      <c r="I19" s="89" t="s">
        <v>7</v>
      </c>
      <c r="J19" s="89" t="s">
        <v>7</v>
      </c>
      <c r="K19" s="95">
        <f>K16</f>
        <v>0</v>
      </c>
      <c r="L19" s="89">
        <v>4</v>
      </c>
      <c r="M19" s="79">
        <v>1</v>
      </c>
      <c r="N19" s="173">
        <f>N6</f>
        <v>0</v>
      </c>
      <c r="O19" s="178">
        <f>O16</f>
        <v>0</v>
      </c>
      <c r="P19" s="184"/>
      <c r="Q19" s="185"/>
      <c r="R19" s="184"/>
      <c r="S19" s="186"/>
      <c r="T19" s="94">
        <f t="shared" si="11"/>
        <v>0</v>
      </c>
    </row>
    <row r="20" spans="2:20" s="18" customFormat="1" ht="25.5" customHeight="1" x14ac:dyDescent="0.25">
      <c r="B20" s="90" t="s">
        <v>25</v>
      </c>
      <c r="C20" s="89" t="s">
        <v>22</v>
      </c>
      <c r="D20" s="95">
        <f>D17</f>
        <v>0</v>
      </c>
      <c r="E20" s="95">
        <f t="shared" ref="E20:H20" si="13">E17</f>
        <v>0</v>
      </c>
      <c r="F20" s="95">
        <f t="shared" si="13"/>
        <v>0</v>
      </c>
      <c r="G20" s="95">
        <f t="shared" si="13"/>
        <v>0</v>
      </c>
      <c r="H20" s="95">
        <f t="shared" si="13"/>
        <v>0</v>
      </c>
      <c r="I20" s="89" t="s">
        <v>7</v>
      </c>
      <c r="J20" s="89" t="s">
        <v>7</v>
      </c>
      <c r="K20" s="95">
        <f>K17</f>
        <v>0</v>
      </c>
      <c r="L20" s="89">
        <v>4</v>
      </c>
      <c r="M20" s="79">
        <v>1</v>
      </c>
      <c r="N20" s="173">
        <f>N7</f>
        <v>0</v>
      </c>
      <c r="O20" s="178">
        <f>O17</f>
        <v>0</v>
      </c>
      <c r="P20" s="184"/>
      <c r="Q20" s="185"/>
      <c r="R20" s="184"/>
      <c r="S20" s="186"/>
      <c r="T20" s="94">
        <f t="shared" si="11"/>
        <v>0</v>
      </c>
    </row>
    <row r="21" spans="2:20" s="18" customFormat="1" ht="25.5" customHeight="1" thickBot="1" x14ac:dyDescent="0.3">
      <c r="B21" s="91" t="s">
        <v>25</v>
      </c>
      <c r="C21" s="92" t="s">
        <v>22</v>
      </c>
      <c r="D21" s="96">
        <f>D18</f>
        <v>0</v>
      </c>
      <c r="E21" s="96">
        <f t="shared" ref="E21:H21" si="14">E18</f>
        <v>0</v>
      </c>
      <c r="F21" s="96">
        <f t="shared" si="14"/>
        <v>0</v>
      </c>
      <c r="G21" s="96">
        <f t="shared" si="14"/>
        <v>0</v>
      </c>
      <c r="H21" s="96">
        <f t="shared" si="14"/>
        <v>0</v>
      </c>
      <c r="I21" s="92" t="s">
        <v>7</v>
      </c>
      <c r="J21" s="92" t="s">
        <v>7</v>
      </c>
      <c r="K21" s="96">
        <f>K18</f>
        <v>0</v>
      </c>
      <c r="L21" s="92">
        <v>4</v>
      </c>
      <c r="M21" s="81">
        <v>1</v>
      </c>
      <c r="N21" s="175">
        <f>N8</f>
        <v>0</v>
      </c>
      <c r="O21" s="179">
        <f>O18</f>
        <v>0</v>
      </c>
      <c r="P21" s="187"/>
      <c r="Q21" s="188"/>
      <c r="R21" s="187"/>
      <c r="S21" s="189"/>
      <c r="T21" s="84">
        <f t="shared" si="11"/>
        <v>0</v>
      </c>
    </row>
    <row r="22" spans="2:20" s="18" customFormat="1" ht="25.5" x14ac:dyDescent="0.25">
      <c r="B22" s="14" t="s">
        <v>25</v>
      </c>
      <c r="C22" s="15" t="s">
        <v>23</v>
      </c>
      <c r="D22" s="15" t="s">
        <v>28</v>
      </c>
      <c r="E22" s="15" t="s">
        <v>35</v>
      </c>
      <c r="F22" s="15">
        <v>2</v>
      </c>
      <c r="G22" s="15">
        <v>8</v>
      </c>
      <c r="H22" s="15" t="s">
        <v>46</v>
      </c>
      <c r="I22" s="15" t="s">
        <v>49</v>
      </c>
      <c r="J22" s="15" t="s">
        <v>37</v>
      </c>
      <c r="K22" s="15" t="s">
        <v>36</v>
      </c>
      <c r="L22" s="15">
        <v>2</v>
      </c>
      <c r="M22" s="85"/>
      <c r="N22" s="118"/>
      <c r="O22" s="169"/>
      <c r="P22" s="170"/>
      <c r="Q22" s="171"/>
      <c r="R22" s="170"/>
      <c r="S22" s="172"/>
      <c r="T22" s="21"/>
    </row>
    <row r="23" spans="2:20" s="18" customFormat="1" ht="25.5" customHeight="1" x14ac:dyDescent="0.25">
      <c r="B23" s="19" t="s">
        <v>25</v>
      </c>
      <c r="C23" s="20" t="s">
        <v>23</v>
      </c>
      <c r="D23" s="181"/>
      <c r="E23" s="181"/>
      <c r="F23" s="181"/>
      <c r="G23" s="181"/>
      <c r="H23" s="181"/>
      <c r="I23" s="181"/>
      <c r="J23" s="181"/>
      <c r="K23" s="181"/>
      <c r="L23" s="20">
        <v>2</v>
      </c>
      <c r="M23" s="86">
        <v>1</v>
      </c>
      <c r="N23" s="173">
        <f>N6</f>
        <v>0</v>
      </c>
      <c r="O23" s="181"/>
      <c r="P23" s="184"/>
      <c r="Q23" s="185"/>
      <c r="R23" s="184"/>
      <c r="S23" s="186"/>
      <c r="T23" s="21">
        <f>L23*M23*(P23*(1+Q23)+R23*(1+S23))</f>
        <v>0</v>
      </c>
    </row>
    <row r="24" spans="2:20" s="18" customFormat="1" ht="25.5" customHeight="1" x14ac:dyDescent="0.25">
      <c r="B24" s="19" t="s">
        <v>25</v>
      </c>
      <c r="C24" s="20" t="s">
        <v>23</v>
      </c>
      <c r="D24" s="181"/>
      <c r="E24" s="181"/>
      <c r="F24" s="181"/>
      <c r="G24" s="181"/>
      <c r="H24" s="181"/>
      <c r="I24" s="181"/>
      <c r="J24" s="181"/>
      <c r="K24" s="181"/>
      <c r="L24" s="20">
        <v>2</v>
      </c>
      <c r="M24" s="86">
        <v>1</v>
      </c>
      <c r="N24" s="173">
        <f>N7</f>
        <v>0</v>
      </c>
      <c r="O24" s="181"/>
      <c r="P24" s="184"/>
      <c r="Q24" s="185"/>
      <c r="R24" s="184"/>
      <c r="S24" s="186"/>
      <c r="T24" s="21">
        <f>L24*M24*(P24*(1+Q24)+R24*(1+S24))</f>
        <v>0</v>
      </c>
    </row>
    <row r="25" spans="2:20" s="18" customFormat="1" ht="25.5" customHeight="1" thickBot="1" x14ac:dyDescent="0.3">
      <c r="B25" s="32" t="s">
        <v>25</v>
      </c>
      <c r="C25" s="33" t="s">
        <v>23</v>
      </c>
      <c r="D25" s="182"/>
      <c r="E25" s="182"/>
      <c r="F25" s="182"/>
      <c r="G25" s="182"/>
      <c r="H25" s="182"/>
      <c r="I25" s="182"/>
      <c r="J25" s="182"/>
      <c r="K25" s="182"/>
      <c r="L25" s="33">
        <v>2</v>
      </c>
      <c r="M25" s="87">
        <v>1</v>
      </c>
      <c r="N25" s="175">
        <f>N8</f>
        <v>0</v>
      </c>
      <c r="O25" s="182"/>
      <c r="P25" s="187"/>
      <c r="Q25" s="188"/>
      <c r="R25" s="187"/>
      <c r="S25" s="189"/>
      <c r="T25" s="69">
        <f>L25*M25*(P25*(1+Q25)+R25*(1+S25))</f>
        <v>0</v>
      </c>
    </row>
    <row r="26" spans="2:20" s="38" customFormat="1" ht="12.75" customHeight="1" thickBot="1" x14ac:dyDescent="0.3">
      <c r="B26" s="24"/>
      <c r="C26" s="25"/>
      <c r="D26" s="25"/>
      <c r="E26" s="25"/>
      <c r="F26" s="25"/>
      <c r="G26" s="25"/>
      <c r="H26" s="25"/>
      <c r="I26" s="25"/>
      <c r="J26" s="25"/>
      <c r="K26" s="25"/>
      <c r="L26" s="25"/>
      <c r="M26" s="25"/>
      <c r="N26" s="68"/>
      <c r="O26" s="26"/>
      <c r="P26" s="27"/>
      <c r="Q26" s="28"/>
      <c r="R26" s="27"/>
      <c r="S26" s="28"/>
      <c r="T26" s="71"/>
    </row>
    <row r="27" spans="2:20" s="38" customFormat="1" ht="12.75" customHeight="1" thickBot="1" x14ac:dyDescent="0.25">
      <c r="B27" s="24"/>
      <c r="C27" s="25"/>
      <c r="D27" s="25"/>
      <c r="E27" s="25"/>
      <c r="F27" s="25"/>
      <c r="G27" s="25"/>
      <c r="H27" s="25"/>
      <c r="I27" s="25"/>
      <c r="J27" s="25"/>
      <c r="K27" s="25"/>
      <c r="L27" s="25"/>
      <c r="M27" s="25"/>
      <c r="N27" s="68"/>
      <c r="O27" s="26"/>
      <c r="P27" s="27"/>
      <c r="Q27" s="180"/>
      <c r="R27" s="306" t="str">
        <f>CONCATENATE("Totaal sub-inschrijfprijs servers merk"," ",N6)</f>
        <v xml:space="preserve">Totaal sub-inschrijfprijs servers merk </v>
      </c>
      <c r="S27" s="307"/>
      <c r="T27" s="41">
        <f>T6+T9+T12+T16+T19+T23</f>
        <v>0</v>
      </c>
    </row>
    <row r="28" spans="2:20" s="38" customFormat="1" ht="12.75" customHeight="1" thickBot="1" x14ac:dyDescent="0.25">
      <c r="B28" s="24"/>
      <c r="C28" s="25"/>
      <c r="D28" s="25"/>
      <c r="E28" s="25"/>
      <c r="F28" s="25"/>
      <c r="G28" s="25"/>
      <c r="H28" s="25"/>
      <c r="I28" s="25"/>
      <c r="J28" s="25"/>
      <c r="K28" s="25"/>
      <c r="L28" s="25"/>
      <c r="M28" s="25"/>
      <c r="N28" s="68"/>
      <c r="O28" s="26"/>
      <c r="P28" s="27"/>
      <c r="Q28" s="180"/>
      <c r="R28" s="306" t="str">
        <f>CONCATENATE("Totaal sub-inschrijfprijs servers merk"," ",N7)</f>
        <v xml:space="preserve">Totaal sub-inschrijfprijs servers merk </v>
      </c>
      <c r="S28" s="307"/>
      <c r="T28" s="41">
        <f>T7+T10+T13+T17+T20+T24</f>
        <v>0</v>
      </c>
    </row>
    <row r="29" spans="2:20" s="38" customFormat="1" ht="12.75" customHeight="1" thickBot="1" x14ac:dyDescent="0.25">
      <c r="B29" s="24"/>
      <c r="C29" s="25"/>
      <c r="D29" s="25"/>
      <c r="E29" s="25"/>
      <c r="F29" s="25"/>
      <c r="G29" s="25"/>
      <c r="H29" s="25"/>
      <c r="I29" s="25"/>
      <c r="J29" s="25"/>
      <c r="K29" s="25"/>
      <c r="L29" s="25"/>
      <c r="M29" s="25"/>
      <c r="N29" s="68"/>
      <c r="O29" s="26"/>
      <c r="P29" s="27"/>
      <c r="Q29" s="180"/>
      <c r="R29" s="306" t="str">
        <f>CONCATENATE("Totaal sub-inschrijfprijs servers merk"," ",N8)</f>
        <v xml:space="preserve">Totaal sub-inschrijfprijs servers merk </v>
      </c>
      <c r="S29" s="307"/>
      <c r="T29" s="41">
        <f>T8+T11+T14+T18+T21+T25</f>
        <v>0</v>
      </c>
    </row>
    <row r="30" spans="2:20" s="38" customFormat="1" ht="12.75" customHeight="1" thickBot="1" x14ac:dyDescent="0.25">
      <c r="B30" s="24"/>
      <c r="C30" s="25"/>
      <c r="D30" s="25"/>
      <c r="E30" s="25"/>
      <c r="F30" s="25"/>
      <c r="G30" s="25"/>
      <c r="H30" s="25"/>
      <c r="I30" s="25"/>
      <c r="J30" s="25"/>
      <c r="K30" s="25"/>
      <c r="L30" s="25"/>
      <c r="M30" s="25"/>
      <c r="N30" s="68"/>
      <c r="O30" s="26"/>
      <c r="P30" s="27"/>
      <c r="Q30" s="180"/>
      <c r="R30" s="42"/>
      <c r="S30" s="43"/>
      <c r="T30" s="72"/>
    </row>
    <row r="31" spans="2:20" s="38" customFormat="1" ht="12.75" customHeight="1" thickBot="1" x14ac:dyDescent="0.25">
      <c r="B31" s="24"/>
      <c r="C31" s="25"/>
      <c r="D31" s="25"/>
      <c r="E31" s="25"/>
      <c r="F31" s="25"/>
      <c r="G31" s="25"/>
      <c r="H31" s="25"/>
      <c r="I31" s="25"/>
      <c r="J31" s="25"/>
      <c r="K31" s="25"/>
      <c r="L31" s="25"/>
      <c r="M31" s="25"/>
      <c r="N31" s="68"/>
      <c r="O31" s="26"/>
      <c r="P31" s="27"/>
      <c r="Q31" s="180"/>
      <c r="R31" s="306" t="s">
        <v>135</v>
      </c>
      <c r="S31" s="307"/>
      <c r="T31" s="41">
        <f>SUM(T27:T29)/3</f>
        <v>0</v>
      </c>
    </row>
    <row r="32" spans="2:20" s="29" customFormat="1" ht="12.75" customHeight="1" thickBot="1" x14ac:dyDescent="0.3">
      <c r="B32" s="24"/>
      <c r="C32" s="25"/>
      <c r="D32" s="25"/>
      <c r="E32" s="25"/>
      <c r="F32" s="25"/>
      <c r="G32" s="25"/>
      <c r="H32" s="25"/>
      <c r="I32" s="25"/>
      <c r="J32" s="25"/>
      <c r="K32" s="25"/>
      <c r="L32" s="25"/>
      <c r="M32" s="25"/>
      <c r="N32" s="68"/>
      <c r="O32" s="26"/>
      <c r="P32" s="27"/>
      <c r="Q32" s="28"/>
      <c r="R32" s="27"/>
      <c r="S32" s="28"/>
      <c r="T32" s="72"/>
    </row>
    <row r="33" spans="2:20" s="18" customFormat="1" ht="25.5" x14ac:dyDescent="0.25">
      <c r="B33" s="14" t="s">
        <v>181</v>
      </c>
      <c r="C33" s="15" t="s">
        <v>39</v>
      </c>
      <c r="D33" s="15" t="s">
        <v>40</v>
      </c>
      <c r="E33" s="15" t="s">
        <v>40</v>
      </c>
      <c r="F33" s="15">
        <v>1</v>
      </c>
      <c r="G33" s="15">
        <v>16</v>
      </c>
      <c r="H33" s="15" t="s">
        <v>47</v>
      </c>
      <c r="I33" s="15" t="s">
        <v>42</v>
      </c>
      <c r="J33" s="15" t="s">
        <v>38</v>
      </c>
      <c r="K33" s="15" t="s">
        <v>7</v>
      </c>
      <c r="L33" s="15">
        <v>2</v>
      </c>
      <c r="M33" s="16">
        <v>1</v>
      </c>
      <c r="N33" s="30" t="s">
        <v>7</v>
      </c>
      <c r="O33" s="31" t="s">
        <v>7</v>
      </c>
      <c r="P33" s="190"/>
      <c r="Q33" s="191"/>
      <c r="R33" s="190"/>
      <c r="S33" s="192"/>
      <c r="T33" s="17">
        <f>L33*(P33*(1+Q33)+R33*(1+S33))</f>
        <v>0</v>
      </c>
    </row>
    <row r="34" spans="2:20" s="18" customFormat="1" ht="25.5" x14ac:dyDescent="0.25">
      <c r="B34" s="90" t="s">
        <v>181</v>
      </c>
      <c r="C34" s="89" t="s">
        <v>39</v>
      </c>
      <c r="D34" s="89" t="s">
        <v>40</v>
      </c>
      <c r="E34" s="89" t="s">
        <v>40</v>
      </c>
      <c r="F34" s="89">
        <v>1</v>
      </c>
      <c r="G34" s="89">
        <v>16</v>
      </c>
      <c r="H34" s="89" t="s">
        <v>47</v>
      </c>
      <c r="I34" s="89" t="s">
        <v>42</v>
      </c>
      <c r="J34" s="89" t="s">
        <v>38</v>
      </c>
      <c r="K34" s="89" t="s">
        <v>7</v>
      </c>
      <c r="L34" s="89">
        <v>4</v>
      </c>
      <c r="M34" s="57">
        <v>1</v>
      </c>
      <c r="N34" s="99" t="s">
        <v>7</v>
      </c>
      <c r="O34" s="98" t="s">
        <v>7</v>
      </c>
      <c r="P34" s="184"/>
      <c r="Q34" s="185"/>
      <c r="R34" s="184"/>
      <c r="S34" s="186"/>
      <c r="T34" s="88">
        <f>L34*(P34*(1+Q34)+R34*(1+S34))</f>
        <v>0</v>
      </c>
    </row>
    <row r="35" spans="2:20" s="18" customFormat="1" ht="26.25" thickBot="1" x14ac:dyDescent="0.3">
      <c r="B35" s="91" t="s">
        <v>180</v>
      </c>
      <c r="C35" s="92" t="s">
        <v>39</v>
      </c>
      <c r="D35" s="92" t="s">
        <v>40</v>
      </c>
      <c r="E35" s="92" t="s">
        <v>40</v>
      </c>
      <c r="F35" s="92">
        <v>2</v>
      </c>
      <c r="G35" s="92">
        <v>16</v>
      </c>
      <c r="H35" s="92" t="s">
        <v>48</v>
      </c>
      <c r="I35" s="92" t="s">
        <v>41</v>
      </c>
      <c r="J35" s="92" t="s">
        <v>38</v>
      </c>
      <c r="K35" s="92" t="s">
        <v>7</v>
      </c>
      <c r="L35" s="92">
        <v>2</v>
      </c>
      <c r="M35" s="22">
        <v>2</v>
      </c>
      <c r="N35" s="34" t="s">
        <v>7</v>
      </c>
      <c r="O35" s="35" t="s">
        <v>7</v>
      </c>
      <c r="P35" s="187"/>
      <c r="Q35" s="188"/>
      <c r="R35" s="187"/>
      <c r="S35" s="189"/>
      <c r="T35" s="23">
        <f>L35*(P35*(1+Q35)+R35*(1+S35))</f>
        <v>0</v>
      </c>
    </row>
    <row r="36" spans="2:20" s="38" customFormat="1" ht="13.5" thickBot="1" x14ac:dyDescent="0.3">
      <c r="B36" s="25"/>
      <c r="C36" s="25"/>
      <c r="D36" s="25"/>
      <c r="E36" s="25"/>
      <c r="F36" s="25"/>
      <c r="G36" s="25"/>
      <c r="H36" s="25"/>
      <c r="I36" s="25"/>
      <c r="J36" s="25"/>
      <c r="K36" s="25"/>
      <c r="L36" s="25"/>
      <c r="M36" s="25"/>
      <c r="N36" s="36"/>
      <c r="O36" s="36"/>
      <c r="P36" s="37"/>
      <c r="Q36" s="28"/>
      <c r="R36" s="37"/>
      <c r="S36" s="28"/>
      <c r="T36" s="37"/>
    </row>
    <row r="37" spans="2:20" ht="13.5" thickBot="1" x14ac:dyDescent="0.25">
      <c r="O37" s="39" t="str">
        <f>IF(COUNTBLANK(N5:S25)+COUNTBLANK(N33:S35)+COUNTBLANK(D5:K25)&gt;18,"LET OP: Niet alle benodigde cellen zijn ingevuld"," ")</f>
        <v>LET OP: Niet alle benodigde cellen zijn ingevuld</v>
      </c>
      <c r="Q37" s="40"/>
      <c r="R37" s="306" t="s">
        <v>133</v>
      </c>
      <c r="S37" s="307"/>
      <c r="T37" s="41">
        <f>SUM(T31:T35)</f>
        <v>0</v>
      </c>
    </row>
    <row r="39" spans="2:20" ht="13.5" thickBot="1" x14ac:dyDescent="0.25">
      <c r="B39" s="359" t="s">
        <v>1</v>
      </c>
      <c r="C39" s="360"/>
      <c r="D39" s="360"/>
    </row>
    <row r="40" spans="2:20" s="18" customFormat="1" ht="51.75" thickBot="1" x14ac:dyDescent="0.3">
      <c r="B40" s="285" t="s">
        <v>73</v>
      </c>
      <c r="C40" s="340"/>
      <c r="D40" s="357"/>
      <c r="E40" s="339" t="s">
        <v>74</v>
      </c>
      <c r="F40" s="340"/>
      <c r="G40" s="340"/>
      <c r="H40" s="341"/>
      <c r="I40" s="341"/>
      <c r="J40" s="341"/>
      <c r="K40" s="341"/>
      <c r="L40" s="285" t="s">
        <v>176</v>
      </c>
      <c r="M40" s="286"/>
      <c r="N40" s="287"/>
      <c r="O40" s="44" t="s">
        <v>0</v>
      </c>
      <c r="P40" s="8" t="s">
        <v>167</v>
      </c>
      <c r="Q40" s="8" t="s">
        <v>134</v>
      </c>
      <c r="R40" s="8" t="s">
        <v>168</v>
      </c>
      <c r="S40" s="9" t="s">
        <v>124</v>
      </c>
      <c r="T40" s="44" t="s">
        <v>78</v>
      </c>
    </row>
    <row r="41" spans="2:20" s="51" customFormat="1" ht="12.75" customHeight="1" thickBot="1" x14ac:dyDescent="0.25">
      <c r="B41" s="60" t="s">
        <v>125</v>
      </c>
      <c r="C41" s="47"/>
      <c r="D41" s="47"/>
      <c r="E41" s="48"/>
      <c r="F41" s="75"/>
      <c r="G41" s="75"/>
      <c r="H41" s="75"/>
      <c r="I41" s="75"/>
      <c r="J41" s="75"/>
      <c r="K41" s="75"/>
      <c r="L41" s="219"/>
      <c r="M41" s="219"/>
      <c r="N41" s="219"/>
      <c r="O41" s="49"/>
      <c r="P41" s="50"/>
      <c r="Q41" s="50"/>
      <c r="T41" s="52"/>
    </row>
    <row r="42" spans="2:20" ht="12.75" customHeight="1" x14ac:dyDescent="0.2">
      <c r="B42" s="345" t="s">
        <v>8</v>
      </c>
      <c r="C42" s="346"/>
      <c r="D42" s="358"/>
      <c r="E42" s="318" t="s">
        <v>59</v>
      </c>
      <c r="F42" s="319"/>
      <c r="G42" s="319"/>
      <c r="H42" s="320"/>
      <c r="I42" s="320"/>
      <c r="J42" s="320"/>
      <c r="K42" s="320"/>
      <c r="L42" s="272"/>
      <c r="M42" s="288"/>
      <c r="N42" s="289"/>
      <c r="O42" s="220">
        <v>4</v>
      </c>
      <c r="P42" s="193"/>
      <c r="Q42" s="194"/>
      <c r="R42" s="124"/>
      <c r="S42" s="135"/>
      <c r="T42" s="17">
        <f>O42*(P42*(1+Q42)+R42*(1+S42))</f>
        <v>0</v>
      </c>
    </row>
    <row r="43" spans="2:20" ht="12.75" customHeight="1" x14ac:dyDescent="0.2">
      <c r="B43" s="280" t="s">
        <v>19</v>
      </c>
      <c r="C43" s="281"/>
      <c r="D43" s="334"/>
      <c r="E43" s="269" t="s">
        <v>65</v>
      </c>
      <c r="F43" s="282"/>
      <c r="G43" s="282"/>
      <c r="H43" s="283"/>
      <c r="I43" s="283"/>
      <c r="J43" s="283"/>
      <c r="K43" s="283"/>
      <c r="L43" s="265"/>
      <c r="M43" s="274"/>
      <c r="N43" s="275"/>
      <c r="O43" s="221">
        <v>4</v>
      </c>
      <c r="P43" s="195"/>
      <c r="Q43" s="196"/>
      <c r="R43" s="125"/>
      <c r="S43" s="136"/>
      <c r="T43" s="45">
        <f t="shared" ref="T43:T49" si="15">O43*(P43*(1+Q43)+R43*(1+S43))</f>
        <v>0</v>
      </c>
    </row>
    <row r="44" spans="2:20" ht="12.75" customHeight="1" x14ac:dyDescent="0.2">
      <c r="B44" s="280" t="s">
        <v>9</v>
      </c>
      <c r="C44" s="281"/>
      <c r="D44" s="334"/>
      <c r="E44" s="269" t="s">
        <v>66</v>
      </c>
      <c r="F44" s="282"/>
      <c r="G44" s="282"/>
      <c r="H44" s="283"/>
      <c r="I44" s="283"/>
      <c r="J44" s="283"/>
      <c r="K44" s="283"/>
      <c r="L44" s="265"/>
      <c r="M44" s="274"/>
      <c r="N44" s="275"/>
      <c r="O44" s="222">
        <v>2</v>
      </c>
      <c r="P44" s="195"/>
      <c r="Q44" s="196"/>
      <c r="R44" s="125"/>
      <c r="S44" s="136"/>
      <c r="T44" s="45">
        <f t="shared" si="15"/>
        <v>0</v>
      </c>
    </row>
    <row r="45" spans="2:20" ht="12.75" customHeight="1" x14ac:dyDescent="0.2">
      <c r="B45" s="280" t="s">
        <v>10</v>
      </c>
      <c r="C45" s="281"/>
      <c r="D45" s="334"/>
      <c r="E45" s="269" t="s">
        <v>67</v>
      </c>
      <c r="F45" s="282"/>
      <c r="G45" s="282"/>
      <c r="H45" s="283"/>
      <c r="I45" s="283"/>
      <c r="J45" s="283"/>
      <c r="K45" s="283"/>
      <c r="L45" s="265"/>
      <c r="M45" s="274"/>
      <c r="N45" s="275"/>
      <c r="O45" s="222">
        <v>3648</v>
      </c>
      <c r="P45" s="195"/>
      <c r="Q45" s="196"/>
      <c r="R45" s="125"/>
      <c r="S45" s="136"/>
      <c r="T45" s="45">
        <f t="shared" si="15"/>
        <v>0</v>
      </c>
    </row>
    <row r="46" spans="2:20" ht="12.75" customHeight="1" x14ac:dyDescent="0.2">
      <c r="B46" s="280" t="s">
        <v>11</v>
      </c>
      <c r="C46" s="281"/>
      <c r="D46" s="334"/>
      <c r="E46" s="269" t="s">
        <v>68</v>
      </c>
      <c r="F46" s="282"/>
      <c r="G46" s="282"/>
      <c r="H46" s="283"/>
      <c r="I46" s="283"/>
      <c r="J46" s="283"/>
      <c r="K46" s="283"/>
      <c r="L46" s="265"/>
      <c r="M46" s="274"/>
      <c r="N46" s="275"/>
      <c r="O46" s="222">
        <v>3648</v>
      </c>
      <c r="P46" s="195"/>
      <c r="Q46" s="196"/>
      <c r="R46" s="125"/>
      <c r="S46" s="136"/>
      <c r="T46" s="45">
        <f t="shared" si="15"/>
        <v>0</v>
      </c>
    </row>
    <row r="47" spans="2:20" ht="12.75" customHeight="1" x14ac:dyDescent="0.2">
      <c r="B47" s="280" t="s">
        <v>15</v>
      </c>
      <c r="C47" s="281"/>
      <c r="D47" s="334"/>
      <c r="E47" s="269" t="s">
        <v>62</v>
      </c>
      <c r="F47" s="282"/>
      <c r="G47" s="282"/>
      <c r="H47" s="283"/>
      <c r="I47" s="283"/>
      <c r="J47" s="283"/>
      <c r="K47" s="283"/>
      <c r="L47" s="265"/>
      <c r="M47" s="274"/>
      <c r="N47" s="275"/>
      <c r="O47" s="222">
        <v>2</v>
      </c>
      <c r="P47" s="119"/>
      <c r="Q47" s="130"/>
      <c r="R47" s="197"/>
      <c r="S47" s="198"/>
      <c r="T47" s="45">
        <f t="shared" si="15"/>
        <v>0</v>
      </c>
    </row>
    <row r="48" spans="2:20" ht="12.75" customHeight="1" x14ac:dyDescent="0.2">
      <c r="B48" s="280" t="s">
        <v>16</v>
      </c>
      <c r="C48" s="281"/>
      <c r="D48" s="334"/>
      <c r="E48" s="269" t="s">
        <v>58</v>
      </c>
      <c r="F48" s="282"/>
      <c r="G48" s="282"/>
      <c r="H48" s="283"/>
      <c r="I48" s="283"/>
      <c r="J48" s="283"/>
      <c r="K48" s="283"/>
      <c r="L48" s="265"/>
      <c r="M48" s="274"/>
      <c r="N48" s="275"/>
      <c r="O48" s="223">
        <v>2</v>
      </c>
      <c r="P48" s="119"/>
      <c r="Q48" s="130"/>
      <c r="R48" s="197"/>
      <c r="S48" s="198"/>
      <c r="T48" s="45">
        <f t="shared" si="15"/>
        <v>0</v>
      </c>
    </row>
    <row r="49" spans="2:20" ht="12.75" customHeight="1" thickBot="1" x14ac:dyDescent="0.25">
      <c r="B49" s="342" t="s">
        <v>14</v>
      </c>
      <c r="C49" s="343"/>
      <c r="D49" s="344"/>
      <c r="E49" s="308" t="s">
        <v>69</v>
      </c>
      <c r="F49" s="322"/>
      <c r="G49" s="322"/>
      <c r="H49" s="323"/>
      <c r="I49" s="323"/>
      <c r="J49" s="323"/>
      <c r="K49" s="323"/>
      <c r="L49" s="267"/>
      <c r="M49" s="276"/>
      <c r="N49" s="277"/>
      <c r="O49" s="224">
        <v>2</v>
      </c>
      <c r="P49" s="120"/>
      <c r="Q49" s="131"/>
      <c r="R49" s="199"/>
      <c r="S49" s="200"/>
      <c r="T49" s="23">
        <f t="shared" si="15"/>
        <v>0</v>
      </c>
    </row>
    <row r="50" spans="2:20" s="51" customFormat="1" ht="12.75" customHeight="1" thickBot="1" x14ac:dyDescent="0.25">
      <c r="B50" s="60" t="s">
        <v>126</v>
      </c>
      <c r="C50" s="47"/>
      <c r="D50" s="47"/>
      <c r="E50" s="48"/>
      <c r="F50" s="75"/>
      <c r="G50" s="75"/>
      <c r="H50" s="75"/>
      <c r="I50" s="75"/>
      <c r="J50" s="75"/>
      <c r="K50" s="75"/>
      <c r="L50" s="219"/>
      <c r="M50" s="219"/>
      <c r="N50" s="219"/>
      <c r="O50" s="49"/>
      <c r="P50" s="121"/>
      <c r="Q50" s="132"/>
      <c r="R50" s="126"/>
      <c r="S50" s="137"/>
      <c r="T50" s="52"/>
    </row>
    <row r="51" spans="2:20" ht="12.75" customHeight="1" x14ac:dyDescent="0.2">
      <c r="B51" s="345" t="s">
        <v>8</v>
      </c>
      <c r="C51" s="346"/>
      <c r="D51" s="358"/>
      <c r="E51" s="324" t="s">
        <v>56</v>
      </c>
      <c r="F51" s="319"/>
      <c r="G51" s="319"/>
      <c r="H51" s="320"/>
      <c r="I51" s="320"/>
      <c r="J51" s="320"/>
      <c r="K51" s="320"/>
      <c r="L51" s="272"/>
      <c r="M51" s="288"/>
      <c r="N51" s="289"/>
      <c r="O51" s="220">
        <v>4</v>
      </c>
      <c r="P51" s="193"/>
      <c r="Q51" s="194"/>
      <c r="R51" s="124"/>
      <c r="S51" s="135"/>
      <c r="T51" s="17">
        <f t="shared" ref="T51:T61" si="16">O51*(P51*(1+Q51)+R51*(1+S51))</f>
        <v>0</v>
      </c>
    </row>
    <row r="52" spans="2:20" ht="12.75" customHeight="1" x14ac:dyDescent="0.2">
      <c r="B52" s="280" t="s">
        <v>12</v>
      </c>
      <c r="C52" s="281"/>
      <c r="D52" s="334"/>
      <c r="E52" s="325" t="s">
        <v>57</v>
      </c>
      <c r="F52" s="282"/>
      <c r="G52" s="282"/>
      <c r="H52" s="283"/>
      <c r="I52" s="283"/>
      <c r="J52" s="283"/>
      <c r="K52" s="283"/>
      <c r="L52" s="265"/>
      <c r="M52" s="274"/>
      <c r="N52" s="275"/>
      <c r="O52" s="222">
        <v>2</v>
      </c>
      <c r="P52" s="195"/>
      <c r="Q52" s="196"/>
      <c r="R52" s="125"/>
      <c r="S52" s="136"/>
      <c r="T52" s="45">
        <f t="shared" si="16"/>
        <v>0</v>
      </c>
    </row>
    <row r="53" spans="2:20" ht="12.75" customHeight="1" x14ac:dyDescent="0.2">
      <c r="B53" s="280" t="s">
        <v>10</v>
      </c>
      <c r="C53" s="281"/>
      <c r="D53" s="334"/>
      <c r="E53" s="325" t="s">
        <v>60</v>
      </c>
      <c r="F53" s="282"/>
      <c r="G53" s="282"/>
      <c r="H53" s="283"/>
      <c r="I53" s="283"/>
      <c r="J53" s="283"/>
      <c r="K53" s="283"/>
      <c r="L53" s="265"/>
      <c r="M53" s="274"/>
      <c r="N53" s="275"/>
      <c r="O53" s="222">
        <v>3840</v>
      </c>
      <c r="P53" s="195"/>
      <c r="Q53" s="196"/>
      <c r="R53" s="125"/>
      <c r="S53" s="136"/>
      <c r="T53" s="45">
        <f t="shared" si="16"/>
        <v>0</v>
      </c>
    </row>
    <row r="54" spans="2:20" ht="12.75" customHeight="1" x14ac:dyDescent="0.2">
      <c r="B54" s="280" t="s">
        <v>11</v>
      </c>
      <c r="C54" s="281"/>
      <c r="D54" s="334"/>
      <c r="E54" s="325" t="s">
        <v>61</v>
      </c>
      <c r="F54" s="282"/>
      <c r="G54" s="282"/>
      <c r="H54" s="283"/>
      <c r="I54" s="283"/>
      <c r="J54" s="283"/>
      <c r="K54" s="283"/>
      <c r="L54" s="265"/>
      <c r="M54" s="274"/>
      <c r="N54" s="275"/>
      <c r="O54" s="222">
        <v>3840</v>
      </c>
      <c r="P54" s="195"/>
      <c r="Q54" s="196"/>
      <c r="R54" s="125"/>
      <c r="S54" s="136"/>
      <c r="T54" s="45">
        <f t="shared" si="16"/>
        <v>0</v>
      </c>
    </row>
    <row r="55" spans="2:20" ht="12.75" customHeight="1" x14ac:dyDescent="0.2">
      <c r="B55" s="280" t="s">
        <v>17</v>
      </c>
      <c r="C55" s="349"/>
      <c r="D55" s="350"/>
      <c r="E55" s="269" t="s">
        <v>62</v>
      </c>
      <c r="F55" s="325"/>
      <c r="G55" s="325"/>
      <c r="H55" s="325"/>
      <c r="I55" s="325"/>
      <c r="J55" s="325"/>
      <c r="K55" s="325"/>
      <c r="L55" s="265"/>
      <c r="M55" s="274"/>
      <c r="N55" s="275"/>
      <c r="O55" s="222">
        <v>2</v>
      </c>
      <c r="P55" s="119"/>
      <c r="Q55" s="130"/>
      <c r="R55" s="197"/>
      <c r="S55" s="198"/>
      <c r="T55" s="45">
        <f t="shared" si="16"/>
        <v>0</v>
      </c>
    </row>
    <row r="56" spans="2:20" ht="12.75" customHeight="1" x14ac:dyDescent="0.2">
      <c r="B56" s="280" t="s">
        <v>16</v>
      </c>
      <c r="C56" s="349"/>
      <c r="D56" s="350"/>
      <c r="E56" s="269" t="s">
        <v>58</v>
      </c>
      <c r="F56" s="325"/>
      <c r="G56" s="325"/>
      <c r="H56" s="325"/>
      <c r="I56" s="325"/>
      <c r="J56" s="325"/>
      <c r="K56" s="325"/>
      <c r="L56" s="265"/>
      <c r="M56" s="274"/>
      <c r="N56" s="275"/>
      <c r="O56" s="222">
        <v>2</v>
      </c>
      <c r="P56" s="119"/>
      <c r="Q56" s="130"/>
      <c r="R56" s="197"/>
      <c r="S56" s="198"/>
      <c r="T56" s="45">
        <f t="shared" si="16"/>
        <v>0</v>
      </c>
    </row>
    <row r="57" spans="2:20" ht="12.75" customHeight="1" thickBot="1" x14ac:dyDescent="0.25">
      <c r="B57" s="351" t="s">
        <v>14</v>
      </c>
      <c r="C57" s="352"/>
      <c r="D57" s="353"/>
      <c r="E57" s="326" t="s">
        <v>63</v>
      </c>
      <c r="F57" s="327"/>
      <c r="G57" s="327"/>
      <c r="H57" s="328"/>
      <c r="I57" s="328"/>
      <c r="J57" s="328"/>
      <c r="K57" s="328"/>
      <c r="L57" s="267"/>
      <c r="M57" s="276"/>
      <c r="N57" s="277"/>
      <c r="O57" s="223">
        <v>2</v>
      </c>
      <c r="P57" s="122"/>
      <c r="Q57" s="133"/>
      <c r="R57" s="201"/>
      <c r="S57" s="202"/>
      <c r="T57" s="61">
        <f t="shared" si="16"/>
        <v>0</v>
      </c>
    </row>
    <row r="58" spans="2:20" s="51" customFormat="1" ht="12.75" customHeight="1" thickBot="1" x14ac:dyDescent="0.25">
      <c r="B58" s="62"/>
      <c r="C58" s="63"/>
      <c r="D58" s="63"/>
      <c r="E58" s="64"/>
      <c r="F58" s="65"/>
      <c r="G58" s="65"/>
      <c r="H58" s="65"/>
      <c r="I58" s="65"/>
      <c r="J58" s="65"/>
      <c r="K58" s="65"/>
      <c r="L58" s="219"/>
      <c r="M58" s="219"/>
      <c r="N58" s="219"/>
      <c r="O58" s="66"/>
      <c r="P58" s="123"/>
      <c r="Q58" s="134"/>
      <c r="R58" s="127"/>
      <c r="S58" s="138"/>
      <c r="T58" s="67"/>
    </row>
    <row r="59" spans="2:20" ht="12.75" customHeight="1" x14ac:dyDescent="0.2">
      <c r="B59" s="354" t="s">
        <v>13</v>
      </c>
      <c r="C59" s="355"/>
      <c r="D59" s="356"/>
      <c r="E59" s="329" t="s">
        <v>64</v>
      </c>
      <c r="F59" s="330"/>
      <c r="G59" s="330"/>
      <c r="H59" s="331"/>
      <c r="I59" s="331"/>
      <c r="J59" s="331"/>
      <c r="K59" s="331"/>
      <c r="L59" s="272"/>
      <c r="M59" s="288"/>
      <c r="N59" s="289"/>
      <c r="O59" s="221">
        <v>6</v>
      </c>
      <c r="P59" s="203"/>
      <c r="Q59" s="204"/>
      <c r="R59" s="128"/>
      <c r="S59" s="139"/>
      <c r="T59" s="21">
        <f t="shared" si="16"/>
        <v>0</v>
      </c>
    </row>
    <row r="60" spans="2:20" ht="12.75" customHeight="1" x14ac:dyDescent="0.2">
      <c r="B60" s="280" t="s">
        <v>15</v>
      </c>
      <c r="C60" s="349"/>
      <c r="D60" s="350"/>
      <c r="E60" s="269" t="s">
        <v>62</v>
      </c>
      <c r="F60" s="325"/>
      <c r="G60" s="325"/>
      <c r="H60" s="325"/>
      <c r="I60" s="325"/>
      <c r="J60" s="325"/>
      <c r="K60" s="325"/>
      <c r="L60" s="265"/>
      <c r="M60" s="274"/>
      <c r="N60" s="275"/>
      <c r="O60" s="223">
        <v>2</v>
      </c>
      <c r="P60" s="119"/>
      <c r="Q60" s="130"/>
      <c r="R60" s="197"/>
      <c r="S60" s="198"/>
      <c r="T60" s="45">
        <f t="shared" si="16"/>
        <v>0</v>
      </c>
    </row>
    <row r="61" spans="2:20" ht="12.75" customHeight="1" thickBot="1" x14ac:dyDescent="0.25">
      <c r="B61" s="342" t="s">
        <v>16</v>
      </c>
      <c r="C61" s="343"/>
      <c r="D61" s="344"/>
      <c r="E61" s="309" t="s">
        <v>58</v>
      </c>
      <c r="F61" s="322"/>
      <c r="G61" s="322"/>
      <c r="H61" s="323"/>
      <c r="I61" s="323"/>
      <c r="J61" s="323"/>
      <c r="K61" s="323"/>
      <c r="L61" s="267"/>
      <c r="M61" s="276"/>
      <c r="N61" s="277"/>
      <c r="O61" s="224">
        <v>2</v>
      </c>
      <c r="P61" s="120"/>
      <c r="Q61" s="131"/>
      <c r="R61" s="199"/>
      <c r="S61" s="200"/>
      <c r="T61" s="23">
        <f t="shared" si="16"/>
        <v>0</v>
      </c>
    </row>
    <row r="62" spans="2:20" s="51" customFormat="1" ht="12.75" customHeight="1" thickBot="1" x14ac:dyDescent="0.25">
      <c r="B62" s="60" t="s">
        <v>127</v>
      </c>
      <c r="C62" s="47"/>
      <c r="D62" s="47"/>
      <c r="E62" s="48"/>
      <c r="F62" s="75"/>
      <c r="G62" s="75"/>
      <c r="H62" s="75"/>
      <c r="I62" s="75"/>
      <c r="J62" s="75"/>
      <c r="K62" s="75"/>
      <c r="L62" s="219"/>
      <c r="M62" s="219"/>
      <c r="N62" s="219"/>
      <c r="O62" s="49"/>
      <c r="P62" s="121"/>
      <c r="Q62" s="132"/>
      <c r="R62" s="126"/>
      <c r="S62" s="137"/>
      <c r="T62" s="52"/>
    </row>
    <row r="63" spans="2:20" ht="12.75" customHeight="1" x14ac:dyDescent="0.2">
      <c r="B63" s="345" t="s">
        <v>114</v>
      </c>
      <c r="C63" s="346"/>
      <c r="D63" s="358"/>
      <c r="E63" s="318" t="s">
        <v>70</v>
      </c>
      <c r="F63" s="319"/>
      <c r="G63" s="319"/>
      <c r="H63" s="320"/>
      <c r="I63" s="320"/>
      <c r="J63" s="320"/>
      <c r="K63" s="320"/>
      <c r="L63" s="272"/>
      <c r="M63" s="288"/>
      <c r="N63" s="289"/>
      <c r="O63" s="220">
        <v>4</v>
      </c>
      <c r="P63" s="193"/>
      <c r="Q63" s="194"/>
      <c r="R63" s="124"/>
      <c r="S63" s="135"/>
      <c r="T63" s="17">
        <f>O63*(P63*(1+Q63)+R63*(1+S63))</f>
        <v>0</v>
      </c>
    </row>
    <row r="64" spans="2:20" ht="12.75" customHeight="1" x14ac:dyDescent="0.2">
      <c r="B64" s="280" t="s">
        <v>170</v>
      </c>
      <c r="C64" s="281"/>
      <c r="D64" s="334"/>
      <c r="E64" s="269" t="s">
        <v>71</v>
      </c>
      <c r="F64" s="282"/>
      <c r="G64" s="282"/>
      <c r="H64" s="283"/>
      <c r="I64" s="283"/>
      <c r="J64" s="283"/>
      <c r="K64" s="283"/>
      <c r="L64" s="265"/>
      <c r="M64" s="274"/>
      <c r="N64" s="275"/>
      <c r="O64" s="225">
        <v>4</v>
      </c>
      <c r="P64" s="119"/>
      <c r="Q64" s="130"/>
      <c r="R64" s="197"/>
      <c r="S64" s="198"/>
      <c r="T64" s="45">
        <f>O64*(P64*(1+Q64)+R64*(1+S64))</f>
        <v>0</v>
      </c>
    </row>
    <row r="65" spans="2:20" ht="12.75" customHeight="1" thickBot="1" x14ac:dyDescent="0.25">
      <c r="B65" s="342" t="s">
        <v>18</v>
      </c>
      <c r="C65" s="343"/>
      <c r="D65" s="344"/>
      <c r="E65" s="308" t="s">
        <v>72</v>
      </c>
      <c r="F65" s="322"/>
      <c r="G65" s="322"/>
      <c r="H65" s="323"/>
      <c r="I65" s="323"/>
      <c r="J65" s="323"/>
      <c r="K65" s="323"/>
      <c r="L65" s="267"/>
      <c r="M65" s="276"/>
      <c r="N65" s="277"/>
      <c r="O65" s="224">
        <v>8</v>
      </c>
      <c r="P65" s="205"/>
      <c r="Q65" s="206"/>
      <c r="R65" s="129"/>
      <c r="S65" s="140"/>
      <c r="T65" s="23">
        <f>O65*(P65*(1+Q65)+R65*(1+S65))</f>
        <v>0</v>
      </c>
    </row>
    <row r="66" spans="2:20" ht="12.75" customHeight="1" thickBot="1" x14ac:dyDescent="0.25">
      <c r="B66" s="53"/>
      <c r="C66" s="43"/>
      <c r="D66" s="43"/>
      <c r="E66" s="53"/>
      <c r="F66" s="54"/>
      <c r="G66" s="54"/>
      <c r="H66" s="54"/>
      <c r="I66" s="54"/>
      <c r="J66" s="54"/>
      <c r="K66" s="54"/>
      <c r="M66" s="51"/>
      <c r="N66" s="51"/>
    </row>
    <row r="67" spans="2:20" ht="12.75" customHeight="1" thickBot="1" x14ac:dyDescent="0.25">
      <c r="B67" s="53"/>
      <c r="C67" s="43"/>
      <c r="D67" s="43"/>
      <c r="E67" s="53"/>
      <c r="F67" s="54"/>
      <c r="G67" s="54"/>
      <c r="H67" s="54"/>
      <c r="I67" s="54"/>
      <c r="J67" s="54"/>
      <c r="K67" s="54"/>
      <c r="L67" s="54"/>
      <c r="M67" s="54"/>
      <c r="N67" s="54"/>
      <c r="P67" s="39" t="str">
        <f>IF(COUNTBLANK(P42:S65)&gt;54,"LET OP: Niet alle benodigde cellen zijn ingevuld"," ")</f>
        <v>LET OP: Niet alle benodigde cellen zijn ingevuld</v>
      </c>
      <c r="R67" s="306" t="s">
        <v>79</v>
      </c>
      <c r="S67" s="307"/>
      <c r="T67" s="41">
        <f>SUM(T42:T65)</f>
        <v>0</v>
      </c>
    </row>
    <row r="68" spans="2:20" ht="12.75" customHeight="1" x14ac:dyDescent="0.2">
      <c r="B68" s="53"/>
      <c r="C68" s="43"/>
      <c r="D68" s="43"/>
      <c r="E68" s="53"/>
      <c r="F68" s="54"/>
      <c r="G68" s="54"/>
      <c r="H68" s="54"/>
      <c r="I68" s="54"/>
      <c r="J68" s="54"/>
      <c r="K68" s="54"/>
    </row>
    <row r="69" spans="2:20" ht="12.75" customHeight="1" thickBot="1" x14ac:dyDescent="0.25">
      <c r="B69" s="55" t="s">
        <v>2</v>
      </c>
      <c r="C69" s="56"/>
      <c r="D69" s="56"/>
      <c r="E69" s="47"/>
      <c r="F69" s="75"/>
      <c r="G69" s="75"/>
      <c r="H69" s="75"/>
      <c r="I69" s="75"/>
      <c r="J69" s="75"/>
      <c r="K69" s="75"/>
      <c r="L69" s="51"/>
    </row>
    <row r="70" spans="2:20" s="18" customFormat="1" ht="51.75" thickBot="1" x14ac:dyDescent="0.3">
      <c r="B70" s="285" t="s">
        <v>73</v>
      </c>
      <c r="C70" s="340"/>
      <c r="D70" s="357"/>
      <c r="E70" s="339" t="s">
        <v>74</v>
      </c>
      <c r="F70" s="340"/>
      <c r="G70" s="340"/>
      <c r="H70" s="341"/>
      <c r="I70" s="341"/>
      <c r="J70" s="341"/>
      <c r="K70" s="341"/>
      <c r="L70" s="278" t="s">
        <v>176</v>
      </c>
      <c r="M70" s="279"/>
      <c r="N70" s="226" t="s">
        <v>0</v>
      </c>
      <c r="O70" s="9" t="s">
        <v>142</v>
      </c>
      <c r="P70" s="10" t="s">
        <v>167</v>
      </c>
      <c r="Q70" s="8" t="s">
        <v>134</v>
      </c>
      <c r="R70" s="8" t="s">
        <v>168</v>
      </c>
      <c r="S70" s="9" t="s">
        <v>124</v>
      </c>
      <c r="T70" s="44" t="s">
        <v>78</v>
      </c>
    </row>
    <row r="71" spans="2:20" ht="12.75" customHeight="1" x14ac:dyDescent="0.2">
      <c r="B71" s="345" t="s">
        <v>80</v>
      </c>
      <c r="C71" s="346"/>
      <c r="D71" s="358"/>
      <c r="E71" s="318" t="s">
        <v>3</v>
      </c>
      <c r="F71" s="319"/>
      <c r="G71" s="319"/>
      <c r="H71" s="320"/>
      <c r="I71" s="320"/>
      <c r="J71" s="320"/>
      <c r="K71" s="320"/>
      <c r="L71" s="272"/>
      <c r="M71" s="273"/>
      <c r="N71" s="227">
        <v>5</v>
      </c>
      <c r="O71" s="78">
        <v>4</v>
      </c>
      <c r="P71" s="207"/>
      <c r="Q71" s="194"/>
      <c r="R71" s="124"/>
      <c r="S71" s="147"/>
      <c r="T71" s="82">
        <f>N71*O71*(P71*(1+Q71)+R71*(1+S71))</f>
        <v>0</v>
      </c>
    </row>
    <row r="72" spans="2:20" ht="12.75" customHeight="1" x14ac:dyDescent="0.2">
      <c r="B72" s="332" t="s">
        <v>81</v>
      </c>
      <c r="C72" s="333"/>
      <c r="D72" s="333"/>
      <c r="E72" s="335" t="s">
        <v>82</v>
      </c>
      <c r="F72" s="336"/>
      <c r="G72" s="336"/>
      <c r="H72" s="337"/>
      <c r="I72" s="337"/>
      <c r="J72" s="337"/>
      <c r="K72" s="338"/>
      <c r="L72" s="265"/>
      <c r="M72" s="266"/>
      <c r="N72" s="232">
        <v>5</v>
      </c>
      <c r="O72" s="79">
        <v>4</v>
      </c>
      <c r="P72" s="208"/>
      <c r="Q72" s="196"/>
      <c r="R72" s="144"/>
      <c r="S72" s="148"/>
      <c r="T72" s="94">
        <f t="shared" ref="T72:T89" si="17">N72*O72*(P72*(1+Q72)+R72*(1+S72))</f>
        <v>0</v>
      </c>
    </row>
    <row r="73" spans="2:20" ht="12.75" customHeight="1" x14ac:dyDescent="0.2">
      <c r="B73" s="332" t="s">
        <v>81</v>
      </c>
      <c r="C73" s="333"/>
      <c r="D73" s="333"/>
      <c r="E73" s="335" t="s">
        <v>107</v>
      </c>
      <c r="F73" s="336"/>
      <c r="G73" s="336"/>
      <c r="H73" s="337"/>
      <c r="I73" s="337"/>
      <c r="J73" s="337"/>
      <c r="K73" s="338"/>
      <c r="L73" s="265"/>
      <c r="M73" s="266"/>
      <c r="N73" s="232">
        <v>5</v>
      </c>
      <c r="O73" s="79">
        <v>4</v>
      </c>
      <c r="P73" s="208"/>
      <c r="Q73" s="196"/>
      <c r="R73" s="144"/>
      <c r="S73" s="148"/>
      <c r="T73" s="94">
        <f t="shared" si="17"/>
        <v>0</v>
      </c>
    </row>
    <row r="74" spans="2:20" ht="12.75" customHeight="1" x14ac:dyDescent="0.2">
      <c r="B74" s="76" t="s">
        <v>92</v>
      </c>
      <c r="C74" s="102"/>
      <c r="D74" s="103"/>
      <c r="E74" s="269" t="s">
        <v>183</v>
      </c>
      <c r="F74" s="270"/>
      <c r="G74" s="270"/>
      <c r="H74" s="270"/>
      <c r="I74" s="270"/>
      <c r="J74" s="270"/>
      <c r="K74" s="271"/>
      <c r="L74" s="265"/>
      <c r="M74" s="266"/>
      <c r="N74" s="232">
        <v>5</v>
      </c>
      <c r="O74" s="79">
        <v>4</v>
      </c>
      <c r="P74" s="141"/>
      <c r="Q74" s="130"/>
      <c r="R74" s="211"/>
      <c r="S74" s="212"/>
      <c r="T74" s="94">
        <f t="shared" si="17"/>
        <v>0</v>
      </c>
    </row>
    <row r="75" spans="2:20" ht="12.75" customHeight="1" x14ac:dyDescent="0.2">
      <c r="B75" s="332" t="s">
        <v>80</v>
      </c>
      <c r="C75" s="333"/>
      <c r="D75" s="333"/>
      <c r="E75" s="335" t="s">
        <v>3</v>
      </c>
      <c r="F75" s="336"/>
      <c r="G75" s="336"/>
      <c r="H75" s="337"/>
      <c r="I75" s="337"/>
      <c r="J75" s="337"/>
      <c r="K75" s="338"/>
      <c r="L75" s="265"/>
      <c r="M75" s="266"/>
      <c r="N75" s="233">
        <v>10</v>
      </c>
      <c r="O75" s="80">
        <v>1</v>
      </c>
      <c r="P75" s="209"/>
      <c r="Q75" s="196"/>
      <c r="R75" s="125"/>
      <c r="S75" s="148"/>
      <c r="T75" s="94">
        <f t="shared" si="17"/>
        <v>0</v>
      </c>
    </row>
    <row r="76" spans="2:20" ht="12.75" customHeight="1" x14ac:dyDescent="0.2">
      <c r="B76" s="332" t="s">
        <v>81</v>
      </c>
      <c r="C76" s="333"/>
      <c r="D76" s="333"/>
      <c r="E76" s="335" t="s">
        <v>82</v>
      </c>
      <c r="F76" s="336"/>
      <c r="G76" s="336"/>
      <c r="H76" s="337"/>
      <c r="I76" s="337"/>
      <c r="J76" s="337"/>
      <c r="K76" s="338"/>
      <c r="L76" s="265"/>
      <c r="M76" s="266"/>
      <c r="N76" s="232">
        <v>10</v>
      </c>
      <c r="O76" s="79">
        <v>1</v>
      </c>
      <c r="P76" s="208"/>
      <c r="Q76" s="196"/>
      <c r="R76" s="144"/>
      <c r="S76" s="148"/>
      <c r="T76" s="94">
        <f t="shared" si="17"/>
        <v>0</v>
      </c>
    </row>
    <row r="77" spans="2:20" ht="12.75" customHeight="1" x14ac:dyDescent="0.2">
      <c r="B77" s="332" t="s">
        <v>81</v>
      </c>
      <c r="C77" s="333"/>
      <c r="D77" s="333"/>
      <c r="E77" s="335" t="s">
        <v>107</v>
      </c>
      <c r="F77" s="336"/>
      <c r="G77" s="336"/>
      <c r="H77" s="337"/>
      <c r="I77" s="337"/>
      <c r="J77" s="337"/>
      <c r="K77" s="338"/>
      <c r="L77" s="265"/>
      <c r="M77" s="266"/>
      <c r="N77" s="232">
        <v>10</v>
      </c>
      <c r="O77" s="79">
        <v>1</v>
      </c>
      <c r="P77" s="208"/>
      <c r="Q77" s="196"/>
      <c r="R77" s="144"/>
      <c r="S77" s="148"/>
      <c r="T77" s="94">
        <f t="shared" si="17"/>
        <v>0</v>
      </c>
    </row>
    <row r="78" spans="2:20" ht="12.75" customHeight="1" x14ac:dyDescent="0.2">
      <c r="B78" s="76" t="s">
        <v>92</v>
      </c>
      <c r="C78" s="102"/>
      <c r="D78" s="103"/>
      <c r="E78" s="269" t="s">
        <v>183</v>
      </c>
      <c r="F78" s="270"/>
      <c r="G78" s="270"/>
      <c r="H78" s="270"/>
      <c r="I78" s="270"/>
      <c r="J78" s="270"/>
      <c r="K78" s="271"/>
      <c r="L78" s="265"/>
      <c r="M78" s="266"/>
      <c r="N78" s="232">
        <v>10</v>
      </c>
      <c r="O78" s="79">
        <v>1</v>
      </c>
      <c r="P78" s="141"/>
      <c r="Q78" s="130"/>
      <c r="R78" s="211"/>
      <c r="S78" s="212"/>
      <c r="T78" s="94">
        <f t="shared" si="17"/>
        <v>0</v>
      </c>
    </row>
    <row r="79" spans="2:20" ht="12.75" customHeight="1" x14ac:dyDescent="0.2">
      <c r="B79" s="332" t="s">
        <v>80</v>
      </c>
      <c r="C79" s="333"/>
      <c r="D79" s="333"/>
      <c r="E79" s="335" t="s">
        <v>3</v>
      </c>
      <c r="F79" s="336"/>
      <c r="G79" s="336"/>
      <c r="H79" s="337"/>
      <c r="I79" s="337"/>
      <c r="J79" s="337"/>
      <c r="K79" s="338"/>
      <c r="L79" s="265"/>
      <c r="M79" s="266"/>
      <c r="N79" s="233">
        <v>20</v>
      </c>
      <c r="O79" s="80">
        <v>1</v>
      </c>
      <c r="P79" s="209"/>
      <c r="Q79" s="196"/>
      <c r="R79" s="125"/>
      <c r="S79" s="148"/>
      <c r="T79" s="94">
        <f t="shared" si="17"/>
        <v>0</v>
      </c>
    </row>
    <row r="80" spans="2:20" ht="12.75" customHeight="1" x14ac:dyDescent="0.2">
      <c r="B80" s="332" t="s">
        <v>81</v>
      </c>
      <c r="C80" s="333"/>
      <c r="D80" s="333"/>
      <c r="E80" s="335" t="s">
        <v>82</v>
      </c>
      <c r="F80" s="336"/>
      <c r="G80" s="336"/>
      <c r="H80" s="337"/>
      <c r="I80" s="337"/>
      <c r="J80" s="337"/>
      <c r="K80" s="338"/>
      <c r="L80" s="265"/>
      <c r="M80" s="266"/>
      <c r="N80" s="232">
        <v>20</v>
      </c>
      <c r="O80" s="79">
        <v>1</v>
      </c>
      <c r="P80" s="208"/>
      <c r="Q80" s="196"/>
      <c r="R80" s="144"/>
      <c r="S80" s="148"/>
      <c r="T80" s="94">
        <f t="shared" si="17"/>
        <v>0</v>
      </c>
    </row>
    <row r="81" spans="2:20" ht="12.75" customHeight="1" x14ac:dyDescent="0.2">
      <c r="B81" s="332" t="s">
        <v>81</v>
      </c>
      <c r="C81" s="333"/>
      <c r="D81" s="333"/>
      <c r="E81" s="335" t="s">
        <v>107</v>
      </c>
      <c r="F81" s="336"/>
      <c r="G81" s="336"/>
      <c r="H81" s="337"/>
      <c r="I81" s="337"/>
      <c r="J81" s="337"/>
      <c r="K81" s="338"/>
      <c r="L81" s="265"/>
      <c r="M81" s="266"/>
      <c r="N81" s="232">
        <v>20</v>
      </c>
      <c r="O81" s="79">
        <v>1</v>
      </c>
      <c r="P81" s="208"/>
      <c r="Q81" s="196"/>
      <c r="R81" s="144"/>
      <c r="S81" s="148"/>
      <c r="T81" s="94">
        <f t="shared" si="17"/>
        <v>0</v>
      </c>
    </row>
    <row r="82" spans="2:20" ht="12.75" customHeight="1" x14ac:dyDescent="0.2">
      <c r="B82" s="76" t="s">
        <v>92</v>
      </c>
      <c r="C82" s="102"/>
      <c r="D82" s="103"/>
      <c r="E82" s="269" t="s">
        <v>183</v>
      </c>
      <c r="F82" s="270"/>
      <c r="G82" s="270"/>
      <c r="H82" s="270"/>
      <c r="I82" s="270"/>
      <c r="J82" s="270"/>
      <c r="K82" s="271"/>
      <c r="L82" s="265"/>
      <c r="M82" s="266"/>
      <c r="N82" s="232">
        <v>20</v>
      </c>
      <c r="O82" s="79">
        <v>1</v>
      </c>
      <c r="P82" s="141"/>
      <c r="Q82" s="130"/>
      <c r="R82" s="211"/>
      <c r="S82" s="212"/>
      <c r="T82" s="94">
        <f t="shared" si="17"/>
        <v>0</v>
      </c>
    </row>
    <row r="83" spans="2:20" ht="12.75" customHeight="1" x14ac:dyDescent="0.2">
      <c r="B83" s="332" t="s">
        <v>83</v>
      </c>
      <c r="C83" s="333"/>
      <c r="D83" s="333"/>
      <c r="E83" s="335" t="s">
        <v>84</v>
      </c>
      <c r="F83" s="336"/>
      <c r="G83" s="336"/>
      <c r="H83" s="337"/>
      <c r="I83" s="337"/>
      <c r="J83" s="337"/>
      <c r="K83" s="338"/>
      <c r="L83" s="265"/>
      <c r="M83" s="266"/>
      <c r="N83" s="233">
        <v>10</v>
      </c>
      <c r="O83" s="80">
        <v>1</v>
      </c>
      <c r="P83" s="209"/>
      <c r="Q83" s="196"/>
      <c r="R83" s="125"/>
      <c r="S83" s="148"/>
      <c r="T83" s="94">
        <f t="shared" si="17"/>
        <v>0</v>
      </c>
    </row>
    <row r="84" spans="2:20" ht="12.75" customHeight="1" x14ac:dyDescent="0.2">
      <c r="B84" s="280" t="s">
        <v>83</v>
      </c>
      <c r="C84" s="281"/>
      <c r="D84" s="334"/>
      <c r="E84" s="269" t="s">
        <v>85</v>
      </c>
      <c r="F84" s="282"/>
      <c r="G84" s="282"/>
      <c r="H84" s="283"/>
      <c r="I84" s="283"/>
      <c r="J84" s="283"/>
      <c r="K84" s="283"/>
      <c r="L84" s="265"/>
      <c r="M84" s="266"/>
      <c r="N84" s="229">
        <v>10</v>
      </c>
      <c r="O84" s="80">
        <v>5</v>
      </c>
      <c r="P84" s="209"/>
      <c r="Q84" s="196"/>
      <c r="R84" s="125"/>
      <c r="S84" s="148"/>
      <c r="T84" s="94">
        <f t="shared" si="17"/>
        <v>0</v>
      </c>
    </row>
    <row r="85" spans="2:20" ht="12.75" customHeight="1" x14ac:dyDescent="0.2">
      <c r="B85" s="280" t="s">
        <v>83</v>
      </c>
      <c r="C85" s="281"/>
      <c r="D85" s="334"/>
      <c r="E85" s="269" t="s">
        <v>86</v>
      </c>
      <c r="F85" s="282"/>
      <c r="G85" s="282"/>
      <c r="H85" s="283"/>
      <c r="I85" s="283"/>
      <c r="J85" s="283"/>
      <c r="K85" s="283"/>
      <c r="L85" s="265"/>
      <c r="M85" s="266"/>
      <c r="N85" s="229">
        <v>10</v>
      </c>
      <c r="O85" s="80">
        <v>5</v>
      </c>
      <c r="P85" s="209"/>
      <c r="Q85" s="196"/>
      <c r="R85" s="125"/>
      <c r="S85" s="148"/>
      <c r="T85" s="94">
        <f t="shared" si="17"/>
        <v>0</v>
      </c>
    </row>
    <row r="86" spans="2:20" ht="12.75" customHeight="1" x14ac:dyDescent="0.2">
      <c r="B86" s="280" t="s">
        <v>83</v>
      </c>
      <c r="C86" s="281"/>
      <c r="D86" s="334"/>
      <c r="E86" s="269" t="s">
        <v>87</v>
      </c>
      <c r="F86" s="282"/>
      <c r="G86" s="282"/>
      <c r="H86" s="283"/>
      <c r="I86" s="283"/>
      <c r="J86" s="283"/>
      <c r="K86" s="283"/>
      <c r="L86" s="265"/>
      <c r="M86" s="266"/>
      <c r="N86" s="229">
        <v>10</v>
      </c>
      <c r="O86" s="80">
        <v>5</v>
      </c>
      <c r="P86" s="209"/>
      <c r="Q86" s="196"/>
      <c r="R86" s="125"/>
      <c r="S86" s="148"/>
      <c r="T86" s="94">
        <f t="shared" si="17"/>
        <v>0</v>
      </c>
    </row>
    <row r="87" spans="2:20" ht="12.75" customHeight="1" x14ac:dyDescent="0.2">
      <c r="B87" s="280" t="s">
        <v>83</v>
      </c>
      <c r="C87" s="281"/>
      <c r="D87" s="334"/>
      <c r="E87" s="269" t="s">
        <v>88</v>
      </c>
      <c r="F87" s="282"/>
      <c r="G87" s="282"/>
      <c r="H87" s="283"/>
      <c r="I87" s="283"/>
      <c r="J87" s="283"/>
      <c r="K87" s="283"/>
      <c r="L87" s="265"/>
      <c r="M87" s="266"/>
      <c r="N87" s="229">
        <v>10</v>
      </c>
      <c r="O87" s="80">
        <v>5</v>
      </c>
      <c r="P87" s="209"/>
      <c r="Q87" s="196"/>
      <c r="R87" s="125"/>
      <c r="S87" s="148"/>
      <c r="T87" s="94">
        <f t="shared" si="17"/>
        <v>0</v>
      </c>
    </row>
    <row r="88" spans="2:20" ht="12.75" customHeight="1" x14ac:dyDescent="0.2">
      <c r="B88" s="280" t="s">
        <v>89</v>
      </c>
      <c r="C88" s="281"/>
      <c r="D88" s="334"/>
      <c r="E88" s="269" t="s">
        <v>90</v>
      </c>
      <c r="F88" s="282"/>
      <c r="G88" s="282"/>
      <c r="H88" s="283"/>
      <c r="I88" s="283"/>
      <c r="J88" s="283"/>
      <c r="K88" s="283"/>
      <c r="L88" s="265"/>
      <c r="M88" s="266"/>
      <c r="N88" s="229">
        <v>2</v>
      </c>
      <c r="O88" s="80">
        <v>2</v>
      </c>
      <c r="P88" s="209"/>
      <c r="Q88" s="196"/>
      <c r="R88" s="125"/>
      <c r="S88" s="148"/>
      <c r="T88" s="94">
        <f t="shared" si="17"/>
        <v>0</v>
      </c>
    </row>
    <row r="89" spans="2:20" ht="12.75" customHeight="1" thickBot="1" x14ac:dyDescent="0.25">
      <c r="B89" s="342" t="s">
        <v>89</v>
      </c>
      <c r="C89" s="343"/>
      <c r="D89" s="344"/>
      <c r="E89" s="308" t="s">
        <v>91</v>
      </c>
      <c r="F89" s="322"/>
      <c r="G89" s="322"/>
      <c r="H89" s="323"/>
      <c r="I89" s="323"/>
      <c r="J89" s="323"/>
      <c r="K89" s="323"/>
      <c r="L89" s="267"/>
      <c r="M89" s="268"/>
      <c r="N89" s="231">
        <v>2</v>
      </c>
      <c r="O89" s="100">
        <v>2</v>
      </c>
      <c r="P89" s="210"/>
      <c r="Q89" s="206"/>
      <c r="R89" s="129"/>
      <c r="S89" s="149"/>
      <c r="T89" s="84">
        <f t="shared" si="17"/>
        <v>0</v>
      </c>
    </row>
    <row r="90" spans="2:20" s="51" customFormat="1" ht="12.75" customHeight="1" thickBot="1" x14ac:dyDescent="0.25">
      <c r="B90" s="46"/>
      <c r="C90" s="47"/>
      <c r="D90" s="47"/>
      <c r="E90" s="48"/>
      <c r="F90" s="75"/>
      <c r="G90" s="75"/>
      <c r="H90" s="75"/>
      <c r="I90" s="75"/>
      <c r="J90" s="75"/>
      <c r="K90" s="75"/>
      <c r="L90" s="219"/>
      <c r="M90" s="219"/>
      <c r="N90" s="49"/>
      <c r="O90" s="49"/>
      <c r="P90" s="121"/>
      <c r="Q90" s="132"/>
      <c r="R90" s="126"/>
      <c r="S90" s="137"/>
      <c r="T90" s="52"/>
    </row>
    <row r="91" spans="2:20" ht="12.75" customHeight="1" x14ac:dyDescent="0.2">
      <c r="B91" s="345" t="s">
        <v>93</v>
      </c>
      <c r="C91" s="346"/>
      <c r="D91" s="346"/>
      <c r="E91" s="318" t="s">
        <v>4</v>
      </c>
      <c r="F91" s="319"/>
      <c r="G91" s="319"/>
      <c r="H91" s="320"/>
      <c r="I91" s="320"/>
      <c r="J91" s="320"/>
      <c r="K91" s="321"/>
      <c r="L91" s="272"/>
      <c r="M91" s="273"/>
      <c r="N91" s="227">
        <v>2</v>
      </c>
      <c r="O91" s="78"/>
      <c r="P91" s="207"/>
      <c r="Q91" s="194"/>
      <c r="R91" s="124"/>
      <c r="S91" s="135"/>
      <c r="T91" s="17">
        <f>N91*(P91*(1+Q91)+R91*(1+S91))</f>
        <v>0</v>
      </c>
    </row>
    <row r="92" spans="2:20" ht="12.75" customHeight="1" x14ac:dyDescent="0.2">
      <c r="B92" s="280" t="s">
        <v>94</v>
      </c>
      <c r="C92" s="281"/>
      <c r="D92" s="281"/>
      <c r="E92" s="269" t="s">
        <v>95</v>
      </c>
      <c r="F92" s="282"/>
      <c r="G92" s="282"/>
      <c r="H92" s="283"/>
      <c r="I92" s="283"/>
      <c r="J92" s="283"/>
      <c r="K92" s="284"/>
      <c r="L92" s="265"/>
      <c r="M92" s="266"/>
      <c r="N92" s="229">
        <v>2</v>
      </c>
      <c r="O92" s="80"/>
      <c r="P92" s="209"/>
      <c r="Q92" s="196"/>
      <c r="R92" s="125"/>
      <c r="S92" s="136"/>
      <c r="T92" s="45">
        <f>N92*(P92*(1+Q92)+R92*(1+S92))</f>
        <v>0</v>
      </c>
    </row>
    <row r="93" spans="2:20" ht="12.75" customHeight="1" x14ac:dyDescent="0.2">
      <c r="B93" s="280" t="s">
        <v>83</v>
      </c>
      <c r="C93" s="281"/>
      <c r="D93" s="281"/>
      <c r="E93" s="269" t="s">
        <v>96</v>
      </c>
      <c r="F93" s="282"/>
      <c r="G93" s="282"/>
      <c r="H93" s="283"/>
      <c r="I93" s="283"/>
      <c r="J93" s="283"/>
      <c r="K93" s="284"/>
      <c r="L93" s="265"/>
      <c r="M93" s="266"/>
      <c r="N93" s="229">
        <v>2</v>
      </c>
      <c r="O93" s="80"/>
      <c r="P93" s="209"/>
      <c r="Q93" s="196"/>
      <c r="R93" s="125"/>
      <c r="S93" s="136"/>
      <c r="T93" s="45">
        <f>N93*(P93*(1+Q93)+R93*(1+S93))</f>
        <v>0</v>
      </c>
    </row>
    <row r="94" spans="2:20" ht="12.75" customHeight="1" x14ac:dyDescent="0.2">
      <c r="B94" s="280" t="s">
        <v>83</v>
      </c>
      <c r="C94" s="281"/>
      <c r="D94" s="281"/>
      <c r="E94" s="269" t="s">
        <v>97</v>
      </c>
      <c r="F94" s="282"/>
      <c r="G94" s="282"/>
      <c r="H94" s="283"/>
      <c r="I94" s="283"/>
      <c r="J94" s="283"/>
      <c r="K94" s="284"/>
      <c r="L94" s="265"/>
      <c r="M94" s="266"/>
      <c r="N94" s="229">
        <v>2</v>
      </c>
      <c r="O94" s="80"/>
      <c r="P94" s="209"/>
      <c r="Q94" s="196"/>
      <c r="R94" s="125"/>
      <c r="S94" s="136"/>
      <c r="T94" s="45">
        <f>N94*(P94*(1+Q94)+R94*(1+S94))</f>
        <v>0</v>
      </c>
    </row>
    <row r="95" spans="2:20" ht="12.75" customHeight="1" thickBot="1" x14ac:dyDescent="0.25">
      <c r="B95" s="342" t="s">
        <v>92</v>
      </c>
      <c r="C95" s="343"/>
      <c r="D95" s="343"/>
      <c r="E95" s="308" t="s">
        <v>183</v>
      </c>
      <c r="F95" s="312"/>
      <c r="G95" s="312"/>
      <c r="H95" s="312"/>
      <c r="I95" s="312"/>
      <c r="J95" s="312"/>
      <c r="K95" s="313"/>
      <c r="L95" s="267"/>
      <c r="M95" s="268"/>
      <c r="N95" s="231">
        <v>2</v>
      </c>
      <c r="O95" s="100"/>
      <c r="P95" s="142"/>
      <c r="Q95" s="131"/>
      <c r="R95" s="199"/>
      <c r="S95" s="200"/>
      <c r="T95" s="23">
        <f>N95*(P95*(1+Q95)+R95*(1+S95))</f>
        <v>0</v>
      </c>
    </row>
    <row r="96" spans="2:20" s="51" customFormat="1" ht="12.75" customHeight="1" thickBot="1" x14ac:dyDescent="0.25">
      <c r="B96" s="46"/>
      <c r="C96" s="47"/>
      <c r="D96" s="47"/>
      <c r="E96" s="48"/>
      <c r="F96" s="75"/>
      <c r="G96" s="75"/>
      <c r="H96" s="75"/>
      <c r="I96" s="75"/>
      <c r="J96" s="75"/>
      <c r="K96" s="75"/>
      <c r="L96" s="219"/>
      <c r="M96" s="219"/>
      <c r="N96" s="49"/>
      <c r="O96" s="49"/>
      <c r="P96" s="121"/>
      <c r="Q96" s="132"/>
      <c r="R96" s="121"/>
      <c r="S96" s="132"/>
      <c r="T96" s="52"/>
    </row>
    <row r="97" spans="2:20" ht="12.75" customHeight="1" x14ac:dyDescent="0.2">
      <c r="B97" s="345" t="s">
        <v>98</v>
      </c>
      <c r="C97" s="346"/>
      <c r="D97" s="346"/>
      <c r="E97" s="318" t="s">
        <v>5</v>
      </c>
      <c r="F97" s="319"/>
      <c r="G97" s="319"/>
      <c r="H97" s="320"/>
      <c r="I97" s="320"/>
      <c r="J97" s="320"/>
      <c r="K97" s="321"/>
      <c r="L97" s="272"/>
      <c r="M97" s="273"/>
      <c r="N97" s="227">
        <v>4</v>
      </c>
      <c r="O97" s="78"/>
      <c r="P97" s="207"/>
      <c r="Q97" s="194"/>
      <c r="R97" s="124"/>
      <c r="S97" s="135"/>
      <c r="T97" s="17">
        <f>N97*(P97*(1+Q97)+R97*(1+S97))</f>
        <v>0</v>
      </c>
    </row>
    <row r="98" spans="2:20" ht="12.75" customHeight="1" x14ac:dyDescent="0.2">
      <c r="B98" s="280" t="s">
        <v>109</v>
      </c>
      <c r="C98" s="281"/>
      <c r="D98" s="281"/>
      <c r="E98" s="269" t="s">
        <v>108</v>
      </c>
      <c r="F98" s="282"/>
      <c r="G98" s="282"/>
      <c r="H98" s="283"/>
      <c r="I98" s="283"/>
      <c r="J98" s="283"/>
      <c r="K98" s="284"/>
      <c r="L98" s="265"/>
      <c r="M98" s="266"/>
      <c r="N98" s="229">
        <v>4</v>
      </c>
      <c r="O98" s="80"/>
      <c r="P98" s="209"/>
      <c r="Q98" s="196"/>
      <c r="R98" s="125"/>
      <c r="S98" s="136"/>
      <c r="T98" s="45">
        <f>N98*(P98*(1+Q98)+R98*(1+S98))</f>
        <v>0</v>
      </c>
    </row>
    <row r="99" spans="2:20" ht="12.75" customHeight="1" thickBot="1" x14ac:dyDescent="0.25">
      <c r="B99" s="342" t="s">
        <v>92</v>
      </c>
      <c r="C99" s="343"/>
      <c r="D99" s="343"/>
      <c r="E99" s="308" t="s">
        <v>183</v>
      </c>
      <c r="F99" s="312"/>
      <c r="G99" s="312"/>
      <c r="H99" s="312"/>
      <c r="I99" s="312"/>
      <c r="J99" s="312"/>
      <c r="K99" s="313"/>
      <c r="L99" s="267"/>
      <c r="M99" s="268"/>
      <c r="N99" s="231">
        <v>4</v>
      </c>
      <c r="O99" s="100"/>
      <c r="P99" s="142"/>
      <c r="Q99" s="131"/>
      <c r="R99" s="199"/>
      <c r="S99" s="200"/>
      <c r="T99" s="23">
        <f>N99*(P99*(1+Q99)+R99*(1+S99))</f>
        <v>0</v>
      </c>
    </row>
    <row r="100" spans="2:20" s="51" customFormat="1" ht="12.75" customHeight="1" thickBot="1" x14ac:dyDescent="0.25">
      <c r="B100" s="46"/>
      <c r="C100" s="47"/>
      <c r="D100" s="47"/>
      <c r="E100" s="48"/>
      <c r="F100" s="75"/>
      <c r="G100" s="75"/>
      <c r="H100" s="75"/>
      <c r="I100" s="75"/>
      <c r="J100" s="75"/>
      <c r="K100" s="75"/>
      <c r="L100" s="219"/>
      <c r="M100" s="219"/>
      <c r="N100" s="49"/>
      <c r="O100" s="49"/>
      <c r="P100" s="121"/>
      <c r="Q100" s="132"/>
      <c r="R100" s="121"/>
      <c r="S100" s="132"/>
      <c r="T100" s="52"/>
    </row>
    <row r="101" spans="2:20" ht="12.75" customHeight="1" x14ac:dyDescent="0.2">
      <c r="B101" s="345" t="s">
        <v>110</v>
      </c>
      <c r="C101" s="346"/>
      <c r="D101" s="346"/>
      <c r="E101" s="318" t="s">
        <v>6</v>
      </c>
      <c r="F101" s="319"/>
      <c r="G101" s="319"/>
      <c r="H101" s="320"/>
      <c r="I101" s="320"/>
      <c r="J101" s="320"/>
      <c r="K101" s="321"/>
      <c r="L101" s="272"/>
      <c r="M101" s="273"/>
      <c r="N101" s="227">
        <v>1</v>
      </c>
      <c r="O101" s="78"/>
      <c r="P101" s="207"/>
      <c r="Q101" s="194"/>
      <c r="R101" s="124"/>
      <c r="S101" s="135"/>
      <c r="T101" s="17">
        <f>N101*(P101*(1+Q101)+R101*(1+S101))</f>
        <v>0</v>
      </c>
    </row>
    <row r="102" spans="2:20" ht="12.75" customHeight="1" thickBot="1" x14ac:dyDescent="0.25">
      <c r="B102" s="342" t="s">
        <v>92</v>
      </c>
      <c r="C102" s="343"/>
      <c r="D102" s="343"/>
      <c r="E102" s="308" t="s">
        <v>183</v>
      </c>
      <c r="F102" s="312"/>
      <c r="G102" s="312"/>
      <c r="H102" s="312"/>
      <c r="I102" s="312"/>
      <c r="J102" s="312"/>
      <c r="K102" s="313"/>
      <c r="L102" s="267"/>
      <c r="M102" s="268"/>
      <c r="N102" s="231">
        <v>1</v>
      </c>
      <c r="O102" s="100"/>
      <c r="P102" s="142"/>
      <c r="Q102" s="131"/>
      <c r="R102" s="199"/>
      <c r="S102" s="200"/>
      <c r="T102" s="23">
        <f>N102*(P102*(1+Q102)+R102*(1+S102))</f>
        <v>0</v>
      </c>
    </row>
    <row r="103" spans="2:20" s="51" customFormat="1" ht="12.75" customHeight="1" thickBot="1" x14ac:dyDescent="0.25">
      <c r="B103" s="46"/>
      <c r="C103" s="47"/>
      <c r="D103" s="47"/>
      <c r="E103" s="48"/>
      <c r="F103" s="75"/>
      <c r="G103" s="75"/>
      <c r="H103" s="75"/>
      <c r="I103" s="75"/>
      <c r="J103" s="75"/>
      <c r="K103" s="75"/>
      <c r="L103" s="219"/>
      <c r="M103" s="219"/>
      <c r="N103" s="49"/>
      <c r="O103" s="49"/>
      <c r="P103" s="121"/>
      <c r="Q103" s="132"/>
      <c r="R103" s="121"/>
      <c r="S103" s="132"/>
      <c r="T103" s="52"/>
    </row>
    <row r="104" spans="2:20" ht="12.75" customHeight="1" x14ac:dyDescent="0.2">
      <c r="B104" s="347" t="s">
        <v>99</v>
      </c>
      <c r="C104" s="348"/>
      <c r="D104" s="348"/>
      <c r="E104" s="314" t="s">
        <v>112</v>
      </c>
      <c r="F104" s="315"/>
      <c r="G104" s="315"/>
      <c r="H104" s="316"/>
      <c r="I104" s="316"/>
      <c r="J104" s="316"/>
      <c r="K104" s="317"/>
      <c r="L104" s="272"/>
      <c r="M104" s="273"/>
      <c r="N104" s="227">
        <v>1</v>
      </c>
      <c r="O104" s="101"/>
      <c r="P104" s="213"/>
      <c r="Q104" s="214"/>
      <c r="R104" s="215"/>
      <c r="S104" s="216"/>
      <c r="T104" s="82">
        <f>N104*(P104*(1+Q104)+R104*(1+S104))</f>
        <v>0</v>
      </c>
    </row>
    <row r="105" spans="2:20" ht="12.75" customHeight="1" x14ac:dyDescent="0.2">
      <c r="B105" s="280" t="s">
        <v>172</v>
      </c>
      <c r="C105" s="281"/>
      <c r="D105" s="281"/>
      <c r="E105" s="269" t="s">
        <v>100</v>
      </c>
      <c r="F105" s="282"/>
      <c r="G105" s="282"/>
      <c r="H105" s="283"/>
      <c r="I105" s="283"/>
      <c r="J105" s="283"/>
      <c r="K105" s="284"/>
      <c r="L105" s="265"/>
      <c r="M105" s="266"/>
      <c r="N105" s="228">
        <v>4</v>
      </c>
      <c r="O105" s="79"/>
      <c r="P105" s="143"/>
      <c r="Q105" s="146"/>
      <c r="R105" s="125"/>
      <c r="S105" s="150"/>
      <c r="T105" s="83"/>
    </row>
    <row r="106" spans="2:20" ht="12.75" customHeight="1" x14ac:dyDescent="0.2">
      <c r="B106" s="280" t="s">
        <v>173</v>
      </c>
      <c r="C106" s="281"/>
      <c r="D106" s="281"/>
      <c r="E106" s="269" t="s">
        <v>182</v>
      </c>
      <c r="F106" s="282"/>
      <c r="G106" s="282"/>
      <c r="H106" s="283"/>
      <c r="I106" s="283"/>
      <c r="J106" s="283"/>
      <c r="K106" s="284"/>
      <c r="L106" s="265"/>
      <c r="M106" s="266"/>
      <c r="N106" s="229">
        <v>4</v>
      </c>
      <c r="O106" s="80"/>
      <c r="P106" s="143"/>
      <c r="Q106" s="146"/>
      <c r="R106" s="125"/>
      <c r="S106" s="150"/>
      <c r="T106" s="83"/>
    </row>
    <row r="107" spans="2:20" ht="12.75" customHeight="1" x14ac:dyDescent="0.2">
      <c r="B107" s="280" t="s">
        <v>101</v>
      </c>
      <c r="C107" s="281"/>
      <c r="D107" s="281"/>
      <c r="E107" s="269" t="s">
        <v>102</v>
      </c>
      <c r="F107" s="282"/>
      <c r="G107" s="282"/>
      <c r="H107" s="283"/>
      <c r="I107" s="283"/>
      <c r="J107" s="283"/>
      <c r="K107" s="284"/>
      <c r="L107" s="265"/>
      <c r="M107" s="266"/>
      <c r="N107" s="229">
        <v>4</v>
      </c>
      <c r="O107" s="80"/>
      <c r="P107" s="143"/>
      <c r="Q107" s="146"/>
      <c r="R107" s="125"/>
      <c r="S107" s="150"/>
      <c r="T107" s="83"/>
    </row>
    <row r="108" spans="2:20" ht="12.75" customHeight="1" x14ac:dyDescent="0.2">
      <c r="B108" s="280" t="s">
        <v>174</v>
      </c>
      <c r="C108" s="281"/>
      <c r="D108" s="281"/>
      <c r="E108" s="269" t="s">
        <v>182</v>
      </c>
      <c r="F108" s="282"/>
      <c r="G108" s="282"/>
      <c r="H108" s="283"/>
      <c r="I108" s="283"/>
      <c r="J108" s="283"/>
      <c r="K108" s="284"/>
      <c r="L108" s="265"/>
      <c r="M108" s="266"/>
      <c r="N108" s="229">
        <v>4</v>
      </c>
      <c r="O108" s="80"/>
      <c r="P108" s="143"/>
      <c r="Q108" s="146"/>
      <c r="R108" s="125"/>
      <c r="S108" s="150"/>
      <c r="T108" s="83"/>
    </row>
    <row r="109" spans="2:20" ht="12.75" customHeight="1" x14ac:dyDescent="0.2">
      <c r="B109" s="280" t="s">
        <v>103</v>
      </c>
      <c r="C109" s="281"/>
      <c r="D109" s="281"/>
      <c r="E109" s="269" t="s">
        <v>104</v>
      </c>
      <c r="F109" s="282"/>
      <c r="G109" s="282"/>
      <c r="H109" s="283"/>
      <c r="I109" s="283"/>
      <c r="J109" s="283"/>
      <c r="K109" s="284"/>
      <c r="L109" s="265"/>
      <c r="M109" s="266"/>
      <c r="N109" s="228">
        <v>4</v>
      </c>
      <c r="O109" s="79"/>
      <c r="P109" s="143"/>
      <c r="Q109" s="146"/>
      <c r="R109" s="125"/>
      <c r="S109" s="150"/>
      <c r="T109" s="83"/>
    </row>
    <row r="110" spans="2:20" ht="12.75" customHeight="1" x14ac:dyDescent="0.2">
      <c r="B110" s="280" t="s">
        <v>175</v>
      </c>
      <c r="C110" s="281"/>
      <c r="D110" s="281"/>
      <c r="E110" s="269" t="s">
        <v>182</v>
      </c>
      <c r="F110" s="282"/>
      <c r="G110" s="282"/>
      <c r="H110" s="283"/>
      <c r="I110" s="283"/>
      <c r="J110" s="283"/>
      <c r="K110" s="284"/>
      <c r="L110" s="265"/>
      <c r="M110" s="266"/>
      <c r="N110" s="229">
        <v>4</v>
      </c>
      <c r="O110" s="80"/>
      <c r="P110" s="143"/>
      <c r="Q110" s="146"/>
      <c r="R110" s="125"/>
      <c r="S110" s="150"/>
      <c r="T110" s="83"/>
    </row>
    <row r="111" spans="2:20" ht="12.75" customHeight="1" x14ac:dyDescent="0.2">
      <c r="B111" s="280" t="s">
        <v>106</v>
      </c>
      <c r="C111" s="281"/>
      <c r="D111" s="281"/>
      <c r="E111" s="269" t="s">
        <v>105</v>
      </c>
      <c r="F111" s="282"/>
      <c r="G111" s="282"/>
      <c r="H111" s="283"/>
      <c r="I111" s="283"/>
      <c r="J111" s="283"/>
      <c r="K111" s="284"/>
      <c r="L111" s="265"/>
      <c r="M111" s="266"/>
      <c r="N111" s="229">
        <v>4</v>
      </c>
      <c r="O111" s="80"/>
      <c r="P111" s="143"/>
      <c r="Q111" s="146"/>
      <c r="R111" s="125"/>
      <c r="S111" s="150"/>
      <c r="T111" s="83"/>
    </row>
    <row r="112" spans="2:20" ht="12.75" customHeight="1" thickBot="1" x14ac:dyDescent="0.25">
      <c r="B112" s="342" t="s">
        <v>83</v>
      </c>
      <c r="C112" s="343"/>
      <c r="D112" s="343"/>
      <c r="E112" s="308" t="s">
        <v>111</v>
      </c>
      <c r="F112" s="309"/>
      <c r="G112" s="309"/>
      <c r="H112" s="310"/>
      <c r="I112" s="310"/>
      <c r="J112" s="310"/>
      <c r="K112" s="311"/>
      <c r="L112" s="267"/>
      <c r="M112" s="268"/>
      <c r="N112" s="230">
        <v>1</v>
      </c>
      <c r="O112" s="87"/>
      <c r="P112" s="217"/>
      <c r="Q112" s="117"/>
      <c r="R112" s="145"/>
      <c r="S112" s="151"/>
      <c r="T112" s="84">
        <f>N112*(P112*(1+Q112)+R112*(1+S112))</f>
        <v>0</v>
      </c>
    </row>
    <row r="113" spans="2:20" s="51" customFormat="1" ht="12.75" customHeight="1" thickBot="1" x14ac:dyDescent="0.25">
      <c r="B113" s="218"/>
      <c r="C113" s="47"/>
      <c r="D113" s="47"/>
      <c r="E113" s="48"/>
      <c r="F113" s="75"/>
      <c r="G113" s="75"/>
      <c r="H113" s="75"/>
      <c r="I113" s="75"/>
      <c r="J113" s="75"/>
      <c r="K113" s="75"/>
      <c r="L113" s="219"/>
      <c r="M113" s="219"/>
      <c r="N113" s="49"/>
      <c r="O113" s="49"/>
      <c r="P113" s="121"/>
      <c r="Q113" s="132"/>
      <c r="R113" s="121"/>
      <c r="S113" s="132"/>
      <c r="T113" s="52"/>
    </row>
    <row r="114" spans="2:20" ht="12.75" customHeight="1" thickBot="1" x14ac:dyDescent="0.25">
      <c r="P114" s="39" t="str">
        <f>IF(COUNTBLANK(P71:S112)&gt;96,"LET OP: Niet alle benodigde cellen zijn ingevuld"," ")</f>
        <v>LET OP: Niet alle benodigde cellen zijn ingevuld</v>
      </c>
      <c r="R114" s="306" t="s">
        <v>113</v>
      </c>
      <c r="S114" s="307"/>
      <c r="T114" s="41">
        <f>SUM(T71:T113)</f>
        <v>0</v>
      </c>
    </row>
    <row r="115" spans="2:20" ht="12.75" customHeight="1" thickBot="1" x14ac:dyDescent="0.3">
      <c r="B115" s="296" t="s">
        <v>116</v>
      </c>
      <c r="C115" s="297"/>
      <c r="D115" s="298"/>
      <c r="E115" s="299"/>
      <c r="F115" s="1" t="s">
        <v>117</v>
      </c>
      <c r="G115" s="6"/>
      <c r="H115" s="5"/>
      <c r="I115" s="2"/>
      <c r="J115" s="2"/>
    </row>
    <row r="116" spans="2:20" ht="12.75" customHeight="1" thickBot="1" x14ac:dyDescent="0.3">
      <c r="B116" s="296" t="s">
        <v>118</v>
      </c>
      <c r="C116" s="297"/>
      <c r="D116" s="298"/>
      <c r="E116" s="299"/>
      <c r="F116" s="1" t="s">
        <v>117</v>
      </c>
      <c r="G116" s="6"/>
      <c r="H116" s="5"/>
      <c r="I116" s="2"/>
      <c r="J116" s="2"/>
    </row>
    <row r="117" spans="2:20" ht="12.75" customHeight="1" thickBot="1" x14ac:dyDescent="0.3">
      <c r="B117" s="296" t="s">
        <v>119</v>
      </c>
      <c r="C117" s="297"/>
      <c r="D117" s="298"/>
      <c r="E117" s="299"/>
      <c r="F117" s="1" t="s">
        <v>117</v>
      </c>
      <c r="G117" s="6"/>
      <c r="H117" s="5"/>
      <c r="I117" s="2"/>
      <c r="J117" s="2"/>
      <c r="R117" s="306" t="s">
        <v>115</v>
      </c>
      <c r="S117" s="307"/>
      <c r="T117" s="41">
        <f>T37+T67+T114</f>
        <v>0</v>
      </c>
    </row>
    <row r="118" spans="2:20" ht="12.75" customHeight="1" x14ac:dyDescent="0.2">
      <c r="B118" s="290" t="s">
        <v>120</v>
      </c>
      <c r="C118" s="291"/>
      <c r="D118" s="300"/>
      <c r="E118" s="301"/>
      <c r="F118" s="1"/>
      <c r="G118" s="6"/>
      <c r="H118" s="5"/>
      <c r="I118" s="2"/>
      <c r="J118" s="2"/>
    </row>
    <row r="119" spans="2:20" ht="12.75" customHeight="1" x14ac:dyDescent="0.2">
      <c r="B119" s="292"/>
      <c r="C119" s="293"/>
      <c r="D119" s="302"/>
      <c r="E119" s="303"/>
      <c r="F119" s="1"/>
      <c r="G119" s="6"/>
      <c r="H119" s="5"/>
      <c r="I119" s="39"/>
      <c r="J119" s="2"/>
    </row>
    <row r="120" spans="2:20" ht="12.75" customHeight="1" x14ac:dyDescent="0.2">
      <c r="B120" s="292"/>
      <c r="C120" s="293"/>
      <c r="D120" s="302"/>
      <c r="E120" s="303"/>
      <c r="F120" s="1" t="s">
        <v>121</v>
      </c>
      <c r="G120" s="6"/>
      <c r="H120" s="5"/>
      <c r="I120" s="2"/>
      <c r="J120" s="2"/>
    </row>
    <row r="121" spans="2:20" ht="12.75" customHeight="1" x14ac:dyDescent="0.2">
      <c r="B121" s="292"/>
      <c r="C121" s="293"/>
      <c r="D121" s="302"/>
      <c r="E121" s="303"/>
      <c r="F121" s="1"/>
      <c r="G121" s="6"/>
      <c r="H121" s="5"/>
      <c r="I121" s="2"/>
      <c r="J121" s="2"/>
    </row>
    <row r="122" spans="2:20" ht="12.75" customHeight="1" thickBot="1" x14ac:dyDescent="0.25">
      <c r="B122" s="294"/>
      <c r="C122" s="295"/>
      <c r="D122" s="304"/>
      <c r="E122" s="305"/>
      <c r="F122" s="1"/>
      <c r="G122" s="6"/>
      <c r="H122" s="5"/>
      <c r="I122" s="2"/>
      <c r="J122" s="2"/>
    </row>
    <row r="123" spans="2:20" ht="12.75" customHeight="1" thickBot="1" x14ac:dyDescent="0.3">
      <c r="B123" s="296" t="s">
        <v>122</v>
      </c>
      <c r="C123" s="297"/>
      <c r="D123" s="298"/>
      <c r="E123" s="299"/>
      <c r="F123" s="1" t="s">
        <v>117</v>
      </c>
      <c r="G123" s="6"/>
      <c r="H123" s="5"/>
      <c r="I123" s="2"/>
      <c r="J123" s="2"/>
    </row>
    <row r="124" spans="2:20" ht="12.75" customHeight="1" x14ac:dyDescent="0.2">
      <c r="B124" s="2"/>
      <c r="C124" s="2"/>
      <c r="D124" s="2"/>
      <c r="E124" s="2"/>
    </row>
    <row r="125" spans="2:20" ht="12.75" customHeight="1" x14ac:dyDescent="0.2">
      <c r="B125" s="2"/>
      <c r="C125" s="2"/>
      <c r="D125" s="252" t="str">
        <f>IF(COUNTBLANK(D115:E123)&gt;14,"LET OP: niet alle benodigde cellen zijn ingevuld"," ")</f>
        <v>LET OP: niet alle benodigde cellen zijn ingevuld</v>
      </c>
      <c r="E125" s="3"/>
    </row>
    <row r="126" spans="2:20" ht="12.75" customHeight="1" x14ac:dyDescent="0.2"/>
    <row r="127" spans="2:20" ht="12.75" customHeight="1" x14ac:dyDescent="0.2"/>
    <row r="128" spans="2:20" ht="12.75" customHeight="1" x14ac:dyDescent="0.2"/>
  </sheetData>
  <sheetProtection algorithmName="SHA-512" hashValue="alDhwQo/6Zoz289rVo80vJlXIrYuzN9To54u1ktmtd2xAyggSGtRzxknAhb/AJSAomQkaUI+hBO7undD3rOntg==" saltValue="ssOj4vYl7GwGM5fkINkHFw==" spinCount="100000" sheet="1" objects="1" scenarios="1"/>
  <mergeCells count="201">
    <mergeCell ref="E45:K45"/>
    <mergeCell ref="E46:K46"/>
    <mergeCell ref="B81:D81"/>
    <mergeCell ref="E81:K81"/>
    <mergeCell ref="B1:T1"/>
    <mergeCell ref="B75:D75"/>
    <mergeCell ref="E75:K75"/>
    <mergeCell ref="B76:D76"/>
    <mergeCell ref="E76:K76"/>
    <mergeCell ref="B77:D77"/>
    <mergeCell ref="E77:K77"/>
    <mergeCell ref="B79:D79"/>
    <mergeCell ref="E79:K79"/>
    <mergeCell ref="B80:D80"/>
    <mergeCell ref="E80:K80"/>
    <mergeCell ref="B3:D3"/>
    <mergeCell ref="R37:S37"/>
    <mergeCell ref="B51:D51"/>
    <mergeCell ref="B52:D52"/>
    <mergeCell ref="B53:D53"/>
    <mergeCell ref="R27:S27"/>
    <mergeCell ref="R28:S28"/>
    <mergeCell ref="R29:S29"/>
    <mergeCell ref="R31:S31"/>
    <mergeCell ref="B39:D39"/>
    <mergeCell ref="B40:D40"/>
    <mergeCell ref="E40:K40"/>
    <mergeCell ref="B42:D42"/>
    <mergeCell ref="B43:D43"/>
    <mergeCell ref="B44:D44"/>
    <mergeCell ref="E42:K42"/>
    <mergeCell ref="E43:K43"/>
    <mergeCell ref="E44:K44"/>
    <mergeCell ref="B56:D56"/>
    <mergeCell ref="B45:D45"/>
    <mergeCell ref="B57:D57"/>
    <mergeCell ref="B59:D59"/>
    <mergeCell ref="B60:D60"/>
    <mergeCell ref="B61:D61"/>
    <mergeCell ref="B70:D70"/>
    <mergeCell ref="B71:D71"/>
    <mergeCell ref="B72:D72"/>
    <mergeCell ref="B63:D63"/>
    <mergeCell ref="B64:D64"/>
    <mergeCell ref="B65:D65"/>
    <mergeCell ref="B46:D46"/>
    <mergeCell ref="B47:D47"/>
    <mergeCell ref="B48:D48"/>
    <mergeCell ref="B49:D49"/>
    <mergeCell ref="B54:D54"/>
    <mergeCell ref="B55:D55"/>
    <mergeCell ref="B107:D107"/>
    <mergeCell ref="B109:D109"/>
    <mergeCell ref="B110:D110"/>
    <mergeCell ref="B111:D111"/>
    <mergeCell ref="B112:D112"/>
    <mergeCell ref="B101:D101"/>
    <mergeCell ref="E83:K83"/>
    <mergeCell ref="E84:K84"/>
    <mergeCell ref="E85:K85"/>
    <mergeCell ref="E86:K86"/>
    <mergeCell ref="E87:K87"/>
    <mergeCell ref="B102:D102"/>
    <mergeCell ref="B104:D104"/>
    <mergeCell ref="B105:D105"/>
    <mergeCell ref="B97:D97"/>
    <mergeCell ref="B98:D98"/>
    <mergeCell ref="B99:D99"/>
    <mergeCell ref="B91:D91"/>
    <mergeCell ref="B92:D92"/>
    <mergeCell ref="B93:D93"/>
    <mergeCell ref="B94:D94"/>
    <mergeCell ref="B95:D95"/>
    <mergeCell ref="B83:D83"/>
    <mergeCell ref="B84:D84"/>
    <mergeCell ref="E101:K101"/>
    <mergeCell ref="E92:K92"/>
    <mergeCell ref="E93:K93"/>
    <mergeCell ref="E94:K94"/>
    <mergeCell ref="E95:K95"/>
    <mergeCell ref="E88:K88"/>
    <mergeCell ref="E89:K89"/>
    <mergeCell ref="E91:K91"/>
    <mergeCell ref="B87:D87"/>
    <mergeCell ref="B88:D88"/>
    <mergeCell ref="B89:D89"/>
    <mergeCell ref="B73:D73"/>
    <mergeCell ref="B85:D85"/>
    <mergeCell ref="B86:D86"/>
    <mergeCell ref="E72:K72"/>
    <mergeCell ref="E73:K73"/>
    <mergeCell ref="E99:K99"/>
    <mergeCell ref="E70:K70"/>
    <mergeCell ref="E64:K64"/>
    <mergeCell ref="E65:K65"/>
    <mergeCell ref="E47:K47"/>
    <mergeCell ref="E48:K48"/>
    <mergeCell ref="E49:K49"/>
    <mergeCell ref="E63:K63"/>
    <mergeCell ref="E51:K51"/>
    <mergeCell ref="E52:K52"/>
    <mergeCell ref="E53:K53"/>
    <mergeCell ref="E54:K54"/>
    <mergeCell ref="E55:K55"/>
    <mergeCell ref="E56:K56"/>
    <mergeCell ref="E57:K57"/>
    <mergeCell ref="E59:K59"/>
    <mergeCell ref="E60:K60"/>
    <mergeCell ref="E61:K61"/>
    <mergeCell ref="B118:C122"/>
    <mergeCell ref="B123:C123"/>
    <mergeCell ref="D115:E115"/>
    <mergeCell ref="D116:E116"/>
    <mergeCell ref="D117:E117"/>
    <mergeCell ref="D123:E123"/>
    <mergeCell ref="D118:E122"/>
    <mergeCell ref="R67:S67"/>
    <mergeCell ref="R114:S114"/>
    <mergeCell ref="R117:S117"/>
    <mergeCell ref="E109:K109"/>
    <mergeCell ref="E110:K110"/>
    <mergeCell ref="E111:K111"/>
    <mergeCell ref="E112:K112"/>
    <mergeCell ref="E102:K102"/>
    <mergeCell ref="E104:K104"/>
    <mergeCell ref="E105:K105"/>
    <mergeCell ref="E107:K107"/>
    <mergeCell ref="E97:K97"/>
    <mergeCell ref="E98:K98"/>
    <mergeCell ref="B115:C115"/>
    <mergeCell ref="B116:C116"/>
    <mergeCell ref="B117:C117"/>
    <mergeCell ref="E71:K71"/>
    <mergeCell ref="B106:D106"/>
    <mergeCell ref="E106:K106"/>
    <mergeCell ref="B108:D108"/>
    <mergeCell ref="E108:K108"/>
    <mergeCell ref="L40:N40"/>
    <mergeCell ref="L42:N42"/>
    <mergeCell ref="L43:N43"/>
    <mergeCell ref="L44:N44"/>
    <mergeCell ref="L45:N45"/>
    <mergeCell ref="L46:N46"/>
    <mergeCell ref="L47:N47"/>
    <mergeCell ref="L48:N48"/>
    <mergeCell ref="L49:N49"/>
    <mergeCell ref="L51:N51"/>
    <mergeCell ref="L52:N52"/>
    <mergeCell ref="L53:N53"/>
    <mergeCell ref="L54:N54"/>
    <mergeCell ref="L55:N55"/>
    <mergeCell ref="L56:N56"/>
    <mergeCell ref="L57:N57"/>
    <mergeCell ref="L59:N59"/>
    <mergeCell ref="L60:N60"/>
    <mergeCell ref="L61:N61"/>
    <mergeCell ref="L63:N63"/>
    <mergeCell ref="L64:N64"/>
    <mergeCell ref="L65:N65"/>
    <mergeCell ref="L70:M70"/>
    <mergeCell ref="L71:M71"/>
    <mergeCell ref="L72:M72"/>
    <mergeCell ref="L73:M73"/>
    <mergeCell ref="L74:M74"/>
    <mergeCell ref="L75:M75"/>
    <mergeCell ref="L76:M76"/>
    <mergeCell ref="L94:M94"/>
    <mergeCell ref="L95:M95"/>
    <mergeCell ref="L77:M77"/>
    <mergeCell ref="L78:M78"/>
    <mergeCell ref="L79:M79"/>
    <mergeCell ref="L80:M80"/>
    <mergeCell ref="L81:M81"/>
    <mergeCell ref="L82:M82"/>
    <mergeCell ref="L83:M83"/>
    <mergeCell ref="L84:M84"/>
    <mergeCell ref="L85:M85"/>
    <mergeCell ref="L108:M108"/>
    <mergeCell ref="L109:M109"/>
    <mergeCell ref="L110:M110"/>
    <mergeCell ref="L111:M111"/>
    <mergeCell ref="L112:M112"/>
    <mergeCell ref="E74:K74"/>
    <mergeCell ref="E78:K78"/>
    <mergeCell ref="E82:K82"/>
    <mergeCell ref="L97:M97"/>
    <mergeCell ref="L98:M98"/>
    <mergeCell ref="L99:M99"/>
    <mergeCell ref="L101:M101"/>
    <mergeCell ref="L102:M102"/>
    <mergeCell ref="L104:M104"/>
    <mergeCell ref="L105:M105"/>
    <mergeCell ref="L106:M106"/>
    <mergeCell ref="L107:M107"/>
    <mergeCell ref="L86:M86"/>
    <mergeCell ref="L87:M87"/>
    <mergeCell ref="L88:M88"/>
    <mergeCell ref="L89:M89"/>
    <mergeCell ref="L91:M91"/>
    <mergeCell ref="L92:M92"/>
    <mergeCell ref="L93:M93"/>
  </mergeCells>
  <pageMargins left="0.70866141732283472" right="0.70866141732283472" top="0.74803149606299213" bottom="0.74803149606299213" header="0.31496062992125984" footer="0.31496062992125984"/>
  <pageSetup paperSize="8" scale="55" orientation="landscape" r:id="rId1"/>
  <rowBreaks count="1" manualBreakCount="1">
    <brk id="68" max="16383" man="1"/>
  </rowBreaks>
  <ignoredErrors>
    <ignoredError sqref="T35 T109:T113 T59:T65 T51:T57 N23:N25 N16:N21 T32:T33 T90:T102 N9:O14 O19:O21 T104:T105 T10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365A-70D2-434E-AE79-02CFD6CCE118}">
  <dimension ref="B1:N130"/>
  <sheetViews>
    <sheetView zoomScaleNormal="100" workbookViewId="0"/>
  </sheetViews>
  <sheetFormatPr defaultRowHeight="12.75" customHeight="1" x14ac:dyDescent="0.2"/>
  <cols>
    <col min="1" max="1" width="2.7109375" style="2" customWidth="1"/>
    <col min="2" max="2" width="17.7109375" style="6" customWidth="1"/>
    <col min="3" max="3" width="2.7109375" style="2" customWidth="1"/>
    <col min="4" max="4" width="8.42578125" style="2" bestFit="1" customWidth="1"/>
    <col min="5" max="5" width="16" style="2" bestFit="1" customWidth="1"/>
    <col min="6" max="6" width="22.7109375" style="2" customWidth="1"/>
    <col min="7" max="7" width="2.7109375" style="2" customWidth="1"/>
    <col min="8" max="8" width="9.140625" style="2" bestFit="1" customWidth="1"/>
    <col min="9" max="9" width="16" style="2" bestFit="1" customWidth="1"/>
    <col min="10" max="10" width="22.7109375" style="2" customWidth="1"/>
    <col min="11" max="11" width="2.7109375" style="2" customWidth="1"/>
    <col min="12" max="12" width="10" style="2" bestFit="1" customWidth="1"/>
    <col min="13" max="13" width="16" style="2" bestFit="1" customWidth="1"/>
    <col min="14" max="14" width="22.7109375" style="2" customWidth="1"/>
    <col min="15" max="15" width="11.140625" style="2" bestFit="1" customWidth="1"/>
    <col min="16" max="16384" width="9.140625" style="2"/>
  </cols>
  <sheetData>
    <row r="1" spans="2:14" s="153" customFormat="1" ht="16.5" thickBot="1" x14ac:dyDescent="0.3">
      <c r="B1" s="262" t="s">
        <v>169</v>
      </c>
      <c r="C1" s="382"/>
      <c r="D1" s="382"/>
      <c r="E1" s="382"/>
      <c r="F1" s="382"/>
      <c r="G1" s="382"/>
      <c r="H1" s="382"/>
      <c r="I1" s="382"/>
      <c r="J1" s="382"/>
      <c r="K1" s="382"/>
      <c r="L1" s="382"/>
      <c r="M1" s="382"/>
      <c r="N1" s="383"/>
    </row>
    <row r="2" spans="2:14" ht="12.75" customHeight="1" thickBot="1" x14ac:dyDescent="0.25"/>
    <row r="3" spans="2:14" s="155" customFormat="1" ht="12.75" customHeight="1" thickBot="1" x14ac:dyDescent="0.25">
      <c r="B3" s="154" t="s">
        <v>52</v>
      </c>
      <c r="D3" s="396">
        <f>'Servers-storage-netwerk'!N6</f>
        <v>0</v>
      </c>
      <c r="E3" s="397"/>
      <c r="H3" s="156"/>
      <c r="I3" s="156"/>
      <c r="J3" s="157"/>
      <c r="K3" s="157"/>
      <c r="L3" s="156"/>
      <c r="M3" s="156"/>
    </row>
    <row r="4" spans="2:14" ht="12.75" customHeight="1" thickBot="1" x14ac:dyDescent="0.25"/>
    <row r="5" spans="2:14" s="18" customFormat="1" ht="12.75" customHeight="1" thickBot="1" x14ac:dyDescent="0.3">
      <c r="B5" s="158" t="s">
        <v>53</v>
      </c>
      <c r="C5" s="159"/>
      <c r="D5" s="159" t="s">
        <v>50</v>
      </c>
      <c r="E5" s="159" t="s">
        <v>51</v>
      </c>
      <c r="F5" s="160">
        <f>'Servers-storage-netwerk'!O6</f>
        <v>0</v>
      </c>
      <c r="G5" s="159"/>
      <c r="H5" s="159" t="s">
        <v>22</v>
      </c>
      <c r="I5" s="159" t="s">
        <v>51</v>
      </c>
      <c r="J5" s="160">
        <f>'Servers-storage-netwerk'!O16</f>
        <v>0</v>
      </c>
      <c r="K5" s="159"/>
      <c r="L5" s="159" t="s">
        <v>23</v>
      </c>
      <c r="M5" s="159" t="s">
        <v>51</v>
      </c>
      <c r="N5" s="160">
        <f>'Servers-storage-netwerk'!O23</f>
        <v>0</v>
      </c>
    </row>
    <row r="6" spans="2:14" ht="12.75" customHeight="1" x14ac:dyDescent="0.2">
      <c r="B6" s="384" t="s">
        <v>123</v>
      </c>
      <c r="C6" s="161"/>
      <c r="D6" s="387"/>
      <c r="E6" s="388"/>
      <c r="F6" s="389"/>
      <c r="G6" s="161"/>
      <c r="H6" s="387"/>
      <c r="I6" s="388"/>
      <c r="J6" s="389"/>
      <c r="K6" s="161"/>
      <c r="L6" s="387"/>
      <c r="M6" s="388"/>
      <c r="N6" s="389"/>
    </row>
    <row r="7" spans="2:14" ht="12.75" customHeight="1" x14ac:dyDescent="0.2">
      <c r="B7" s="385"/>
      <c r="C7" s="161"/>
      <c r="D7" s="390"/>
      <c r="E7" s="391"/>
      <c r="F7" s="392"/>
      <c r="G7" s="161"/>
      <c r="H7" s="390"/>
      <c r="I7" s="391"/>
      <c r="J7" s="392"/>
      <c r="K7" s="161"/>
      <c r="L7" s="390"/>
      <c r="M7" s="391"/>
      <c r="N7" s="392"/>
    </row>
    <row r="8" spans="2:14" ht="12.75" customHeight="1" x14ac:dyDescent="0.2">
      <c r="B8" s="385"/>
      <c r="C8" s="161"/>
      <c r="D8" s="390"/>
      <c r="E8" s="391"/>
      <c r="F8" s="392"/>
      <c r="G8" s="161"/>
      <c r="H8" s="390"/>
      <c r="I8" s="391"/>
      <c r="J8" s="392"/>
      <c r="K8" s="161"/>
      <c r="L8" s="390"/>
      <c r="M8" s="391"/>
      <c r="N8" s="392"/>
    </row>
    <row r="9" spans="2:14" ht="12.75" customHeight="1" x14ac:dyDescent="0.2">
      <c r="B9" s="385"/>
      <c r="C9" s="161"/>
      <c r="D9" s="390"/>
      <c r="E9" s="391"/>
      <c r="F9" s="392"/>
      <c r="G9" s="161"/>
      <c r="H9" s="390"/>
      <c r="I9" s="391"/>
      <c r="J9" s="392"/>
      <c r="K9" s="161"/>
      <c r="L9" s="390"/>
      <c r="M9" s="391"/>
      <c r="N9" s="392"/>
    </row>
    <row r="10" spans="2:14" ht="12.75" customHeight="1" x14ac:dyDescent="0.2">
      <c r="B10" s="385"/>
      <c r="C10" s="161"/>
      <c r="D10" s="390"/>
      <c r="E10" s="391"/>
      <c r="F10" s="392"/>
      <c r="G10" s="161"/>
      <c r="H10" s="390"/>
      <c r="I10" s="391"/>
      <c r="J10" s="392"/>
      <c r="K10" s="161"/>
      <c r="L10" s="390"/>
      <c r="M10" s="391"/>
      <c r="N10" s="392"/>
    </row>
    <row r="11" spans="2:14" ht="12.75" customHeight="1" x14ac:dyDescent="0.2">
      <c r="B11" s="385"/>
      <c r="C11" s="161"/>
      <c r="D11" s="390"/>
      <c r="E11" s="391"/>
      <c r="F11" s="392"/>
      <c r="G11" s="161"/>
      <c r="H11" s="390"/>
      <c r="I11" s="391"/>
      <c r="J11" s="392"/>
      <c r="K11" s="161"/>
      <c r="L11" s="390"/>
      <c r="M11" s="391"/>
      <c r="N11" s="392"/>
    </row>
    <row r="12" spans="2:14" ht="12.75" customHeight="1" x14ac:dyDescent="0.2">
      <c r="B12" s="385"/>
      <c r="C12" s="161"/>
      <c r="D12" s="390"/>
      <c r="E12" s="391"/>
      <c r="F12" s="392"/>
      <c r="G12" s="161"/>
      <c r="H12" s="390"/>
      <c r="I12" s="391"/>
      <c r="J12" s="392"/>
      <c r="K12" s="161"/>
      <c r="L12" s="390"/>
      <c r="M12" s="391"/>
      <c r="N12" s="392"/>
    </row>
    <row r="13" spans="2:14" ht="12.75" customHeight="1" x14ac:dyDescent="0.2">
      <c r="B13" s="385"/>
      <c r="C13" s="161"/>
      <c r="D13" s="390"/>
      <c r="E13" s="391"/>
      <c r="F13" s="392"/>
      <c r="G13" s="161"/>
      <c r="H13" s="390"/>
      <c r="I13" s="391"/>
      <c r="J13" s="392"/>
      <c r="K13" s="161"/>
      <c r="L13" s="390"/>
      <c r="M13" s="391"/>
      <c r="N13" s="392"/>
    </row>
    <row r="14" spans="2:14" ht="12.75" customHeight="1" x14ac:dyDescent="0.2">
      <c r="B14" s="385"/>
      <c r="C14" s="161"/>
      <c r="D14" s="390"/>
      <c r="E14" s="391"/>
      <c r="F14" s="392"/>
      <c r="G14" s="161"/>
      <c r="H14" s="390"/>
      <c r="I14" s="391"/>
      <c r="J14" s="392"/>
      <c r="K14" s="161"/>
      <c r="L14" s="390"/>
      <c r="M14" s="391"/>
      <c r="N14" s="392"/>
    </row>
    <row r="15" spans="2:14" ht="12.75" customHeight="1" x14ac:dyDescent="0.2">
      <c r="B15" s="385"/>
      <c r="C15" s="161"/>
      <c r="D15" s="390"/>
      <c r="E15" s="391"/>
      <c r="F15" s="392"/>
      <c r="G15" s="161"/>
      <c r="H15" s="390"/>
      <c r="I15" s="391"/>
      <c r="J15" s="392"/>
      <c r="K15" s="161"/>
      <c r="L15" s="390"/>
      <c r="M15" s="391"/>
      <c r="N15" s="392"/>
    </row>
    <row r="16" spans="2:14" ht="12.75" customHeight="1" x14ac:dyDescent="0.2">
      <c r="B16" s="385"/>
      <c r="C16" s="161"/>
      <c r="D16" s="390"/>
      <c r="E16" s="391"/>
      <c r="F16" s="392"/>
      <c r="G16" s="161"/>
      <c r="H16" s="390"/>
      <c r="I16" s="391"/>
      <c r="J16" s="392"/>
      <c r="K16" s="161"/>
      <c r="L16" s="390"/>
      <c r="M16" s="391"/>
      <c r="N16" s="392"/>
    </row>
    <row r="17" spans="2:14" ht="12.75" customHeight="1" x14ac:dyDescent="0.2">
      <c r="B17" s="385"/>
      <c r="C17" s="161"/>
      <c r="D17" s="390"/>
      <c r="E17" s="391"/>
      <c r="F17" s="392"/>
      <c r="G17" s="161"/>
      <c r="H17" s="390"/>
      <c r="I17" s="391"/>
      <c r="J17" s="392"/>
      <c r="K17" s="161"/>
      <c r="L17" s="390"/>
      <c r="M17" s="391"/>
      <c r="N17" s="392"/>
    </row>
    <row r="18" spans="2:14" ht="12.75" customHeight="1" x14ac:dyDescent="0.2">
      <c r="B18" s="385"/>
      <c r="C18" s="161"/>
      <c r="D18" s="390"/>
      <c r="E18" s="391"/>
      <c r="F18" s="392"/>
      <c r="G18" s="161"/>
      <c r="H18" s="390"/>
      <c r="I18" s="391"/>
      <c r="J18" s="392"/>
      <c r="K18" s="161"/>
      <c r="L18" s="390"/>
      <c r="M18" s="391"/>
      <c r="N18" s="392"/>
    </row>
    <row r="19" spans="2:14" ht="12.75" customHeight="1" x14ac:dyDescent="0.2">
      <c r="B19" s="385"/>
      <c r="C19" s="161"/>
      <c r="D19" s="390"/>
      <c r="E19" s="391"/>
      <c r="F19" s="392"/>
      <c r="G19" s="161"/>
      <c r="H19" s="390"/>
      <c r="I19" s="391"/>
      <c r="J19" s="392"/>
      <c r="K19" s="161"/>
      <c r="L19" s="390"/>
      <c r="M19" s="391"/>
      <c r="N19" s="392"/>
    </row>
    <row r="20" spans="2:14" ht="12.75" customHeight="1" x14ac:dyDescent="0.2">
      <c r="B20" s="385"/>
      <c r="C20" s="161"/>
      <c r="D20" s="390"/>
      <c r="E20" s="391"/>
      <c r="F20" s="392"/>
      <c r="G20" s="161"/>
      <c r="H20" s="390"/>
      <c r="I20" s="391"/>
      <c r="J20" s="392"/>
      <c r="K20" s="161"/>
      <c r="L20" s="390"/>
      <c r="M20" s="391"/>
      <c r="N20" s="392"/>
    </row>
    <row r="21" spans="2:14" ht="12.75" customHeight="1" x14ac:dyDescent="0.2">
      <c r="B21" s="385"/>
      <c r="C21" s="161"/>
      <c r="D21" s="390"/>
      <c r="E21" s="391"/>
      <c r="F21" s="392"/>
      <c r="G21" s="161"/>
      <c r="H21" s="390"/>
      <c r="I21" s="391"/>
      <c r="J21" s="392"/>
      <c r="K21" s="161"/>
      <c r="L21" s="390"/>
      <c r="M21" s="391"/>
      <c r="N21" s="392"/>
    </row>
    <row r="22" spans="2:14" ht="12.75" customHeight="1" x14ac:dyDescent="0.2">
      <c r="B22" s="385"/>
      <c r="C22" s="161"/>
      <c r="D22" s="390"/>
      <c r="E22" s="391"/>
      <c r="F22" s="392"/>
      <c r="G22" s="161"/>
      <c r="H22" s="390"/>
      <c r="I22" s="391"/>
      <c r="J22" s="392"/>
      <c r="K22" s="161"/>
      <c r="L22" s="390"/>
      <c r="M22" s="391"/>
      <c r="N22" s="392"/>
    </row>
    <row r="23" spans="2:14" ht="12.75" customHeight="1" x14ac:dyDescent="0.2">
      <c r="B23" s="385"/>
      <c r="C23" s="161"/>
      <c r="D23" s="390"/>
      <c r="E23" s="391"/>
      <c r="F23" s="392"/>
      <c r="G23" s="161"/>
      <c r="H23" s="390"/>
      <c r="I23" s="391"/>
      <c r="J23" s="392"/>
      <c r="K23" s="161"/>
      <c r="L23" s="390"/>
      <c r="M23" s="391"/>
      <c r="N23" s="392"/>
    </row>
    <row r="24" spans="2:14" ht="12.75" customHeight="1" x14ac:dyDescent="0.2">
      <c r="B24" s="385"/>
      <c r="C24" s="161"/>
      <c r="D24" s="390"/>
      <c r="E24" s="391"/>
      <c r="F24" s="392"/>
      <c r="G24" s="161"/>
      <c r="H24" s="390"/>
      <c r="I24" s="391"/>
      <c r="J24" s="392"/>
      <c r="K24" s="161"/>
      <c r="L24" s="390"/>
      <c r="M24" s="391"/>
      <c r="N24" s="392"/>
    </row>
    <row r="25" spans="2:14" ht="12.75" customHeight="1" x14ac:dyDescent="0.2">
      <c r="B25" s="385"/>
      <c r="C25" s="161"/>
      <c r="D25" s="390"/>
      <c r="E25" s="391"/>
      <c r="F25" s="392"/>
      <c r="G25" s="161"/>
      <c r="H25" s="390"/>
      <c r="I25" s="391"/>
      <c r="J25" s="392"/>
      <c r="K25" s="161"/>
      <c r="L25" s="390"/>
      <c r="M25" s="391"/>
      <c r="N25" s="392"/>
    </row>
    <row r="26" spans="2:14" ht="12.75" customHeight="1" x14ac:dyDescent="0.2">
      <c r="B26" s="385"/>
      <c r="C26" s="161"/>
      <c r="D26" s="390"/>
      <c r="E26" s="391"/>
      <c r="F26" s="392"/>
      <c r="G26" s="161"/>
      <c r="H26" s="390"/>
      <c r="I26" s="391"/>
      <c r="J26" s="392"/>
      <c r="K26" s="161"/>
      <c r="L26" s="390"/>
      <c r="M26" s="391"/>
      <c r="N26" s="392"/>
    </row>
    <row r="27" spans="2:14" ht="12.75" customHeight="1" x14ac:dyDescent="0.2">
      <c r="B27" s="385"/>
      <c r="C27" s="161"/>
      <c r="D27" s="390"/>
      <c r="E27" s="391"/>
      <c r="F27" s="392"/>
      <c r="G27" s="161"/>
      <c r="H27" s="390"/>
      <c r="I27" s="391"/>
      <c r="J27" s="392"/>
      <c r="K27" s="161"/>
      <c r="L27" s="390"/>
      <c r="M27" s="391"/>
      <c r="N27" s="392"/>
    </row>
    <row r="28" spans="2:14" ht="12.75" customHeight="1" x14ac:dyDescent="0.2">
      <c r="B28" s="385"/>
      <c r="C28" s="161"/>
      <c r="D28" s="390"/>
      <c r="E28" s="391"/>
      <c r="F28" s="392"/>
      <c r="G28" s="161"/>
      <c r="H28" s="390"/>
      <c r="I28" s="391"/>
      <c r="J28" s="392"/>
      <c r="K28" s="161"/>
      <c r="L28" s="390"/>
      <c r="M28" s="391"/>
      <c r="N28" s="392"/>
    </row>
    <row r="29" spans="2:14" ht="12.75" customHeight="1" x14ac:dyDescent="0.2">
      <c r="B29" s="385"/>
      <c r="C29" s="161"/>
      <c r="D29" s="390"/>
      <c r="E29" s="391"/>
      <c r="F29" s="392"/>
      <c r="G29" s="161"/>
      <c r="H29" s="390"/>
      <c r="I29" s="391"/>
      <c r="J29" s="392"/>
      <c r="K29" s="161"/>
      <c r="L29" s="390"/>
      <c r="M29" s="391"/>
      <c r="N29" s="392"/>
    </row>
    <row r="30" spans="2:14" ht="12.75" customHeight="1" x14ac:dyDescent="0.2">
      <c r="B30" s="385"/>
      <c r="C30" s="161"/>
      <c r="D30" s="390"/>
      <c r="E30" s="391"/>
      <c r="F30" s="392"/>
      <c r="G30" s="161"/>
      <c r="H30" s="390"/>
      <c r="I30" s="391"/>
      <c r="J30" s="392"/>
      <c r="K30" s="161"/>
      <c r="L30" s="390"/>
      <c r="M30" s="391"/>
      <c r="N30" s="392"/>
    </row>
    <row r="31" spans="2:14" ht="12.75" customHeight="1" x14ac:dyDescent="0.2">
      <c r="B31" s="385"/>
      <c r="C31" s="161"/>
      <c r="D31" s="390"/>
      <c r="E31" s="391"/>
      <c r="F31" s="392"/>
      <c r="G31" s="161"/>
      <c r="H31" s="390"/>
      <c r="I31" s="391"/>
      <c r="J31" s="392"/>
      <c r="K31" s="161"/>
      <c r="L31" s="390"/>
      <c r="M31" s="391"/>
      <c r="N31" s="392"/>
    </row>
    <row r="32" spans="2:14" ht="12.75" customHeight="1" x14ac:dyDescent="0.2">
      <c r="B32" s="385"/>
      <c r="C32" s="161"/>
      <c r="D32" s="390"/>
      <c r="E32" s="391"/>
      <c r="F32" s="392"/>
      <c r="G32" s="161"/>
      <c r="H32" s="390"/>
      <c r="I32" s="391"/>
      <c r="J32" s="392"/>
      <c r="K32" s="161"/>
      <c r="L32" s="390"/>
      <c r="M32" s="391"/>
      <c r="N32" s="392"/>
    </row>
    <row r="33" spans="2:14" ht="12.75" customHeight="1" x14ac:dyDescent="0.2">
      <c r="B33" s="385"/>
      <c r="C33" s="161"/>
      <c r="D33" s="390"/>
      <c r="E33" s="391"/>
      <c r="F33" s="392"/>
      <c r="G33" s="161"/>
      <c r="H33" s="390"/>
      <c r="I33" s="391"/>
      <c r="J33" s="392"/>
      <c r="K33" s="161"/>
      <c r="L33" s="390"/>
      <c r="M33" s="391"/>
      <c r="N33" s="392"/>
    </row>
    <row r="34" spans="2:14" ht="12.75" customHeight="1" x14ac:dyDescent="0.2">
      <c r="B34" s="385"/>
      <c r="C34" s="161"/>
      <c r="D34" s="390"/>
      <c r="E34" s="391"/>
      <c r="F34" s="392"/>
      <c r="G34" s="161"/>
      <c r="H34" s="390"/>
      <c r="I34" s="391"/>
      <c r="J34" s="392"/>
      <c r="K34" s="161"/>
      <c r="L34" s="390"/>
      <c r="M34" s="391"/>
      <c r="N34" s="392"/>
    </row>
    <row r="35" spans="2:14" ht="12.75" customHeight="1" x14ac:dyDescent="0.2">
      <c r="B35" s="385"/>
      <c r="C35" s="161"/>
      <c r="D35" s="390"/>
      <c r="E35" s="391"/>
      <c r="F35" s="392"/>
      <c r="G35" s="161"/>
      <c r="H35" s="390"/>
      <c r="I35" s="391"/>
      <c r="J35" s="392"/>
      <c r="K35" s="161"/>
      <c r="L35" s="390"/>
      <c r="M35" s="391"/>
      <c r="N35" s="392"/>
    </row>
    <row r="36" spans="2:14" ht="12.75" customHeight="1" x14ac:dyDescent="0.2">
      <c r="B36" s="385"/>
      <c r="C36" s="161"/>
      <c r="D36" s="390"/>
      <c r="E36" s="391"/>
      <c r="F36" s="392"/>
      <c r="G36" s="161"/>
      <c r="H36" s="390"/>
      <c r="I36" s="391"/>
      <c r="J36" s="392"/>
      <c r="K36" s="161"/>
      <c r="L36" s="390"/>
      <c r="M36" s="391"/>
      <c r="N36" s="392"/>
    </row>
    <row r="37" spans="2:14" ht="12.75" customHeight="1" x14ac:dyDescent="0.2">
      <c r="B37" s="385"/>
      <c r="C37" s="161"/>
      <c r="D37" s="390"/>
      <c r="E37" s="391"/>
      <c r="F37" s="392"/>
      <c r="G37" s="161"/>
      <c r="H37" s="390"/>
      <c r="I37" s="391"/>
      <c r="J37" s="392"/>
      <c r="K37" s="161"/>
      <c r="L37" s="390"/>
      <c r="M37" s="391"/>
      <c r="N37" s="392"/>
    </row>
    <row r="38" spans="2:14" ht="12.75" customHeight="1" thickBot="1" x14ac:dyDescent="0.25">
      <c r="B38" s="386"/>
      <c r="C38" s="162"/>
      <c r="D38" s="393"/>
      <c r="E38" s="394"/>
      <c r="F38" s="395"/>
      <c r="G38" s="162"/>
      <c r="H38" s="393"/>
      <c r="I38" s="394"/>
      <c r="J38" s="395"/>
      <c r="K38" s="162"/>
      <c r="L38" s="393"/>
      <c r="M38" s="394"/>
      <c r="N38" s="395"/>
    </row>
    <row r="42" spans="2:14" ht="12.75" customHeight="1" thickBot="1" x14ac:dyDescent="0.25"/>
    <row r="43" spans="2:14" s="155" customFormat="1" ht="12.75" customHeight="1" thickBot="1" x14ac:dyDescent="0.25">
      <c r="B43" s="154" t="s">
        <v>54</v>
      </c>
      <c r="D43" s="396">
        <f>'Servers-storage-netwerk'!N7</f>
        <v>0</v>
      </c>
      <c r="E43" s="397"/>
      <c r="H43" s="156"/>
      <c r="I43" s="156"/>
      <c r="J43" s="157"/>
      <c r="K43" s="157"/>
      <c r="L43" s="156"/>
      <c r="M43" s="156"/>
    </row>
    <row r="44" spans="2:14" ht="12.75" customHeight="1" thickBot="1" x14ac:dyDescent="0.25"/>
    <row r="45" spans="2:14" s="18" customFormat="1" ht="12.75" customHeight="1" thickBot="1" x14ac:dyDescent="0.3">
      <c r="B45" s="158" t="s">
        <v>53</v>
      </c>
      <c r="C45" s="159"/>
      <c r="D45" s="159" t="s">
        <v>50</v>
      </c>
      <c r="E45" s="159" t="s">
        <v>51</v>
      </c>
      <c r="F45" s="160">
        <f>'Servers-storage-netwerk'!O7</f>
        <v>0</v>
      </c>
      <c r="G45" s="159"/>
      <c r="H45" s="159" t="s">
        <v>22</v>
      </c>
      <c r="I45" s="159" t="s">
        <v>51</v>
      </c>
      <c r="J45" s="160">
        <f>'Servers-storage-netwerk'!O17</f>
        <v>0</v>
      </c>
      <c r="K45" s="159"/>
      <c r="L45" s="159" t="s">
        <v>23</v>
      </c>
      <c r="M45" s="159" t="s">
        <v>51</v>
      </c>
      <c r="N45" s="160">
        <f>'Servers-storage-netwerk'!O24</f>
        <v>0</v>
      </c>
    </row>
    <row r="46" spans="2:14" ht="12.75" customHeight="1" x14ac:dyDescent="0.2">
      <c r="B46" s="384" t="s">
        <v>123</v>
      </c>
      <c r="C46" s="161"/>
      <c r="D46" s="387"/>
      <c r="E46" s="388"/>
      <c r="F46" s="389"/>
      <c r="G46" s="161"/>
      <c r="H46" s="387"/>
      <c r="I46" s="388"/>
      <c r="J46" s="389"/>
      <c r="K46" s="161"/>
      <c r="L46" s="387"/>
      <c r="M46" s="388"/>
      <c r="N46" s="389"/>
    </row>
    <row r="47" spans="2:14" ht="12.75" customHeight="1" x14ac:dyDescent="0.2">
      <c r="B47" s="385"/>
      <c r="C47" s="161"/>
      <c r="D47" s="390"/>
      <c r="E47" s="391"/>
      <c r="F47" s="392"/>
      <c r="G47" s="161"/>
      <c r="H47" s="390"/>
      <c r="I47" s="391"/>
      <c r="J47" s="392"/>
      <c r="K47" s="161"/>
      <c r="L47" s="390"/>
      <c r="M47" s="391"/>
      <c r="N47" s="392"/>
    </row>
    <row r="48" spans="2:14" ht="12.75" customHeight="1" x14ac:dyDescent="0.2">
      <c r="B48" s="385"/>
      <c r="C48" s="161"/>
      <c r="D48" s="390"/>
      <c r="E48" s="391"/>
      <c r="F48" s="392"/>
      <c r="G48" s="161"/>
      <c r="H48" s="390"/>
      <c r="I48" s="391"/>
      <c r="J48" s="392"/>
      <c r="K48" s="161"/>
      <c r="L48" s="390"/>
      <c r="M48" s="391"/>
      <c r="N48" s="392"/>
    </row>
    <row r="49" spans="2:14" ht="12.75" customHeight="1" x14ac:dyDescent="0.2">
      <c r="B49" s="385"/>
      <c r="C49" s="161"/>
      <c r="D49" s="390"/>
      <c r="E49" s="391"/>
      <c r="F49" s="392"/>
      <c r="G49" s="161"/>
      <c r="H49" s="390"/>
      <c r="I49" s="391"/>
      <c r="J49" s="392"/>
      <c r="K49" s="161"/>
      <c r="L49" s="390"/>
      <c r="M49" s="391"/>
      <c r="N49" s="392"/>
    </row>
    <row r="50" spans="2:14" ht="12.75" customHeight="1" x14ac:dyDescent="0.2">
      <c r="B50" s="385"/>
      <c r="C50" s="161"/>
      <c r="D50" s="390"/>
      <c r="E50" s="391"/>
      <c r="F50" s="392"/>
      <c r="G50" s="161"/>
      <c r="H50" s="390"/>
      <c r="I50" s="391"/>
      <c r="J50" s="392"/>
      <c r="K50" s="161"/>
      <c r="L50" s="390"/>
      <c r="M50" s="391"/>
      <c r="N50" s="392"/>
    </row>
    <row r="51" spans="2:14" ht="12.75" customHeight="1" x14ac:dyDescent="0.2">
      <c r="B51" s="385"/>
      <c r="C51" s="161"/>
      <c r="D51" s="390"/>
      <c r="E51" s="391"/>
      <c r="F51" s="392"/>
      <c r="G51" s="161"/>
      <c r="H51" s="390"/>
      <c r="I51" s="391"/>
      <c r="J51" s="392"/>
      <c r="K51" s="161"/>
      <c r="L51" s="390"/>
      <c r="M51" s="391"/>
      <c r="N51" s="392"/>
    </row>
    <row r="52" spans="2:14" ht="12.75" customHeight="1" x14ac:dyDescent="0.2">
      <c r="B52" s="385"/>
      <c r="C52" s="161"/>
      <c r="D52" s="390"/>
      <c r="E52" s="391"/>
      <c r="F52" s="392"/>
      <c r="G52" s="161"/>
      <c r="H52" s="390"/>
      <c r="I52" s="391"/>
      <c r="J52" s="392"/>
      <c r="K52" s="161"/>
      <c r="L52" s="390"/>
      <c r="M52" s="391"/>
      <c r="N52" s="392"/>
    </row>
    <row r="53" spans="2:14" ht="12.75" customHeight="1" x14ac:dyDescent="0.2">
      <c r="B53" s="385"/>
      <c r="C53" s="161"/>
      <c r="D53" s="390"/>
      <c r="E53" s="391"/>
      <c r="F53" s="392"/>
      <c r="G53" s="161"/>
      <c r="H53" s="390"/>
      <c r="I53" s="391"/>
      <c r="J53" s="392"/>
      <c r="K53" s="161"/>
      <c r="L53" s="390"/>
      <c r="M53" s="391"/>
      <c r="N53" s="392"/>
    </row>
    <row r="54" spans="2:14" ht="12.75" customHeight="1" x14ac:dyDescent="0.2">
      <c r="B54" s="385"/>
      <c r="C54" s="161"/>
      <c r="D54" s="390"/>
      <c r="E54" s="391"/>
      <c r="F54" s="392"/>
      <c r="G54" s="161"/>
      <c r="H54" s="390"/>
      <c r="I54" s="391"/>
      <c r="J54" s="392"/>
      <c r="K54" s="161"/>
      <c r="L54" s="390"/>
      <c r="M54" s="391"/>
      <c r="N54" s="392"/>
    </row>
    <row r="55" spans="2:14" ht="12.75" customHeight="1" x14ac:dyDescent="0.2">
      <c r="B55" s="385"/>
      <c r="C55" s="161"/>
      <c r="D55" s="390"/>
      <c r="E55" s="391"/>
      <c r="F55" s="392"/>
      <c r="G55" s="161"/>
      <c r="H55" s="390"/>
      <c r="I55" s="391"/>
      <c r="J55" s="392"/>
      <c r="K55" s="161"/>
      <c r="L55" s="390"/>
      <c r="M55" s="391"/>
      <c r="N55" s="392"/>
    </row>
    <row r="56" spans="2:14" ht="12.75" customHeight="1" x14ac:dyDescent="0.2">
      <c r="B56" s="385"/>
      <c r="C56" s="161"/>
      <c r="D56" s="390"/>
      <c r="E56" s="391"/>
      <c r="F56" s="392"/>
      <c r="G56" s="161"/>
      <c r="H56" s="390"/>
      <c r="I56" s="391"/>
      <c r="J56" s="392"/>
      <c r="K56" s="161"/>
      <c r="L56" s="390"/>
      <c r="M56" s="391"/>
      <c r="N56" s="392"/>
    </row>
    <row r="57" spans="2:14" ht="12.75" customHeight="1" x14ac:dyDescent="0.2">
      <c r="B57" s="385"/>
      <c r="C57" s="161"/>
      <c r="D57" s="390"/>
      <c r="E57" s="391"/>
      <c r="F57" s="392"/>
      <c r="G57" s="161"/>
      <c r="H57" s="390"/>
      <c r="I57" s="391"/>
      <c r="J57" s="392"/>
      <c r="K57" s="161"/>
      <c r="L57" s="390"/>
      <c r="M57" s="391"/>
      <c r="N57" s="392"/>
    </row>
    <row r="58" spans="2:14" ht="12.75" customHeight="1" x14ac:dyDescent="0.2">
      <c r="B58" s="385"/>
      <c r="C58" s="161"/>
      <c r="D58" s="390"/>
      <c r="E58" s="391"/>
      <c r="F58" s="392"/>
      <c r="G58" s="161"/>
      <c r="H58" s="390"/>
      <c r="I58" s="391"/>
      <c r="J58" s="392"/>
      <c r="K58" s="161"/>
      <c r="L58" s="390"/>
      <c r="M58" s="391"/>
      <c r="N58" s="392"/>
    </row>
    <row r="59" spans="2:14" ht="12.75" customHeight="1" x14ac:dyDescent="0.2">
      <c r="B59" s="385"/>
      <c r="C59" s="161"/>
      <c r="D59" s="390"/>
      <c r="E59" s="391"/>
      <c r="F59" s="392"/>
      <c r="G59" s="161"/>
      <c r="H59" s="390"/>
      <c r="I59" s="391"/>
      <c r="J59" s="392"/>
      <c r="K59" s="161"/>
      <c r="L59" s="390"/>
      <c r="M59" s="391"/>
      <c r="N59" s="392"/>
    </row>
    <row r="60" spans="2:14" ht="12.75" customHeight="1" x14ac:dyDescent="0.2">
      <c r="B60" s="385"/>
      <c r="C60" s="161"/>
      <c r="D60" s="390"/>
      <c r="E60" s="391"/>
      <c r="F60" s="392"/>
      <c r="G60" s="161"/>
      <c r="H60" s="390"/>
      <c r="I60" s="391"/>
      <c r="J60" s="392"/>
      <c r="K60" s="161"/>
      <c r="L60" s="390"/>
      <c r="M60" s="391"/>
      <c r="N60" s="392"/>
    </row>
    <row r="61" spans="2:14" ht="12.75" customHeight="1" x14ac:dyDescent="0.2">
      <c r="B61" s="385"/>
      <c r="C61" s="161"/>
      <c r="D61" s="390"/>
      <c r="E61" s="391"/>
      <c r="F61" s="392"/>
      <c r="G61" s="161"/>
      <c r="H61" s="390"/>
      <c r="I61" s="391"/>
      <c r="J61" s="392"/>
      <c r="K61" s="161"/>
      <c r="L61" s="390"/>
      <c r="M61" s="391"/>
      <c r="N61" s="392"/>
    </row>
    <row r="62" spans="2:14" ht="12.75" customHeight="1" x14ac:dyDescent="0.2">
      <c r="B62" s="385"/>
      <c r="C62" s="161"/>
      <c r="D62" s="390"/>
      <c r="E62" s="391"/>
      <c r="F62" s="392"/>
      <c r="G62" s="161"/>
      <c r="H62" s="390"/>
      <c r="I62" s="391"/>
      <c r="J62" s="392"/>
      <c r="K62" s="161"/>
      <c r="L62" s="390"/>
      <c r="M62" s="391"/>
      <c r="N62" s="392"/>
    </row>
    <row r="63" spans="2:14" ht="12.75" customHeight="1" x14ac:dyDescent="0.2">
      <c r="B63" s="385"/>
      <c r="C63" s="161"/>
      <c r="D63" s="390"/>
      <c r="E63" s="391"/>
      <c r="F63" s="392"/>
      <c r="G63" s="161"/>
      <c r="H63" s="390"/>
      <c r="I63" s="391"/>
      <c r="J63" s="392"/>
      <c r="K63" s="161"/>
      <c r="L63" s="390"/>
      <c r="M63" s="391"/>
      <c r="N63" s="392"/>
    </row>
    <row r="64" spans="2:14" ht="12.75" customHeight="1" x14ac:dyDescent="0.2">
      <c r="B64" s="385"/>
      <c r="C64" s="161"/>
      <c r="D64" s="390"/>
      <c r="E64" s="391"/>
      <c r="F64" s="392"/>
      <c r="G64" s="161"/>
      <c r="H64" s="390"/>
      <c r="I64" s="391"/>
      <c r="J64" s="392"/>
      <c r="K64" s="161"/>
      <c r="L64" s="390"/>
      <c r="M64" s="391"/>
      <c r="N64" s="392"/>
    </row>
    <row r="65" spans="2:14" ht="12.75" customHeight="1" x14ac:dyDescent="0.2">
      <c r="B65" s="385"/>
      <c r="C65" s="161"/>
      <c r="D65" s="390"/>
      <c r="E65" s="391"/>
      <c r="F65" s="392"/>
      <c r="G65" s="161"/>
      <c r="H65" s="390"/>
      <c r="I65" s="391"/>
      <c r="J65" s="392"/>
      <c r="K65" s="161"/>
      <c r="L65" s="390"/>
      <c r="M65" s="391"/>
      <c r="N65" s="392"/>
    </row>
    <row r="66" spans="2:14" ht="12.75" customHeight="1" x14ac:dyDescent="0.2">
      <c r="B66" s="385"/>
      <c r="C66" s="161"/>
      <c r="D66" s="390"/>
      <c r="E66" s="391"/>
      <c r="F66" s="392"/>
      <c r="G66" s="161"/>
      <c r="H66" s="390"/>
      <c r="I66" s="391"/>
      <c r="J66" s="392"/>
      <c r="K66" s="161"/>
      <c r="L66" s="390"/>
      <c r="M66" s="391"/>
      <c r="N66" s="392"/>
    </row>
    <row r="67" spans="2:14" ht="12.75" customHeight="1" x14ac:dyDescent="0.2">
      <c r="B67" s="385"/>
      <c r="C67" s="161"/>
      <c r="D67" s="390"/>
      <c r="E67" s="391"/>
      <c r="F67" s="392"/>
      <c r="G67" s="161"/>
      <c r="H67" s="390"/>
      <c r="I67" s="391"/>
      <c r="J67" s="392"/>
      <c r="K67" s="161"/>
      <c r="L67" s="390"/>
      <c r="M67" s="391"/>
      <c r="N67" s="392"/>
    </row>
    <row r="68" spans="2:14" ht="12.75" customHeight="1" x14ac:dyDescent="0.2">
      <c r="B68" s="385"/>
      <c r="C68" s="161"/>
      <c r="D68" s="390"/>
      <c r="E68" s="391"/>
      <c r="F68" s="392"/>
      <c r="G68" s="161"/>
      <c r="H68" s="390"/>
      <c r="I68" s="391"/>
      <c r="J68" s="392"/>
      <c r="K68" s="161"/>
      <c r="L68" s="390"/>
      <c r="M68" s="391"/>
      <c r="N68" s="392"/>
    </row>
    <row r="69" spans="2:14" ht="12.75" customHeight="1" x14ac:dyDescent="0.2">
      <c r="B69" s="385"/>
      <c r="C69" s="161"/>
      <c r="D69" s="390"/>
      <c r="E69" s="391"/>
      <c r="F69" s="392"/>
      <c r="G69" s="161"/>
      <c r="H69" s="390"/>
      <c r="I69" s="391"/>
      <c r="J69" s="392"/>
      <c r="K69" s="161"/>
      <c r="L69" s="390"/>
      <c r="M69" s="391"/>
      <c r="N69" s="392"/>
    </row>
    <row r="70" spans="2:14" ht="12.75" customHeight="1" x14ac:dyDescent="0.2">
      <c r="B70" s="385"/>
      <c r="C70" s="161"/>
      <c r="D70" s="390"/>
      <c r="E70" s="391"/>
      <c r="F70" s="392"/>
      <c r="G70" s="161"/>
      <c r="H70" s="390"/>
      <c r="I70" s="391"/>
      <c r="J70" s="392"/>
      <c r="K70" s="161"/>
      <c r="L70" s="390"/>
      <c r="M70" s="391"/>
      <c r="N70" s="392"/>
    </row>
    <row r="71" spans="2:14" ht="12.75" customHeight="1" x14ac:dyDescent="0.2">
      <c r="B71" s="385"/>
      <c r="C71" s="161"/>
      <c r="D71" s="390"/>
      <c r="E71" s="391"/>
      <c r="F71" s="392"/>
      <c r="G71" s="161"/>
      <c r="H71" s="390"/>
      <c r="I71" s="391"/>
      <c r="J71" s="392"/>
      <c r="K71" s="161"/>
      <c r="L71" s="390"/>
      <c r="M71" s="391"/>
      <c r="N71" s="392"/>
    </row>
    <row r="72" spans="2:14" ht="12.75" customHeight="1" x14ac:dyDescent="0.2">
      <c r="B72" s="385"/>
      <c r="C72" s="161"/>
      <c r="D72" s="390"/>
      <c r="E72" s="391"/>
      <c r="F72" s="392"/>
      <c r="G72" s="161"/>
      <c r="H72" s="390"/>
      <c r="I72" s="391"/>
      <c r="J72" s="392"/>
      <c r="K72" s="161"/>
      <c r="L72" s="390"/>
      <c r="M72" s="391"/>
      <c r="N72" s="392"/>
    </row>
    <row r="73" spans="2:14" ht="12.75" customHeight="1" x14ac:dyDescent="0.2">
      <c r="B73" s="385"/>
      <c r="C73" s="161"/>
      <c r="D73" s="390"/>
      <c r="E73" s="391"/>
      <c r="F73" s="392"/>
      <c r="G73" s="161"/>
      <c r="H73" s="390"/>
      <c r="I73" s="391"/>
      <c r="J73" s="392"/>
      <c r="K73" s="161"/>
      <c r="L73" s="390"/>
      <c r="M73" s="391"/>
      <c r="N73" s="392"/>
    </row>
    <row r="74" spans="2:14" ht="12.75" customHeight="1" x14ac:dyDescent="0.2">
      <c r="B74" s="385"/>
      <c r="C74" s="161"/>
      <c r="D74" s="390"/>
      <c r="E74" s="391"/>
      <c r="F74" s="392"/>
      <c r="G74" s="161"/>
      <c r="H74" s="390"/>
      <c r="I74" s="391"/>
      <c r="J74" s="392"/>
      <c r="K74" s="161"/>
      <c r="L74" s="390"/>
      <c r="M74" s="391"/>
      <c r="N74" s="392"/>
    </row>
    <row r="75" spans="2:14" ht="12.75" customHeight="1" x14ac:dyDescent="0.2">
      <c r="B75" s="385"/>
      <c r="C75" s="161"/>
      <c r="D75" s="390"/>
      <c r="E75" s="391"/>
      <c r="F75" s="392"/>
      <c r="G75" s="161"/>
      <c r="H75" s="390"/>
      <c r="I75" s="391"/>
      <c r="J75" s="392"/>
      <c r="K75" s="161"/>
      <c r="L75" s="390"/>
      <c r="M75" s="391"/>
      <c r="N75" s="392"/>
    </row>
    <row r="76" spans="2:14" ht="12.75" customHeight="1" x14ac:dyDescent="0.2">
      <c r="B76" s="385"/>
      <c r="C76" s="161"/>
      <c r="D76" s="390"/>
      <c r="E76" s="391"/>
      <c r="F76" s="392"/>
      <c r="G76" s="161"/>
      <c r="H76" s="390"/>
      <c r="I76" s="391"/>
      <c r="J76" s="392"/>
      <c r="K76" s="161"/>
      <c r="L76" s="390"/>
      <c r="M76" s="391"/>
      <c r="N76" s="392"/>
    </row>
    <row r="77" spans="2:14" ht="12.75" customHeight="1" x14ac:dyDescent="0.2">
      <c r="B77" s="385"/>
      <c r="C77" s="161"/>
      <c r="D77" s="390"/>
      <c r="E77" s="391"/>
      <c r="F77" s="392"/>
      <c r="G77" s="161"/>
      <c r="H77" s="390"/>
      <c r="I77" s="391"/>
      <c r="J77" s="392"/>
      <c r="K77" s="161"/>
      <c r="L77" s="390"/>
      <c r="M77" s="391"/>
      <c r="N77" s="392"/>
    </row>
    <row r="78" spans="2:14" ht="12.75" customHeight="1" thickBot="1" x14ac:dyDescent="0.25">
      <c r="B78" s="386"/>
      <c r="C78" s="162"/>
      <c r="D78" s="393"/>
      <c r="E78" s="394"/>
      <c r="F78" s="395"/>
      <c r="G78" s="162"/>
      <c r="H78" s="393"/>
      <c r="I78" s="394"/>
      <c r="J78" s="395"/>
      <c r="K78" s="162"/>
      <c r="L78" s="393"/>
      <c r="M78" s="394"/>
      <c r="N78" s="395"/>
    </row>
    <row r="81" spans="2:14" ht="12.75" customHeight="1" thickBot="1" x14ac:dyDescent="0.25"/>
    <row r="82" spans="2:14" s="155" customFormat="1" ht="12.75" customHeight="1" thickBot="1" x14ac:dyDescent="0.25">
      <c r="B82" s="154" t="s">
        <v>55</v>
      </c>
      <c r="D82" s="396">
        <f>'Servers-storage-netwerk'!N8</f>
        <v>0</v>
      </c>
      <c r="E82" s="397"/>
      <c r="H82" s="156"/>
      <c r="I82" s="156"/>
      <c r="J82" s="157"/>
      <c r="K82" s="157"/>
      <c r="L82" s="156"/>
      <c r="M82" s="156"/>
    </row>
    <row r="83" spans="2:14" ht="12.75" customHeight="1" thickBot="1" x14ac:dyDescent="0.25"/>
    <row r="84" spans="2:14" s="18" customFormat="1" ht="12.75" customHeight="1" thickBot="1" x14ac:dyDescent="0.3">
      <c r="B84" s="158" t="s">
        <v>53</v>
      </c>
      <c r="C84" s="159"/>
      <c r="D84" s="159" t="s">
        <v>50</v>
      </c>
      <c r="E84" s="159" t="s">
        <v>51</v>
      </c>
      <c r="F84" s="160">
        <f>'Servers-storage-netwerk'!O8</f>
        <v>0</v>
      </c>
      <c r="G84" s="159"/>
      <c r="H84" s="159" t="s">
        <v>22</v>
      </c>
      <c r="I84" s="159" t="s">
        <v>51</v>
      </c>
      <c r="J84" s="160">
        <f>'Servers-storage-netwerk'!O18</f>
        <v>0</v>
      </c>
      <c r="K84" s="159"/>
      <c r="L84" s="159" t="s">
        <v>23</v>
      </c>
      <c r="M84" s="159" t="s">
        <v>51</v>
      </c>
      <c r="N84" s="160">
        <f>'Servers-storage-netwerk'!O25</f>
        <v>0</v>
      </c>
    </row>
    <row r="85" spans="2:14" ht="12.75" customHeight="1" x14ac:dyDescent="0.2">
      <c r="B85" s="384" t="s">
        <v>123</v>
      </c>
      <c r="C85" s="161"/>
      <c r="D85" s="387"/>
      <c r="E85" s="388"/>
      <c r="F85" s="389"/>
      <c r="G85" s="161"/>
      <c r="H85" s="387"/>
      <c r="I85" s="388"/>
      <c r="J85" s="389"/>
      <c r="K85" s="161"/>
      <c r="L85" s="387"/>
      <c r="M85" s="388"/>
      <c r="N85" s="389"/>
    </row>
    <row r="86" spans="2:14" ht="12.75" customHeight="1" x14ac:dyDescent="0.2">
      <c r="B86" s="385"/>
      <c r="C86" s="161"/>
      <c r="D86" s="390"/>
      <c r="E86" s="391"/>
      <c r="F86" s="392"/>
      <c r="G86" s="161"/>
      <c r="H86" s="390"/>
      <c r="I86" s="391"/>
      <c r="J86" s="392"/>
      <c r="K86" s="161"/>
      <c r="L86" s="390"/>
      <c r="M86" s="391"/>
      <c r="N86" s="392"/>
    </row>
    <row r="87" spans="2:14" ht="12.75" customHeight="1" x14ac:dyDescent="0.2">
      <c r="B87" s="385"/>
      <c r="C87" s="161"/>
      <c r="D87" s="390"/>
      <c r="E87" s="391"/>
      <c r="F87" s="392"/>
      <c r="G87" s="161"/>
      <c r="H87" s="390"/>
      <c r="I87" s="391"/>
      <c r="J87" s="392"/>
      <c r="K87" s="161"/>
      <c r="L87" s="390"/>
      <c r="M87" s="391"/>
      <c r="N87" s="392"/>
    </row>
    <row r="88" spans="2:14" ht="12.75" customHeight="1" x14ac:dyDescent="0.2">
      <c r="B88" s="385"/>
      <c r="C88" s="161"/>
      <c r="D88" s="390"/>
      <c r="E88" s="391"/>
      <c r="F88" s="392"/>
      <c r="G88" s="161"/>
      <c r="H88" s="390"/>
      <c r="I88" s="391"/>
      <c r="J88" s="392"/>
      <c r="K88" s="161"/>
      <c r="L88" s="390"/>
      <c r="M88" s="391"/>
      <c r="N88" s="392"/>
    </row>
    <row r="89" spans="2:14" ht="12.75" customHeight="1" x14ac:dyDescent="0.2">
      <c r="B89" s="385"/>
      <c r="C89" s="161"/>
      <c r="D89" s="390"/>
      <c r="E89" s="391"/>
      <c r="F89" s="392"/>
      <c r="G89" s="161"/>
      <c r="H89" s="390"/>
      <c r="I89" s="391"/>
      <c r="J89" s="392"/>
      <c r="K89" s="161"/>
      <c r="L89" s="390"/>
      <c r="M89" s="391"/>
      <c r="N89" s="392"/>
    </row>
    <row r="90" spans="2:14" ht="12.75" customHeight="1" x14ac:dyDescent="0.2">
      <c r="B90" s="385"/>
      <c r="C90" s="161"/>
      <c r="D90" s="390"/>
      <c r="E90" s="391"/>
      <c r="F90" s="392"/>
      <c r="G90" s="161"/>
      <c r="H90" s="390"/>
      <c r="I90" s="391"/>
      <c r="J90" s="392"/>
      <c r="K90" s="161"/>
      <c r="L90" s="390"/>
      <c r="M90" s="391"/>
      <c r="N90" s="392"/>
    </row>
    <row r="91" spans="2:14" ht="12.75" customHeight="1" x14ac:dyDescent="0.2">
      <c r="B91" s="385"/>
      <c r="C91" s="161"/>
      <c r="D91" s="390"/>
      <c r="E91" s="391"/>
      <c r="F91" s="392"/>
      <c r="G91" s="161"/>
      <c r="H91" s="390"/>
      <c r="I91" s="391"/>
      <c r="J91" s="392"/>
      <c r="K91" s="161"/>
      <c r="L91" s="390"/>
      <c r="M91" s="391"/>
      <c r="N91" s="392"/>
    </row>
    <row r="92" spans="2:14" ht="12.75" customHeight="1" x14ac:dyDescent="0.2">
      <c r="B92" s="385"/>
      <c r="C92" s="161"/>
      <c r="D92" s="390"/>
      <c r="E92" s="391"/>
      <c r="F92" s="392"/>
      <c r="G92" s="161"/>
      <c r="H92" s="390"/>
      <c r="I92" s="391"/>
      <c r="J92" s="392"/>
      <c r="K92" s="161"/>
      <c r="L92" s="390"/>
      <c r="M92" s="391"/>
      <c r="N92" s="392"/>
    </row>
    <row r="93" spans="2:14" ht="12.75" customHeight="1" x14ac:dyDescent="0.2">
      <c r="B93" s="385"/>
      <c r="C93" s="161"/>
      <c r="D93" s="390"/>
      <c r="E93" s="391"/>
      <c r="F93" s="392"/>
      <c r="G93" s="161"/>
      <c r="H93" s="390"/>
      <c r="I93" s="391"/>
      <c r="J93" s="392"/>
      <c r="K93" s="161"/>
      <c r="L93" s="390"/>
      <c r="M93" s="391"/>
      <c r="N93" s="392"/>
    </row>
    <row r="94" spans="2:14" ht="12.75" customHeight="1" x14ac:dyDescent="0.2">
      <c r="B94" s="385"/>
      <c r="C94" s="161"/>
      <c r="D94" s="390"/>
      <c r="E94" s="391"/>
      <c r="F94" s="392"/>
      <c r="G94" s="161"/>
      <c r="H94" s="390"/>
      <c r="I94" s="391"/>
      <c r="J94" s="392"/>
      <c r="K94" s="161"/>
      <c r="L94" s="390"/>
      <c r="M94" s="391"/>
      <c r="N94" s="392"/>
    </row>
    <row r="95" spans="2:14" ht="12.75" customHeight="1" x14ac:dyDescent="0.2">
      <c r="B95" s="385"/>
      <c r="C95" s="161"/>
      <c r="D95" s="390"/>
      <c r="E95" s="391"/>
      <c r="F95" s="392"/>
      <c r="G95" s="161"/>
      <c r="H95" s="390"/>
      <c r="I95" s="391"/>
      <c r="J95" s="392"/>
      <c r="K95" s="161"/>
      <c r="L95" s="390"/>
      <c r="M95" s="391"/>
      <c r="N95" s="392"/>
    </row>
    <row r="96" spans="2:14" ht="12.75" customHeight="1" x14ac:dyDescent="0.2">
      <c r="B96" s="385"/>
      <c r="C96" s="161"/>
      <c r="D96" s="390"/>
      <c r="E96" s="391"/>
      <c r="F96" s="392"/>
      <c r="G96" s="161"/>
      <c r="H96" s="390"/>
      <c r="I96" s="391"/>
      <c r="J96" s="392"/>
      <c r="K96" s="161"/>
      <c r="L96" s="390"/>
      <c r="M96" s="391"/>
      <c r="N96" s="392"/>
    </row>
    <row r="97" spans="2:14" ht="12.75" customHeight="1" x14ac:dyDescent="0.2">
      <c r="B97" s="385"/>
      <c r="C97" s="161"/>
      <c r="D97" s="390"/>
      <c r="E97" s="391"/>
      <c r="F97" s="392"/>
      <c r="G97" s="161"/>
      <c r="H97" s="390"/>
      <c r="I97" s="391"/>
      <c r="J97" s="392"/>
      <c r="K97" s="161"/>
      <c r="L97" s="390"/>
      <c r="M97" s="391"/>
      <c r="N97" s="392"/>
    </row>
    <row r="98" spans="2:14" ht="12.75" customHeight="1" x14ac:dyDescent="0.2">
      <c r="B98" s="385"/>
      <c r="C98" s="161"/>
      <c r="D98" s="390"/>
      <c r="E98" s="391"/>
      <c r="F98" s="392"/>
      <c r="G98" s="161"/>
      <c r="H98" s="390"/>
      <c r="I98" s="391"/>
      <c r="J98" s="392"/>
      <c r="K98" s="161"/>
      <c r="L98" s="390"/>
      <c r="M98" s="391"/>
      <c r="N98" s="392"/>
    </row>
    <row r="99" spans="2:14" ht="12.75" customHeight="1" x14ac:dyDescent="0.2">
      <c r="B99" s="385"/>
      <c r="C99" s="161"/>
      <c r="D99" s="390"/>
      <c r="E99" s="391"/>
      <c r="F99" s="392"/>
      <c r="G99" s="161"/>
      <c r="H99" s="390"/>
      <c r="I99" s="391"/>
      <c r="J99" s="392"/>
      <c r="K99" s="161"/>
      <c r="L99" s="390"/>
      <c r="M99" s="391"/>
      <c r="N99" s="392"/>
    </row>
    <row r="100" spans="2:14" ht="12.75" customHeight="1" x14ac:dyDescent="0.2">
      <c r="B100" s="385"/>
      <c r="C100" s="161"/>
      <c r="D100" s="390"/>
      <c r="E100" s="391"/>
      <c r="F100" s="392"/>
      <c r="G100" s="161"/>
      <c r="H100" s="390"/>
      <c r="I100" s="391"/>
      <c r="J100" s="392"/>
      <c r="K100" s="161"/>
      <c r="L100" s="390"/>
      <c r="M100" s="391"/>
      <c r="N100" s="392"/>
    </row>
    <row r="101" spans="2:14" ht="12.75" customHeight="1" x14ac:dyDescent="0.2">
      <c r="B101" s="385"/>
      <c r="C101" s="161"/>
      <c r="D101" s="390"/>
      <c r="E101" s="391"/>
      <c r="F101" s="392"/>
      <c r="G101" s="161"/>
      <c r="H101" s="390"/>
      <c r="I101" s="391"/>
      <c r="J101" s="392"/>
      <c r="K101" s="161"/>
      <c r="L101" s="390"/>
      <c r="M101" s="391"/>
      <c r="N101" s="392"/>
    </row>
    <row r="102" spans="2:14" ht="12.75" customHeight="1" x14ac:dyDescent="0.2">
      <c r="B102" s="385"/>
      <c r="C102" s="161"/>
      <c r="D102" s="390"/>
      <c r="E102" s="391"/>
      <c r="F102" s="392"/>
      <c r="G102" s="161"/>
      <c r="H102" s="390"/>
      <c r="I102" s="391"/>
      <c r="J102" s="392"/>
      <c r="K102" s="161"/>
      <c r="L102" s="390"/>
      <c r="M102" s="391"/>
      <c r="N102" s="392"/>
    </row>
    <row r="103" spans="2:14" ht="12.75" customHeight="1" x14ac:dyDescent="0.2">
      <c r="B103" s="385"/>
      <c r="C103" s="161"/>
      <c r="D103" s="390"/>
      <c r="E103" s="391"/>
      <c r="F103" s="392"/>
      <c r="G103" s="161"/>
      <c r="H103" s="390"/>
      <c r="I103" s="391"/>
      <c r="J103" s="392"/>
      <c r="K103" s="161"/>
      <c r="L103" s="390"/>
      <c r="M103" s="391"/>
      <c r="N103" s="392"/>
    </row>
    <row r="104" spans="2:14" ht="12.75" customHeight="1" x14ac:dyDescent="0.2">
      <c r="B104" s="385"/>
      <c r="C104" s="161"/>
      <c r="D104" s="390"/>
      <c r="E104" s="391"/>
      <c r="F104" s="392"/>
      <c r="G104" s="161"/>
      <c r="H104" s="390"/>
      <c r="I104" s="391"/>
      <c r="J104" s="392"/>
      <c r="K104" s="161"/>
      <c r="L104" s="390"/>
      <c r="M104" s="391"/>
      <c r="N104" s="392"/>
    </row>
    <row r="105" spans="2:14" ht="12.75" customHeight="1" x14ac:dyDescent="0.2">
      <c r="B105" s="385"/>
      <c r="C105" s="161"/>
      <c r="D105" s="390"/>
      <c r="E105" s="391"/>
      <c r="F105" s="392"/>
      <c r="G105" s="161"/>
      <c r="H105" s="390"/>
      <c r="I105" s="391"/>
      <c r="J105" s="392"/>
      <c r="K105" s="161"/>
      <c r="L105" s="390"/>
      <c r="M105" s="391"/>
      <c r="N105" s="392"/>
    </row>
    <row r="106" spans="2:14" ht="12.75" customHeight="1" x14ac:dyDescent="0.2">
      <c r="B106" s="385"/>
      <c r="C106" s="161"/>
      <c r="D106" s="390"/>
      <c r="E106" s="391"/>
      <c r="F106" s="392"/>
      <c r="G106" s="161"/>
      <c r="H106" s="390"/>
      <c r="I106" s="391"/>
      <c r="J106" s="392"/>
      <c r="K106" s="161"/>
      <c r="L106" s="390"/>
      <c r="M106" s="391"/>
      <c r="N106" s="392"/>
    </row>
    <row r="107" spans="2:14" ht="12.75" customHeight="1" x14ac:dyDescent="0.2">
      <c r="B107" s="385"/>
      <c r="C107" s="161"/>
      <c r="D107" s="390"/>
      <c r="E107" s="391"/>
      <c r="F107" s="392"/>
      <c r="G107" s="161"/>
      <c r="H107" s="390"/>
      <c r="I107" s="391"/>
      <c r="J107" s="392"/>
      <c r="K107" s="161"/>
      <c r="L107" s="390"/>
      <c r="M107" s="391"/>
      <c r="N107" s="392"/>
    </row>
    <row r="108" spans="2:14" ht="12.75" customHeight="1" x14ac:dyDescent="0.2">
      <c r="B108" s="385"/>
      <c r="C108" s="161"/>
      <c r="D108" s="390"/>
      <c r="E108" s="391"/>
      <c r="F108" s="392"/>
      <c r="G108" s="161"/>
      <c r="H108" s="390"/>
      <c r="I108" s="391"/>
      <c r="J108" s="392"/>
      <c r="K108" s="161"/>
      <c r="L108" s="390"/>
      <c r="M108" s="391"/>
      <c r="N108" s="392"/>
    </row>
    <row r="109" spans="2:14" ht="12.75" customHeight="1" x14ac:dyDescent="0.2">
      <c r="B109" s="385"/>
      <c r="C109" s="161"/>
      <c r="D109" s="390"/>
      <c r="E109" s="391"/>
      <c r="F109" s="392"/>
      <c r="G109" s="161"/>
      <c r="H109" s="390"/>
      <c r="I109" s="391"/>
      <c r="J109" s="392"/>
      <c r="K109" s="161"/>
      <c r="L109" s="390"/>
      <c r="M109" s="391"/>
      <c r="N109" s="392"/>
    </row>
    <row r="110" spans="2:14" ht="12.75" customHeight="1" x14ac:dyDescent="0.2">
      <c r="B110" s="385"/>
      <c r="C110" s="161"/>
      <c r="D110" s="390"/>
      <c r="E110" s="391"/>
      <c r="F110" s="392"/>
      <c r="G110" s="161"/>
      <c r="H110" s="390"/>
      <c r="I110" s="391"/>
      <c r="J110" s="392"/>
      <c r="K110" s="161"/>
      <c r="L110" s="390"/>
      <c r="M110" s="391"/>
      <c r="N110" s="392"/>
    </row>
    <row r="111" spans="2:14" ht="12.75" customHeight="1" x14ac:dyDescent="0.2">
      <c r="B111" s="385"/>
      <c r="C111" s="161"/>
      <c r="D111" s="390"/>
      <c r="E111" s="391"/>
      <c r="F111" s="392"/>
      <c r="G111" s="161"/>
      <c r="H111" s="390"/>
      <c r="I111" s="391"/>
      <c r="J111" s="392"/>
      <c r="K111" s="161"/>
      <c r="L111" s="390"/>
      <c r="M111" s="391"/>
      <c r="N111" s="392"/>
    </row>
    <row r="112" spans="2:14" ht="12.75" customHeight="1" x14ac:dyDescent="0.2">
      <c r="B112" s="385"/>
      <c r="C112" s="161"/>
      <c r="D112" s="390"/>
      <c r="E112" s="391"/>
      <c r="F112" s="392"/>
      <c r="G112" s="161"/>
      <c r="H112" s="390"/>
      <c r="I112" s="391"/>
      <c r="J112" s="392"/>
      <c r="K112" s="161"/>
      <c r="L112" s="390"/>
      <c r="M112" s="391"/>
      <c r="N112" s="392"/>
    </row>
    <row r="113" spans="2:14" ht="12.75" customHeight="1" x14ac:dyDescent="0.2">
      <c r="B113" s="385"/>
      <c r="C113" s="161"/>
      <c r="D113" s="390"/>
      <c r="E113" s="391"/>
      <c r="F113" s="392"/>
      <c r="G113" s="161"/>
      <c r="H113" s="390"/>
      <c r="I113" s="391"/>
      <c r="J113" s="392"/>
      <c r="K113" s="161"/>
      <c r="L113" s="390"/>
      <c r="M113" s="391"/>
      <c r="N113" s="392"/>
    </row>
    <row r="114" spans="2:14" ht="12.75" customHeight="1" x14ac:dyDescent="0.2">
      <c r="B114" s="385"/>
      <c r="C114" s="161"/>
      <c r="D114" s="390"/>
      <c r="E114" s="391"/>
      <c r="F114" s="392"/>
      <c r="G114" s="161"/>
      <c r="H114" s="390"/>
      <c r="I114" s="391"/>
      <c r="J114" s="392"/>
      <c r="K114" s="161"/>
      <c r="L114" s="390"/>
      <c r="M114" s="391"/>
      <c r="N114" s="392"/>
    </row>
    <row r="115" spans="2:14" ht="12.75" customHeight="1" x14ac:dyDescent="0.2">
      <c r="B115" s="385"/>
      <c r="C115" s="161"/>
      <c r="D115" s="390"/>
      <c r="E115" s="391"/>
      <c r="F115" s="392"/>
      <c r="G115" s="161"/>
      <c r="H115" s="390"/>
      <c r="I115" s="391"/>
      <c r="J115" s="392"/>
      <c r="K115" s="161"/>
      <c r="L115" s="390"/>
      <c r="M115" s="391"/>
      <c r="N115" s="392"/>
    </row>
    <row r="116" spans="2:14" ht="12.75" customHeight="1" x14ac:dyDescent="0.2">
      <c r="B116" s="385"/>
      <c r="C116" s="161"/>
      <c r="D116" s="390"/>
      <c r="E116" s="391"/>
      <c r="F116" s="392"/>
      <c r="G116" s="161"/>
      <c r="H116" s="390"/>
      <c r="I116" s="391"/>
      <c r="J116" s="392"/>
      <c r="K116" s="161"/>
      <c r="L116" s="390"/>
      <c r="M116" s="391"/>
      <c r="N116" s="392"/>
    </row>
    <row r="117" spans="2:14" ht="12.75" customHeight="1" thickBot="1" x14ac:dyDescent="0.25">
      <c r="B117" s="386"/>
      <c r="C117" s="162"/>
      <c r="D117" s="393"/>
      <c r="E117" s="394"/>
      <c r="F117" s="395"/>
      <c r="G117" s="162"/>
      <c r="H117" s="393"/>
      <c r="I117" s="394"/>
      <c r="J117" s="395"/>
      <c r="K117" s="162"/>
      <c r="L117" s="393"/>
      <c r="M117" s="394"/>
      <c r="N117" s="395"/>
    </row>
    <row r="118" spans="2:14" s="73" customFormat="1" ht="12.75" customHeight="1" x14ac:dyDescent="0.2">
      <c r="B118" s="163"/>
      <c r="C118" s="48"/>
      <c r="D118" s="164"/>
      <c r="E118" s="164"/>
      <c r="F118" s="164"/>
      <c r="G118" s="48"/>
      <c r="H118" s="164"/>
      <c r="I118" s="164"/>
      <c r="J118" s="164"/>
      <c r="K118" s="48"/>
      <c r="L118" s="164"/>
      <c r="M118" s="164"/>
      <c r="N118" s="164"/>
    </row>
    <row r="119" spans="2:14" ht="12.75" customHeight="1" thickBot="1" x14ac:dyDescent="0.25"/>
    <row r="120" spans="2:14" ht="12.75" customHeight="1" thickBot="1" x14ac:dyDescent="0.3">
      <c r="B120" s="296" t="s">
        <v>116</v>
      </c>
      <c r="C120" s="380"/>
      <c r="D120" s="381"/>
      <c r="E120" s="364"/>
      <c r="F120" s="365"/>
      <c r="G120" s="366"/>
      <c r="H120" s="367"/>
      <c r="I120" s="74" t="s">
        <v>117</v>
      </c>
    </row>
    <row r="121" spans="2:14" ht="12.75" customHeight="1" thickBot="1" x14ac:dyDescent="0.3">
      <c r="B121" s="296" t="s">
        <v>118</v>
      </c>
      <c r="C121" s="380"/>
      <c r="D121" s="381"/>
      <c r="E121" s="364"/>
      <c r="F121" s="365"/>
      <c r="G121" s="366"/>
      <c r="H121" s="367"/>
      <c r="I121" s="74" t="s">
        <v>117</v>
      </c>
    </row>
    <row r="122" spans="2:14" ht="12.75" customHeight="1" thickBot="1" x14ac:dyDescent="0.3">
      <c r="B122" s="296" t="s">
        <v>119</v>
      </c>
      <c r="C122" s="380"/>
      <c r="D122" s="381"/>
      <c r="E122" s="364"/>
      <c r="F122" s="365"/>
      <c r="G122" s="366"/>
      <c r="H122" s="367"/>
      <c r="I122" s="74" t="s">
        <v>117</v>
      </c>
    </row>
    <row r="123" spans="2:14" ht="12.75" customHeight="1" x14ac:dyDescent="0.2">
      <c r="B123" s="290" t="s">
        <v>120</v>
      </c>
      <c r="C123" s="398"/>
      <c r="D123" s="399"/>
      <c r="E123" s="368"/>
      <c r="F123" s="369"/>
      <c r="G123" s="370"/>
      <c r="H123" s="371"/>
      <c r="I123" s="74"/>
    </row>
    <row r="124" spans="2:14" ht="12.75" customHeight="1" x14ac:dyDescent="0.2">
      <c r="B124" s="292"/>
      <c r="C124" s="400"/>
      <c r="D124" s="401"/>
      <c r="E124" s="372"/>
      <c r="F124" s="373"/>
      <c r="G124" s="374"/>
      <c r="H124" s="375"/>
      <c r="I124" s="74"/>
    </row>
    <row r="125" spans="2:14" ht="12.75" customHeight="1" x14ac:dyDescent="0.2">
      <c r="B125" s="292"/>
      <c r="C125" s="400"/>
      <c r="D125" s="401"/>
      <c r="E125" s="372"/>
      <c r="F125" s="373"/>
      <c r="G125" s="374"/>
      <c r="H125" s="375"/>
      <c r="I125" s="74" t="s">
        <v>121</v>
      </c>
    </row>
    <row r="126" spans="2:14" ht="12.75" customHeight="1" x14ac:dyDescent="0.2">
      <c r="B126" s="292"/>
      <c r="C126" s="400"/>
      <c r="D126" s="401"/>
      <c r="E126" s="372"/>
      <c r="F126" s="373"/>
      <c r="G126" s="374"/>
      <c r="H126" s="375"/>
      <c r="I126" s="74"/>
    </row>
    <row r="127" spans="2:14" ht="12.75" customHeight="1" thickBot="1" x14ac:dyDescent="0.25">
      <c r="B127" s="294"/>
      <c r="C127" s="402"/>
      <c r="D127" s="403"/>
      <c r="E127" s="376"/>
      <c r="F127" s="377"/>
      <c r="G127" s="378"/>
      <c r="H127" s="379"/>
      <c r="I127" s="74"/>
    </row>
    <row r="128" spans="2:14" ht="12.75" customHeight="1" thickBot="1" x14ac:dyDescent="0.3">
      <c r="B128" s="296" t="s">
        <v>122</v>
      </c>
      <c r="C128" s="380"/>
      <c r="D128" s="381"/>
      <c r="E128" s="364"/>
      <c r="F128" s="365"/>
      <c r="G128" s="366"/>
      <c r="H128" s="367"/>
      <c r="I128" s="74" t="s">
        <v>117</v>
      </c>
    </row>
    <row r="130" spans="6:6" ht="12.75" customHeight="1" x14ac:dyDescent="0.2">
      <c r="F130" s="250" t="str">
        <f>IF(COUNTBLANK(E120:H128)&gt;32,"LET OP: Niet alle benodigde cellen zijn ingevuld"," ")</f>
        <v>LET OP: Niet alle benodigde cellen zijn ingevuld</v>
      </c>
    </row>
  </sheetData>
  <sheetProtection algorithmName="SHA-512" hashValue="I/hCYPVDYvI4/sTXOSbIrK3gnxmYPPw/+S3s1OHMxnwAbv3FcVcW+CjiM6rTFASmdpwvk9yZ+pL6z0XJeZsHZQ==" saltValue="VqrZN5EDD30ZdkQb4iUExg==" spinCount="100000" sheet="1" objects="1" scenarios="1"/>
  <mergeCells count="26">
    <mergeCell ref="B1:N1"/>
    <mergeCell ref="B85:B117"/>
    <mergeCell ref="D85:F117"/>
    <mergeCell ref="H85:J117"/>
    <mergeCell ref="L85:N117"/>
    <mergeCell ref="D3:E3"/>
    <mergeCell ref="D43:E43"/>
    <mergeCell ref="D82:E82"/>
    <mergeCell ref="B6:B38"/>
    <mergeCell ref="D6:F38"/>
    <mergeCell ref="H6:J38"/>
    <mergeCell ref="L6:N38"/>
    <mergeCell ref="B46:B78"/>
    <mergeCell ref="D46:F78"/>
    <mergeCell ref="H46:J78"/>
    <mergeCell ref="L46:N78"/>
    <mergeCell ref="E128:H128"/>
    <mergeCell ref="E123:H127"/>
    <mergeCell ref="B120:D120"/>
    <mergeCell ref="B121:D121"/>
    <mergeCell ref="B122:D122"/>
    <mergeCell ref="B128:D128"/>
    <mergeCell ref="B123:D127"/>
    <mergeCell ref="E120:H120"/>
    <mergeCell ref="E121:H121"/>
    <mergeCell ref="E122:H122"/>
  </mergeCells>
  <pageMargins left="0.70866141732283472" right="0.70866141732283472" top="0.74803149606299213" bottom="0.74803149606299213" header="0.31496062992125984" footer="0.31496062992125984"/>
  <pageSetup paperSize="9" scale="76" orientation="landscape" r:id="rId1"/>
  <rowBreaks count="2" manualBreakCount="2">
    <brk id="42" max="16383"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8A881-76EA-4654-A8F7-FC41531AFB92}">
  <dimension ref="B1:J846"/>
  <sheetViews>
    <sheetView zoomScaleNormal="100" workbookViewId="0"/>
  </sheetViews>
  <sheetFormatPr defaultRowHeight="12.75" x14ac:dyDescent="0.2"/>
  <cols>
    <col min="1" max="1" width="2.7109375" style="77" customWidth="1"/>
    <col min="2" max="2" width="18.140625" style="77" bestFit="1" customWidth="1"/>
    <col min="3" max="3" width="21.140625" style="77" bestFit="1" customWidth="1"/>
    <col min="4" max="4" width="15.140625" style="77" customWidth="1"/>
    <col min="5" max="5" width="17.42578125" style="77" customWidth="1"/>
    <col min="6" max="6" width="33.28515625" style="77" customWidth="1"/>
    <col min="7" max="7" width="20.42578125" style="77" bestFit="1" customWidth="1"/>
    <col min="8" max="9" width="17.7109375" style="77" customWidth="1"/>
    <col min="10" max="10" width="52.140625" style="77" customWidth="1"/>
    <col min="11" max="16384" width="9.140625" style="77"/>
  </cols>
  <sheetData>
    <row r="1" spans="2:10" s="59" customFormat="1" ht="16.5" thickBot="1" x14ac:dyDescent="0.3">
      <c r="B1" s="262" t="s">
        <v>169</v>
      </c>
      <c r="C1" s="408"/>
      <c r="D1" s="408"/>
      <c r="E1" s="408"/>
      <c r="F1" s="408"/>
      <c r="G1" s="408"/>
      <c r="H1" s="408"/>
      <c r="I1" s="408"/>
      <c r="J1" s="409"/>
    </row>
    <row r="2" spans="2:10" ht="12.75" customHeight="1" x14ac:dyDescent="0.2"/>
    <row r="3" spans="2:10" s="104" customFormat="1" ht="12.75" customHeight="1" x14ac:dyDescent="0.2">
      <c r="B3" s="104" t="s">
        <v>27</v>
      </c>
      <c r="C3" s="104" t="s">
        <v>128</v>
      </c>
      <c r="D3" s="104" t="s">
        <v>136</v>
      </c>
      <c r="E3" s="104" t="s">
        <v>137</v>
      </c>
      <c r="F3" s="104" t="s">
        <v>138</v>
      </c>
      <c r="G3" s="105" t="s">
        <v>139</v>
      </c>
      <c r="H3" s="105" t="s">
        <v>140</v>
      </c>
      <c r="I3" s="105" t="s">
        <v>143</v>
      </c>
      <c r="J3" s="104" t="s">
        <v>144</v>
      </c>
    </row>
    <row r="4" spans="2:10" ht="12.75" customHeight="1" x14ac:dyDescent="0.2">
      <c r="B4" s="77" t="s">
        <v>25</v>
      </c>
      <c r="C4" s="77" t="s">
        <v>21</v>
      </c>
      <c r="D4" s="165">
        <f>'Servers-storage-netwerk'!N6</f>
        <v>0</v>
      </c>
      <c r="E4" s="165">
        <f>'Servers-storage-netwerk'!O6</f>
        <v>0</v>
      </c>
      <c r="G4" s="167"/>
      <c r="H4" s="167"/>
      <c r="I4" s="167"/>
    </row>
    <row r="5" spans="2:10" ht="12.75" customHeight="1" x14ac:dyDescent="0.2">
      <c r="G5" s="167"/>
      <c r="H5" s="167"/>
      <c r="I5" s="167"/>
    </row>
    <row r="6" spans="2:10" ht="12.75" customHeight="1" x14ac:dyDescent="0.2">
      <c r="G6" s="167"/>
      <c r="H6" s="167"/>
      <c r="I6" s="167"/>
    </row>
    <row r="7" spans="2:10" ht="12.75" customHeight="1" x14ac:dyDescent="0.2">
      <c r="G7" s="167"/>
      <c r="H7" s="167"/>
      <c r="I7" s="167"/>
    </row>
    <row r="8" spans="2:10" ht="12.75" customHeight="1" x14ac:dyDescent="0.2">
      <c r="G8" s="167"/>
      <c r="H8" s="167"/>
      <c r="I8" s="167"/>
    </row>
    <row r="9" spans="2:10" ht="12.75" customHeight="1" x14ac:dyDescent="0.2">
      <c r="G9" s="167"/>
      <c r="H9" s="167"/>
      <c r="I9" s="167"/>
    </row>
    <row r="10" spans="2:10" ht="12.75" customHeight="1" x14ac:dyDescent="0.2">
      <c r="G10" s="167"/>
      <c r="H10" s="167"/>
      <c r="I10" s="167"/>
    </row>
    <row r="11" spans="2:10" ht="12.75" customHeight="1" x14ac:dyDescent="0.2">
      <c r="G11" s="167"/>
      <c r="H11" s="167"/>
      <c r="I11" s="167"/>
    </row>
    <row r="12" spans="2:10" ht="12.75" customHeight="1" x14ac:dyDescent="0.2">
      <c r="G12" s="167"/>
      <c r="H12" s="167"/>
      <c r="I12" s="167"/>
    </row>
    <row r="13" spans="2:10" ht="12.75" customHeight="1" x14ac:dyDescent="0.2">
      <c r="G13" s="167"/>
      <c r="H13" s="167"/>
      <c r="I13" s="167"/>
    </row>
    <row r="14" spans="2:10" ht="12.75" customHeight="1" x14ac:dyDescent="0.2">
      <c r="G14" s="167"/>
      <c r="H14" s="167"/>
      <c r="I14" s="167"/>
    </row>
    <row r="15" spans="2:10" ht="12.75" customHeight="1" x14ac:dyDescent="0.2">
      <c r="G15" s="167"/>
      <c r="H15" s="167"/>
      <c r="I15" s="167"/>
    </row>
    <row r="16" spans="2:10" ht="12.75" customHeight="1" x14ac:dyDescent="0.2">
      <c r="G16" s="167"/>
      <c r="H16" s="167"/>
      <c r="I16" s="167"/>
    </row>
    <row r="17" spans="2:10" ht="12.75" customHeight="1" x14ac:dyDescent="0.2">
      <c r="G17" s="167"/>
      <c r="H17" s="167"/>
      <c r="I17" s="167"/>
    </row>
    <row r="18" spans="2:10" ht="12.75" customHeight="1" x14ac:dyDescent="0.2">
      <c r="G18" s="167"/>
      <c r="H18" s="167"/>
      <c r="I18" s="167"/>
    </row>
    <row r="19" spans="2:10" ht="12.75" customHeight="1" x14ac:dyDescent="0.2">
      <c r="G19" s="167"/>
      <c r="H19" s="167"/>
      <c r="I19" s="167"/>
    </row>
    <row r="20" spans="2:10" ht="12.75" customHeight="1" x14ac:dyDescent="0.2">
      <c r="G20" s="167"/>
      <c r="H20" s="167"/>
      <c r="I20" s="167"/>
    </row>
    <row r="21" spans="2:10" s="104" customFormat="1" ht="12.75" customHeight="1" thickBot="1" x14ac:dyDescent="0.25">
      <c r="F21" s="106" t="s">
        <v>145</v>
      </c>
      <c r="G21" s="168">
        <f>SUM(G4:G20)</f>
        <v>0</v>
      </c>
      <c r="H21" s="168">
        <f>SUM(H4:H20)</f>
        <v>0</v>
      </c>
      <c r="I21" s="168">
        <f>SUM(I4:I20)</f>
        <v>0</v>
      </c>
    </row>
    <row r="22" spans="2:10" ht="12.75" customHeight="1" thickTop="1" x14ac:dyDescent="0.2"/>
    <row r="23" spans="2:10" ht="12.75" customHeight="1" x14ac:dyDescent="0.2"/>
    <row r="24" spans="2:10" s="104" customFormat="1" ht="12.75" customHeight="1" x14ac:dyDescent="0.2">
      <c r="B24" s="104" t="s">
        <v>27</v>
      </c>
      <c r="C24" s="104" t="s">
        <v>128</v>
      </c>
      <c r="D24" s="104" t="s">
        <v>136</v>
      </c>
      <c r="E24" s="104" t="s">
        <v>137</v>
      </c>
      <c r="F24" s="104" t="s">
        <v>138</v>
      </c>
      <c r="G24" s="105" t="s">
        <v>139</v>
      </c>
      <c r="H24" s="105" t="s">
        <v>140</v>
      </c>
      <c r="I24" s="105" t="s">
        <v>143</v>
      </c>
      <c r="J24" s="104" t="s">
        <v>144</v>
      </c>
    </row>
    <row r="25" spans="2:10" ht="12.75" customHeight="1" x14ac:dyDescent="0.2">
      <c r="B25" s="77" t="s">
        <v>25</v>
      </c>
      <c r="C25" s="77" t="s">
        <v>21</v>
      </c>
      <c r="D25" s="165">
        <f>'Servers-storage-netwerk'!N7</f>
        <v>0</v>
      </c>
      <c r="E25" s="165">
        <f>'Servers-storage-netwerk'!O7</f>
        <v>0</v>
      </c>
      <c r="G25" s="167"/>
      <c r="H25" s="167"/>
      <c r="I25" s="167"/>
    </row>
    <row r="26" spans="2:10" ht="12.75" customHeight="1" x14ac:dyDescent="0.2">
      <c r="G26" s="167"/>
      <c r="H26" s="167"/>
      <c r="I26" s="167"/>
    </row>
    <row r="27" spans="2:10" ht="12.75" customHeight="1" x14ac:dyDescent="0.2">
      <c r="G27" s="167"/>
      <c r="H27" s="167"/>
      <c r="I27" s="167"/>
    </row>
    <row r="28" spans="2:10" ht="12.75" customHeight="1" x14ac:dyDescent="0.2">
      <c r="G28" s="167"/>
      <c r="H28" s="167"/>
      <c r="I28" s="167"/>
    </row>
    <row r="29" spans="2:10" ht="12.75" customHeight="1" x14ac:dyDescent="0.2">
      <c r="G29" s="167"/>
      <c r="H29" s="167"/>
      <c r="I29" s="167"/>
    </row>
    <row r="30" spans="2:10" ht="12.75" customHeight="1" x14ac:dyDescent="0.2">
      <c r="G30" s="167"/>
      <c r="H30" s="167"/>
      <c r="I30" s="167"/>
    </row>
    <row r="31" spans="2:10" ht="12.75" customHeight="1" x14ac:dyDescent="0.2">
      <c r="G31" s="167"/>
      <c r="H31" s="167"/>
      <c r="I31" s="167"/>
    </row>
    <row r="32" spans="2:10" ht="12.75" customHeight="1" x14ac:dyDescent="0.2">
      <c r="G32" s="167"/>
      <c r="H32" s="167"/>
      <c r="I32" s="167"/>
    </row>
    <row r="33" spans="2:10" ht="12.75" customHeight="1" x14ac:dyDescent="0.2">
      <c r="G33" s="167"/>
      <c r="H33" s="167"/>
      <c r="I33" s="167"/>
    </row>
    <row r="34" spans="2:10" ht="12.75" customHeight="1" x14ac:dyDescent="0.2">
      <c r="G34" s="167"/>
      <c r="H34" s="167"/>
      <c r="I34" s="167"/>
    </row>
    <row r="35" spans="2:10" ht="12.75" customHeight="1" x14ac:dyDescent="0.2">
      <c r="G35" s="167"/>
      <c r="H35" s="167"/>
      <c r="I35" s="167"/>
    </row>
    <row r="36" spans="2:10" ht="12.75" customHeight="1" x14ac:dyDescent="0.2">
      <c r="G36" s="167"/>
      <c r="H36" s="167"/>
      <c r="I36" s="167"/>
    </row>
    <row r="37" spans="2:10" ht="12.75" customHeight="1" x14ac:dyDescent="0.2">
      <c r="G37" s="167"/>
      <c r="H37" s="167"/>
      <c r="I37" s="167"/>
    </row>
    <row r="38" spans="2:10" ht="12.75" customHeight="1" x14ac:dyDescent="0.2">
      <c r="G38" s="167"/>
      <c r="H38" s="167"/>
      <c r="I38" s="167"/>
    </row>
    <row r="39" spans="2:10" ht="12.75" customHeight="1" x14ac:dyDescent="0.2">
      <c r="G39" s="167"/>
      <c r="H39" s="167"/>
      <c r="I39" s="167"/>
    </row>
    <row r="40" spans="2:10" ht="12.75" customHeight="1" x14ac:dyDescent="0.2">
      <c r="G40" s="167"/>
      <c r="H40" s="167"/>
      <c r="I40" s="167"/>
    </row>
    <row r="41" spans="2:10" ht="12.75" customHeight="1" x14ac:dyDescent="0.2">
      <c r="G41" s="167"/>
      <c r="H41" s="167"/>
      <c r="I41" s="167"/>
    </row>
    <row r="42" spans="2:10" s="104" customFormat="1" ht="12.75" customHeight="1" thickBot="1" x14ac:dyDescent="0.25">
      <c r="F42" s="106" t="s">
        <v>145</v>
      </c>
      <c r="G42" s="168">
        <f>SUM(G25:G41)</f>
        <v>0</v>
      </c>
      <c r="H42" s="168">
        <f>SUM(H25:H41)</f>
        <v>0</v>
      </c>
      <c r="I42" s="168">
        <f>SUM(I25:I41)</f>
        <v>0</v>
      </c>
    </row>
    <row r="43" spans="2:10" ht="12.75" customHeight="1" thickTop="1" x14ac:dyDescent="0.2"/>
    <row r="44" spans="2:10" ht="12.75" customHeight="1" x14ac:dyDescent="0.2"/>
    <row r="45" spans="2:10" s="104" customFormat="1" ht="12.75" customHeight="1" x14ac:dyDescent="0.2">
      <c r="B45" s="104" t="s">
        <v>27</v>
      </c>
      <c r="C45" s="104" t="s">
        <v>128</v>
      </c>
      <c r="D45" s="104" t="s">
        <v>136</v>
      </c>
      <c r="E45" s="104" t="s">
        <v>137</v>
      </c>
      <c r="F45" s="104" t="s">
        <v>138</v>
      </c>
      <c r="G45" s="105" t="s">
        <v>139</v>
      </c>
      <c r="H45" s="105" t="s">
        <v>140</v>
      </c>
      <c r="I45" s="105" t="s">
        <v>143</v>
      </c>
      <c r="J45" s="104" t="s">
        <v>144</v>
      </c>
    </row>
    <row r="46" spans="2:10" ht="12.75" customHeight="1" x14ac:dyDescent="0.2">
      <c r="B46" s="77" t="s">
        <v>25</v>
      </c>
      <c r="C46" s="77" t="s">
        <v>21</v>
      </c>
      <c r="D46" s="165">
        <f>'Servers-storage-netwerk'!N8</f>
        <v>0</v>
      </c>
      <c r="E46" s="165">
        <f>'Servers-storage-netwerk'!O8</f>
        <v>0</v>
      </c>
      <c r="G46" s="167"/>
      <c r="H46" s="167"/>
      <c r="I46" s="167"/>
    </row>
    <row r="47" spans="2:10" ht="12.75" customHeight="1" x14ac:dyDescent="0.2">
      <c r="G47" s="167"/>
      <c r="H47" s="167"/>
      <c r="I47" s="167"/>
    </row>
    <row r="48" spans="2:10" ht="12.75" customHeight="1" x14ac:dyDescent="0.2">
      <c r="G48" s="167"/>
      <c r="H48" s="167"/>
      <c r="I48" s="167"/>
    </row>
    <row r="49" spans="6:9" ht="12.75" customHeight="1" x14ac:dyDescent="0.2">
      <c r="G49" s="167"/>
      <c r="H49" s="167"/>
      <c r="I49" s="167"/>
    </row>
    <row r="50" spans="6:9" ht="12.75" customHeight="1" x14ac:dyDescent="0.2">
      <c r="G50" s="167"/>
      <c r="H50" s="167"/>
      <c r="I50" s="167"/>
    </row>
    <row r="51" spans="6:9" ht="12.75" customHeight="1" x14ac:dyDescent="0.2">
      <c r="G51" s="167"/>
      <c r="H51" s="167"/>
      <c r="I51" s="167"/>
    </row>
    <row r="52" spans="6:9" ht="12.75" customHeight="1" x14ac:dyDescent="0.2">
      <c r="G52" s="167"/>
      <c r="H52" s="167"/>
      <c r="I52" s="167"/>
    </row>
    <row r="53" spans="6:9" ht="12.75" customHeight="1" x14ac:dyDescent="0.2">
      <c r="G53" s="167"/>
      <c r="H53" s="167"/>
      <c r="I53" s="167"/>
    </row>
    <row r="54" spans="6:9" ht="12.75" customHeight="1" x14ac:dyDescent="0.2">
      <c r="G54" s="167"/>
      <c r="H54" s="167"/>
      <c r="I54" s="167"/>
    </row>
    <row r="55" spans="6:9" ht="12.75" customHeight="1" x14ac:dyDescent="0.2">
      <c r="G55" s="167"/>
      <c r="H55" s="167"/>
      <c r="I55" s="167"/>
    </row>
    <row r="56" spans="6:9" ht="12.75" customHeight="1" x14ac:dyDescent="0.2">
      <c r="G56" s="167"/>
      <c r="H56" s="167"/>
      <c r="I56" s="167"/>
    </row>
    <row r="57" spans="6:9" ht="12.75" customHeight="1" x14ac:dyDescent="0.2">
      <c r="G57" s="167"/>
      <c r="H57" s="167"/>
      <c r="I57" s="167"/>
    </row>
    <row r="58" spans="6:9" ht="12.75" customHeight="1" x14ac:dyDescent="0.2">
      <c r="G58" s="167"/>
      <c r="H58" s="167"/>
      <c r="I58" s="167"/>
    </row>
    <row r="59" spans="6:9" ht="12.75" customHeight="1" x14ac:dyDescent="0.2">
      <c r="G59" s="167"/>
      <c r="H59" s="167"/>
      <c r="I59" s="167"/>
    </row>
    <row r="60" spans="6:9" ht="12.75" customHeight="1" x14ac:dyDescent="0.2">
      <c r="G60" s="167"/>
      <c r="H60" s="167"/>
      <c r="I60" s="167"/>
    </row>
    <row r="61" spans="6:9" ht="12.75" customHeight="1" x14ac:dyDescent="0.2">
      <c r="G61" s="167"/>
      <c r="H61" s="167"/>
      <c r="I61" s="167"/>
    </row>
    <row r="62" spans="6:9" ht="12.75" customHeight="1" x14ac:dyDescent="0.2">
      <c r="G62" s="167"/>
      <c r="H62" s="167"/>
      <c r="I62" s="167"/>
    </row>
    <row r="63" spans="6:9" ht="12.75" customHeight="1" x14ac:dyDescent="0.2">
      <c r="G63" s="167"/>
      <c r="H63" s="167"/>
      <c r="I63" s="167"/>
    </row>
    <row r="64" spans="6:9" s="104" customFormat="1" ht="12.75" customHeight="1" thickBot="1" x14ac:dyDescent="0.25">
      <c r="F64" s="106" t="s">
        <v>145</v>
      </c>
      <c r="G64" s="168">
        <f>SUM(G46:G63)</f>
        <v>0</v>
      </c>
      <c r="H64" s="168">
        <f>SUM(H46:H63)</f>
        <v>0</v>
      </c>
      <c r="I64" s="168">
        <f>SUM(I46:I63)</f>
        <v>0</v>
      </c>
    </row>
    <row r="65" spans="2:10" ht="12.75" customHeight="1" thickTop="1" x14ac:dyDescent="0.2"/>
    <row r="66" spans="2:10" ht="12.75" customHeight="1" x14ac:dyDescent="0.2"/>
    <row r="67" spans="2:10" s="104" customFormat="1" ht="12.75" customHeight="1" x14ac:dyDescent="0.2">
      <c r="B67" s="104" t="s">
        <v>27</v>
      </c>
      <c r="C67" s="104" t="s">
        <v>128</v>
      </c>
      <c r="D67" s="104" t="s">
        <v>136</v>
      </c>
      <c r="E67" s="104" t="s">
        <v>137</v>
      </c>
      <c r="F67" s="104" t="s">
        <v>138</v>
      </c>
      <c r="G67" s="105" t="s">
        <v>146</v>
      </c>
      <c r="H67" s="105" t="s">
        <v>139</v>
      </c>
      <c r="I67" s="105"/>
      <c r="J67" s="104" t="s">
        <v>144</v>
      </c>
    </row>
    <row r="68" spans="2:10" ht="12.75" customHeight="1" x14ac:dyDescent="0.2">
      <c r="B68" s="77" t="s">
        <v>25</v>
      </c>
      <c r="C68" s="77" t="s">
        <v>22</v>
      </c>
      <c r="D68" s="166">
        <f>'Servers-storage-netwerk'!N16</f>
        <v>0</v>
      </c>
      <c r="E68" s="166">
        <f>'Servers-storage-netwerk'!O16</f>
        <v>0</v>
      </c>
      <c r="G68" s="167"/>
      <c r="H68" s="167"/>
    </row>
    <row r="69" spans="2:10" ht="12.75" customHeight="1" x14ac:dyDescent="0.2">
      <c r="G69" s="167"/>
      <c r="H69" s="167"/>
    </row>
    <row r="70" spans="2:10" ht="12.75" customHeight="1" x14ac:dyDescent="0.2">
      <c r="G70" s="167"/>
      <c r="H70" s="167"/>
    </row>
    <row r="71" spans="2:10" ht="12.75" customHeight="1" x14ac:dyDescent="0.2">
      <c r="G71" s="167"/>
      <c r="H71" s="167"/>
    </row>
    <row r="72" spans="2:10" ht="12.75" customHeight="1" x14ac:dyDescent="0.2">
      <c r="G72" s="167"/>
      <c r="H72" s="167"/>
    </row>
    <row r="73" spans="2:10" ht="12.75" customHeight="1" x14ac:dyDescent="0.2">
      <c r="G73" s="167"/>
      <c r="H73" s="167"/>
    </row>
    <row r="74" spans="2:10" ht="12.75" customHeight="1" x14ac:dyDescent="0.2">
      <c r="G74" s="167"/>
      <c r="H74" s="167"/>
    </row>
    <row r="75" spans="2:10" ht="12.75" customHeight="1" x14ac:dyDescent="0.2">
      <c r="G75" s="167"/>
      <c r="H75" s="167"/>
    </row>
    <row r="76" spans="2:10" ht="12.75" customHeight="1" x14ac:dyDescent="0.2">
      <c r="G76" s="167"/>
      <c r="H76" s="167"/>
    </row>
    <row r="77" spans="2:10" ht="12.75" customHeight="1" x14ac:dyDescent="0.2">
      <c r="G77" s="167"/>
      <c r="H77" s="167"/>
    </row>
    <row r="78" spans="2:10" ht="12.75" customHeight="1" x14ac:dyDescent="0.2">
      <c r="G78" s="167"/>
      <c r="H78" s="167"/>
    </row>
    <row r="79" spans="2:10" ht="12.75" customHeight="1" x14ac:dyDescent="0.2">
      <c r="G79" s="167"/>
      <c r="H79" s="167"/>
    </row>
    <row r="80" spans="2:10" ht="12.75" customHeight="1" x14ac:dyDescent="0.2">
      <c r="G80" s="167"/>
      <c r="H80" s="167"/>
    </row>
    <row r="81" spans="2:10" ht="12.75" customHeight="1" x14ac:dyDescent="0.2">
      <c r="G81" s="167"/>
      <c r="H81" s="167"/>
    </row>
    <row r="82" spans="2:10" ht="12.75" customHeight="1" x14ac:dyDescent="0.2">
      <c r="G82" s="167"/>
      <c r="H82" s="167"/>
    </row>
    <row r="83" spans="2:10" ht="12.75" customHeight="1" x14ac:dyDescent="0.2">
      <c r="G83" s="167"/>
      <c r="H83" s="167"/>
      <c r="I83" s="112"/>
    </row>
    <row r="84" spans="2:10" ht="12.75" customHeight="1" x14ac:dyDescent="0.2">
      <c r="G84" s="167"/>
      <c r="H84" s="167"/>
      <c r="I84" s="112"/>
    </row>
    <row r="85" spans="2:10" s="104" customFormat="1" ht="12.75" customHeight="1" thickBot="1" x14ac:dyDescent="0.25">
      <c r="F85" s="106" t="s">
        <v>145</v>
      </c>
      <c r="G85" s="168">
        <f>SUM(G68:G84)</f>
        <v>0</v>
      </c>
      <c r="H85" s="168">
        <f>SUM(H68:H84)</f>
        <v>0</v>
      </c>
      <c r="I85" s="111"/>
    </row>
    <row r="86" spans="2:10" ht="12.75" customHeight="1" thickTop="1" x14ac:dyDescent="0.2">
      <c r="I86" s="112"/>
    </row>
    <row r="87" spans="2:10" ht="12.75" customHeight="1" x14ac:dyDescent="0.2">
      <c r="I87" s="112"/>
    </row>
    <row r="88" spans="2:10" s="104" customFormat="1" ht="12.75" customHeight="1" x14ac:dyDescent="0.2">
      <c r="B88" s="104" t="s">
        <v>27</v>
      </c>
      <c r="C88" s="104" t="s">
        <v>128</v>
      </c>
      <c r="D88" s="104" t="s">
        <v>136</v>
      </c>
      <c r="E88" s="104" t="s">
        <v>137</v>
      </c>
      <c r="F88" s="104" t="s">
        <v>138</v>
      </c>
      <c r="G88" s="105" t="s">
        <v>146</v>
      </c>
      <c r="H88" s="105" t="s">
        <v>139</v>
      </c>
      <c r="I88" s="105"/>
      <c r="J88" s="104" t="s">
        <v>144</v>
      </c>
    </row>
    <row r="89" spans="2:10" ht="12.75" customHeight="1" x14ac:dyDescent="0.2">
      <c r="B89" s="77" t="s">
        <v>25</v>
      </c>
      <c r="C89" s="77" t="s">
        <v>22</v>
      </c>
      <c r="D89" s="166">
        <f>'Servers-storage-netwerk'!N17</f>
        <v>0</v>
      </c>
      <c r="E89" s="166">
        <f>'Servers-storage-netwerk'!O17</f>
        <v>0</v>
      </c>
      <c r="G89" s="167"/>
      <c r="H89" s="167"/>
    </row>
    <row r="90" spans="2:10" ht="12.75" customHeight="1" x14ac:dyDescent="0.2">
      <c r="G90" s="167"/>
      <c r="H90" s="167"/>
    </row>
    <row r="91" spans="2:10" ht="12.75" customHeight="1" x14ac:dyDescent="0.2">
      <c r="G91" s="167"/>
      <c r="H91" s="167"/>
    </row>
    <row r="92" spans="2:10" ht="12.75" customHeight="1" x14ac:dyDescent="0.2">
      <c r="G92" s="167"/>
      <c r="H92" s="167"/>
    </row>
    <row r="93" spans="2:10" ht="12.75" customHeight="1" x14ac:dyDescent="0.2">
      <c r="G93" s="167"/>
      <c r="H93" s="167"/>
    </row>
    <row r="94" spans="2:10" ht="12.75" customHeight="1" x14ac:dyDescent="0.2">
      <c r="G94" s="167"/>
      <c r="H94" s="167"/>
    </row>
    <row r="95" spans="2:10" ht="12.75" customHeight="1" x14ac:dyDescent="0.2">
      <c r="G95" s="167"/>
      <c r="H95" s="167"/>
    </row>
    <row r="96" spans="2:10" ht="12.75" customHeight="1" x14ac:dyDescent="0.2">
      <c r="G96" s="167"/>
      <c r="H96" s="167"/>
    </row>
    <row r="97" spans="2:10" ht="12.75" customHeight="1" x14ac:dyDescent="0.2">
      <c r="G97" s="167"/>
      <c r="H97" s="167"/>
    </row>
    <row r="98" spans="2:10" ht="12.75" customHeight="1" x14ac:dyDescent="0.2">
      <c r="G98" s="167"/>
      <c r="H98" s="167"/>
    </row>
    <row r="99" spans="2:10" ht="12.75" customHeight="1" x14ac:dyDescent="0.2">
      <c r="G99" s="167"/>
      <c r="H99" s="167"/>
    </row>
    <row r="100" spans="2:10" ht="12.75" customHeight="1" x14ac:dyDescent="0.2">
      <c r="G100" s="167"/>
      <c r="H100" s="167"/>
    </row>
    <row r="101" spans="2:10" ht="12.75" customHeight="1" x14ac:dyDescent="0.2">
      <c r="G101" s="167"/>
      <c r="H101" s="167"/>
    </row>
    <row r="102" spans="2:10" ht="12.75" customHeight="1" x14ac:dyDescent="0.2">
      <c r="G102" s="167"/>
      <c r="H102" s="167"/>
      <c r="I102" s="112"/>
    </row>
    <row r="103" spans="2:10" ht="12.75" customHeight="1" x14ac:dyDescent="0.2">
      <c r="G103" s="167"/>
      <c r="H103" s="167"/>
      <c r="I103" s="112"/>
    </row>
    <row r="104" spans="2:10" ht="12.75" customHeight="1" x14ac:dyDescent="0.2">
      <c r="G104" s="167"/>
      <c r="H104" s="167"/>
      <c r="I104" s="112"/>
    </row>
    <row r="105" spans="2:10" ht="12.75" customHeight="1" x14ac:dyDescent="0.2">
      <c r="G105" s="167"/>
      <c r="H105" s="167"/>
      <c r="I105" s="112"/>
    </row>
    <row r="106" spans="2:10" s="104" customFormat="1" ht="12.75" customHeight="1" thickBot="1" x14ac:dyDescent="0.25">
      <c r="F106" s="106" t="s">
        <v>145</v>
      </c>
      <c r="G106" s="168">
        <f>SUM(G89:G105)</f>
        <v>0</v>
      </c>
      <c r="H106" s="168">
        <f>SUM(H89:H105)</f>
        <v>0</v>
      </c>
      <c r="I106" s="111"/>
    </row>
    <row r="107" spans="2:10" ht="12.75" customHeight="1" thickTop="1" x14ac:dyDescent="0.2">
      <c r="I107" s="112"/>
    </row>
    <row r="108" spans="2:10" ht="12.75" customHeight="1" x14ac:dyDescent="0.2">
      <c r="I108" s="112"/>
    </row>
    <row r="109" spans="2:10" s="104" customFormat="1" ht="12.75" customHeight="1" x14ac:dyDescent="0.2">
      <c r="B109" s="104" t="s">
        <v>27</v>
      </c>
      <c r="C109" s="104" t="s">
        <v>128</v>
      </c>
      <c r="D109" s="104" t="s">
        <v>136</v>
      </c>
      <c r="E109" s="104" t="s">
        <v>137</v>
      </c>
      <c r="F109" s="104" t="s">
        <v>138</v>
      </c>
      <c r="G109" s="105" t="s">
        <v>146</v>
      </c>
      <c r="H109" s="105" t="s">
        <v>139</v>
      </c>
      <c r="I109" s="113"/>
      <c r="J109" s="104" t="s">
        <v>144</v>
      </c>
    </row>
    <row r="110" spans="2:10" ht="12.75" customHeight="1" x14ac:dyDescent="0.2">
      <c r="B110" s="77" t="s">
        <v>25</v>
      </c>
      <c r="C110" s="77" t="s">
        <v>22</v>
      </c>
      <c r="D110" s="166">
        <f>'Servers-storage-netwerk'!N18</f>
        <v>0</v>
      </c>
      <c r="E110" s="166">
        <f>'Servers-storage-netwerk'!O18</f>
        <v>0</v>
      </c>
      <c r="G110" s="167"/>
      <c r="H110" s="167"/>
      <c r="I110" s="112"/>
    </row>
    <row r="111" spans="2:10" ht="12.75" customHeight="1" x14ac:dyDescent="0.2">
      <c r="G111" s="167"/>
      <c r="H111" s="167"/>
      <c r="I111" s="112"/>
    </row>
    <row r="112" spans="2:10" ht="12.75" customHeight="1" x14ac:dyDescent="0.2">
      <c r="G112" s="167"/>
      <c r="H112" s="167"/>
      <c r="I112" s="112"/>
    </row>
    <row r="113" spans="6:9" ht="12.75" customHeight="1" x14ac:dyDescent="0.2">
      <c r="G113" s="167"/>
      <c r="H113" s="167"/>
      <c r="I113" s="112"/>
    </row>
    <row r="114" spans="6:9" ht="12.75" customHeight="1" x14ac:dyDescent="0.2">
      <c r="G114" s="167"/>
      <c r="H114" s="167"/>
      <c r="I114" s="112"/>
    </row>
    <row r="115" spans="6:9" ht="12.75" customHeight="1" x14ac:dyDescent="0.2">
      <c r="G115" s="167"/>
      <c r="H115" s="167"/>
      <c r="I115" s="112"/>
    </row>
    <row r="116" spans="6:9" ht="12.75" customHeight="1" x14ac:dyDescent="0.2">
      <c r="G116" s="167"/>
      <c r="H116" s="167"/>
      <c r="I116" s="112"/>
    </row>
    <row r="117" spans="6:9" ht="12.75" customHeight="1" x14ac:dyDescent="0.2">
      <c r="G117" s="167"/>
      <c r="H117" s="167"/>
      <c r="I117" s="112"/>
    </row>
    <row r="118" spans="6:9" ht="12.75" customHeight="1" x14ac:dyDescent="0.2">
      <c r="G118" s="167"/>
      <c r="H118" s="167"/>
      <c r="I118" s="112"/>
    </row>
    <row r="119" spans="6:9" ht="12.75" customHeight="1" x14ac:dyDescent="0.2">
      <c r="G119" s="167"/>
      <c r="H119" s="167"/>
      <c r="I119" s="112"/>
    </row>
    <row r="120" spans="6:9" ht="12.75" customHeight="1" x14ac:dyDescent="0.2">
      <c r="G120" s="167"/>
      <c r="H120" s="167"/>
      <c r="I120" s="112"/>
    </row>
    <row r="121" spans="6:9" ht="12.75" customHeight="1" x14ac:dyDescent="0.2">
      <c r="G121" s="167"/>
      <c r="H121" s="167"/>
      <c r="I121" s="112"/>
    </row>
    <row r="122" spans="6:9" ht="12.75" customHeight="1" x14ac:dyDescent="0.2">
      <c r="G122" s="167"/>
      <c r="H122" s="167"/>
      <c r="I122" s="112"/>
    </row>
    <row r="123" spans="6:9" ht="12.75" customHeight="1" x14ac:dyDescent="0.2">
      <c r="G123" s="167"/>
      <c r="H123" s="167"/>
      <c r="I123" s="112"/>
    </row>
    <row r="124" spans="6:9" ht="12.75" customHeight="1" x14ac:dyDescent="0.2">
      <c r="G124" s="167"/>
      <c r="H124" s="167"/>
      <c r="I124" s="112"/>
    </row>
    <row r="125" spans="6:9" ht="12.75" customHeight="1" x14ac:dyDescent="0.2">
      <c r="G125" s="167"/>
      <c r="H125" s="167"/>
      <c r="I125" s="112"/>
    </row>
    <row r="126" spans="6:9" ht="12.75" customHeight="1" x14ac:dyDescent="0.2">
      <c r="G126" s="167"/>
      <c r="H126" s="167"/>
      <c r="I126" s="112"/>
    </row>
    <row r="127" spans="6:9" ht="12.75" customHeight="1" x14ac:dyDescent="0.2">
      <c r="G127" s="167"/>
      <c r="H127" s="167"/>
      <c r="I127" s="112"/>
    </row>
    <row r="128" spans="6:9" s="104" customFormat="1" ht="12.75" customHeight="1" thickBot="1" x14ac:dyDescent="0.25">
      <c r="F128" s="106" t="s">
        <v>145</v>
      </c>
      <c r="G128" s="168">
        <f>SUM(G110:G127)</f>
        <v>0</v>
      </c>
      <c r="H128" s="168">
        <f>SUM(H110:H127)</f>
        <v>0</v>
      </c>
      <c r="I128" s="111"/>
    </row>
    <row r="129" spans="2:10" ht="12.75" customHeight="1" thickTop="1" x14ac:dyDescent="0.2">
      <c r="I129" s="112"/>
    </row>
    <row r="130" spans="2:10" ht="12.75" customHeight="1" x14ac:dyDescent="0.2">
      <c r="I130" s="112"/>
    </row>
    <row r="131" spans="2:10" s="104" customFormat="1" ht="12.75" customHeight="1" x14ac:dyDescent="0.2">
      <c r="B131" s="104" t="s">
        <v>27</v>
      </c>
      <c r="C131" s="104" t="s">
        <v>128</v>
      </c>
      <c r="D131" s="104" t="s">
        <v>136</v>
      </c>
      <c r="E131" s="104" t="s">
        <v>137</v>
      </c>
      <c r="F131" s="104" t="s">
        <v>138</v>
      </c>
      <c r="G131" s="105" t="s">
        <v>146</v>
      </c>
      <c r="H131" s="105"/>
      <c r="I131" s="105"/>
      <c r="J131" s="104" t="s">
        <v>144</v>
      </c>
    </row>
    <row r="132" spans="2:10" ht="12.75" customHeight="1" x14ac:dyDescent="0.2">
      <c r="B132" s="77" t="s">
        <v>25</v>
      </c>
      <c r="C132" s="77" t="s">
        <v>23</v>
      </c>
      <c r="D132" s="166">
        <f>'Servers-storage-netwerk'!N23</f>
        <v>0</v>
      </c>
      <c r="E132" s="166">
        <f>'Servers-storage-netwerk'!O23</f>
        <v>0</v>
      </c>
      <c r="G132" s="167"/>
    </row>
    <row r="133" spans="2:10" ht="12.75" customHeight="1" x14ac:dyDescent="0.2">
      <c r="G133" s="167"/>
    </row>
    <row r="134" spans="2:10" ht="12.75" customHeight="1" x14ac:dyDescent="0.2">
      <c r="G134" s="167"/>
    </row>
    <row r="135" spans="2:10" ht="12.75" customHeight="1" x14ac:dyDescent="0.2">
      <c r="G135" s="167"/>
    </row>
    <row r="136" spans="2:10" ht="12.75" customHeight="1" x14ac:dyDescent="0.2">
      <c r="G136" s="167"/>
    </row>
    <row r="137" spans="2:10" ht="12.75" customHeight="1" x14ac:dyDescent="0.2">
      <c r="G137" s="167"/>
    </row>
    <row r="138" spans="2:10" ht="12.75" customHeight="1" x14ac:dyDescent="0.2">
      <c r="G138" s="167"/>
    </row>
    <row r="139" spans="2:10" ht="12.75" customHeight="1" x14ac:dyDescent="0.2">
      <c r="G139" s="167"/>
    </row>
    <row r="140" spans="2:10" ht="12.75" customHeight="1" x14ac:dyDescent="0.2">
      <c r="G140" s="167"/>
    </row>
    <row r="141" spans="2:10" ht="12.75" customHeight="1" x14ac:dyDescent="0.2">
      <c r="G141" s="167"/>
    </row>
    <row r="142" spans="2:10" ht="12.75" customHeight="1" x14ac:dyDescent="0.2">
      <c r="G142" s="167"/>
    </row>
    <row r="143" spans="2:10" ht="12.75" customHeight="1" x14ac:dyDescent="0.2">
      <c r="G143" s="167"/>
    </row>
    <row r="144" spans="2:10" ht="12.75" customHeight="1" x14ac:dyDescent="0.2">
      <c r="G144" s="167"/>
    </row>
    <row r="145" spans="2:10" ht="12.75" customHeight="1" x14ac:dyDescent="0.2">
      <c r="G145" s="167"/>
    </row>
    <row r="146" spans="2:10" ht="12.75" customHeight="1" x14ac:dyDescent="0.2">
      <c r="G146" s="167"/>
    </row>
    <row r="147" spans="2:10" ht="12.75" customHeight="1" x14ac:dyDescent="0.2">
      <c r="G147" s="167"/>
      <c r="H147" s="112"/>
      <c r="I147" s="112"/>
    </row>
    <row r="148" spans="2:10" ht="12.75" customHeight="1" x14ac:dyDescent="0.2">
      <c r="G148" s="167"/>
      <c r="H148" s="112"/>
      <c r="I148" s="112"/>
    </row>
    <row r="149" spans="2:10" s="104" customFormat="1" ht="12.75" customHeight="1" thickBot="1" x14ac:dyDescent="0.25">
      <c r="F149" s="106" t="s">
        <v>145</v>
      </c>
      <c r="G149" s="168">
        <f>SUM(G132:G148)</f>
        <v>0</v>
      </c>
      <c r="H149" s="111"/>
      <c r="I149" s="111"/>
    </row>
    <row r="150" spans="2:10" ht="12.75" customHeight="1" thickTop="1" x14ac:dyDescent="0.2">
      <c r="H150" s="112"/>
      <c r="I150" s="112"/>
    </row>
    <row r="151" spans="2:10" ht="12.75" customHeight="1" x14ac:dyDescent="0.2">
      <c r="H151" s="112"/>
      <c r="I151" s="112"/>
    </row>
    <row r="152" spans="2:10" s="104" customFormat="1" ht="12.75" customHeight="1" x14ac:dyDescent="0.2">
      <c r="B152" s="104" t="s">
        <v>27</v>
      </c>
      <c r="C152" s="104" t="s">
        <v>128</v>
      </c>
      <c r="D152" s="104" t="s">
        <v>136</v>
      </c>
      <c r="E152" s="104" t="s">
        <v>137</v>
      </c>
      <c r="F152" s="104" t="s">
        <v>138</v>
      </c>
      <c r="G152" s="105" t="s">
        <v>146</v>
      </c>
      <c r="H152" s="113"/>
      <c r="I152" s="113"/>
      <c r="J152" s="104" t="s">
        <v>144</v>
      </c>
    </row>
    <row r="153" spans="2:10" ht="12.75" customHeight="1" x14ac:dyDescent="0.2">
      <c r="B153" s="77" t="s">
        <v>25</v>
      </c>
      <c r="C153" s="77" t="s">
        <v>23</v>
      </c>
      <c r="D153" s="166">
        <f>'Servers-storage-netwerk'!N24</f>
        <v>0</v>
      </c>
      <c r="E153" s="166">
        <f>'Servers-storage-netwerk'!O24</f>
        <v>0</v>
      </c>
      <c r="G153" s="167"/>
      <c r="H153" s="112"/>
      <c r="I153" s="112"/>
    </row>
    <row r="154" spans="2:10" ht="12.75" customHeight="1" x14ac:dyDescent="0.2">
      <c r="G154" s="167"/>
      <c r="H154" s="112"/>
      <c r="I154" s="112"/>
    </row>
    <row r="155" spans="2:10" ht="12.75" customHeight="1" x14ac:dyDescent="0.2">
      <c r="G155" s="167"/>
      <c r="H155" s="112"/>
      <c r="I155" s="112"/>
    </row>
    <row r="156" spans="2:10" ht="12.75" customHeight="1" x14ac:dyDescent="0.2">
      <c r="G156" s="167"/>
      <c r="H156" s="112"/>
      <c r="I156" s="112"/>
    </row>
    <row r="157" spans="2:10" ht="12.75" customHeight="1" x14ac:dyDescent="0.2">
      <c r="G157" s="167"/>
      <c r="H157" s="112"/>
      <c r="I157" s="112"/>
    </row>
    <row r="158" spans="2:10" ht="12.75" customHeight="1" x14ac:dyDescent="0.2">
      <c r="G158" s="167"/>
      <c r="H158" s="112"/>
      <c r="I158" s="112"/>
    </row>
    <row r="159" spans="2:10" ht="12.75" customHeight="1" x14ac:dyDescent="0.2">
      <c r="G159" s="167"/>
      <c r="H159" s="112"/>
      <c r="I159" s="112"/>
    </row>
    <row r="160" spans="2:10" ht="12.75" customHeight="1" x14ac:dyDescent="0.2">
      <c r="G160" s="167"/>
      <c r="H160" s="112"/>
      <c r="I160" s="112"/>
    </row>
    <row r="161" spans="2:10" ht="12.75" customHeight="1" x14ac:dyDescent="0.2">
      <c r="G161" s="167"/>
      <c r="H161" s="112"/>
      <c r="I161" s="112"/>
    </row>
    <row r="162" spans="2:10" ht="12.75" customHeight="1" x14ac:dyDescent="0.2">
      <c r="G162" s="167"/>
      <c r="H162" s="112"/>
      <c r="I162" s="112"/>
    </row>
    <row r="163" spans="2:10" ht="12.75" customHeight="1" x14ac:dyDescent="0.2">
      <c r="G163" s="167"/>
      <c r="H163" s="112"/>
      <c r="I163" s="112"/>
    </row>
    <row r="164" spans="2:10" ht="12.75" customHeight="1" x14ac:dyDescent="0.2">
      <c r="G164" s="167"/>
      <c r="H164" s="112"/>
      <c r="I164" s="112"/>
    </row>
    <row r="165" spans="2:10" ht="12.75" customHeight="1" x14ac:dyDescent="0.2">
      <c r="G165" s="167"/>
      <c r="H165" s="112"/>
      <c r="I165" s="112"/>
    </row>
    <row r="166" spans="2:10" ht="12.75" customHeight="1" x14ac:dyDescent="0.2">
      <c r="G166" s="167"/>
      <c r="H166" s="112"/>
      <c r="I166" s="112"/>
    </row>
    <row r="167" spans="2:10" ht="12.75" customHeight="1" x14ac:dyDescent="0.2">
      <c r="G167" s="167"/>
      <c r="H167" s="112"/>
      <c r="I167" s="112"/>
    </row>
    <row r="168" spans="2:10" ht="12.75" customHeight="1" x14ac:dyDescent="0.2">
      <c r="G168" s="167"/>
      <c r="H168" s="112"/>
      <c r="I168" s="112"/>
    </row>
    <row r="169" spans="2:10" ht="12.75" customHeight="1" x14ac:dyDescent="0.2">
      <c r="G169" s="167"/>
      <c r="H169" s="112"/>
      <c r="I169" s="112"/>
    </row>
    <row r="170" spans="2:10" s="104" customFormat="1" ht="12.75" customHeight="1" thickBot="1" x14ac:dyDescent="0.25">
      <c r="F170" s="106" t="s">
        <v>145</v>
      </c>
      <c r="G170" s="168">
        <f>SUM(G153:G169)</f>
        <v>0</v>
      </c>
      <c r="H170" s="111"/>
      <c r="I170" s="111"/>
    </row>
    <row r="171" spans="2:10" ht="12.75" customHeight="1" thickTop="1" x14ac:dyDescent="0.2">
      <c r="H171" s="112"/>
      <c r="I171" s="112"/>
    </row>
    <row r="172" spans="2:10" ht="12.75" customHeight="1" x14ac:dyDescent="0.2">
      <c r="H172" s="112"/>
      <c r="I172" s="112"/>
    </row>
    <row r="173" spans="2:10" s="104" customFormat="1" ht="12.75" customHeight="1" x14ac:dyDescent="0.2">
      <c r="B173" s="104" t="s">
        <v>27</v>
      </c>
      <c r="C173" s="104" t="s">
        <v>128</v>
      </c>
      <c r="D173" s="104" t="s">
        <v>136</v>
      </c>
      <c r="E173" s="104" t="s">
        <v>137</v>
      </c>
      <c r="F173" s="104" t="s">
        <v>138</v>
      </c>
      <c r="G173" s="105" t="s">
        <v>146</v>
      </c>
      <c r="H173" s="113"/>
      <c r="I173" s="113"/>
      <c r="J173" s="104" t="s">
        <v>144</v>
      </c>
    </row>
    <row r="174" spans="2:10" ht="12.75" customHeight="1" x14ac:dyDescent="0.2">
      <c r="B174" s="77" t="s">
        <v>25</v>
      </c>
      <c r="C174" s="77" t="s">
        <v>23</v>
      </c>
      <c r="D174" s="166">
        <f>'Servers-storage-netwerk'!N25</f>
        <v>0</v>
      </c>
      <c r="E174" s="166">
        <f>'Servers-storage-netwerk'!O25</f>
        <v>0</v>
      </c>
      <c r="G174" s="167"/>
      <c r="H174" s="112"/>
      <c r="I174" s="112"/>
    </row>
    <row r="175" spans="2:10" ht="12.75" customHeight="1" x14ac:dyDescent="0.2">
      <c r="G175" s="167"/>
      <c r="H175" s="112"/>
      <c r="I175" s="112"/>
    </row>
    <row r="176" spans="2:10" ht="12.75" customHeight="1" x14ac:dyDescent="0.2">
      <c r="G176" s="167"/>
      <c r="H176" s="112"/>
      <c r="I176" s="112"/>
    </row>
    <row r="177" spans="6:9" ht="12.75" customHeight="1" x14ac:dyDescent="0.2">
      <c r="G177" s="167"/>
      <c r="H177" s="112"/>
      <c r="I177" s="112"/>
    </row>
    <row r="178" spans="6:9" ht="12.75" customHeight="1" x14ac:dyDescent="0.2">
      <c r="G178" s="167"/>
      <c r="H178" s="112"/>
      <c r="I178" s="112"/>
    </row>
    <row r="179" spans="6:9" ht="12.75" customHeight="1" x14ac:dyDescent="0.2">
      <c r="G179" s="167"/>
      <c r="H179" s="112"/>
      <c r="I179" s="112"/>
    </row>
    <row r="180" spans="6:9" ht="12.75" customHeight="1" x14ac:dyDescent="0.2">
      <c r="G180" s="167"/>
      <c r="H180" s="112"/>
      <c r="I180" s="112"/>
    </row>
    <row r="181" spans="6:9" ht="12.75" customHeight="1" x14ac:dyDescent="0.2">
      <c r="G181" s="167"/>
      <c r="H181" s="112"/>
      <c r="I181" s="112"/>
    </row>
    <row r="182" spans="6:9" ht="12.75" customHeight="1" x14ac:dyDescent="0.2">
      <c r="G182" s="167"/>
      <c r="H182" s="112"/>
      <c r="I182" s="112"/>
    </row>
    <row r="183" spans="6:9" ht="12.75" customHeight="1" x14ac:dyDescent="0.2">
      <c r="G183" s="167"/>
      <c r="H183" s="112"/>
      <c r="I183" s="112"/>
    </row>
    <row r="184" spans="6:9" ht="12.75" customHeight="1" x14ac:dyDescent="0.2">
      <c r="G184" s="167"/>
      <c r="H184" s="112"/>
      <c r="I184" s="112"/>
    </row>
    <row r="185" spans="6:9" ht="12.75" customHeight="1" x14ac:dyDescent="0.2">
      <c r="G185" s="167"/>
      <c r="H185" s="112"/>
      <c r="I185" s="112"/>
    </row>
    <row r="186" spans="6:9" ht="12.75" customHeight="1" x14ac:dyDescent="0.2">
      <c r="G186" s="167"/>
      <c r="H186" s="112"/>
      <c r="I186" s="112"/>
    </row>
    <row r="187" spans="6:9" ht="12.75" customHeight="1" x14ac:dyDescent="0.2">
      <c r="G187" s="167"/>
      <c r="H187" s="112"/>
      <c r="I187" s="112"/>
    </row>
    <row r="188" spans="6:9" ht="12.75" customHeight="1" x14ac:dyDescent="0.2">
      <c r="G188" s="167"/>
      <c r="H188" s="112"/>
      <c r="I188" s="112"/>
    </row>
    <row r="189" spans="6:9" ht="12.75" customHeight="1" x14ac:dyDescent="0.2">
      <c r="G189" s="167"/>
      <c r="H189" s="112"/>
      <c r="I189" s="112"/>
    </row>
    <row r="190" spans="6:9" ht="12.75" customHeight="1" x14ac:dyDescent="0.2">
      <c r="G190" s="167"/>
      <c r="H190" s="112"/>
      <c r="I190" s="112"/>
    </row>
    <row r="191" spans="6:9" s="104" customFormat="1" ht="12.75" customHeight="1" thickBot="1" x14ac:dyDescent="0.25">
      <c r="F191" s="106" t="s">
        <v>145</v>
      </c>
      <c r="G191" s="168">
        <f>SUM(G174:G190)</f>
        <v>0</v>
      </c>
      <c r="H191" s="111"/>
      <c r="I191" s="111"/>
    </row>
    <row r="192" spans="6:9" s="104" customFormat="1" ht="12.75" customHeight="1" thickTop="1" x14ac:dyDescent="0.2">
      <c r="F192" s="110"/>
      <c r="G192" s="111"/>
      <c r="H192" s="112"/>
      <c r="I192" s="112"/>
    </row>
    <row r="193" spans="2:10" s="104" customFormat="1" ht="12.75" customHeight="1" x14ac:dyDescent="0.2">
      <c r="F193" s="110"/>
      <c r="G193" s="111"/>
      <c r="H193" s="112"/>
      <c r="I193" s="112"/>
    </row>
    <row r="194" spans="2:10" ht="12.75" customHeight="1" x14ac:dyDescent="0.2">
      <c r="H194" s="112"/>
      <c r="I194" s="112"/>
    </row>
    <row r="195" spans="2:10" s="104" customFormat="1" ht="12.75" customHeight="1" x14ac:dyDescent="0.2">
      <c r="B195" s="104" t="s">
        <v>27</v>
      </c>
      <c r="C195" s="104" t="s">
        <v>128</v>
      </c>
      <c r="D195" s="104" t="s">
        <v>136</v>
      </c>
      <c r="E195" s="104" t="s">
        <v>137</v>
      </c>
      <c r="F195" s="104" t="s">
        <v>138</v>
      </c>
      <c r="G195" s="105" t="s">
        <v>146</v>
      </c>
      <c r="H195" s="105" t="s">
        <v>139</v>
      </c>
      <c r="I195" s="105"/>
      <c r="J195" s="104" t="s">
        <v>144</v>
      </c>
    </row>
    <row r="196" spans="2:10" ht="12.75" customHeight="1" x14ac:dyDescent="0.2">
      <c r="B196" s="77" t="s">
        <v>184</v>
      </c>
      <c r="C196" s="77" t="s">
        <v>39</v>
      </c>
      <c r="D196" s="77" t="s">
        <v>7</v>
      </c>
      <c r="E196" s="77" t="s">
        <v>7</v>
      </c>
      <c r="G196" s="167"/>
      <c r="H196" s="167"/>
    </row>
    <row r="197" spans="2:10" ht="12.75" customHeight="1" x14ac:dyDescent="0.2">
      <c r="G197" s="167"/>
      <c r="H197" s="167"/>
    </row>
    <row r="198" spans="2:10" ht="12.75" customHeight="1" x14ac:dyDescent="0.2">
      <c r="G198" s="167"/>
      <c r="H198" s="167"/>
    </row>
    <row r="199" spans="2:10" ht="12.75" customHeight="1" x14ac:dyDescent="0.2">
      <c r="G199" s="167"/>
      <c r="H199" s="167"/>
    </row>
    <row r="200" spans="2:10" ht="12.75" customHeight="1" x14ac:dyDescent="0.2">
      <c r="G200" s="167"/>
      <c r="H200" s="167"/>
    </row>
    <row r="201" spans="2:10" ht="12.75" customHeight="1" x14ac:dyDescent="0.2">
      <c r="G201" s="167"/>
      <c r="H201" s="167"/>
    </row>
    <row r="202" spans="2:10" ht="12.75" customHeight="1" x14ac:dyDescent="0.2">
      <c r="G202" s="167"/>
      <c r="H202" s="167"/>
    </row>
    <row r="203" spans="2:10" ht="12.75" customHeight="1" x14ac:dyDescent="0.2">
      <c r="G203" s="167"/>
      <c r="H203" s="167"/>
    </row>
    <row r="204" spans="2:10" ht="12.75" customHeight="1" x14ac:dyDescent="0.2">
      <c r="G204" s="167"/>
      <c r="H204" s="167"/>
    </row>
    <row r="205" spans="2:10" ht="12.75" customHeight="1" x14ac:dyDescent="0.2">
      <c r="G205" s="167"/>
      <c r="H205" s="167"/>
    </row>
    <row r="206" spans="2:10" ht="12.75" customHeight="1" x14ac:dyDescent="0.2">
      <c r="G206" s="167"/>
      <c r="H206" s="167"/>
    </row>
    <row r="207" spans="2:10" ht="12.75" customHeight="1" x14ac:dyDescent="0.2">
      <c r="G207" s="167"/>
      <c r="H207" s="167"/>
    </row>
    <row r="208" spans="2:10" ht="12.75" customHeight="1" x14ac:dyDescent="0.2">
      <c r="G208" s="167"/>
      <c r="H208" s="167"/>
      <c r="I208" s="112"/>
    </row>
    <row r="209" spans="2:10" ht="12.75" customHeight="1" x14ac:dyDescent="0.2">
      <c r="G209" s="167"/>
      <c r="H209" s="167"/>
      <c r="I209" s="112"/>
    </row>
    <row r="210" spans="2:10" ht="12.75" customHeight="1" x14ac:dyDescent="0.2">
      <c r="G210" s="167"/>
      <c r="H210" s="167"/>
      <c r="I210" s="112"/>
    </row>
    <row r="211" spans="2:10" ht="12.75" customHeight="1" x14ac:dyDescent="0.2">
      <c r="G211" s="167"/>
      <c r="H211" s="167"/>
      <c r="I211" s="112"/>
    </row>
    <row r="212" spans="2:10" ht="12.75" customHeight="1" x14ac:dyDescent="0.2">
      <c r="G212" s="167"/>
      <c r="H212" s="167"/>
      <c r="I212" s="112"/>
    </row>
    <row r="213" spans="2:10" ht="12.75" customHeight="1" thickBot="1" x14ac:dyDescent="0.25">
      <c r="F213" s="106" t="s">
        <v>145</v>
      </c>
      <c r="G213" s="168">
        <f>SUM(G196:G212)</f>
        <v>0</v>
      </c>
      <c r="H213" s="168">
        <f>SUM(H196:H212)</f>
        <v>0</v>
      </c>
      <c r="I213" s="111"/>
    </row>
    <row r="214" spans="2:10" ht="12.75" customHeight="1" thickTop="1" x14ac:dyDescent="0.2">
      <c r="I214" s="112"/>
    </row>
    <row r="215" spans="2:10" ht="12.75" customHeight="1" x14ac:dyDescent="0.2">
      <c r="I215" s="112"/>
    </row>
    <row r="216" spans="2:10" s="104" customFormat="1" ht="12.75" customHeight="1" x14ac:dyDescent="0.2">
      <c r="B216" s="104" t="s">
        <v>27</v>
      </c>
      <c r="C216" s="104" t="s">
        <v>128</v>
      </c>
      <c r="D216" s="104" t="s">
        <v>136</v>
      </c>
      <c r="E216" s="104" t="s">
        <v>137</v>
      </c>
      <c r="F216" s="104" t="s">
        <v>138</v>
      </c>
      <c r="G216" s="105" t="s">
        <v>146</v>
      </c>
      <c r="H216" s="77"/>
      <c r="I216" s="113"/>
      <c r="J216" s="104" t="s">
        <v>144</v>
      </c>
    </row>
    <row r="217" spans="2:10" ht="12.75" customHeight="1" x14ac:dyDescent="0.2">
      <c r="B217" s="77" t="s">
        <v>185</v>
      </c>
      <c r="C217" s="77" t="s">
        <v>39</v>
      </c>
      <c r="D217" s="77" t="s">
        <v>7</v>
      </c>
      <c r="E217" s="77" t="s">
        <v>7</v>
      </c>
      <c r="G217" s="167"/>
      <c r="I217" s="112"/>
    </row>
    <row r="218" spans="2:10" ht="12.75" customHeight="1" x14ac:dyDescent="0.2">
      <c r="G218" s="167"/>
      <c r="I218" s="112"/>
    </row>
    <row r="219" spans="2:10" ht="12.75" customHeight="1" x14ac:dyDescent="0.2">
      <c r="G219" s="167"/>
      <c r="I219" s="112"/>
    </row>
    <row r="220" spans="2:10" ht="12.75" customHeight="1" x14ac:dyDescent="0.2">
      <c r="G220" s="167"/>
      <c r="I220" s="112"/>
    </row>
    <row r="221" spans="2:10" ht="12.75" customHeight="1" x14ac:dyDescent="0.2">
      <c r="G221" s="167"/>
      <c r="I221" s="112"/>
    </row>
    <row r="222" spans="2:10" ht="12.75" customHeight="1" x14ac:dyDescent="0.2">
      <c r="G222" s="167"/>
      <c r="I222" s="112"/>
    </row>
    <row r="223" spans="2:10" ht="12.75" customHeight="1" x14ac:dyDescent="0.2">
      <c r="G223" s="167"/>
      <c r="I223" s="112"/>
    </row>
    <row r="224" spans="2:10" ht="12.75" customHeight="1" x14ac:dyDescent="0.2">
      <c r="G224" s="167"/>
      <c r="I224" s="112"/>
    </row>
    <row r="225" spans="2:10" ht="12.75" customHeight="1" x14ac:dyDescent="0.2">
      <c r="G225" s="167"/>
      <c r="I225" s="112"/>
    </row>
    <row r="226" spans="2:10" ht="12.75" customHeight="1" x14ac:dyDescent="0.2">
      <c r="G226" s="167"/>
      <c r="I226" s="112"/>
    </row>
    <row r="227" spans="2:10" ht="12.75" customHeight="1" x14ac:dyDescent="0.2">
      <c r="G227" s="167"/>
      <c r="H227" s="112"/>
      <c r="I227" s="112"/>
    </row>
    <row r="228" spans="2:10" ht="12.75" customHeight="1" x14ac:dyDescent="0.2">
      <c r="G228" s="167"/>
      <c r="H228" s="112"/>
      <c r="I228" s="112"/>
    </row>
    <row r="229" spans="2:10" ht="12.75" customHeight="1" x14ac:dyDescent="0.2">
      <c r="G229" s="167"/>
      <c r="H229" s="112"/>
      <c r="I229" s="112"/>
    </row>
    <row r="230" spans="2:10" ht="12.75" customHeight="1" x14ac:dyDescent="0.2">
      <c r="G230" s="167"/>
      <c r="H230" s="112"/>
      <c r="I230" s="112"/>
    </row>
    <row r="231" spans="2:10" ht="12.75" customHeight="1" x14ac:dyDescent="0.2">
      <c r="G231" s="167"/>
      <c r="H231" s="112"/>
      <c r="I231" s="112"/>
    </row>
    <row r="232" spans="2:10" ht="12.75" customHeight="1" x14ac:dyDescent="0.2">
      <c r="G232" s="167"/>
      <c r="H232" s="112"/>
      <c r="I232" s="112"/>
    </row>
    <row r="233" spans="2:10" ht="12.75" customHeight="1" x14ac:dyDescent="0.2">
      <c r="G233" s="167"/>
      <c r="H233" s="112"/>
      <c r="I233" s="112"/>
    </row>
    <row r="234" spans="2:10" ht="12.75" customHeight="1" thickBot="1" x14ac:dyDescent="0.25">
      <c r="F234" s="106" t="s">
        <v>145</v>
      </c>
      <c r="G234" s="168">
        <f>SUM(G217:G233)</f>
        <v>0</v>
      </c>
      <c r="H234" s="111"/>
      <c r="I234" s="111"/>
    </row>
    <row r="235" spans="2:10" ht="12.75" customHeight="1" thickTop="1" x14ac:dyDescent="0.2">
      <c r="H235" s="112"/>
      <c r="I235" s="112"/>
    </row>
    <row r="236" spans="2:10" ht="12" customHeight="1" x14ac:dyDescent="0.2">
      <c r="H236" s="112"/>
      <c r="I236" s="112"/>
    </row>
    <row r="237" spans="2:10" s="104" customFormat="1" ht="12.75" customHeight="1" x14ac:dyDescent="0.2">
      <c r="B237" s="104" t="s">
        <v>73</v>
      </c>
      <c r="C237" s="104" t="s">
        <v>147</v>
      </c>
      <c r="D237" s="104" t="s">
        <v>136</v>
      </c>
      <c r="E237" s="104" t="s">
        <v>137</v>
      </c>
      <c r="F237" s="104" t="s">
        <v>138</v>
      </c>
      <c r="G237" s="105" t="s">
        <v>149</v>
      </c>
      <c r="H237" s="105" t="s">
        <v>150</v>
      </c>
      <c r="I237" s="105"/>
      <c r="J237" s="104" t="s">
        <v>144</v>
      </c>
    </row>
    <row r="238" spans="2:10" ht="12.75" customHeight="1" x14ac:dyDescent="0.2">
      <c r="B238" s="77" t="s">
        <v>125</v>
      </c>
      <c r="C238" s="77" t="s">
        <v>148</v>
      </c>
      <c r="D238" s="77" t="s">
        <v>7</v>
      </c>
      <c r="E238" s="77" t="s">
        <v>7</v>
      </c>
      <c r="G238" s="167"/>
      <c r="H238" s="167"/>
    </row>
    <row r="239" spans="2:10" ht="12.75" customHeight="1" x14ac:dyDescent="0.2">
      <c r="G239" s="167"/>
      <c r="H239" s="167"/>
    </row>
    <row r="240" spans="2:10" ht="12.75" customHeight="1" x14ac:dyDescent="0.2">
      <c r="G240" s="167"/>
      <c r="H240" s="167"/>
    </row>
    <row r="241" spans="6:9" ht="12.75" customHeight="1" x14ac:dyDescent="0.2">
      <c r="G241" s="167"/>
      <c r="H241" s="167"/>
    </row>
    <row r="242" spans="6:9" ht="12.75" customHeight="1" x14ac:dyDescent="0.2">
      <c r="G242" s="167"/>
      <c r="H242" s="167"/>
    </row>
    <row r="243" spans="6:9" ht="12.75" customHeight="1" x14ac:dyDescent="0.2">
      <c r="G243" s="167"/>
      <c r="H243" s="167"/>
    </row>
    <row r="244" spans="6:9" ht="12.75" customHeight="1" x14ac:dyDescent="0.2">
      <c r="G244" s="167"/>
      <c r="H244" s="167"/>
    </row>
    <row r="245" spans="6:9" ht="12.75" customHeight="1" x14ac:dyDescent="0.2">
      <c r="G245" s="167"/>
      <c r="H245" s="167"/>
    </row>
    <row r="246" spans="6:9" ht="12.75" customHeight="1" x14ac:dyDescent="0.2">
      <c r="G246" s="167"/>
      <c r="H246" s="167"/>
    </row>
    <row r="247" spans="6:9" ht="12.75" customHeight="1" x14ac:dyDescent="0.2">
      <c r="G247" s="167"/>
      <c r="H247" s="167"/>
    </row>
    <row r="248" spans="6:9" ht="12.75" customHeight="1" x14ac:dyDescent="0.2">
      <c r="G248" s="167"/>
      <c r="H248" s="167"/>
    </row>
    <row r="249" spans="6:9" ht="12.75" customHeight="1" x14ac:dyDescent="0.2">
      <c r="G249" s="167"/>
      <c r="H249" s="167"/>
    </row>
    <row r="250" spans="6:9" ht="12.75" customHeight="1" x14ac:dyDescent="0.2">
      <c r="G250" s="167"/>
      <c r="H250" s="167"/>
    </row>
    <row r="251" spans="6:9" ht="12.75" customHeight="1" x14ac:dyDescent="0.2">
      <c r="G251" s="167"/>
      <c r="H251" s="167"/>
    </row>
    <row r="252" spans="6:9" ht="12.75" customHeight="1" x14ac:dyDescent="0.2">
      <c r="G252" s="167"/>
      <c r="H252" s="167"/>
    </row>
    <row r="253" spans="6:9" ht="12.75" customHeight="1" x14ac:dyDescent="0.2">
      <c r="G253" s="167"/>
      <c r="H253" s="167"/>
      <c r="I253" s="112"/>
    </row>
    <row r="254" spans="6:9" ht="12.75" customHeight="1" x14ac:dyDescent="0.2">
      <c r="G254" s="167"/>
      <c r="H254" s="167"/>
      <c r="I254" s="112"/>
    </row>
    <row r="255" spans="6:9" ht="12.75" customHeight="1" thickBot="1" x14ac:dyDescent="0.25">
      <c r="F255" s="106" t="s">
        <v>145</v>
      </c>
      <c r="G255" s="168">
        <f>SUM(G238:G254)</f>
        <v>0</v>
      </c>
      <c r="H255" s="168">
        <f>SUM(H238:H254)</f>
        <v>0</v>
      </c>
      <c r="I255" s="111"/>
    </row>
    <row r="256" spans="6:9" ht="12.75" customHeight="1" thickTop="1" x14ac:dyDescent="0.2">
      <c r="F256" s="110"/>
      <c r="G256" s="251"/>
      <c r="H256" s="251"/>
      <c r="I256" s="111"/>
    </row>
    <row r="257" spans="2:10" ht="12.75" customHeight="1" x14ac:dyDescent="0.2">
      <c r="I257" s="112"/>
    </row>
    <row r="258" spans="2:10" ht="12.75" customHeight="1" x14ac:dyDescent="0.2">
      <c r="I258" s="112"/>
    </row>
    <row r="259" spans="2:10" s="104" customFormat="1" ht="12.75" customHeight="1" x14ac:dyDescent="0.2">
      <c r="B259" s="104" t="s">
        <v>73</v>
      </c>
      <c r="C259" s="104" t="s">
        <v>147</v>
      </c>
      <c r="D259" s="104" t="s">
        <v>136</v>
      </c>
      <c r="E259" s="104" t="s">
        <v>137</v>
      </c>
      <c r="F259" s="104" t="s">
        <v>138</v>
      </c>
      <c r="G259" s="105" t="s">
        <v>149</v>
      </c>
      <c r="H259" s="105" t="s">
        <v>150</v>
      </c>
      <c r="I259" s="113"/>
      <c r="J259" s="104" t="s">
        <v>144</v>
      </c>
    </row>
    <row r="260" spans="2:10" ht="12.75" customHeight="1" x14ac:dyDescent="0.2">
      <c r="B260" s="77" t="s">
        <v>151</v>
      </c>
      <c r="C260" s="77" t="s">
        <v>163</v>
      </c>
      <c r="D260" s="77" t="s">
        <v>7</v>
      </c>
      <c r="E260" s="77" t="s">
        <v>7</v>
      </c>
      <c r="G260" s="167"/>
      <c r="H260" s="167"/>
      <c r="I260" s="112"/>
    </row>
    <row r="261" spans="2:10" ht="12.75" customHeight="1" x14ac:dyDescent="0.2">
      <c r="G261" s="167"/>
      <c r="H261" s="167"/>
      <c r="I261" s="112"/>
    </row>
    <row r="262" spans="2:10" ht="12.75" customHeight="1" x14ac:dyDescent="0.2">
      <c r="G262" s="167"/>
      <c r="H262" s="167"/>
      <c r="I262" s="112"/>
    </row>
    <row r="263" spans="2:10" ht="12.75" customHeight="1" x14ac:dyDescent="0.2">
      <c r="G263" s="167"/>
      <c r="H263" s="167"/>
      <c r="I263" s="112"/>
    </row>
    <row r="264" spans="2:10" ht="12.75" customHeight="1" x14ac:dyDescent="0.2">
      <c r="G264" s="167"/>
      <c r="H264" s="167"/>
      <c r="I264" s="112"/>
    </row>
    <row r="265" spans="2:10" ht="12.75" customHeight="1" x14ac:dyDescent="0.2">
      <c r="G265" s="167"/>
      <c r="H265" s="167"/>
      <c r="I265" s="112"/>
    </row>
    <row r="266" spans="2:10" ht="12.75" customHeight="1" x14ac:dyDescent="0.2">
      <c r="G266" s="167"/>
      <c r="H266" s="167"/>
      <c r="I266" s="112"/>
    </row>
    <row r="267" spans="2:10" ht="12.75" customHeight="1" x14ac:dyDescent="0.2">
      <c r="G267" s="167"/>
      <c r="H267" s="167"/>
      <c r="I267" s="112"/>
    </row>
    <row r="268" spans="2:10" ht="12.75" customHeight="1" x14ac:dyDescent="0.2">
      <c r="G268" s="167"/>
      <c r="H268" s="167"/>
      <c r="I268" s="112"/>
    </row>
    <row r="269" spans="2:10" ht="12.75" customHeight="1" x14ac:dyDescent="0.2">
      <c r="G269" s="167"/>
      <c r="H269" s="167"/>
      <c r="I269" s="112"/>
    </row>
    <row r="270" spans="2:10" ht="12.75" customHeight="1" x14ac:dyDescent="0.2">
      <c r="G270" s="167"/>
      <c r="H270" s="167"/>
      <c r="I270" s="112"/>
    </row>
    <row r="271" spans="2:10" ht="12.75" customHeight="1" x14ac:dyDescent="0.2">
      <c r="G271" s="167"/>
      <c r="H271" s="167"/>
      <c r="I271" s="112"/>
    </row>
    <row r="272" spans="2:10" ht="12.75" customHeight="1" x14ac:dyDescent="0.2">
      <c r="G272" s="167"/>
      <c r="H272" s="167"/>
      <c r="I272" s="112"/>
    </row>
    <row r="273" spans="2:10" ht="12.75" customHeight="1" x14ac:dyDescent="0.2">
      <c r="G273" s="167"/>
      <c r="H273" s="167"/>
      <c r="I273" s="112"/>
    </row>
    <row r="274" spans="2:10" ht="12.75" customHeight="1" x14ac:dyDescent="0.2">
      <c r="G274" s="167"/>
      <c r="H274" s="167"/>
      <c r="I274" s="112"/>
    </row>
    <row r="275" spans="2:10" ht="12.75" customHeight="1" x14ac:dyDescent="0.2">
      <c r="G275" s="167"/>
      <c r="H275" s="167"/>
      <c r="I275" s="112"/>
    </row>
    <row r="276" spans="2:10" ht="12.75" customHeight="1" x14ac:dyDescent="0.2">
      <c r="G276" s="167"/>
      <c r="H276" s="167"/>
      <c r="I276" s="112"/>
    </row>
    <row r="277" spans="2:10" ht="12.75" customHeight="1" thickBot="1" x14ac:dyDescent="0.25">
      <c r="F277" s="106" t="s">
        <v>145</v>
      </c>
      <c r="G277" s="168">
        <f>SUM(G260:G276)</f>
        <v>0</v>
      </c>
      <c r="H277" s="168">
        <f>SUM(H260:H276)</f>
        <v>0</v>
      </c>
      <c r="I277" s="111"/>
    </row>
    <row r="278" spans="2:10" ht="12.75" customHeight="1" thickTop="1" x14ac:dyDescent="0.2">
      <c r="F278" s="110"/>
      <c r="G278" s="251"/>
      <c r="H278" s="251"/>
      <c r="I278" s="111"/>
    </row>
    <row r="279" spans="2:10" ht="12.75" customHeight="1" x14ac:dyDescent="0.2">
      <c r="I279" s="112"/>
    </row>
    <row r="280" spans="2:10" s="104" customFormat="1" ht="12.75" customHeight="1" x14ac:dyDescent="0.2">
      <c r="B280" s="104" t="s">
        <v>73</v>
      </c>
      <c r="C280" s="104" t="s">
        <v>147</v>
      </c>
      <c r="D280" s="104" t="s">
        <v>136</v>
      </c>
      <c r="E280" s="104" t="s">
        <v>137</v>
      </c>
      <c r="F280" s="104" t="s">
        <v>138</v>
      </c>
      <c r="G280" s="105" t="s">
        <v>149</v>
      </c>
      <c r="H280" s="105" t="s">
        <v>150</v>
      </c>
      <c r="I280" s="113"/>
      <c r="J280" s="104" t="s">
        <v>144</v>
      </c>
    </row>
    <row r="281" spans="2:10" ht="12.75" customHeight="1" x14ac:dyDescent="0.2">
      <c r="B281" s="77" t="s">
        <v>151</v>
      </c>
      <c r="C281" s="77" t="s">
        <v>164</v>
      </c>
      <c r="D281" s="77" t="s">
        <v>7</v>
      </c>
      <c r="E281" s="77" t="s">
        <v>7</v>
      </c>
      <c r="G281" s="167"/>
      <c r="H281" s="167"/>
      <c r="I281" s="112"/>
    </row>
    <row r="282" spans="2:10" ht="12.75" customHeight="1" x14ac:dyDescent="0.2">
      <c r="G282" s="167"/>
      <c r="H282" s="167"/>
      <c r="I282" s="112"/>
    </row>
    <row r="283" spans="2:10" ht="12.75" customHeight="1" x14ac:dyDescent="0.2">
      <c r="G283" s="167"/>
      <c r="H283" s="167"/>
      <c r="I283" s="112"/>
    </row>
    <row r="284" spans="2:10" ht="12.75" customHeight="1" x14ac:dyDescent="0.2">
      <c r="G284" s="167"/>
      <c r="H284" s="167"/>
      <c r="I284" s="112"/>
    </row>
    <row r="285" spans="2:10" ht="12.75" customHeight="1" x14ac:dyDescent="0.2">
      <c r="G285" s="167"/>
      <c r="H285" s="167"/>
      <c r="I285" s="112"/>
    </row>
    <row r="286" spans="2:10" ht="12.75" customHeight="1" x14ac:dyDescent="0.2">
      <c r="G286" s="167"/>
      <c r="H286" s="167"/>
      <c r="I286" s="112"/>
    </row>
    <row r="287" spans="2:10" ht="12.75" customHeight="1" x14ac:dyDescent="0.2">
      <c r="G287" s="167"/>
      <c r="H287" s="167"/>
      <c r="I287" s="112"/>
    </row>
    <row r="288" spans="2:10" ht="12.75" customHeight="1" x14ac:dyDescent="0.2">
      <c r="G288" s="167"/>
      <c r="H288" s="167"/>
      <c r="I288" s="112"/>
    </row>
    <row r="289" spans="2:10" ht="12.75" customHeight="1" x14ac:dyDescent="0.2">
      <c r="G289" s="167"/>
      <c r="H289" s="167"/>
      <c r="I289" s="112"/>
    </row>
    <row r="290" spans="2:10" ht="12.75" customHeight="1" x14ac:dyDescent="0.2">
      <c r="G290" s="167"/>
      <c r="H290" s="167"/>
      <c r="I290" s="112"/>
    </row>
    <row r="291" spans="2:10" ht="12.75" customHeight="1" x14ac:dyDescent="0.2">
      <c r="G291" s="167"/>
      <c r="H291" s="167"/>
      <c r="I291" s="112"/>
    </row>
    <row r="292" spans="2:10" ht="12.75" customHeight="1" x14ac:dyDescent="0.2">
      <c r="G292" s="167"/>
      <c r="H292" s="167"/>
      <c r="I292" s="112"/>
    </row>
    <row r="293" spans="2:10" ht="12.75" customHeight="1" x14ac:dyDescent="0.2">
      <c r="G293" s="167"/>
      <c r="H293" s="167"/>
      <c r="I293" s="112"/>
    </row>
    <row r="294" spans="2:10" ht="12.75" customHeight="1" x14ac:dyDescent="0.2">
      <c r="G294" s="167"/>
      <c r="H294" s="167"/>
      <c r="I294" s="112"/>
    </row>
    <row r="295" spans="2:10" ht="12.75" customHeight="1" x14ac:dyDescent="0.2">
      <c r="G295" s="167"/>
      <c r="H295" s="167"/>
      <c r="I295" s="112"/>
    </row>
    <row r="296" spans="2:10" ht="12.75" customHeight="1" x14ac:dyDescent="0.2">
      <c r="G296" s="167"/>
      <c r="H296" s="167"/>
      <c r="I296" s="112"/>
    </row>
    <row r="297" spans="2:10" ht="12.75" customHeight="1" x14ac:dyDescent="0.2">
      <c r="G297" s="167"/>
      <c r="H297" s="167"/>
      <c r="I297" s="112"/>
    </row>
    <row r="298" spans="2:10" ht="12.75" customHeight="1" thickBot="1" x14ac:dyDescent="0.25">
      <c r="F298" s="106" t="s">
        <v>145</v>
      </c>
      <c r="G298" s="168">
        <f>SUM(G281:G297)</f>
        <v>0</v>
      </c>
      <c r="H298" s="168">
        <f>SUM(H281:H297)</f>
        <v>0</v>
      </c>
      <c r="I298" s="111"/>
    </row>
    <row r="299" spans="2:10" ht="12.75" customHeight="1" thickTop="1" x14ac:dyDescent="0.2">
      <c r="F299" s="110"/>
      <c r="G299" s="111"/>
      <c r="H299" s="111"/>
      <c r="I299" s="112"/>
    </row>
    <row r="300" spans="2:10" ht="12.75" customHeight="1" x14ac:dyDescent="0.2">
      <c r="F300" s="110"/>
      <c r="G300" s="111"/>
      <c r="H300" s="111"/>
      <c r="I300" s="112"/>
    </row>
    <row r="301" spans="2:10" ht="12.75" customHeight="1" x14ac:dyDescent="0.2">
      <c r="F301" s="110"/>
      <c r="G301" s="111"/>
      <c r="H301" s="111"/>
      <c r="I301" s="112"/>
    </row>
    <row r="302" spans="2:10" s="104" customFormat="1" ht="12.75" customHeight="1" x14ac:dyDescent="0.2">
      <c r="B302" s="104" t="s">
        <v>73</v>
      </c>
      <c r="C302" s="104" t="s">
        <v>147</v>
      </c>
      <c r="D302" s="104" t="s">
        <v>136</v>
      </c>
      <c r="E302" s="104" t="s">
        <v>137</v>
      </c>
      <c r="F302" s="104" t="s">
        <v>138</v>
      </c>
      <c r="G302" s="105" t="s">
        <v>149</v>
      </c>
      <c r="H302" s="105" t="s">
        <v>150</v>
      </c>
      <c r="I302" s="105"/>
      <c r="J302" s="104" t="s">
        <v>144</v>
      </c>
    </row>
    <row r="303" spans="2:10" ht="12.75" customHeight="1" x14ac:dyDescent="0.2">
      <c r="B303" s="77" t="s">
        <v>127</v>
      </c>
      <c r="C303" s="77" t="s">
        <v>186</v>
      </c>
      <c r="D303" s="77" t="s">
        <v>7</v>
      </c>
      <c r="E303" s="77" t="s">
        <v>7</v>
      </c>
      <c r="G303" s="167"/>
      <c r="H303" s="167"/>
    </row>
    <row r="304" spans="2:10" ht="12.75" customHeight="1" x14ac:dyDescent="0.2">
      <c r="G304" s="167"/>
      <c r="H304" s="167"/>
    </row>
    <row r="305" spans="6:9" ht="12.75" customHeight="1" x14ac:dyDescent="0.2">
      <c r="G305" s="167"/>
      <c r="H305" s="167"/>
    </row>
    <row r="306" spans="6:9" ht="12.75" customHeight="1" x14ac:dyDescent="0.2">
      <c r="G306" s="167"/>
      <c r="H306" s="167"/>
    </row>
    <row r="307" spans="6:9" ht="12.75" customHeight="1" x14ac:dyDescent="0.2">
      <c r="G307" s="167"/>
      <c r="H307" s="167"/>
    </row>
    <row r="308" spans="6:9" ht="12.75" customHeight="1" x14ac:dyDescent="0.2">
      <c r="G308" s="167"/>
      <c r="H308" s="167"/>
    </row>
    <row r="309" spans="6:9" ht="12.75" customHeight="1" x14ac:dyDescent="0.2">
      <c r="G309" s="167"/>
      <c r="H309" s="167"/>
    </row>
    <row r="310" spans="6:9" ht="12.75" customHeight="1" x14ac:dyDescent="0.2">
      <c r="G310" s="167"/>
      <c r="H310" s="167"/>
    </row>
    <row r="311" spans="6:9" ht="12.75" customHeight="1" x14ac:dyDescent="0.2">
      <c r="G311" s="167"/>
      <c r="H311" s="167"/>
    </row>
    <row r="312" spans="6:9" ht="12.75" customHeight="1" x14ac:dyDescent="0.2">
      <c r="G312" s="167"/>
      <c r="H312" s="167"/>
    </row>
    <row r="313" spans="6:9" ht="12.75" customHeight="1" x14ac:dyDescent="0.2">
      <c r="G313" s="167"/>
      <c r="H313" s="167"/>
    </row>
    <row r="314" spans="6:9" ht="12.75" customHeight="1" x14ac:dyDescent="0.2">
      <c r="G314" s="167"/>
      <c r="H314" s="167"/>
    </row>
    <row r="315" spans="6:9" ht="12.75" customHeight="1" x14ac:dyDescent="0.2">
      <c r="G315" s="167"/>
      <c r="H315" s="167"/>
    </row>
    <row r="316" spans="6:9" ht="12.75" customHeight="1" x14ac:dyDescent="0.2">
      <c r="G316" s="167"/>
      <c r="H316" s="167"/>
    </row>
    <row r="317" spans="6:9" ht="12.75" customHeight="1" x14ac:dyDescent="0.2">
      <c r="G317" s="167"/>
      <c r="H317" s="167"/>
    </row>
    <row r="318" spans="6:9" ht="12.75" customHeight="1" x14ac:dyDescent="0.2">
      <c r="G318" s="167"/>
      <c r="H318" s="167"/>
      <c r="I318" s="114"/>
    </row>
    <row r="319" spans="6:9" ht="12.75" customHeight="1" x14ac:dyDescent="0.2">
      <c r="G319" s="167"/>
      <c r="H319" s="167"/>
      <c r="I319" s="114"/>
    </row>
    <row r="320" spans="6:9" ht="12.75" customHeight="1" thickBot="1" x14ac:dyDescent="0.25">
      <c r="F320" s="106" t="s">
        <v>145</v>
      </c>
      <c r="G320" s="168">
        <f>SUM(G303:G319)</f>
        <v>0</v>
      </c>
      <c r="H320" s="168">
        <f>SUM(H303:H319)</f>
        <v>0</v>
      </c>
      <c r="I320" s="115"/>
    </row>
    <row r="321" spans="2:10" ht="12.75" customHeight="1" thickTop="1" x14ac:dyDescent="0.2">
      <c r="F321" s="110"/>
      <c r="G321" s="251"/>
      <c r="H321" s="251"/>
      <c r="I321" s="115"/>
    </row>
    <row r="322" spans="2:10" ht="12.75" customHeight="1" x14ac:dyDescent="0.2">
      <c r="I322" s="114"/>
    </row>
    <row r="323" spans="2:10" s="107" customFormat="1" ht="25.5" x14ac:dyDescent="0.25">
      <c r="B323" s="107" t="s">
        <v>73</v>
      </c>
      <c r="C323" s="107" t="s">
        <v>147</v>
      </c>
      <c r="D323" s="107" t="s">
        <v>136</v>
      </c>
      <c r="E323" s="107" t="s">
        <v>137</v>
      </c>
      <c r="F323" s="107" t="s">
        <v>138</v>
      </c>
      <c r="G323" s="108" t="s">
        <v>154</v>
      </c>
      <c r="H323" s="108" t="s">
        <v>155</v>
      </c>
      <c r="I323" s="116"/>
      <c r="J323" s="107" t="s">
        <v>144</v>
      </c>
    </row>
    <row r="324" spans="2:10" ht="12.75" customHeight="1" x14ac:dyDescent="0.2">
      <c r="B324" s="77" t="s">
        <v>152</v>
      </c>
      <c r="C324" s="77" t="s">
        <v>153</v>
      </c>
      <c r="D324" s="77" t="s">
        <v>7</v>
      </c>
      <c r="E324" s="77" t="s">
        <v>7</v>
      </c>
      <c r="G324" s="167"/>
      <c r="H324" s="167"/>
      <c r="I324" s="114"/>
    </row>
    <row r="325" spans="2:10" ht="12.75" customHeight="1" x14ac:dyDescent="0.2">
      <c r="C325" s="77" t="s">
        <v>188</v>
      </c>
      <c r="G325" s="167"/>
      <c r="H325" s="167"/>
      <c r="I325" s="114"/>
    </row>
    <row r="326" spans="2:10" ht="12.75" customHeight="1" x14ac:dyDescent="0.2">
      <c r="G326" s="167"/>
      <c r="H326" s="167"/>
      <c r="I326" s="114"/>
    </row>
    <row r="327" spans="2:10" ht="12.75" customHeight="1" x14ac:dyDescent="0.2">
      <c r="G327" s="167"/>
      <c r="H327" s="167"/>
      <c r="I327" s="114"/>
    </row>
    <row r="328" spans="2:10" ht="12.75" customHeight="1" x14ac:dyDescent="0.2">
      <c r="G328" s="167"/>
      <c r="H328" s="167"/>
      <c r="I328" s="114"/>
    </row>
    <row r="329" spans="2:10" ht="12.75" customHeight="1" x14ac:dyDescent="0.2">
      <c r="G329" s="167"/>
      <c r="H329" s="167"/>
      <c r="I329" s="114"/>
    </row>
    <row r="330" spans="2:10" ht="12.75" customHeight="1" x14ac:dyDescent="0.2">
      <c r="G330" s="167"/>
      <c r="H330" s="167"/>
      <c r="I330" s="114"/>
    </row>
    <row r="331" spans="2:10" ht="12.75" customHeight="1" x14ac:dyDescent="0.2">
      <c r="G331" s="167"/>
      <c r="H331" s="167"/>
      <c r="I331" s="114"/>
    </row>
    <row r="332" spans="2:10" ht="12.75" customHeight="1" x14ac:dyDescent="0.2">
      <c r="G332" s="167"/>
      <c r="H332" s="167"/>
      <c r="I332" s="114"/>
    </row>
    <row r="333" spans="2:10" ht="12.75" customHeight="1" x14ac:dyDescent="0.2">
      <c r="G333" s="167"/>
      <c r="H333" s="167"/>
      <c r="I333" s="114"/>
    </row>
    <row r="334" spans="2:10" ht="12.75" customHeight="1" x14ac:dyDescent="0.2">
      <c r="G334" s="167"/>
      <c r="H334" s="167"/>
      <c r="I334" s="114"/>
    </row>
    <row r="335" spans="2:10" ht="12.75" customHeight="1" x14ac:dyDescent="0.2">
      <c r="G335" s="167"/>
      <c r="H335" s="167"/>
      <c r="I335" s="114"/>
    </row>
    <row r="336" spans="2:10" ht="12.75" customHeight="1" x14ac:dyDescent="0.2">
      <c r="G336" s="167"/>
      <c r="H336" s="167"/>
      <c r="I336" s="114"/>
    </row>
    <row r="337" spans="2:10" ht="12.75" customHeight="1" x14ac:dyDescent="0.2">
      <c r="G337" s="167"/>
      <c r="H337" s="167"/>
      <c r="I337" s="114"/>
    </row>
    <row r="338" spans="2:10" ht="12.75" customHeight="1" x14ac:dyDescent="0.2">
      <c r="G338" s="167"/>
      <c r="H338" s="167"/>
      <c r="I338" s="114"/>
    </row>
    <row r="339" spans="2:10" ht="12.75" customHeight="1" x14ac:dyDescent="0.2">
      <c r="G339" s="167"/>
      <c r="H339" s="167"/>
      <c r="I339" s="114"/>
    </row>
    <row r="340" spans="2:10" ht="12.75" customHeight="1" x14ac:dyDescent="0.2">
      <c r="G340" s="167"/>
      <c r="H340" s="167"/>
      <c r="I340" s="114"/>
    </row>
    <row r="341" spans="2:10" ht="12.75" customHeight="1" thickBot="1" x14ac:dyDescent="0.25">
      <c r="F341" s="106" t="s">
        <v>145</v>
      </c>
      <c r="G341" s="168">
        <f>SUM(G324:G340)</f>
        <v>0</v>
      </c>
      <c r="H341" s="168">
        <f>SUM(H324:H340)</f>
        <v>0</v>
      </c>
      <c r="I341" s="115"/>
    </row>
    <row r="342" spans="2:10" ht="12.75" customHeight="1" thickTop="1" x14ac:dyDescent="0.2">
      <c r="F342" s="110"/>
      <c r="G342" s="251"/>
      <c r="H342" s="251"/>
      <c r="I342" s="115"/>
    </row>
    <row r="343" spans="2:10" s="107" customFormat="1" ht="25.5" x14ac:dyDescent="0.25">
      <c r="B343" s="107" t="s">
        <v>73</v>
      </c>
      <c r="C343" s="107" t="s">
        <v>147</v>
      </c>
      <c r="D343" s="107" t="s">
        <v>136</v>
      </c>
      <c r="E343" s="107" t="s">
        <v>137</v>
      </c>
      <c r="F343" s="107" t="s">
        <v>138</v>
      </c>
      <c r="G343" s="108" t="s">
        <v>156</v>
      </c>
      <c r="H343" s="108" t="s">
        <v>157</v>
      </c>
      <c r="I343" s="116"/>
      <c r="J343" s="107" t="s">
        <v>144</v>
      </c>
    </row>
    <row r="344" spans="2:10" ht="12.75" customHeight="1" x14ac:dyDescent="0.2">
      <c r="B344" s="77" t="s">
        <v>152</v>
      </c>
      <c r="C344" s="77" t="s">
        <v>153</v>
      </c>
      <c r="D344" s="77" t="s">
        <v>7</v>
      </c>
      <c r="E344" s="77" t="s">
        <v>7</v>
      </c>
      <c r="G344" s="167"/>
      <c r="H344" s="167"/>
      <c r="I344" s="114"/>
    </row>
    <row r="345" spans="2:10" ht="12.75" customHeight="1" x14ac:dyDescent="0.2">
      <c r="C345" s="77" t="s">
        <v>189</v>
      </c>
      <c r="G345" s="167"/>
      <c r="H345" s="167"/>
      <c r="I345" s="114"/>
    </row>
    <row r="346" spans="2:10" ht="12.75" customHeight="1" x14ac:dyDescent="0.2">
      <c r="G346" s="167"/>
      <c r="H346" s="167"/>
      <c r="I346" s="114"/>
    </row>
    <row r="347" spans="2:10" ht="12.75" customHeight="1" x14ac:dyDescent="0.2">
      <c r="G347" s="167"/>
      <c r="H347" s="167"/>
      <c r="I347" s="114"/>
    </row>
    <row r="348" spans="2:10" ht="12.75" customHeight="1" x14ac:dyDescent="0.2">
      <c r="G348" s="167"/>
      <c r="H348" s="167"/>
      <c r="I348" s="114"/>
    </row>
    <row r="349" spans="2:10" ht="12.75" customHeight="1" x14ac:dyDescent="0.2">
      <c r="G349" s="167"/>
      <c r="H349" s="167"/>
      <c r="I349" s="114"/>
    </row>
    <row r="350" spans="2:10" ht="12.75" customHeight="1" x14ac:dyDescent="0.2">
      <c r="G350" s="167"/>
      <c r="H350" s="167"/>
      <c r="I350" s="114"/>
    </row>
    <row r="351" spans="2:10" ht="12.75" customHeight="1" x14ac:dyDescent="0.2">
      <c r="G351" s="167"/>
      <c r="H351" s="167"/>
      <c r="I351" s="114"/>
    </row>
    <row r="352" spans="2:10" ht="12.75" customHeight="1" x14ac:dyDescent="0.2">
      <c r="G352" s="167"/>
      <c r="H352" s="167"/>
      <c r="I352" s="114"/>
    </row>
    <row r="353" spans="2:10" ht="12.75" customHeight="1" x14ac:dyDescent="0.2">
      <c r="G353" s="167"/>
      <c r="H353" s="167"/>
      <c r="I353" s="114"/>
    </row>
    <row r="354" spans="2:10" ht="12.75" customHeight="1" x14ac:dyDescent="0.2">
      <c r="G354" s="167"/>
      <c r="H354" s="167"/>
      <c r="I354" s="114"/>
    </row>
    <row r="355" spans="2:10" ht="12.75" customHeight="1" x14ac:dyDescent="0.2">
      <c r="G355" s="167"/>
      <c r="H355" s="167"/>
      <c r="I355" s="114"/>
    </row>
    <row r="356" spans="2:10" ht="12.75" customHeight="1" x14ac:dyDescent="0.2">
      <c r="G356" s="167"/>
      <c r="H356" s="167"/>
      <c r="I356" s="114"/>
    </row>
    <row r="357" spans="2:10" ht="12.75" customHeight="1" x14ac:dyDescent="0.2">
      <c r="G357" s="167"/>
      <c r="H357" s="167"/>
      <c r="I357" s="114"/>
    </row>
    <row r="358" spans="2:10" ht="12.75" customHeight="1" x14ac:dyDescent="0.2">
      <c r="G358" s="167"/>
      <c r="H358" s="167"/>
      <c r="I358" s="114"/>
    </row>
    <row r="359" spans="2:10" ht="12.75" customHeight="1" x14ac:dyDescent="0.2">
      <c r="G359" s="167"/>
      <c r="H359" s="167"/>
      <c r="I359" s="114"/>
    </row>
    <row r="360" spans="2:10" ht="12.75" customHeight="1" x14ac:dyDescent="0.2">
      <c r="G360" s="167"/>
      <c r="H360" s="167"/>
      <c r="I360" s="114"/>
    </row>
    <row r="361" spans="2:10" ht="12.75" customHeight="1" thickBot="1" x14ac:dyDescent="0.25">
      <c r="F361" s="106" t="s">
        <v>145</v>
      </c>
      <c r="G361" s="168">
        <f>SUM(G344:G360)</f>
        <v>0</v>
      </c>
      <c r="H361" s="168">
        <f>SUM(H344:H360)</f>
        <v>0</v>
      </c>
      <c r="I361" s="115"/>
    </row>
    <row r="362" spans="2:10" ht="12.75" customHeight="1" thickTop="1" x14ac:dyDescent="0.2">
      <c r="F362" s="110"/>
      <c r="G362" s="111"/>
      <c r="H362" s="111"/>
      <c r="I362" s="114"/>
    </row>
    <row r="363" spans="2:10" s="107" customFormat="1" ht="25.5" x14ac:dyDescent="0.25">
      <c r="B363" s="107" t="s">
        <v>73</v>
      </c>
      <c r="C363" s="107" t="s">
        <v>147</v>
      </c>
      <c r="D363" s="107" t="s">
        <v>136</v>
      </c>
      <c r="E363" s="107" t="s">
        <v>137</v>
      </c>
      <c r="F363" s="107" t="s">
        <v>138</v>
      </c>
      <c r="G363" s="108" t="s">
        <v>158</v>
      </c>
      <c r="H363" s="108" t="s">
        <v>159</v>
      </c>
      <c r="I363" s="109"/>
      <c r="J363" s="107" t="s">
        <v>144</v>
      </c>
    </row>
    <row r="364" spans="2:10" ht="12.75" customHeight="1" x14ac:dyDescent="0.2">
      <c r="B364" s="77" t="s">
        <v>152</v>
      </c>
      <c r="C364" s="77" t="s">
        <v>153</v>
      </c>
      <c r="D364" s="77" t="s">
        <v>7</v>
      </c>
      <c r="E364" s="77" t="s">
        <v>7</v>
      </c>
      <c r="G364" s="167"/>
      <c r="H364" s="167"/>
    </row>
    <row r="365" spans="2:10" ht="12.75" customHeight="1" x14ac:dyDescent="0.2">
      <c r="C365" s="77" t="s">
        <v>190</v>
      </c>
      <c r="G365" s="167"/>
      <c r="H365" s="167"/>
    </row>
    <row r="366" spans="2:10" ht="12.75" customHeight="1" x14ac:dyDescent="0.2">
      <c r="G366" s="167"/>
      <c r="H366" s="167"/>
    </row>
    <row r="367" spans="2:10" ht="12.75" customHeight="1" x14ac:dyDescent="0.2">
      <c r="G367" s="167"/>
      <c r="H367" s="167"/>
    </row>
    <row r="368" spans="2:10" ht="12.75" customHeight="1" x14ac:dyDescent="0.2">
      <c r="G368" s="167"/>
      <c r="H368" s="167"/>
    </row>
    <row r="369" spans="2:10" ht="12.75" customHeight="1" x14ac:dyDescent="0.2">
      <c r="G369" s="167"/>
      <c r="H369" s="167"/>
    </row>
    <row r="370" spans="2:10" ht="12.75" customHeight="1" x14ac:dyDescent="0.2">
      <c r="G370" s="167"/>
      <c r="H370" s="167"/>
    </row>
    <row r="371" spans="2:10" ht="12.75" customHeight="1" x14ac:dyDescent="0.2">
      <c r="G371" s="167"/>
      <c r="H371" s="167"/>
    </row>
    <row r="372" spans="2:10" ht="12.75" customHeight="1" x14ac:dyDescent="0.2">
      <c r="G372" s="167"/>
      <c r="H372" s="167"/>
    </row>
    <row r="373" spans="2:10" ht="12.75" customHeight="1" x14ac:dyDescent="0.2">
      <c r="G373" s="167"/>
      <c r="H373" s="167"/>
    </row>
    <row r="374" spans="2:10" ht="12.75" customHeight="1" x14ac:dyDescent="0.2">
      <c r="G374" s="167"/>
      <c r="H374" s="167"/>
    </row>
    <row r="375" spans="2:10" ht="12.75" customHeight="1" x14ac:dyDescent="0.2">
      <c r="G375" s="167"/>
      <c r="H375" s="167"/>
    </row>
    <row r="376" spans="2:10" ht="12.75" customHeight="1" x14ac:dyDescent="0.2">
      <c r="G376" s="167"/>
      <c r="H376" s="167"/>
    </row>
    <row r="377" spans="2:10" ht="12.75" customHeight="1" x14ac:dyDescent="0.2">
      <c r="G377" s="167"/>
      <c r="H377" s="167"/>
      <c r="I377" s="112"/>
    </row>
    <row r="378" spans="2:10" ht="12.75" customHeight="1" x14ac:dyDescent="0.2">
      <c r="G378" s="167"/>
      <c r="H378" s="167"/>
      <c r="I378" s="112"/>
    </row>
    <row r="379" spans="2:10" ht="12.75" customHeight="1" x14ac:dyDescent="0.2">
      <c r="G379" s="167"/>
      <c r="H379" s="167"/>
      <c r="I379" s="112"/>
    </row>
    <row r="380" spans="2:10" ht="12.75" customHeight="1" x14ac:dyDescent="0.2">
      <c r="G380" s="167"/>
      <c r="H380" s="167"/>
      <c r="I380" s="112"/>
    </row>
    <row r="381" spans="2:10" ht="12.75" customHeight="1" thickBot="1" x14ac:dyDescent="0.25">
      <c r="F381" s="106" t="s">
        <v>145</v>
      </c>
      <c r="G381" s="168">
        <f>SUM(G364:G380)</f>
        <v>0</v>
      </c>
      <c r="H381" s="168">
        <f>SUM(H364:H380)</f>
        <v>0</v>
      </c>
      <c r="I381" s="111"/>
    </row>
    <row r="382" spans="2:10" ht="12.75" customHeight="1" thickTop="1" x14ac:dyDescent="0.2">
      <c r="F382" s="110"/>
      <c r="G382" s="251"/>
      <c r="H382" s="251"/>
      <c r="I382" s="111"/>
    </row>
    <row r="383" spans="2:10" ht="12.75" customHeight="1" x14ac:dyDescent="0.2">
      <c r="I383" s="112"/>
    </row>
    <row r="384" spans="2:10" s="104" customFormat="1" ht="12.75" customHeight="1" x14ac:dyDescent="0.2">
      <c r="B384" s="104" t="s">
        <v>73</v>
      </c>
      <c r="C384" s="104" t="s">
        <v>147</v>
      </c>
      <c r="D384" s="104" t="s">
        <v>136</v>
      </c>
      <c r="E384" s="104" t="s">
        <v>137</v>
      </c>
      <c r="F384" s="104" t="s">
        <v>138</v>
      </c>
      <c r="G384" s="105" t="s">
        <v>149</v>
      </c>
      <c r="H384" s="105" t="s">
        <v>150</v>
      </c>
      <c r="I384" s="113"/>
      <c r="J384" s="104" t="s">
        <v>144</v>
      </c>
    </row>
    <row r="385" spans="2:9" ht="12.75" customHeight="1" x14ac:dyDescent="0.2">
      <c r="B385" s="77" t="s">
        <v>160</v>
      </c>
      <c r="C385" s="77" t="s">
        <v>187</v>
      </c>
      <c r="D385" s="77" t="s">
        <v>7</v>
      </c>
      <c r="E385" s="77" t="s">
        <v>7</v>
      </c>
      <c r="G385" s="167"/>
      <c r="H385" s="167"/>
      <c r="I385" s="112"/>
    </row>
    <row r="386" spans="2:9" ht="12.75" customHeight="1" x14ac:dyDescent="0.2">
      <c r="G386" s="167"/>
      <c r="H386" s="167"/>
      <c r="I386" s="112"/>
    </row>
    <row r="387" spans="2:9" ht="12.75" customHeight="1" x14ac:dyDescent="0.2">
      <c r="G387" s="167"/>
      <c r="H387" s="167"/>
      <c r="I387" s="112"/>
    </row>
    <row r="388" spans="2:9" ht="12.75" customHeight="1" x14ac:dyDescent="0.2">
      <c r="G388" s="167"/>
      <c r="H388" s="167"/>
      <c r="I388" s="112"/>
    </row>
    <row r="389" spans="2:9" ht="12.75" customHeight="1" x14ac:dyDescent="0.2">
      <c r="G389" s="167"/>
      <c r="H389" s="167"/>
      <c r="I389" s="112"/>
    </row>
    <row r="390" spans="2:9" ht="12.75" customHeight="1" x14ac:dyDescent="0.2">
      <c r="G390" s="167"/>
      <c r="H390" s="167"/>
      <c r="I390" s="112"/>
    </row>
    <row r="391" spans="2:9" ht="12.75" customHeight="1" x14ac:dyDescent="0.2">
      <c r="G391" s="167"/>
      <c r="H391" s="167"/>
      <c r="I391" s="112"/>
    </row>
    <row r="392" spans="2:9" ht="12.75" customHeight="1" x14ac:dyDescent="0.2">
      <c r="G392" s="167"/>
      <c r="H392" s="167"/>
      <c r="I392" s="112"/>
    </row>
    <row r="393" spans="2:9" ht="12.75" customHeight="1" x14ac:dyDescent="0.2">
      <c r="G393" s="167"/>
      <c r="H393" s="167"/>
      <c r="I393" s="112"/>
    </row>
    <row r="394" spans="2:9" ht="12.75" customHeight="1" x14ac:dyDescent="0.2">
      <c r="G394" s="167"/>
      <c r="H394" s="167"/>
      <c r="I394" s="112"/>
    </row>
    <row r="395" spans="2:9" ht="12.75" customHeight="1" x14ac:dyDescent="0.2">
      <c r="G395" s="167"/>
      <c r="H395" s="167"/>
      <c r="I395" s="112"/>
    </row>
    <row r="396" spans="2:9" ht="12.75" customHeight="1" x14ac:dyDescent="0.2">
      <c r="G396" s="167"/>
      <c r="H396" s="167"/>
      <c r="I396" s="112"/>
    </row>
    <row r="397" spans="2:9" ht="12.75" customHeight="1" x14ac:dyDescent="0.2">
      <c r="G397" s="167"/>
      <c r="H397" s="167"/>
      <c r="I397" s="112"/>
    </row>
    <row r="398" spans="2:9" ht="12.75" customHeight="1" x14ac:dyDescent="0.2">
      <c r="G398" s="167"/>
      <c r="H398" s="167"/>
      <c r="I398" s="112"/>
    </row>
    <row r="399" spans="2:9" ht="12.75" customHeight="1" x14ac:dyDescent="0.2">
      <c r="G399" s="167"/>
      <c r="H399" s="167"/>
      <c r="I399" s="112"/>
    </row>
    <row r="400" spans="2:9" ht="12.75" customHeight="1" x14ac:dyDescent="0.2">
      <c r="G400" s="167"/>
      <c r="H400" s="167"/>
      <c r="I400" s="112"/>
    </row>
    <row r="401" spans="2:10" ht="12.75" customHeight="1" x14ac:dyDescent="0.2">
      <c r="G401" s="167"/>
      <c r="H401" s="167"/>
      <c r="I401" s="112"/>
    </row>
    <row r="402" spans="2:10" ht="12.75" customHeight="1" thickBot="1" x14ac:dyDescent="0.25">
      <c r="F402" s="106" t="s">
        <v>145</v>
      </c>
      <c r="G402" s="168">
        <f>SUM(G385:G401)</f>
        <v>0</v>
      </c>
      <c r="H402" s="168">
        <f>SUM(H385:H401)</f>
        <v>0</v>
      </c>
      <c r="I402" s="111"/>
    </row>
    <row r="403" spans="2:10" ht="12.75" customHeight="1" thickTop="1" x14ac:dyDescent="0.2">
      <c r="F403" s="110"/>
      <c r="G403" s="251"/>
      <c r="H403" s="251"/>
      <c r="I403" s="111"/>
    </row>
    <row r="404" spans="2:10" ht="12.75" customHeight="1" x14ac:dyDescent="0.2">
      <c r="I404" s="112"/>
    </row>
    <row r="405" spans="2:10" s="104" customFormat="1" ht="12.75" customHeight="1" x14ac:dyDescent="0.2">
      <c r="B405" s="104" t="s">
        <v>73</v>
      </c>
      <c r="C405" s="104" t="s">
        <v>147</v>
      </c>
      <c r="D405" s="104" t="s">
        <v>136</v>
      </c>
      <c r="E405" s="104" t="s">
        <v>137</v>
      </c>
      <c r="F405" s="104" t="s">
        <v>138</v>
      </c>
      <c r="G405" s="105" t="s">
        <v>149</v>
      </c>
      <c r="H405" s="105" t="s">
        <v>150</v>
      </c>
      <c r="I405" s="113"/>
      <c r="J405" s="104" t="s">
        <v>144</v>
      </c>
    </row>
    <row r="406" spans="2:10" ht="12.75" customHeight="1" x14ac:dyDescent="0.2">
      <c r="B406" s="77" t="s">
        <v>152</v>
      </c>
      <c r="C406" s="77" t="s">
        <v>161</v>
      </c>
      <c r="D406" s="77" t="s">
        <v>7</v>
      </c>
      <c r="E406" s="77" t="s">
        <v>7</v>
      </c>
      <c r="G406" s="167"/>
      <c r="H406" s="167"/>
      <c r="I406" s="112"/>
    </row>
    <row r="407" spans="2:10" ht="12.75" customHeight="1" x14ac:dyDescent="0.2">
      <c r="C407" s="77" t="s">
        <v>191</v>
      </c>
      <c r="G407" s="167"/>
      <c r="H407" s="167"/>
      <c r="I407" s="112"/>
    </row>
    <row r="408" spans="2:10" ht="12.75" customHeight="1" x14ac:dyDescent="0.2">
      <c r="G408" s="167"/>
      <c r="H408" s="167"/>
      <c r="I408" s="112"/>
    </row>
    <row r="409" spans="2:10" ht="12.75" customHeight="1" x14ac:dyDescent="0.2">
      <c r="G409" s="167"/>
      <c r="H409" s="167"/>
      <c r="I409" s="112"/>
    </row>
    <row r="410" spans="2:10" ht="12.75" customHeight="1" x14ac:dyDescent="0.2">
      <c r="G410" s="167"/>
      <c r="H410" s="167"/>
      <c r="I410" s="112"/>
    </row>
    <row r="411" spans="2:10" ht="12.75" customHeight="1" x14ac:dyDescent="0.2">
      <c r="G411" s="167"/>
      <c r="H411" s="167"/>
      <c r="I411" s="112"/>
    </row>
    <row r="412" spans="2:10" ht="12.75" customHeight="1" x14ac:dyDescent="0.2">
      <c r="G412" s="167"/>
      <c r="H412" s="167"/>
      <c r="I412" s="112"/>
    </row>
    <row r="413" spans="2:10" ht="12.75" customHeight="1" x14ac:dyDescent="0.2">
      <c r="G413" s="167"/>
      <c r="H413" s="167"/>
      <c r="I413" s="112"/>
    </row>
    <row r="414" spans="2:10" ht="12.75" customHeight="1" x14ac:dyDescent="0.2">
      <c r="G414" s="167"/>
      <c r="H414" s="167"/>
      <c r="I414" s="112"/>
    </row>
    <row r="415" spans="2:10" ht="12.75" customHeight="1" x14ac:dyDescent="0.2">
      <c r="G415" s="167"/>
      <c r="H415" s="167"/>
      <c r="I415" s="112"/>
    </row>
    <row r="416" spans="2:10" ht="12.75" customHeight="1" x14ac:dyDescent="0.2">
      <c r="G416" s="167"/>
      <c r="H416" s="167"/>
      <c r="I416" s="112"/>
    </row>
    <row r="417" spans="2:10" ht="12.75" customHeight="1" x14ac:dyDescent="0.2">
      <c r="G417" s="167"/>
      <c r="H417" s="167"/>
      <c r="I417" s="112"/>
    </row>
    <row r="418" spans="2:10" ht="12.75" customHeight="1" x14ac:dyDescent="0.2">
      <c r="G418" s="167"/>
      <c r="H418" s="167"/>
      <c r="I418" s="112"/>
    </row>
    <row r="419" spans="2:10" ht="12.75" customHeight="1" x14ac:dyDescent="0.2">
      <c r="G419" s="167"/>
      <c r="H419" s="167"/>
      <c r="I419" s="112"/>
    </row>
    <row r="420" spans="2:10" ht="12.75" customHeight="1" x14ac:dyDescent="0.2">
      <c r="G420" s="167"/>
      <c r="H420" s="167"/>
      <c r="I420" s="112"/>
    </row>
    <row r="421" spans="2:10" ht="12.75" customHeight="1" x14ac:dyDescent="0.2">
      <c r="G421" s="167"/>
      <c r="H421" s="167"/>
      <c r="I421" s="112"/>
    </row>
    <row r="422" spans="2:10" ht="12.75" customHeight="1" x14ac:dyDescent="0.2">
      <c r="G422" s="167"/>
      <c r="H422" s="167"/>
      <c r="I422" s="112"/>
    </row>
    <row r="423" spans="2:10" ht="12.75" customHeight="1" thickBot="1" x14ac:dyDescent="0.25">
      <c r="F423" s="106" t="s">
        <v>145</v>
      </c>
      <c r="G423" s="168">
        <f>SUM(G406:G422)</f>
        <v>0</v>
      </c>
      <c r="H423" s="168">
        <f>SUM(H406:H422)</f>
        <v>0</v>
      </c>
      <c r="I423" s="111"/>
    </row>
    <row r="424" spans="2:10" ht="12.75" customHeight="1" thickTop="1" x14ac:dyDescent="0.2">
      <c r="I424" s="112"/>
    </row>
    <row r="425" spans="2:10" ht="12.75" customHeight="1" x14ac:dyDescent="0.2"/>
    <row r="426" spans="2:10" s="104" customFormat="1" ht="12.75" customHeight="1" x14ac:dyDescent="0.2">
      <c r="B426" s="104" t="s">
        <v>73</v>
      </c>
      <c r="C426" s="104" t="s">
        <v>147</v>
      </c>
      <c r="D426" s="104" t="s">
        <v>136</v>
      </c>
      <c r="E426" s="104" t="s">
        <v>137</v>
      </c>
      <c r="F426" s="104" t="s">
        <v>138</v>
      </c>
      <c r="G426" s="105" t="s">
        <v>149</v>
      </c>
      <c r="H426" s="105" t="s">
        <v>150</v>
      </c>
      <c r="I426" s="105"/>
      <c r="J426" s="104" t="s">
        <v>144</v>
      </c>
    </row>
    <row r="427" spans="2:10" ht="12.75" customHeight="1" x14ac:dyDescent="0.2">
      <c r="B427" s="77" t="s">
        <v>152</v>
      </c>
      <c r="C427" s="77" t="s">
        <v>5</v>
      </c>
      <c r="D427" s="77" t="s">
        <v>7</v>
      </c>
      <c r="E427" s="77" t="s">
        <v>7</v>
      </c>
      <c r="G427" s="167"/>
      <c r="H427" s="167"/>
    </row>
    <row r="428" spans="2:10" ht="12.75" customHeight="1" x14ac:dyDescent="0.2">
      <c r="C428" s="77" t="s">
        <v>192</v>
      </c>
      <c r="G428" s="167"/>
      <c r="H428" s="167"/>
    </row>
    <row r="429" spans="2:10" ht="12.75" customHeight="1" x14ac:dyDescent="0.2">
      <c r="G429" s="167"/>
      <c r="H429" s="167"/>
    </row>
    <row r="430" spans="2:10" ht="12.75" customHeight="1" x14ac:dyDescent="0.2">
      <c r="G430" s="167"/>
      <c r="H430" s="167"/>
    </row>
    <row r="431" spans="2:10" ht="12.75" customHeight="1" x14ac:dyDescent="0.2">
      <c r="G431" s="167"/>
      <c r="H431" s="167"/>
    </row>
    <row r="432" spans="2:10" ht="12.75" customHeight="1" x14ac:dyDescent="0.2">
      <c r="G432" s="167"/>
      <c r="H432" s="167"/>
    </row>
    <row r="433" spans="2:10" ht="12.75" customHeight="1" x14ac:dyDescent="0.2">
      <c r="G433" s="167"/>
      <c r="H433" s="167"/>
    </row>
    <row r="434" spans="2:10" ht="12.75" customHeight="1" x14ac:dyDescent="0.2">
      <c r="G434" s="167"/>
      <c r="H434" s="167"/>
    </row>
    <row r="435" spans="2:10" ht="12.75" customHeight="1" x14ac:dyDescent="0.2">
      <c r="G435" s="167"/>
      <c r="H435" s="167"/>
    </row>
    <row r="436" spans="2:10" ht="12.75" customHeight="1" x14ac:dyDescent="0.2">
      <c r="G436" s="167"/>
      <c r="H436" s="167"/>
    </row>
    <row r="437" spans="2:10" ht="12.75" customHeight="1" x14ac:dyDescent="0.2">
      <c r="G437" s="167"/>
      <c r="H437" s="167"/>
    </row>
    <row r="438" spans="2:10" ht="12.75" customHeight="1" x14ac:dyDescent="0.2">
      <c r="G438" s="167"/>
      <c r="H438" s="167"/>
    </row>
    <row r="439" spans="2:10" ht="12.75" customHeight="1" x14ac:dyDescent="0.2">
      <c r="G439" s="167"/>
      <c r="H439" s="167"/>
    </row>
    <row r="440" spans="2:10" ht="12.75" customHeight="1" x14ac:dyDescent="0.2">
      <c r="G440" s="167"/>
      <c r="H440" s="167"/>
    </row>
    <row r="441" spans="2:10" ht="12.75" customHeight="1" x14ac:dyDescent="0.2">
      <c r="G441" s="167"/>
      <c r="H441" s="167"/>
    </row>
    <row r="442" spans="2:10" ht="12.75" customHeight="1" x14ac:dyDescent="0.2">
      <c r="G442" s="167"/>
      <c r="H442" s="167"/>
    </row>
    <row r="443" spans="2:10" ht="12.75" customHeight="1" x14ac:dyDescent="0.2">
      <c r="G443" s="167"/>
      <c r="H443" s="167"/>
      <c r="I443" s="112"/>
    </row>
    <row r="444" spans="2:10" ht="12.75" customHeight="1" thickBot="1" x14ac:dyDescent="0.25">
      <c r="F444" s="106" t="s">
        <v>145</v>
      </c>
      <c r="G444" s="168">
        <f>SUM(G427:G443)</f>
        <v>0</v>
      </c>
      <c r="H444" s="168">
        <f>SUM(H427:H443)</f>
        <v>0</v>
      </c>
      <c r="I444" s="111"/>
    </row>
    <row r="445" spans="2:10" ht="12.75" customHeight="1" thickTop="1" x14ac:dyDescent="0.2">
      <c r="I445" s="112"/>
    </row>
    <row r="446" spans="2:10" ht="12.75" customHeight="1" x14ac:dyDescent="0.2">
      <c r="I446" s="112"/>
    </row>
    <row r="447" spans="2:10" ht="12.75" customHeight="1" x14ac:dyDescent="0.2">
      <c r="I447" s="112"/>
    </row>
    <row r="448" spans="2:10" s="104" customFormat="1" ht="12.75" customHeight="1" x14ac:dyDescent="0.2">
      <c r="B448" s="104" t="s">
        <v>73</v>
      </c>
      <c r="C448" s="104" t="s">
        <v>147</v>
      </c>
      <c r="D448" s="104" t="s">
        <v>136</v>
      </c>
      <c r="E448" s="104" t="s">
        <v>137</v>
      </c>
      <c r="F448" s="104" t="s">
        <v>138</v>
      </c>
      <c r="G448" s="105" t="s">
        <v>149</v>
      </c>
      <c r="H448" s="105" t="s">
        <v>150</v>
      </c>
      <c r="I448" s="113"/>
      <c r="J448" s="104" t="s">
        <v>144</v>
      </c>
    </row>
    <row r="449" spans="2:9" ht="12.75" customHeight="1" x14ac:dyDescent="0.2">
      <c r="B449" s="77" t="s">
        <v>110</v>
      </c>
      <c r="C449" s="77" t="s">
        <v>193</v>
      </c>
      <c r="D449" s="77" t="s">
        <v>7</v>
      </c>
      <c r="E449" s="77" t="s">
        <v>7</v>
      </c>
      <c r="G449" s="167"/>
      <c r="H449" s="167"/>
      <c r="I449" s="112"/>
    </row>
    <row r="450" spans="2:9" ht="12.75" customHeight="1" x14ac:dyDescent="0.2">
      <c r="G450" s="167"/>
      <c r="H450" s="167"/>
      <c r="I450" s="112"/>
    </row>
    <row r="451" spans="2:9" ht="12.75" customHeight="1" x14ac:dyDescent="0.2">
      <c r="G451" s="167"/>
      <c r="H451" s="167"/>
      <c r="I451" s="112"/>
    </row>
    <row r="452" spans="2:9" ht="12.75" customHeight="1" x14ac:dyDescent="0.2">
      <c r="G452" s="167"/>
      <c r="H452" s="167"/>
      <c r="I452" s="112"/>
    </row>
    <row r="453" spans="2:9" ht="12.75" customHeight="1" x14ac:dyDescent="0.2">
      <c r="G453" s="167"/>
      <c r="H453" s="167"/>
      <c r="I453" s="112"/>
    </row>
    <row r="454" spans="2:9" ht="12.75" customHeight="1" x14ac:dyDescent="0.2">
      <c r="G454" s="167"/>
      <c r="H454" s="167"/>
      <c r="I454" s="112"/>
    </row>
    <row r="455" spans="2:9" ht="12.75" customHeight="1" x14ac:dyDescent="0.2">
      <c r="G455" s="167"/>
      <c r="H455" s="167"/>
      <c r="I455" s="112"/>
    </row>
    <row r="456" spans="2:9" ht="12.75" customHeight="1" x14ac:dyDescent="0.2">
      <c r="G456" s="167"/>
      <c r="H456" s="167"/>
      <c r="I456" s="112"/>
    </row>
    <row r="457" spans="2:9" ht="12.75" customHeight="1" x14ac:dyDescent="0.2">
      <c r="G457" s="167"/>
      <c r="H457" s="167"/>
      <c r="I457" s="112"/>
    </row>
    <row r="458" spans="2:9" ht="12.75" customHeight="1" x14ac:dyDescent="0.2">
      <c r="G458" s="167"/>
      <c r="H458" s="167"/>
      <c r="I458" s="112"/>
    </row>
    <row r="459" spans="2:9" ht="12.75" customHeight="1" x14ac:dyDescent="0.2">
      <c r="G459" s="167"/>
      <c r="H459" s="167"/>
      <c r="I459" s="112"/>
    </row>
    <row r="460" spans="2:9" ht="12.75" customHeight="1" x14ac:dyDescent="0.2">
      <c r="G460" s="167"/>
      <c r="H460" s="167"/>
      <c r="I460" s="112"/>
    </row>
    <row r="461" spans="2:9" ht="12.75" customHeight="1" x14ac:dyDescent="0.2">
      <c r="G461" s="167"/>
      <c r="H461" s="167"/>
      <c r="I461" s="112"/>
    </row>
    <row r="462" spans="2:9" ht="12.75" customHeight="1" x14ac:dyDescent="0.2">
      <c r="G462" s="167"/>
      <c r="H462" s="167"/>
      <c r="I462" s="112"/>
    </row>
    <row r="463" spans="2:9" ht="12.75" customHeight="1" x14ac:dyDescent="0.2">
      <c r="G463" s="167"/>
      <c r="H463" s="167"/>
      <c r="I463" s="112"/>
    </row>
    <row r="464" spans="2:9" ht="12.75" customHeight="1" x14ac:dyDescent="0.2">
      <c r="G464" s="167"/>
      <c r="H464" s="167"/>
      <c r="I464" s="112"/>
    </row>
    <row r="465" spans="2:10" ht="12.75" customHeight="1" x14ac:dyDescent="0.2">
      <c r="G465" s="167"/>
      <c r="H465" s="167"/>
      <c r="I465" s="112"/>
    </row>
    <row r="466" spans="2:10" ht="12.75" customHeight="1" thickBot="1" x14ac:dyDescent="0.25">
      <c r="F466" s="106" t="s">
        <v>145</v>
      </c>
      <c r="G466" s="168">
        <f>SUM(G449:G465)</f>
        <v>0</v>
      </c>
      <c r="H466" s="168">
        <f>SUM(H449:H465)</f>
        <v>0</v>
      </c>
      <c r="I466" s="111"/>
    </row>
    <row r="467" spans="2:10" ht="12.75" customHeight="1" thickTop="1" x14ac:dyDescent="0.2">
      <c r="I467" s="112"/>
    </row>
    <row r="468" spans="2:10" ht="12.75" customHeight="1" x14ac:dyDescent="0.2">
      <c r="I468" s="112"/>
    </row>
    <row r="469" spans="2:10" s="104" customFormat="1" ht="12.75" customHeight="1" x14ac:dyDescent="0.2">
      <c r="B469" s="104" t="s">
        <v>73</v>
      </c>
      <c r="C469" s="104" t="s">
        <v>147</v>
      </c>
      <c r="D469" s="104" t="s">
        <v>136</v>
      </c>
      <c r="E469" s="104" t="s">
        <v>137</v>
      </c>
      <c r="F469" s="104" t="s">
        <v>138</v>
      </c>
      <c r="G469" s="105" t="s">
        <v>149</v>
      </c>
      <c r="H469" s="105" t="s">
        <v>150</v>
      </c>
      <c r="I469" s="105"/>
      <c r="J469" s="104" t="s">
        <v>144</v>
      </c>
    </row>
    <row r="470" spans="2:10" ht="12.75" customHeight="1" x14ac:dyDescent="0.2">
      <c r="B470" s="77" t="s">
        <v>162</v>
      </c>
      <c r="C470" s="77" t="s">
        <v>194</v>
      </c>
      <c r="D470" s="77" t="s">
        <v>7</v>
      </c>
      <c r="E470" s="77" t="s">
        <v>7</v>
      </c>
      <c r="G470" s="167"/>
      <c r="H470" s="167"/>
    </row>
    <row r="471" spans="2:10" ht="12.75" customHeight="1" x14ac:dyDescent="0.2">
      <c r="G471" s="167"/>
      <c r="H471" s="167"/>
    </row>
    <row r="472" spans="2:10" ht="12.75" customHeight="1" x14ac:dyDescent="0.2">
      <c r="G472" s="167"/>
      <c r="H472" s="167"/>
    </row>
    <row r="473" spans="2:10" ht="12.75" customHeight="1" x14ac:dyDescent="0.2">
      <c r="G473" s="167"/>
      <c r="H473" s="167"/>
    </row>
    <row r="474" spans="2:10" ht="12.75" customHeight="1" x14ac:dyDescent="0.2">
      <c r="G474" s="167"/>
      <c r="H474" s="167"/>
    </row>
    <row r="475" spans="2:10" ht="12.75" customHeight="1" x14ac:dyDescent="0.2">
      <c r="G475" s="167"/>
      <c r="H475" s="167"/>
    </row>
    <row r="476" spans="2:10" ht="12.75" customHeight="1" x14ac:dyDescent="0.2">
      <c r="G476" s="167"/>
      <c r="H476" s="167"/>
    </row>
    <row r="477" spans="2:10" ht="12.75" customHeight="1" x14ac:dyDescent="0.2">
      <c r="G477" s="167"/>
      <c r="H477" s="167"/>
    </row>
    <row r="478" spans="2:10" ht="12.75" customHeight="1" x14ac:dyDescent="0.2">
      <c r="G478" s="167"/>
      <c r="H478" s="167"/>
    </row>
    <row r="479" spans="2:10" ht="12.75" customHeight="1" x14ac:dyDescent="0.2">
      <c r="G479" s="167"/>
      <c r="H479" s="167"/>
    </row>
    <row r="480" spans="2:10" ht="12.75" customHeight="1" x14ac:dyDescent="0.2">
      <c r="G480" s="167"/>
      <c r="H480" s="167"/>
    </row>
    <row r="481" spans="6:9" ht="12.75" customHeight="1" x14ac:dyDescent="0.2">
      <c r="G481" s="167"/>
      <c r="H481" s="167"/>
    </row>
    <row r="482" spans="6:9" ht="12.75" customHeight="1" x14ac:dyDescent="0.2">
      <c r="G482" s="167"/>
      <c r="H482" s="167"/>
    </row>
    <row r="483" spans="6:9" ht="12.75" customHeight="1" x14ac:dyDescent="0.2">
      <c r="G483" s="167"/>
      <c r="H483" s="167"/>
    </row>
    <row r="484" spans="6:9" ht="12.75" customHeight="1" x14ac:dyDescent="0.2">
      <c r="G484" s="167"/>
      <c r="H484" s="167"/>
      <c r="I484" s="112"/>
    </row>
    <row r="485" spans="6:9" ht="12.75" customHeight="1" x14ac:dyDescent="0.2">
      <c r="G485" s="167"/>
      <c r="H485" s="167"/>
      <c r="I485" s="112"/>
    </row>
    <row r="486" spans="6:9" ht="12.75" customHeight="1" x14ac:dyDescent="0.2">
      <c r="G486" s="167"/>
      <c r="H486" s="167"/>
      <c r="I486" s="112"/>
    </row>
    <row r="487" spans="6:9" ht="12.75" customHeight="1" thickBot="1" x14ac:dyDescent="0.25">
      <c r="F487" s="106" t="s">
        <v>145</v>
      </c>
      <c r="G487" s="168">
        <f>SUM(G470:G486)</f>
        <v>0</v>
      </c>
      <c r="H487" s="168">
        <f>SUM(H470:H486)</f>
        <v>0</v>
      </c>
      <c r="I487" s="111"/>
    </row>
    <row r="488" spans="6:9" ht="12.75" customHeight="1" thickTop="1" x14ac:dyDescent="0.2">
      <c r="F488" s="110"/>
      <c r="G488" s="251"/>
      <c r="H488" s="251"/>
      <c r="I488" s="111"/>
    </row>
    <row r="489" spans="6:9" ht="12.75" customHeight="1" x14ac:dyDescent="0.2">
      <c r="F489" s="110"/>
      <c r="G489" s="251"/>
      <c r="H489" s="251"/>
      <c r="I489" s="111"/>
    </row>
    <row r="490" spans="6:9" ht="12.75" customHeight="1" x14ac:dyDescent="0.2">
      <c r="F490" s="110"/>
      <c r="G490" s="251"/>
      <c r="H490" s="251"/>
      <c r="I490" s="111"/>
    </row>
    <row r="491" spans="6:9" ht="12.75" customHeight="1" x14ac:dyDescent="0.2">
      <c r="F491" s="110"/>
      <c r="G491" s="251"/>
      <c r="H491" s="251"/>
      <c r="I491" s="111"/>
    </row>
    <row r="492" spans="6:9" ht="12.75" customHeight="1" x14ac:dyDescent="0.2">
      <c r="F492" s="110"/>
      <c r="G492" s="251"/>
      <c r="H492" s="251"/>
      <c r="I492" s="111"/>
    </row>
    <row r="493" spans="6:9" ht="12.75" customHeight="1" x14ac:dyDescent="0.2">
      <c r="F493" s="110"/>
      <c r="G493" s="251"/>
      <c r="H493" s="251"/>
      <c r="I493" s="111"/>
    </row>
    <row r="494" spans="6:9" ht="12.75" customHeight="1" x14ac:dyDescent="0.2">
      <c r="F494" s="110"/>
      <c r="G494" s="251"/>
      <c r="H494" s="251"/>
      <c r="I494" s="111"/>
    </row>
    <row r="495" spans="6:9" ht="12.75" customHeight="1" x14ac:dyDescent="0.2">
      <c r="F495" s="110"/>
      <c r="G495" s="251"/>
      <c r="H495" s="251"/>
      <c r="I495" s="111"/>
    </row>
    <row r="496" spans="6:9" ht="12.75" customHeight="1" x14ac:dyDescent="0.2">
      <c r="F496" s="110"/>
      <c r="G496" s="251"/>
      <c r="H496" s="251"/>
      <c r="I496" s="111"/>
    </row>
    <row r="497" spans="2:9" ht="12.75" customHeight="1" x14ac:dyDescent="0.2">
      <c r="F497" s="110"/>
      <c r="G497" s="251"/>
      <c r="H497" s="251"/>
      <c r="I497" s="111"/>
    </row>
    <row r="498" spans="2:9" ht="12.75" customHeight="1" thickBot="1" x14ac:dyDescent="0.25">
      <c r="I498" s="112"/>
    </row>
    <row r="499" spans="2:9" ht="12.75" customHeight="1" thickBot="1" x14ac:dyDescent="0.3">
      <c r="B499" s="296" t="s">
        <v>116</v>
      </c>
      <c r="C499" s="404"/>
      <c r="D499" s="405"/>
      <c r="E499" s="406"/>
      <c r="F499" s="407"/>
      <c r="G499" s="74" t="s">
        <v>117</v>
      </c>
    </row>
    <row r="500" spans="2:9" ht="12.75" customHeight="1" thickBot="1" x14ac:dyDescent="0.3">
      <c r="B500" s="296" t="s">
        <v>118</v>
      </c>
      <c r="C500" s="404"/>
      <c r="D500" s="405"/>
      <c r="E500" s="406"/>
      <c r="F500" s="407"/>
      <c r="G500" s="74" t="s">
        <v>117</v>
      </c>
    </row>
    <row r="501" spans="2:9" ht="12.75" customHeight="1" thickBot="1" x14ac:dyDescent="0.3">
      <c r="B501" s="296" t="s">
        <v>119</v>
      </c>
      <c r="C501" s="404"/>
      <c r="D501" s="405"/>
      <c r="E501" s="406"/>
      <c r="F501" s="407"/>
      <c r="G501" s="74" t="s">
        <v>117</v>
      </c>
    </row>
    <row r="502" spans="2:9" ht="12.75" customHeight="1" x14ac:dyDescent="0.2">
      <c r="B502" s="290" t="s">
        <v>120</v>
      </c>
      <c r="C502" s="412"/>
      <c r="D502" s="410"/>
      <c r="E502" s="411"/>
      <c r="F502" s="412"/>
      <c r="G502" s="74"/>
    </row>
    <row r="503" spans="2:9" ht="12.75" customHeight="1" x14ac:dyDescent="0.2">
      <c r="B503" s="413"/>
      <c r="C503" s="415"/>
      <c r="D503" s="413"/>
      <c r="E503" s="414"/>
      <c r="F503" s="415"/>
      <c r="G503" s="74"/>
    </row>
    <row r="504" spans="2:9" ht="12.75" customHeight="1" x14ac:dyDescent="0.2">
      <c r="B504" s="413"/>
      <c r="C504" s="415"/>
      <c r="D504" s="413"/>
      <c r="E504" s="414"/>
      <c r="F504" s="415"/>
      <c r="G504" s="74" t="s">
        <v>121</v>
      </c>
    </row>
    <row r="505" spans="2:9" ht="12.75" customHeight="1" x14ac:dyDescent="0.2">
      <c r="B505" s="413"/>
      <c r="C505" s="415"/>
      <c r="D505" s="413"/>
      <c r="E505" s="414"/>
      <c r="F505" s="415"/>
      <c r="G505" s="74"/>
    </row>
    <row r="506" spans="2:9" ht="12.75" customHeight="1" thickBot="1" x14ac:dyDescent="0.25">
      <c r="B506" s="416"/>
      <c r="C506" s="418"/>
      <c r="D506" s="416"/>
      <c r="E506" s="417"/>
      <c r="F506" s="418"/>
      <c r="G506" s="74"/>
    </row>
    <row r="507" spans="2:9" ht="12.75" customHeight="1" thickBot="1" x14ac:dyDescent="0.3">
      <c r="B507" s="296" t="s">
        <v>122</v>
      </c>
      <c r="C507" s="404"/>
      <c r="D507" s="405"/>
      <c r="E507" s="406"/>
      <c r="F507" s="407"/>
      <c r="G507" s="74" t="s">
        <v>117</v>
      </c>
    </row>
    <row r="508" spans="2:9" ht="12.75" customHeight="1" x14ac:dyDescent="0.2"/>
    <row r="509" spans="2:9" ht="12.75" customHeight="1" x14ac:dyDescent="0.2">
      <c r="E509" s="250" t="str">
        <f>IF(COUNTBLANK(D499:F507)&gt;23,"LET OP: Niet alle benodigde cellen zijn ingevuld"," ")</f>
        <v>LET OP: Niet alle benodigde cellen zijn ingevuld</v>
      </c>
    </row>
    <row r="510" spans="2:9" ht="12.75" customHeight="1" x14ac:dyDescent="0.2"/>
    <row r="511" spans="2:9" ht="12.75" customHeight="1" x14ac:dyDescent="0.2"/>
    <row r="512" spans="2:9"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sheetData>
  <mergeCells count="11">
    <mergeCell ref="D507:F507"/>
    <mergeCell ref="D502:F506"/>
    <mergeCell ref="B500:C500"/>
    <mergeCell ref="B501:C501"/>
    <mergeCell ref="B502:C506"/>
    <mergeCell ref="B507:C507"/>
    <mergeCell ref="B499:C499"/>
    <mergeCell ref="D499:F499"/>
    <mergeCell ref="B1:J1"/>
    <mergeCell ref="D500:F500"/>
    <mergeCell ref="D501:F501"/>
  </mergeCells>
  <pageMargins left="0.7" right="0.7" top="0.75" bottom="0.75" header="0.3" footer="0.3"/>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8222-4415-4929-97F4-804E7CB7A2AF}">
  <dimension ref="B1:J81"/>
  <sheetViews>
    <sheetView workbookViewId="0"/>
  </sheetViews>
  <sheetFormatPr defaultRowHeight="15" x14ac:dyDescent="0.25"/>
  <cols>
    <col min="1" max="1" width="2.7109375" customWidth="1"/>
    <col min="2" max="2" width="14.140625" customWidth="1"/>
    <col min="3" max="3" width="31.42578125" customWidth="1"/>
    <col min="4" max="4" width="63.140625" customWidth="1"/>
  </cols>
  <sheetData>
    <row r="1" spans="2:10" s="235" customFormat="1" ht="16.5" thickBot="1" x14ac:dyDescent="0.3">
      <c r="B1" s="262" t="s">
        <v>169</v>
      </c>
      <c r="C1" s="419"/>
      <c r="D1" s="420"/>
      <c r="E1" s="236"/>
      <c r="F1" s="236"/>
      <c r="G1" s="236"/>
      <c r="H1" s="236"/>
      <c r="I1" s="236"/>
      <c r="J1" s="236"/>
    </row>
    <row r="2" spans="2:10" ht="12.75" customHeight="1" thickBot="1" x14ac:dyDescent="0.3"/>
    <row r="3" spans="2:10" ht="39.75" thickBot="1" x14ac:dyDescent="0.3">
      <c r="B3" s="234" t="s">
        <v>178</v>
      </c>
      <c r="C3" s="237" t="s">
        <v>177</v>
      </c>
      <c r="D3" s="238" t="s">
        <v>179</v>
      </c>
    </row>
    <row r="4" spans="2:10" ht="12.75" customHeight="1" x14ac:dyDescent="0.25">
      <c r="B4" s="247"/>
      <c r="C4" s="247"/>
      <c r="D4" s="247"/>
    </row>
    <row r="5" spans="2:10" ht="12.75" customHeight="1" x14ac:dyDescent="0.25">
      <c r="B5" s="248"/>
      <c r="C5" s="248"/>
      <c r="D5" s="248"/>
    </row>
    <row r="6" spans="2:10" ht="12.75" customHeight="1" x14ac:dyDescent="0.25">
      <c r="B6" s="248"/>
      <c r="C6" s="248"/>
      <c r="D6" s="248"/>
    </row>
    <row r="7" spans="2:10" ht="12.75" customHeight="1" x14ac:dyDescent="0.25">
      <c r="B7" s="248"/>
      <c r="C7" s="248"/>
      <c r="D7" s="248"/>
    </row>
    <row r="8" spans="2:10" ht="12.75" customHeight="1" x14ac:dyDescent="0.25">
      <c r="B8" s="248"/>
      <c r="C8" s="248"/>
      <c r="D8" s="248"/>
    </row>
    <row r="9" spans="2:10" ht="12.75" customHeight="1" x14ac:dyDescent="0.25">
      <c r="B9" s="248"/>
      <c r="C9" s="248"/>
      <c r="D9" s="248"/>
    </row>
    <row r="10" spans="2:10" ht="12.75" customHeight="1" x14ac:dyDescent="0.25">
      <c r="B10" s="248"/>
      <c r="C10" s="248"/>
      <c r="D10" s="248"/>
    </row>
    <row r="11" spans="2:10" ht="12.75" customHeight="1" x14ac:dyDescent="0.25">
      <c r="B11" s="248"/>
      <c r="C11" s="248"/>
      <c r="D11" s="248"/>
    </row>
    <row r="12" spans="2:10" ht="12.75" customHeight="1" x14ac:dyDescent="0.25">
      <c r="B12" s="248"/>
      <c r="C12" s="248"/>
      <c r="D12" s="248"/>
    </row>
    <row r="13" spans="2:10" ht="12.75" customHeight="1" x14ac:dyDescent="0.25">
      <c r="B13" s="248"/>
      <c r="C13" s="248"/>
      <c r="D13" s="248"/>
    </row>
    <row r="14" spans="2:10" ht="12.75" customHeight="1" x14ac:dyDescent="0.25">
      <c r="B14" s="248"/>
      <c r="C14" s="248"/>
      <c r="D14" s="248"/>
    </row>
    <row r="15" spans="2:10" ht="12.75" customHeight="1" x14ac:dyDescent="0.25">
      <c r="B15" s="248"/>
      <c r="C15" s="248"/>
      <c r="D15" s="248"/>
    </row>
    <row r="16" spans="2:10" ht="12.75" customHeight="1" x14ac:dyDescent="0.25">
      <c r="B16" s="248"/>
      <c r="C16" s="248"/>
      <c r="D16" s="248"/>
    </row>
    <row r="17" spans="2:6" ht="12.75" customHeight="1" x14ac:dyDescent="0.25">
      <c r="B17" s="248"/>
      <c r="C17" s="248"/>
      <c r="D17" s="248"/>
    </row>
    <row r="18" spans="2:6" ht="12.75" customHeight="1" x14ac:dyDescent="0.25">
      <c r="B18" s="248"/>
      <c r="C18" s="248"/>
      <c r="D18" s="248"/>
    </row>
    <row r="19" spans="2:6" ht="12.75" customHeight="1" x14ac:dyDescent="0.25">
      <c r="B19" s="248"/>
      <c r="C19" s="248"/>
      <c r="D19" s="248"/>
    </row>
    <row r="20" spans="2:6" ht="12.75" customHeight="1" x14ac:dyDescent="0.25">
      <c r="B20" s="248"/>
      <c r="C20" s="248"/>
      <c r="D20" s="248"/>
    </row>
    <row r="21" spans="2:6" ht="12.75" customHeight="1" x14ac:dyDescent="0.25">
      <c r="B21" s="248"/>
      <c r="C21" s="248"/>
      <c r="D21" s="248"/>
    </row>
    <row r="22" spans="2:6" ht="12.75" customHeight="1" x14ac:dyDescent="0.25">
      <c r="B22" s="248"/>
      <c r="C22" s="248"/>
      <c r="D22" s="248"/>
    </row>
    <row r="23" spans="2:6" ht="12.75" customHeight="1" x14ac:dyDescent="0.25">
      <c r="B23" s="248"/>
      <c r="C23" s="248"/>
      <c r="D23" s="248"/>
    </row>
    <row r="24" spans="2:6" ht="12.75" customHeight="1" x14ac:dyDescent="0.25">
      <c r="B24" s="248"/>
      <c r="C24" s="248"/>
      <c r="D24" s="248"/>
    </row>
    <row r="25" spans="2:6" ht="12.75" customHeight="1" thickBot="1" x14ac:dyDescent="0.3">
      <c r="B25" s="249"/>
      <c r="C25" s="249"/>
      <c r="D25" s="249"/>
      <c r="E25" s="240"/>
      <c r="F25" s="240"/>
    </row>
    <row r="26" spans="2:6" ht="12.75" customHeight="1" thickBot="1" x14ac:dyDescent="0.3">
      <c r="E26" s="240"/>
      <c r="F26" s="240"/>
    </row>
    <row r="27" spans="2:6" ht="12.75" customHeight="1" thickBot="1" x14ac:dyDescent="0.3">
      <c r="B27" s="296" t="s">
        <v>116</v>
      </c>
      <c r="C27" s="404"/>
      <c r="D27" s="243"/>
      <c r="E27" s="1" t="s">
        <v>117</v>
      </c>
      <c r="F27" s="241"/>
    </row>
    <row r="28" spans="2:6" ht="12.75" customHeight="1" thickBot="1" x14ac:dyDescent="0.3">
      <c r="B28" s="296" t="s">
        <v>118</v>
      </c>
      <c r="C28" s="404"/>
      <c r="D28" s="243"/>
      <c r="E28" s="1" t="s">
        <v>117</v>
      </c>
      <c r="F28" s="163"/>
    </row>
    <row r="29" spans="2:6" ht="12.75" customHeight="1" thickBot="1" x14ac:dyDescent="0.3">
      <c r="B29" s="296" t="s">
        <v>119</v>
      </c>
      <c r="C29" s="404"/>
      <c r="D29" s="243"/>
      <c r="E29" s="1" t="s">
        <v>117</v>
      </c>
      <c r="F29" s="163"/>
    </row>
    <row r="30" spans="2:6" ht="12.75" customHeight="1" x14ac:dyDescent="0.25">
      <c r="B30" s="290" t="s">
        <v>120</v>
      </c>
      <c r="C30" s="412"/>
      <c r="D30" s="244"/>
      <c r="E30" s="1"/>
      <c r="F30" s="239"/>
    </row>
    <row r="31" spans="2:6" ht="12.75" customHeight="1" x14ac:dyDescent="0.25">
      <c r="B31" s="413"/>
      <c r="C31" s="415"/>
      <c r="D31" s="245"/>
      <c r="E31" s="1"/>
      <c r="F31" s="239"/>
    </row>
    <row r="32" spans="2:6" ht="12.75" customHeight="1" x14ac:dyDescent="0.25">
      <c r="B32" s="413"/>
      <c r="C32" s="415"/>
      <c r="D32" s="245"/>
      <c r="E32" s="1" t="s">
        <v>121</v>
      </c>
      <c r="F32" s="239"/>
    </row>
    <row r="33" spans="2:6" ht="12.75" customHeight="1" x14ac:dyDescent="0.25">
      <c r="B33" s="413"/>
      <c r="C33" s="415"/>
      <c r="D33" s="245"/>
      <c r="E33" s="1"/>
      <c r="F33" s="239"/>
    </row>
    <row r="34" spans="2:6" ht="12.75" customHeight="1" thickBot="1" x14ac:dyDescent="0.3">
      <c r="B34" s="416"/>
      <c r="C34" s="418"/>
      <c r="D34" s="246"/>
      <c r="E34" s="1"/>
      <c r="F34" s="239"/>
    </row>
    <row r="35" spans="2:6" ht="12.75" customHeight="1" thickBot="1" x14ac:dyDescent="0.3">
      <c r="B35" s="296" t="s">
        <v>122</v>
      </c>
      <c r="C35" s="404"/>
      <c r="D35" s="243"/>
      <c r="E35" s="1" t="s">
        <v>117</v>
      </c>
      <c r="F35" s="163"/>
    </row>
    <row r="36" spans="2:6" ht="12.75" customHeight="1" x14ac:dyDescent="0.25">
      <c r="E36" s="242"/>
      <c r="F36" s="242"/>
    </row>
    <row r="37" spans="2:6" ht="12.75" customHeight="1" x14ac:dyDescent="0.25">
      <c r="D37" s="250" t="str">
        <f>IF(COUNTBLANK(D27:D35)&gt;5,"LET OP: Niet alle benodigde cellen zijn ingevuld"," ")</f>
        <v>LET OP: Niet alle benodigde cellen zijn ingevuld</v>
      </c>
      <c r="E37" s="240"/>
      <c r="F37" s="240"/>
    </row>
    <row r="38" spans="2:6" ht="12.75" customHeight="1" x14ac:dyDescent="0.25"/>
    <row r="39" spans="2:6" ht="12.75" customHeight="1" x14ac:dyDescent="0.25"/>
    <row r="40" spans="2:6" ht="12.75" customHeight="1" x14ac:dyDescent="0.25"/>
    <row r="41" spans="2:6" ht="12.75" customHeight="1" x14ac:dyDescent="0.25"/>
    <row r="42" spans="2:6" ht="12.75" customHeight="1" x14ac:dyDescent="0.25"/>
    <row r="43" spans="2:6" ht="12.75" customHeight="1" x14ac:dyDescent="0.25"/>
    <row r="44" spans="2:6" ht="12.75" customHeight="1" x14ac:dyDescent="0.25"/>
    <row r="45" spans="2:6" ht="12.75" customHeight="1" x14ac:dyDescent="0.25"/>
    <row r="46" spans="2:6" ht="12.75" customHeight="1" x14ac:dyDescent="0.25"/>
    <row r="47" spans="2:6" ht="12.75" customHeight="1" x14ac:dyDescent="0.25"/>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sheetData>
  <mergeCells count="6">
    <mergeCell ref="B30:C34"/>
    <mergeCell ref="B35:C35"/>
    <mergeCell ref="B1:D1"/>
    <mergeCell ref="B27:C27"/>
    <mergeCell ref="B28:C28"/>
    <mergeCell ref="B29:C2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Servers-storage-netwerk</vt:lpstr>
      <vt:lpstr>Specificaties servers</vt:lpstr>
      <vt:lpstr>Opbouw inkoopprijzen</vt:lpstr>
      <vt:lpstr>Toelichting opvolgend item</vt:lpstr>
      <vt:lpstr>Invulinstructie!Afdrukbereik</vt:lpstr>
      <vt:lpstr>'Opbouw inkoopprijzen'!Afdruktitels</vt:lpstr>
      <vt:lpstr>'Servers-storage-netwerk'!Afdruktitels</vt:lpstr>
      <vt:lpstr>'Specificaties servers'!Afdruktitels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Amelsvoort, Perry van</dc:creator>
  <cp:lastModifiedBy>Koeter, Sander</cp:lastModifiedBy>
  <cp:lastPrinted>2021-06-18T12:46:26Z</cp:lastPrinted>
  <dcterms:created xsi:type="dcterms:W3CDTF">2021-02-05T10:37:54Z</dcterms:created>
  <dcterms:modified xsi:type="dcterms:W3CDTF">2021-06-23T11:54:25Z</dcterms:modified>
</cp:coreProperties>
</file>