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hidePivotFieldList="1" defaultThemeVersion="166925"/>
  <mc:AlternateContent xmlns:mc="http://schemas.openxmlformats.org/markup-compatibility/2006">
    <mc:Choice Requires="x15">
      <x15ac:absPath xmlns:x15ac="http://schemas.microsoft.com/office/spreadsheetml/2010/11/ac" url="P:\@Vertrouwelijk\Aanbesteding servers\11. Nota van Inlichtingen\"/>
    </mc:Choice>
  </mc:AlternateContent>
  <xr:revisionPtr revIDLastSave="0" documentId="13_ncr:1_{59615E0B-7913-4BF7-A659-3C9589047B78}" xr6:coauthVersionLast="45" xr6:coauthVersionMax="45" xr10:uidLastSave="{00000000-0000-0000-0000-000000000000}"/>
  <bookViews>
    <workbookView xWindow="-120" yWindow="-120" windowWidth="29040" windowHeight="15840" tabRatio="691" xr2:uid="{3338E6C1-26FC-4E26-9348-2703D5A44BBD}"/>
  </bookViews>
  <sheets>
    <sheet name="Invulinstructie" sheetId="7" r:id="rId1"/>
    <sheet name="Servers-storage-netwerk" sheetId="5" r:id="rId2"/>
    <sheet name="Specificaties servers" sheetId="6" r:id="rId3"/>
    <sheet name="Opbouw inkoopprijzen" sheetId="8" r:id="rId4"/>
    <sheet name="Toelichting opvolgend item" sheetId="9" r:id="rId5"/>
  </sheets>
  <definedNames>
    <definedName name="_xlnm.Print_Area" localSheetId="0">Invulinstructie!$A$1:$O$53</definedName>
    <definedName name="_xlnm.Print_Titles" localSheetId="3">'Opbouw inkoopprijzen'!$1:$1</definedName>
    <definedName name="_xlnm.Print_Titles" localSheetId="1">'Servers-storage-netwerk'!$1:$1</definedName>
    <definedName name="_xlnm.Print_Titles" localSheetId="2">'Specificaties servers'!$1:$2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67" i="5" l="1"/>
  <c r="D37" i="9" l="1"/>
  <c r="P123" i="5" l="1"/>
  <c r="I128" i="5" l="1"/>
  <c r="I72" i="5"/>
  <c r="E166" i="8" l="1"/>
  <c r="E149" i="8"/>
  <c r="E132" i="8"/>
  <c r="E102" i="8"/>
  <c r="E85" i="8"/>
  <c r="E68" i="8"/>
  <c r="E38" i="8"/>
  <c r="E21" i="8"/>
  <c r="E4" i="8"/>
  <c r="D38" i="8"/>
  <c r="D21" i="8"/>
  <c r="D4" i="8"/>
  <c r="P67" i="5"/>
  <c r="O21" i="5"/>
  <c r="O20" i="5"/>
  <c r="O19" i="5"/>
  <c r="I99" i="6"/>
  <c r="E99" i="6"/>
  <c r="M52" i="6"/>
  <c r="E52" i="6"/>
  <c r="M5" i="6"/>
  <c r="I5" i="6"/>
  <c r="G591" i="8"/>
  <c r="G561" i="8"/>
  <c r="G544" i="8"/>
  <c r="G527" i="8"/>
  <c r="G497" i="8"/>
  <c r="G480" i="8"/>
  <c r="G463" i="8"/>
  <c r="G434" i="8"/>
  <c r="G417" i="8"/>
  <c r="G400" i="8"/>
  <c r="G372" i="8"/>
  <c r="G355" i="8"/>
  <c r="G338" i="8"/>
  <c r="G308" i="8"/>
  <c r="G291" i="8"/>
  <c r="G274" i="8"/>
  <c r="G227" i="8"/>
  <c r="G210" i="8"/>
  <c r="G180" i="8"/>
  <c r="G163" i="8"/>
  <c r="G146" i="8"/>
  <c r="G116" i="8"/>
  <c r="G99" i="8"/>
  <c r="G82" i="8"/>
  <c r="G52" i="8"/>
  <c r="G35" i="8"/>
  <c r="G18" i="8"/>
  <c r="H591" i="8"/>
  <c r="H561" i="8"/>
  <c r="H544" i="8"/>
  <c r="H527" i="8"/>
  <c r="H497" i="8"/>
  <c r="H480" i="8"/>
  <c r="H463" i="8"/>
  <c r="H434" i="8"/>
  <c r="H417" i="8"/>
  <c r="H400" i="8"/>
  <c r="H372" i="8"/>
  <c r="H355" i="8"/>
  <c r="H338" i="8"/>
  <c r="H308" i="8"/>
  <c r="H291" i="8"/>
  <c r="H274" i="8"/>
  <c r="H210" i="8"/>
  <c r="H116" i="8"/>
  <c r="H99" i="8"/>
  <c r="H82" i="8"/>
  <c r="I52" i="8"/>
  <c r="H52" i="8"/>
  <c r="I35" i="8"/>
  <c r="H35" i="8"/>
  <c r="I18" i="8"/>
  <c r="H18" i="8"/>
  <c r="O14" i="5"/>
  <c r="O13" i="5"/>
  <c r="O12" i="5"/>
  <c r="O11" i="5"/>
  <c r="O10" i="5"/>
  <c r="O9" i="5"/>
  <c r="T80" i="5"/>
  <c r="T98" i="5"/>
  <c r="T97" i="5"/>
  <c r="T96" i="5"/>
  <c r="T95" i="5"/>
  <c r="T94" i="5"/>
  <c r="T93" i="5"/>
  <c r="T92" i="5"/>
  <c r="T91" i="5"/>
  <c r="T90" i="5"/>
  <c r="T89" i="5"/>
  <c r="T88" i="5"/>
  <c r="T87" i="5"/>
  <c r="T86" i="5"/>
  <c r="T85" i="5"/>
  <c r="T84" i="5"/>
  <c r="T83" i="5"/>
  <c r="T82" i="5"/>
  <c r="T81" i="5"/>
  <c r="T34" i="5"/>
  <c r="N14" i="5"/>
  <c r="N13" i="5"/>
  <c r="N12" i="5"/>
  <c r="N11" i="5"/>
  <c r="N10" i="5"/>
  <c r="N9" i="5"/>
  <c r="K13" i="5"/>
  <c r="K14" i="5"/>
  <c r="D13" i="5"/>
  <c r="E13" i="5"/>
  <c r="F13" i="5"/>
  <c r="G13" i="5"/>
  <c r="H13" i="5"/>
  <c r="D14" i="5"/>
  <c r="E14" i="5"/>
  <c r="F14" i="5"/>
  <c r="G14" i="5"/>
  <c r="H14" i="5"/>
  <c r="K12" i="5"/>
  <c r="H12" i="5"/>
  <c r="G12" i="5"/>
  <c r="F12" i="5"/>
  <c r="E12" i="5"/>
  <c r="D12" i="5"/>
  <c r="K10" i="5"/>
  <c r="K11" i="5"/>
  <c r="D10" i="5"/>
  <c r="E10" i="5"/>
  <c r="F10" i="5"/>
  <c r="G10" i="5"/>
  <c r="H10" i="5"/>
  <c r="D11" i="5"/>
  <c r="E11" i="5"/>
  <c r="F11" i="5"/>
  <c r="G11" i="5"/>
  <c r="H11" i="5"/>
  <c r="K9" i="5"/>
  <c r="H9" i="5"/>
  <c r="G9" i="5"/>
  <c r="F9" i="5"/>
  <c r="E9" i="5"/>
  <c r="D9" i="5"/>
  <c r="T14" i="5"/>
  <c r="T13" i="5"/>
  <c r="T12" i="5"/>
  <c r="T11" i="5"/>
  <c r="T10" i="5"/>
  <c r="T9" i="5"/>
  <c r="K21" i="5"/>
  <c r="K20" i="5"/>
  <c r="K19" i="5"/>
  <c r="H21" i="5"/>
  <c r="G21" i="5"/>
  <c r="F21" i="5"/>
  <c r="E21" i="5"/>
  <c r="H20" i="5"/>
  <c r="G20" i="5"/>
  <c r="F20" i="5"/>
  <c r="E20" i="5"/>
  <c r="H19" i="5"/>
  <c r="G19" i="5"/>
  <c r="F19" i="5"/>
  <c r="E19" i="5"/>
  <c r="D21" i="5"/>
  <c r="D20" i="5"/>
  <c r="D19" i="5"/>
  <c r="N21" i="5"/>
  <c r="N20" i="5"/>
  <c r="N19" i="5"/>
  <c r="N18" i="5"/>
  <c r="D102" i="8" s="1"/>
  <c r="N17" i="5"/>
  <c r="D85" i="8" s="1"/>
  <c r="N16" i="5"/>
  <c r="D68" i="8" s="1"/>
  <c r="T21" i="5"/>
  <c r="T20" i="5"/>
  <c r="T19" i="5"/>
  <c r="T25" i="5"/>
  <c r="T24" i="5"/>
  <c r="T23" i="5"/>
  <c r="T18" i="5"/>
  <c r="T17" i="5"/>
  <c r="T16" i="5"/>
  <c r="T8" i="5"/>
  <c r="T7" i="5"/>
  <c r="T6" i="5"/>
  <c r="T28" i="5" l="1"/>
  <c r="T27" i="5"/>
  <c r="T29" i="5"/>
  <c r="T31" i="5"/>
  <c r="T42" i="5"/>
  <c r="M99" i="6" l="1"/>
  <c r="I52" i="6"/>
  <c r="E5" i="6"/>
  <c r="C97" i="6"/>
  <c r="C50" i="6"/>
  <c r="C3" i="6"/>
  <c r="R29" i="5"/>
  <c r="R27" i="5"/>
  <c r="R28" i="5"/>
  <c r="N25" i="5" l="1"/>
  <c r="D166" i="8" s="1"/>
  <c r="N24" i="5"/>
  <c r="D149" i="8" s="1"/>
  <c r="N23" i="5"/>
  <c r="T60" i="5"/>
  <c r="T55" i="5"/>
  <c r="T56" i="5"/>
  <c r="O37" i="5" l="1"/>
  <c r="D132" i="8"/>
  <c r="D134" i="5"/>
  <c r="T121" i="5"/>
  <c r="T113" i="5"/>
  <c r="T111" i="5"/>
  <c r="T110" i="5"/>
  <c r="T108" i="5"/>
  <c r="T107" i="5"/>
  <c r="T106" i="5"/>
  <c r="T104" i="5"/>
  <c r="T103" i="5"/>
  <c r="T102" i="5"/>
  <c r="T101" i="5"/>
  <c r="T100" i="5"/>
  <c r="T65" i="5"/>
  <c r="T64" i="5"/>
  <c r="T63" i="5"/>
  <c r="T49" i="5"/>
  <c r="T48" i="5"/>
  <c r="T47" i="5"/>
  <c r="T46" i="5"/>
  <c r="T45" i="5"/>
  <c r="T44" i="5"/>
  <c r="T43" i="5"/>
  <c r="T61" i="5"/>
  <c r="T59" i="5"/>
  <c r="T57" i="5"/>
  <c r="T54" i="5"/>
  <c r="T53" i="5"/>
  <c r="T52" i="5"/>
  <c r="T123" i="5" l="1"/>
  <c r="T51" i="5"/>
  <c r="T35" i="5" l="1"/>
  <c r="T33" i="5"/>
  <c r="T37" i="5" l="1"/>
  <c r="T126" i="5" s="1"/>
</calcChain>
</file>

<file path=xl/sharedStrings.xml><?xml version="1.0" encoding="utf-8"?>
<sst xmlns="http://schemas.openxmlformats.org/spreadsheetml/2006/main" count="815" uniqueCount="195">
  <si>
    <t>Aantal</t>
  </si>
  <si>
    <t>Actieve Storagecomponenten inclusief opties</t>
  </si>
  <si>
    <t>Actieve netwerkcomponenten inclusief opties</t>
  </si>
  <si>
    <t>Cisco Catalyst C9300-48U-A</t>
  </si>
  <si>
    <t>Cisco Catalyst C9500-16X-2Q-A</t>
  </si>
  <si>
    <t>Cisco WS-C3560CX-8PC-S</t>
  </si>
  <si>
    <t>Cisco DNA Center Appliance (Gen 2) - 44 Core</t>
  </si>
  <si>
    <t>n.v.t.</t>
  </si>
  <si>
    <t>Storage controllers</t>
  </si>
  <si>
    <t>Disken</t>
  </si>
  <si>
    <t>Standaard software</t>
  </si>
  <si>
    <t>Aanvullende software (Snapshot functionaliteit)</t>
  </si>
  <si>
    <t>Disk cabinet standaard</t>
  </si>
  <si>
    <t>Disk cabinet aanvullend</t>
  </si>
  <si>
    <t>Implementatie ondersteuning</t>
  </si>
  <si>
    <t>Support disk cabinet per site / 60mnd</t>
  </si>
  <si>
    <t>Support 4 uur vervanging per site / 60mnd</t>
  </si>
  <si>
    <t>Support storage cluster 4 nodes per site / 60mnd</t>
  </si>
  <si>
    <t>Netwerkaansluitingen</t>
  </si>
  <si>
    <t>Netwerkkaart voor client ontsluiting</t>
  </si>
  <si>
    <t>Actieve servercomponenten inclusief opties</t>
  </si>
  <si>
    <t>VMWare</t>
  </si>
  <si>
    <t>Oracle VM</t>
  </si>
  <si>
    <t>Commvault</t>
  </si>
  <si>
    <t>SD (of USB) voor booten</t>
  </si>
  <si>
    <t>Rackserver</t>
  </si>
  <si>
    <t>Netwerkkaarten</t>
  </si>
  <si>
    <t>Type hardware</t>
  </si>
  <si>
    <t>2 kaarten met 1 poort van 40GB</t>
  </si>
  <si>
    <t>Processor</t>
  </si>
  <si>
    <t>Aantal processors fysiek</t>
  </si>
  <si>
    <t>Disktype</t>
  </si>
  <si>
    <t>Aanvulling</t>
  </si>
  <si>
    <t xml:space="preserve">Intel(R) Xeon(R) CPU E5-2697 v3 @ 2.60GHz                       </t>
  </si>
  <si>
    <t>Intel(R) Xeon(R) CPU E5-2637 v3 @ 3.50GHz</t>
  </si>
  <si>
    <t xml:space="preserve">Intel(R) Xeon(R) CPU E5-2630 v3 @ 2.40GHz                       </t>
  </si>
  <si>
    <t>controler LSI SAS 3108</t>
  </si>
  <si>
    <t xml:space="preserve">SSD </t>
  </si>
  <si>
    <t>NVMe SSD</t>
  </si>
  <si>
    <t>Oracle Database</t>
  </si>
  <si>
    <t>default</t>
  </si>
  <si>
    <t>4 x 6.4 TB</t>
  </si>
  <si>
    <t xml:space="preserve">2 x 6.4 TB </t>
  </si>
  <si>
    <t>2 x 1GB onboard (minimaal) / 
2 kaarten met 1 poort van 40GB</t>
  </si>
  <si>
    <t>512 GB</t>
  </si>
  <si>
    <t>256 GB</t>
  </si>
  <si>
    <t>128 GB</t>
  </si>
  <si>
    <t>192 GB</t>
  </si>
  <si>
    <t>384 GB</t>
  </si>
  <si>
    <t xml:space="preserve">4 x 480 GB, 2.5 inch, 6 Gb/s </t>
  </si>
  <si>
    <t>VM Ware</t>
  </si>
  <si>
    <t xml:space="preserve">Aangeboden type: </t>
  </si>
  <si>
    <t>Aangeboden merk A:</t>
  </si>
  <si>
    <t>Specificaties servers:</t>
  </si>
  <si>
    <t>Aangeboden merk B:</t>
  </si>
  <si>
    <t>Aangeboden merk C:</t>
  </si>
  <si>
    <t>FAS2720 HA System, CNA</t>
  </si>
  <si>
    <t>FAS2720, 12x4TB, 7.2K, -C</t>
  </si>
  <si>
    <t>4hr Parts Replacement</t>
  </si>
  <si>
    <t>AFF A250 HA System</t>
  </si>
  <si>
    <t>SW, Core Bundle, Per-0.1TB, NLSAS, F01, -C</t>
  </si>
  <si>
    <t>SW, Data Protection Bdl, Per-0.1TB, NLSAS, F01, -C</t>
  </si>
  <si>
    <t>Support Edge Advisor</t>
  </si>
  <si>
    <t>PS Deployment, Standard, FAS, Low</t>
  </si>
  <si>
    <t>Disk Shelf, 12G, 12x4TB, 7.2K, -SK</t>
  </si>
  <si>
    <t>MEZZANINE 4-Port 25GbE, -C</t>
  </si>
  <si>
    <t>AFF A250, 24X7.6TB, NVMe, SED, -C</t>
  </si>
  <si>
    <t>SW, Core Bundle, Per-0.1TB, NVMe, A01, -C</t>
  </si>
  <si>
    <t>SW, Data Protectn Bdl, Per-0.1TB, NVMe, A01, -C</t>
  </si>
  <si>
    <t>PS Deployment, Standard, AFF, MetroCluster, Low</t>
  </si>
  <si>
    <t>Switches BES-53248/IX8 CLSW, 16PT10/25GB, PTSX, BRDCM SUP</t>
  </si>
  <si>
    <t>Service Broadcom, 24x7x4hr, Parts, CLMSWITCH-24NODE-R5</t>
  </si>
  <si>
    <t>SFP+ Optical, UTA, 10GbE LongReach</t>
  </si>
  <si>
    <t>Type component</t>
  </si>
  <si>
    <t>Omschrijving/specificering</t>
  </si>
  <si>
    <t>Opslag-% Inschrijver op hardware</t>
  </si>
  <si>
    <t>Opslag-% Inschrijver op supportcontract</t>
  </si>
  <si>
    <t>Type aangeboden door Inschrijver</t>
  </si>
  <si>
    <t>Inschrijfprijs Inschrijver</t>
  </si>
  <si>
    <t>Totaal Inschrijfprijs storagecomponenten</t>
  </si>
  <si>
    <t>Cisco Catalyst 9300 48-poorts access switch</t>
  </si>
  <si>
    <t>Licenties DNA Advantage voor SDA functionaliteit, inclusief ISE en Stealthwatch licenties</t>
  </si>
  <si>
    <t>C9300 DNA Premier, 48-Port 5 jaar</t>
  </si>
  <si>
    <t>Aansluitkabels en modules</t>
  </si>
  <si>
    <t>1M Type 1 Stack Cable</t>
  </si>
  <si>
    <t>50CM Type 1 Stack Cable</t>
  </si>
  <si>
    <t>Stack Power Cable 30cm</t>
  </si>
  <si>
    <t>Upgrade 1100W AC</t>
  </si>
  <si>
    <t>Catalyst 9300 8 x 10GE Network Module</t>
  </si>
  <si>
    <t>Alles op basis van 10G inclusief SFP's</t>
  </si>
  <si>
    <t>SFP-10G-SR-S</t>
  </si>
  <si>
    <t>SFP-10G-LR-S</t>
  </si>
  <si>
    <t>Support</t>
  </si>
  <si>
    <t>Cisco Catalyst 9500 16-poorts Core-/Distributieswitch</t>
  </si>
  <si>
    <t>C9500 DNA Premier, 16-Port 5 jaar</t>
  </si>
  <si>
    <t xml:space="preserve">C9500 DNA Premier 12Q/16X / 24Y4C 5Year Term License </t>
  </si>
  <si>
    <t>Cisco Catalyst 9500 2 x 40GE Network Module</t>
  </si>
  <si>
    <t>950W AC Config 4 Power Supply front to back cooling</t>
  </si>
  <si>
    <t>Cisco WS-C3560CX-8PC-S 8-poorts switch</t>
  </si>
  <si>
    <t>ACI DATACENTER CONFIGURATIE</t>
  </si>
  <si>
    <t>APIC-SERVER-M3, APIC Appliance - Medium configuration (Upto 1200 Edge Ports)</t>
  </si>
  <si>
    <t>Cisco Spine switches</t>
  </si>
  <si>
    <t>N9K-C9322C Nexus 9K ACI &amp; NX-OS Spine ACI enabled</t>
  </si>
  <si>
    <t>Cisco Leaf switches</t>
  </si>
  <si>
    <t>N9K-C93180-FX-B24C Nexus 93180YC-FX - Leaf switch ACI enabled</t>
  </si>
  <si>
    <t>Op basis van DCN essentials, 5 jaar</t>
  </si>
  <si>
    <t>Licenties</t>
  </si>
  <si>
    <t>C9300 DNA Premier Catalyst Add On 5 jaar</t>
  </si>
  <si>
    <t>C3560CX DNA Advantage, 8 ports 5 jaar</t>
  </si>
  <si>
    <t>C3560CX DNA Advantage 5 jaar</t>
  </si>
  <si>
    <t>Cisco DNA Center</t>
  </si>
  <si>
    <t>SFP's t.b.v. onderlinge communicatie en SFP's t.b.v. communicatie tussen DC's onderling op basis van 100G</t>
  </si>
  <si>
    <t>Totaal volgens onderstaande configuratie</t>
  </si>
  <si>
    <t>Totaal Inschrijfprijs netwerkcomponenten</t>
  </si>
  <si>
    <t>Storage netwerkswitches t.b.v. metro functionaliteit</t>
  </si>
  <si>
    <t>Totaal Inschrijfprijs Inschrijver</t>
  </si>
  <si>
    <t>Bedrijfsnaam:</t>
  </si>
  <si>
    <t>(digitaal invullen)</t>
  </si>
  <si>
    <t>Naam bevoegd vertegenwoordiger:</t>
  </si>
  <si>
    <t>Functie:</t>
  </si>
  <si>
    <t>Handtekening:</t>
  </si>
  <si>
    <t>(handmatig invullen)</t>
  </si>
  <si>
    <t>Plaats en datum:</t>
  </si>
  <si>
    <t>Vermeld hier per aangeboden type server alle van toepassing zijnde specificaties waarmee u als Inschrijver kunt aantonen dat deze minimaal voldoen aan de door Aanbestedende Dienst geëiste specificaties.</t>
  </si>
  <si>
    <t>Opslag-% Inschrijver op support e.d.</t>
  </si>
  <si>
    <t>Metrocluster</t>
  </si>
  <si>
    <t>Backup-omgeving</t>
  </si>
  <si>
    <t>Netwerkcomponenten</t>
  </si>
  <si>
    <t>Doel/functionaliteit</t>
  </si>
  <si>
    <t>Geheugen in GB</t>
  </si>
  <si>
    <t>Disks opbouw</t>
  </si>
  <si>
    <t>Aantal systemen</t>
  </si>
  <si>
    <t>Merk aangeboden door Inschrijver</t>
  </si>
  <si>
    <t>Totaal gemiddelde inschrijfprijs servers en ODA's</t>
  </si>
  <si>
    <t>Opslag-% Inschrijver op hardware/software</t>
  </si>
  <si>
    <t>Totaal gemiddelde inschrijfprijs servers</t>
  </si>
  <si>
    <t>Merk</t>
  </si>
  <si>
    <t>Type</t>
  </si>
  <si>
    <t>Kostencomponenten</t>
  </si>
  <si>
    <t>Prijs in € bij 4 stuks</t>
  </si>
  <si>
    <t>Prijs in € bij 8 stuks</t>
  </si>
  <si>
    <t>Aantal 
bestel-
momenten</t>
  </si>
  <si>
    <t>Aantal
bestel-
momenten</t>
  </si>
  <si>
    <t>Prijs in € bij 12 stuks</t>
  </si>
  <si>
    <t>Toelichting/opmerkingen</t>
  </si>
  <si>
    <t>Totaal inkoopprijs</t>
  </si>
  <si>
    <t>Prijs in € bij 2 stuks</t>
  </si>
  <si>
    <t>Oracle X7-2S</t>
  </si>
  <si>
    <t>Oracle X7-2M</t>
  </si>
  <si>
    <t>Specificering</t>
  </si>
  <si>
    <t>Regels 42 t/m 49</t>
  </si>
  <si>
    <t>Prijs hardware/software</t>
  </si>
  <si>
    <t>Prijs support e.d.</t>
  </si>
  <si>
    <t>Back-up omgeving</t>
  </si>
  <si>
    <t>Switches</t>
  </si>
  <si>
    <t>Cisco Catalyst C-9300</t>
  </si>
  <si>
    <t>Prijs hardware/ 
software 5 stuks</t>
  </si>
  <si>
    <t>Prijs support e.d. 
5 stuks</t>
  </si>
  <si>
    <t>Prijs hardware/ 
software 10 stuks</t>
  </si>
  <si>
    <t>Prijs support e.d. 
10 stuks</t>
  </si>
  <si>
    <t>Prijs hardware/ 
software 20 stuks</t>
  </si>
  <si>
    <t>Prijs support e.d. 
20 stuks</t>
  </si>
  <si>
    <t>Aansluitkabels e.d.</t>
  </si>
  <si>
    <t>Regels 92 t/m 98</t>
  </si>
  <si>
    <t>Cisco Catalyst C-9500</t>
  </si>
  <si>
    <t>Regels 110 t/m 111</t>
  </si>
  <si>
    <t>ACI Datacenter config.</t>
  </si>
  <si>
    <t>Regels 114 t/m 119</t>
  </si>
  <si>
    <t>Firewall configuratie</t>
  </si>
  <si>
    <t>Regels 122 t/m 124</t>
  </si>
  <si>
    <t>Regels 126 t/m 128</t>
  </si>
  <si>
    <t>Support e.d.</t>
  </si>
  <si>
    <t>Regels 130 t/m 134</t>
  </si>
  <si>
    <t>Regels 51 t/m 57</t>
  </si>
  <si>
    <t>Regels 59 t/m 61</t>
  </si>
  <si>
    <r>
      <t xml:space="preserve">Inkoopprijs Inschrijver 
</t>
    </r>
    <r>
      <rPr>
        <b/>
        <sz val="10"/>
        <color rgb="FFFF0000"/>
        <rFont val="Calibri"/>
        <family val="2"/>
        <scheme val="minor"/>
      </rPr>
      <t>(op 29 juni 2021)</t>
    </r>
    <r>
      <rPr>
        <b/>
        <sz val="10"/>
        <color rgb="FF000000"/>
        <rFont val="Calibri"/>
        <family val="2"/>
        <scheme val="minor"/>
      </rPr>
      <t xml:space="preserve"> hardware per stuk</t>
    </r>
  </si>
  <si>
    <r>
      <t xml:space="preserve">Inkoopprijs Inschrijver 
</t>
    </r>
    <r>
      <rPr>
        <b/>
        <sz val="10"/>
        <color rgb="FFFF0000"/>
        <rFont val="Calibri"/>
        <family val="2"/>
        <scheme val="minor"/>
      </rPr>
      <t>(op 29 juni 2021)</t>
    </r>
    <r>
      <rPr>
        <b/>
        <sz val="10"/>
        <color rgb="FF000000"/>
        <rFont val="Calibri"/>
        <family val="2"/>
        <scheme val="minor"/>
      </rPr>
      <t xml:space="preserve"> supportcontract 5 jaar NBD per stuk</t>
    </r>
  </si>
  <si>
    <r>
      <t xml:space="preserve">Inkoopprijs Inschrijver 
</t>
    </r>
    <r>
      <rPr>
        <b/>
        <sz val="10"/>
        <color rgb="FFFF0000"/>
        <rFont val="Calibri"/>
        <family val="2"/>
        <scheme val="minor"/>
      </rPr>
      <t>(op 29 juni 2021)</t>
    </r>
    <r>
      <rPr>
        <b/>
        <sz val="10"/>
        <color rgb="FF000000"/>
        <rFont val="Calibri"/>
        <family val="2"/>
        <scheme val="minor"/>
      </rPr>
      <t xml:space="preserve"> hardware/software 
per stuk</t>
    </r>
  </si>
  <si>
    <r>
      <t xml:space="preserve">Inkoopprijs Inschrijver 
</t>
    </r>
    <r>
      <rPr>
        <b/>
        <sz val="10"/>
        <color rgb="FFFF0000"/>
        <rFont val="Calibri"/>
        <family val="2"/>
        <scheme val="minor"/>
      </rPr>
      <t>(op 29 juni 2021)</t>
    </r>
    <r>
      <rPr>
        <b/>
        <sz val="10"/>
        <color rgb="FF000000"/>
        <rFont val="Calibri"/>
        <family val="2"/>
        <scheme val="minor"/>
      </rPr>
      <t xml:space="preserve"> 
support e.d. per stuk</t>
    </r>
  </si>
  <si>
    <t>Prijzenblad Servers, Storage- en Netwerkcomponenten 2021/451/RJ</t>
  </si>
  <si>
    <t>Support per component / 60 mnd</t>
  </si>
  <si>
    <t>Aantal cores per processor</t>
  </si>
  <si>
    <t>Cisco APIC Bundle (3 APIC controllers)</t>
  </si>
  <si>
    <t>Support Cisco APIC Bundle</t>
  </si>
  <si>
    <t>Support Cisco Spine switches</t>
  </si>
  <si>
    <t>Support Cisco Leaf switches</t>
  </si>
  <si>
    <t>Aangeboden logische opvolger indien gespecificeerde item niet (meer) leverbaar is</t>
  </si>
  <si>
    <t>Aangeboden logische opvolger omdat gespecificeerde item niet (meer) leverbaar is</t>
  </si>
  <si>
    <t>Regelnr. tabblad servers-storage-netwerk</t>
  </si>
  <si>
    <t>Toelichting waarom Inschrijver genoodzaakt is de logische opvolger aan te bieden</t>
  </si>
  <si>
    <t>Oracle Database Appliance X8-2M</t>
  </si>
  <si>
    <t>Oracle Database Appliance X8-2S</t>
  </si>
  <si>
    <t>Op basis van 24x7x4hr</t>
  </si>
  <si>
    <t>Supportcontract 5 jaar 8x5xNBD</t>
  </si>
  <si>
    <r>
      <t xml:space="preserve">Inschrijver dient in de grijs gemarkeerde cellen van tabblad "servers-storage-netwerk" haar inkoopprijzen zoals deze golden op </t>
    </r>
    <r>
      <rPr>
        <b/>
        <sz val="10"/>
        <color rgb="FFFF0000"/>
        <rFont val="Calibri"/>
        <family val="2"/>
        <scheme val="minor"/>
      </rPr>
      <t>dinsdag 29 juni 2021</t>
    </r>
    <r>
      <rPr>
        <sz val="10"/>
        <color theme="1"/>
        <rFont val="Calibri"/>
        <family val="2"/>
        <scheme val="minor"/>
      </rPr>
      <t xml:space="preserve"> en de aangeboden opslagpercentages (met één (1) decimaal), ten opzichte van diens inkoopprijs voor het per merk aangeboden product/typenummer, te offreren. Daarnaast dient Inschrijver in de grijs gemarkeerde cellen, voor het onderdeel actieve servercomponenten inclusief opties, 3 verschillende merken en typen servers aan te bieden, die minimaal voldoen aan alle door Aanbestedende Dienst gestelde specificaties. Tevens dienen deze specificaties in de daarvoor bestemde cellen vermeld te worden. Daarnaast dienen de inkoopprijzen geoffreerd te worden op basis van de door Aanbestedende Dienst vermelde bestelhoeveelheden (voor de VMWare rackservers dus bijvoorbeeld op basis van bestelhoeveelheden van respectievelijk 4, 8 en 12 systemen). De inschrijfprijzen van de 3 aangeboden merken en typen en de desbetreffende bestelhoeveelheden servers zullen in de totale inschrijfprijs worden gemiddeld. 
De door Inschrijver geoffreerde opslagpercentages gelden voor de gehele looptijd van de Overeenkomst, ten opzichte van alle voor de betreffende Inschrijver geldende inkoopprijzen, geldend voor alle producten binnen dat producttype, die door betreffende fabrikant aangeboden kunnen worden binnen de scope van deze aanbesteding. Dit betekent bijvoorbeeld dat het opslagpercentage wat Inschrijver vermeldt bij één type Rackserver - VMWare van merk A ook geldt voor alle overige (typen) Rackservers - VMWare die Aanbestedende Dienst gedurende de looptijd van de Overeenkomst van </t>
    </r>
    <r>
      <rPr>
        <b/>
        <sz val="10"/>
        <color theme="1"/>
        <rFont val="Calibri"/>
        <family val="2"/>
        <scheme val="minor"/>
      </rPr>
      <t>dit</t>
    </r>
    <r>
      <rPr>
        <sz val="10"/>
        <color theme="1"/>
        <rFont val="Calibri"/>
        <family val="2"/>
        <scheme val="minor"/>
      </rPr>
      <t xml:space="preserve"> merk wenst aan te schaffen. 
Inschrijver dient haar inkoopprijzen te allen tijde op verzoek van Aanbestedende Dienst/Opdrachtgever aantoonbaar te kunnen maken. De in het Prijzenblad vermelde producten betreffen een momentopname en geven een afspiegeling van hetgeen op dit moment voldoet aan de vereisten van de Aanbestedende Dienst. Gedurende de looptijd van de Overeenkomst is het evident dat door marktontwikkelingen of andere oorzaken hier andere producten voor in de plaats kunnen komen. Vanwege het bevorderen van de eenduidigheid en het beperken van de beheerlasten zal Opdrachtgever uiteindelijk overgaan tot de aanschaf van één merk servers voor alle drie de gewenste typen servers tezamen. Inschrijver dient direct bij Inschrijving als bewijslast voor de geoffreerde inkoopprijzen de schermprint(s) met datumstempel waarop de inkoopprijzen zichtbaar zijn, in te dienen bij diens Inschrijving. Deze inkoopprijzen dienen gebundeld in één PDF-document, op de volgorde zoals vermeld in het Prijzenblad, aan Aanbestedende Dienst aangeleverd te worden. Het niet kunnen overleggen van deze bewijslast leidt tot uitsluiting van deze aanbestedingsprocedure.
Teneinde inzicht te kunnen verkrijgen in de door Inschrijver geoffreerde inkoopprijzen, op basis van de aan te leveren schermprint(s) met datumstempel waarop de Inkoopprijzen zichtbaar zijn, dient Inschrijver in het tabblad "opbouw inkoopprijzen" te vermelden hoe diens inkoopprijzen tot stand komen op de in het Prijzenblad vermelde datum. Denk hierbij onder andere, maar niet uitsluitend, aan de bruto prijslijst van de fabrikant, de invloed van de dollarkoers, kortingscondities op basis van een partnerstatus of andere specifieke afspraken, die tezamen leiden tot de inkoopprijs voor Inschrijver. Deze inkoopprijzen leiden, samen met de geoffreerde opslagpercentages ter dekking van de operationele kosten van Inschrijver, tot de uiteindelijke inkoopprijs voor Aanbestedende Dienst. Inschrijver dient deze onderbouwing te baseren op de aantallen en de clustering zoals door Aanbestedende Dienst vermeld op het tabblad "servers-storage-netwerk" en zo</t>
    </r>
    <r>
      <rPr>
        <sz val="10"/>
        <rFont val="Calibri"/>
        <family val="2"/>
        <scheme val="minor"/>
      </rPr>
      <t xml:space="preserve">als ook al is voorgeschreven in het tabblad "opbouw inkoopprijzen". Deze inkoopprijzen dienen op zichzelf beschouwd te zijn voor de aangegeven clustering. In praktische zin betekent dit dus dat er voor de VMWare rackservers bijvoorbeeld 3 verschillende quotes ten grondslag dienen te liggen aan de geoffreerde tarieven, één quote voor 4 stuks, één quote voor 8 stuks en één quote voor 12 stuks. Aanbestedende Dienst beoogt hiermee de invulmethodiek van het prijzenblad zoveel als mogelijk aan te laten sluiten met de wijze waarop gedurende de looptijd van de Overeenkomst het bestelpartoon naar verwachting zal zijn. </t>
    </r>
    <r>
      <rPr>
        <sz val="10"/>
        <color theme="1"/>
        <rFont val="Calibri"/>
        <family val="2"/>
        <scheme val="minor"/>
      </rPr>
      <t xml:space="preserve">Het is dus nadrukkelijk </t>
    </r>
    <r>
      <rPr>
        <b/>
        <sz val="10"/>
        <rFont val="Calibri"/>
        <family val="2"/>
        <scheme val="minor"/>
      </rPr>
      <t>niet</t>
    </r>
    <r>
      <rPr>
        <sz val="10"/>
        <rFont val="Calibri"/>
        <family val="2"/>
        <scheme val="minor"/>
      </rPr>
      <t xml:space="preserve"> de bedoeling dat betreffende inkoopprijzen worden gedestilleerd uit een totaalaanbieding van betreffende fabrikant. Het verdient de voorkeur om het format van het tabblad </t>
    </r>
    <r>
      <rPr>
        <sz val="10"/>
        <color theme="1"/>
        <rFont val="Calibri"/>
        <family val="2"/>
        <scheme val="minor"/>
      </rPr>
      <t xml:space="preserve">"opbouw inkoopprijzen", zoals dat is samengesteld door Aanbestedende Dienst, zoveel als mogelijk intact te laten. De inkoopprijzen zoals geoffreerd in het tabblad "servers-storage-netwerk" dienen uiteraard te corresponderen met de aangeleverde onderbouwing hiervan, zoals vermeld in het tabblad "opbouw inkoopprijzen".   
Tevens dient Inschrijver in het tabblad "specificaties servers" de specificaties van de aangeboden merken en typen servers op de juiste plek te vermelden (merk en type worden automatisch gevuld door het invullen van het tabblad "servers-storage-netwerk") waarmee Inschrijver kan aantonen dat de aangeboden hardware voldoet aan alle door de Aanbestedende Dienst opgestelde minimale eisen/specificaties.
Indien Inschijver genoodzaakt is om voor de actieve storagecomponenten dan wel de actieve netwerkcomponenten de logische opvolger van een bepaald item aan te bieden, bijvoorbeeld omdat het door Aanbestedende Dienst vermelde item niet (meer) leverbaar blijkt op het moment van inschrijven, dient Inschrijver het vervangende item te vermelden op de daarvoor bestemde plek op het tabblad "servers-storage-netwerk" (cellen L42 t/m N65 resp. L80 t/m M121). De toelichting op deze noodzaak dient gemotiveerd door Inschrijver te worden toegelicht door het invullen van het tabblad "toelichting opvolgend item" conform de/het door Aanbestedende Dienst vermelde systematiek/format.
De door Inschrijver geoffreerde inkoopprijzen en opslagpercentages leiden uiteindelijk tot de vergelijkingsprijs per Inschrijver in </t>
    </r>
    <r>
      <rPr>
        <b/>
        <sz val="10"/>
        <color theme="1"/>
        <rFont val="Calibri"/>
        <family val="2"/>
        <scheme val="minor"/>
      </rPr>
      <t>cel R126</t>
    </r>
    <r>
      <rPr>
        <sz val="10"/>
        <color theme="1"/>
        <rFont val="Calibri"/>
        <family val="2"/>
        <scheme val="minor"/>
      </rPr>
      <t>. Deze vergelijkingsprijs wordt meegenomen in de beoordeling van de Inschrijvingen om uiteindelijk, tezamen met de beoordeling op de kwalitatieve gunningscriteria, te komen tot de Economisch Meest Voordeling Inschrijving en is gebaseerd op de verwachte afname van de Aanbestedende Dienst. Aangezien de Aanbestedende Dienst nog geen definitieve keuze heeft gemaakt ten aanzien van de aan te schaffen hardware en ook de ontwikkeling van de cloud een onzekere factor is, kunnen aan deze aantallen geen rechten worden ontleend. Inschrijvingen die voor wat betreft geoffreerde inkoopprijzen of opslagpercentages manipulatief van aard zijn of als niet-marktconform worden verondersteld, worden als ongeldig terzijde gelegd, waardoor Inschrijver niet voor gunning in aanmerking komt. 
De geoffreerde merken, types, inkoopprijzen, opslagpercentages, specificaties en opbouw inkoopprijzen evenals bedrijfsnaam, naam bevoegd vertegenwoordiger, functie, plaats en datum dienen op dit Prijzenblad op alle voorkomende plekken door Inschrijver digitaal te worden ingevuld. Daarna dient het te worden afgedrukt en op álle aangegeven plekken te worden ondertekend door de rechtsgeldig vertegenwoordiger (dit dient onomstotelijk te blijken uit het Uittreksel uit het Handelsregister). Na ondertekening dient het Prijzenblad te worden gescand om vervolgens als PDF-document bij de Inschrijving te worden gevoegd.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</si>
</sst>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_ ;\-#,##0.00\ "/>
    <numFmt numFmtId="165" formatCode="_ [$€-2]\ * #,##0.00_ ;_ [$€-2]\ * \-#,##0.00_ ;_ [$€-2]\ * &quot;-&quot;??_ ;_ @_ "/>
    <numFmt numFmtId="166" formatCode="0.0%"/>
    <numFmt numFmtId="167" formatCode="&quot;€&quot;\ #,##0.00"/>
  </numFmts>
  <fonts count="13" x14ac:knownFonts="1">
    <font>
      <sz val="11"/>
      <color theme="1"/>
      <name val="Calibri"/>
      <family val="2"/>
      <scheme val="minor"/>
    </font>
    <font>
      <sz val="11"/>
      <color theme="1"/>
      <name val="Calibri"/>
      <family val="2"/>
      <scheme val="minor"/>
    </font>
    <font>
      <b/>
      <sz val="11"/>
      <color rgb="FFFF0000"/>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0"/>
      <color rgb="FF000000"/>
      <name val="Calibri"/>
      <family val="2"/>
      <scheme val="minor"/>
    </font>
    <font>
      <b/>
      <sz val="10"/>
      <color rgb="FFFF0000"/>
      <name val="Calibri"/>
      <family val="2"/>
      <scheme val="minor"/>
    </font>
    <font>
      <b/>
      <sz val="12"/>
      <color theme="1"/>
      <name val="Calibri"/>
      <family val="2"/>
      <scheme val="minor"/>
    </font>
    <font>
      <b/>
      <sz val="10"/>
      <name val="Calibri"/>
      <family val="2"/>
      <scheme val="minor"/>
    </font>
    <font>
      <sz val="12"/>
      <color theme="1"/>
      <name val="Calibri"/>
      <family val="2"/>
      <scheme val="minor"/>
    </font>
    <font>
      <b/>
      <sz val="11"/>
      <color theme="1"/>
      <name val="Calibri"/>
      <family val="2"/>
      <scheme val="minor"/>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tint="-0.249977111117893"/>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34">
    <xf numFmtId="0" fontId="0" fillId="0" borderId="0" xfId="0"/>
    <xf numFmtId="0" fontId="3" fillId="0" borderId="0" xfId="0" applyFont="1" applyAlignment="1" applyProtection="1">
      <alignment horizontal="left"/>
      <protection hidden="1"/>
    </xf>
    <xf numFmtId="0" fontId="3" fillId="0" borderId="0" xfId="0" applyFont="1" applyProtection="1">
      <protection hidden="1"/>
    </xf>
    <xf numFmtId="0" fontId="7" fillId="0" borderId="0" xfId="0" applyFont="1" applyAlignment="1" applyProtection="1">
      <alignment horizontal="center"/>
      <protection hidden="1"/>
    </xf>
    <xf numFmtId="0" fontId="2" fillId="0" borderId="0" xfId="0" applyFont="1" applyAlignment="1" applyProtection="1">
      <alignment horizontal="left"/>
      <protection hidden="1"/>
    </xf>
    <xf numFmtId="0" fontId="3" fillId="0" borderId="0" xfId="0" applyFont="1" applyAlignment="1" applyProtection="1">
      <alignment horizontal="center" wrapText="1"/>
      <protection hidden="1"/>
    </xf>
    <xf numFmtId="0" fontId="3" fillId="0" borderId="0" xfId="0" applyFont="1" applyAlignment="1" applyProtection="1">
      <alignment horizontal="center"/>
      <protection hidden="1"/>
    </xf>
    <xf numFmtId="0" fontId="3" fillId="0" borderId="0" xfId="0" applyFont="1" applyAlignment="1" applyProtection="1">
      <alignment wrapText="1"/>
      <protection hidden="1"/>
    </xf>
    <xf numFmtId="0" fontId="4" fillId="4" borderId="54" xfId="0" applyFont="1" applyFill="1" applyBorder="1" applyAlignment="1" applyProtection="1">
      <alignment horizontal="center" vertical="center" wrapText="1"/>
      <protection hidden="1"/>
    </xf>
    <xf numFmtId="0" fontId="4" fillId="4" borderId="40" xfId="0" applyFont="1" applyFill="1" applyBorder="1" applyAlignment="1" applyProtection="1">
      <alignment horizontal="center" vertical="center" wrapText="1"/>
      <protection hidden="1"/>
    </xf>
    <xf numFmtId="0" fontId="4" fillId="4" borderId="41" xfId="0" applyFont="1" applyFill="1" applyBorder="1" applyAlignment="1" applyProtection="1">
      <alignment horizontal="center" vertical="center" wrapText="1"/>
      <protection hidden="1"/>
    </xf>
    <xf numFmtId="0" fontId="4" fillId="4" borderId="39" xfId="0" applyFont="1" applyFill="1" applyBorder="1" applyAlignment="1" applyProtection="1">
      <alignment horizontal="center" vertical="center" wrapText="1"/>
      <protection hidden="1"/>
    </xf>
    <xf numFmtId="0" fontId="4" fillId="4" borderId="56"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6" fillId="4" borderId="45" xfId="0" applyFont="1" applyFill="1" applyBorder="1" applyAlignment="1" applyProtection="1">
      <alignment horizontal="center" vertical="center" wrapText="1"/>
      <protection hidden="1"/>
    </xf>
    <xf numFmtId="0" fontId="6" fillId="4" borderId="26" xfId="0" applyFont="1" applyFill="1" applyBorder="1" applyAlignment="1" applyProtection="1">
      <alignment horizontal="center" vertical="center" wrapText="1"/>
      <protection hidden="1"/>
    </xf>
    <xf numFmtId="0" fontId="6" fillId="4" borderId="42" xfId="0" applyFont="1" applyFill="1" applyBorder="1" applyAlignment="1" applyProtection="1">
      <alignment horizontal="center" vertical="center" wrapText="1"/>
      <protection hidden="1"/>
    </xf>
    <xf numFmtId="44" fontId="3" fillId="0" borderId="51" xfId="1" applyFont="1" applyFill="1" applyBorder="1" applyAlignment="1" applyProtection="1">
      <alignment horizontal="center" vertical="center"/>
      <protection hidden="1"/>
    </xf>
    <xf numFmtId="0" fontId="3" fillId="0" borderId="0" xfId="0" applyFont="1" applyAlignment="1" applyProtection="1">
      <alignment vertical="center"/>
      <protection hidden="1"/>
    </xf>
    <xf numFmtId="0" fontId="6" fillId="4" borderId="52" xfId="0" applyFont="1" applyFill="1" applyBorder="1" applyAlignment="1" applyProtection="1">
      <alignment horizontal="center" vertical="center" wrapText="1"/>
      <protection hidden="1"/>
    </xf>
    <xf numFmtId="0" fontId="6" fillId="4" borderId="2" xfId="0" applyFont="1" applyFill="1" applyBorder="1" applyAlignment="1" applyProtection="1">
      <alignment horizontal="center" vertical="center" wrapText="1"/>
      <protection hidden="1"/>
    </xf>
    <xf numFmtId="44" fontId="3" fillId="0" borderId="48" xfId="1" applyFont="1" applyFill="1" applyBorder="1" applyAlignment="1" applyProtection="1">
      <alignment horizontal="center" vertical="center"/>
      <protection hidden="1"/>
    </xf>
    <xf numFmtId="0" fontId="6" fillId="4" borderId="33" xfId="0" applyFont="1" applyFill="1" applyBorder="1" applyAlignment="1" applyProtection="1">
      <alignment horizontal="center" vertical="center" wrapText="1"/>
      <protection hidden="1"/>
    </xf>
    <xf numFmtId="44" fontId="3" fillId="0" borderId="55" xfId="1" applyFont="1" applyFill="1" applyBorder="1" applyAlignment="1" applyProtection="1">
      <alignment horizontal="center" vertical="center"/>
      <protection hidden="1"/>
    </xf>
    <xf numFmtId="0" fontId="6" fillId="0" borderId="12" xfId="0" applyFont="1" applyFill="1" applyBorder="1" applyAlignment="1" applyProtection="1">
      <alignment horizontal="center" vertical="center" wrapText="1"/>
      <protection hidden="1"/>
    </xf>
    <xf numFmtId="0" fontId="6" fillId="0" borderId="0" xfId="0" applyFont="1" applyFill="1" applyBorder="1" applyAlignment="1" applyProtection="1">
      <alignment horizontal="center" vertical="center" wrapText="1"/>
      <protection hidden="1"/>
    </xf>
    <xf numFmtId="49" fontId="3" fillId="0" borderId="0" xfId="1" applyNumberFormat="1" applyFont="1" applyFill="1" applyBorder="1" applyAlignment="1" applyProtection="1">
      <alignment horizontal="center" vertical="center" wrapText="1"/>
      <protection hidden="1"/>
    </xf>
    <xf numFmtId="165" fontId="3" fillId="0" borderId="0" xfId="1" applyNumberFormat="1" applyFont="1" applyFill="1" applyBorder="1" applyAlignment="1" applyProtection="1">
      <alignment horizontal="center" vertical="center"/>
      <protection hidden="1"/>
    </xf>
    <xf numFmtId="9" fontId="3" fillId="0" borderId="0" xfId="2" applyFont="1" applyFill="1" applyBorder="1" applyAlignment="1" applyProtection="1">
      <alignment horizontal="center" vertical="center"/>
      <protection hidden="1"/>
    </xf>
    <xf numFmtId="0" fontId="3" fillId="0" borderId="0" xfId="0" applyFont="1" applyBorder="1" applyAlignment="1" applyProtection="1">
      <alignment vertical="center"/>
      <protection hidden="1"/>
    </xf>
    <xf numFmtId="44" fontId="3" fillId="0" borderId="45" xfId="1" applyFont="1" applyFill="1" applyBorder="1" applyAlignment="1" applyProtection="1">
      <alignment horizontal="center" vertical="center" wrapText="1"/>
      <protection hidden="1"/>
    </xf>
    <xf numFmtId="44" fontId="3" fillId="0" borderId="26" xfId="1" applyFont="1" applyFill="1" applyBorder="1" applyAlignment="1" applyProtection="1">
      <alignment horizontal="center" vertical="center" wrapText="1"/>
      <protection hidden="1"/>
    </xf>
    <xf numFmtId="0" fontId="6" fillId="4" borderId="49" xfId="0" applyFont="1" applyFill="1" applyBorder="1" applyAlignment="1" applyProtection="1">
      <alignment horizontal="center" vertical="center" wrapText="1"/>
      <protection hidden="1"/>
    </xf>
    <xf numFmtId="0" fontId="6" fillId="4" borderId="44" xfId="0" applyFont="1" applyFill="1" applyBorder="1" applyAlignment="1" applyProtection="1">
      <alignment horizontal="center" vertical="center" wrapText="1"/>
      <protection hidden="1"/>
    </xf>
    <xf numFmtId="44" fontId="3" fillId="0" borderId="49" xfId="1" applyFont="1" applyFill="1" applyBorder="1" applyAlignment="1" applyProtection="1">
      <alignment horizontal="center" vertical="center" wrapText="1"/>
      <protection hidden="1"/>
    </xf>
    <xf numFmtId="44" fontId="3" fillId="0" borderId="44" xfId="1" applyFont="1" applyFill="1" applyBorder="1" applyAlignment="1" applyProtection="1">
      <alignment horizontal="center" vertical="center" wrapText="1"/>
      <protection hidden="1"/>
    </xf>
    <xf numFmtId="44" fontId="3" fillId="0" borderId="0" xfId="1" applyFont="1" applyFill="1" applyBorder="1" applyAlignment="1" applyProtection="1">
      <alignment horizontal="center" vertical="center" wrapText="1"/>
      <protection hidden="1"/>
    </xf>
    <xf numFmtId="44" fontId="3" fillId="0" borderId="0" xfId="1" applyFont="1" applyFill="1" applyBorder="1" applyAlignment="1" applyProtection="1">
      <alignment horizontal="center" vertical="center"/>
      <protection hidden="1"/>
    </xf>
    <xf numFmtId="0" fontId="3" fillId="0" borderId="0" xfId="0" applyFont="1" applyFill="1" applyAlignment="1" applyProtection="1">
      <alignment vertical="center"/>
      <protection hidden="1"/>
    </xf>
    <xf numFmtId="164" fontId="7" fillId="0" borderId="0" xfId="3" applyNumberFormat="1" applyFont="1" applyProtection="1">
      <protection hidden="1"/>
    </xf>
    <xf numFmtId="0" fontId="5" fillId="0" borderId="0" xfId="0" applyFont="1" applyBorder="1" applyAlignment="1" applyProtection="1">
      <alignment horizontal="center"/>
      <protection hidden="1"/>
    </xf>
    <xf numFmtId="44" fontId="5" fillId="3" borderId="6" xfId="0" applyNumberFormat="1" applyFont="1" applyFill="1" applyBorder="1" applyProtection="1">
      <protection hidden="1"/>
    </xf>
    <xf numFmtId="0" fontId="5"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4" fillId="4" borderId="17" xfId="0" applyFont="1" applyFill="1" applyBorder="1" applyAlignment="1" applyProtection="1">
      <alignment horizontal="center" vertical="center" wrapText="1"/>
      <protection hidden="1"/>
    </xf>
    <xf numFmtId="44" fontId="3" fillId="0" borderId="57" xfId="1" applyFont="1" applyFill="1" applyBorder="1" applyAlignment="1" applyProtection="1">
      <alignment horizontal="center" vertical="center"/>
      <protection hidden="1"/>
    </xf>
    <xf numFmtId="0" fontId="6" fillId="0" borderId="12" xfId="0" applyFont="1" applyFill="1" applyBorder="1" applyAlignment="1" applyProtection="1">
      <alignment horizontal="left" wrapText="1"/>
      <protection hidden="1"/>
    </xf>
    <xf numFmtId="0" fontId="3" fillId="0" borderId="0" xfId="0" applyFont="1" applyBorder="1" applyAlignment="1" applyProtection="1">
      <alignment horizontal="center" wrapText="1"/>
      <protection hidden="1"/>
    </xf>
    <xf numFmtId="0" fontId="3" fillId="0" borderId="0" xfId="0" applyFont="1" applyFill="1" applyBorder="1" applyProtection="1">
      <protection hidden="1"/>
    </xf>
    <xf numFmtId="3" fontId="6" fillId="0" borderId="0" xfId="0" applyNumberFormat="1" applyFont="1" applyFill="1" applyBorder="1" applyAlignment="1" applyProtection="1">
      <alignment horizontal="center" wrapText="1"/>
      <protection hidden="1"/>
    </xf>
    <xf numFmtId="44" fontId="3" fillId="0" borderId="0" xfId="1" applyFont="1" applyFill="1" applyBorder="1" applyAlignment="1" applyProtection="1">
      <alignment horizontal="center"/>
      <protection hidden="1"/>
    </xf>
    <xf numFmtId="0" fontId="3" fillId="0" borderId="0" xfId="0" applyFont="1" applyBorder="1" applyProtection="1">
      <protection hidden="1"/>
    </xf>
    <xf numFmtId="0" fontId="3" fillId="0" borderId="13" xfId="0" applyFont="1" applyBorder="1" applyProtection="1">
      <protection hidden="1"/>
    </xf>
    <xf numFmtId="0" fontId="3" fillId="0" borderId="0" xfId="0" applyFont="1" applyFill="1" applyBorder="1" applyAlignment="1" applyProtection="1">
      <alignment horizontal="center" wrapText="1"/>
      <protection hidden="1"/>
    </xf>
    <xf numFmtId="0" fontId="3" fillId="0" borderId="0" xfId="0" applyFont="1" applyFill="1" applyBorder="1" applyAlignment="1" applyProtection="1">
      <protection hidden="1"/>
    </xf>
    <xf numFmtId="0" fontId="5" fillId="0" borderId="0" xfId="0" applyFont="1" applyAlignment="1" applyProtection="1">
      <protection hidden="1"/>
    </xf>
    <xf numFmtId="0" fontId="3" fillId="0" borderId="0" xfId="0" applyFont="1" applyBorder="1" applyAlignment="1" applyProtection="1">
      <alignment horizontal="center"/>
      <protection hidden="1"/>
    </xf>
    <xf numFmtId="0" fontId="6" fillId="4" borderId="3" xfId="0" applyFont="1" applyFill="1" applyBorder="1" applyAlignment="1" applyProtection="1">
      <alignment horizontal="center" vertical="center" wrapText="1"/>
      <protection hidden="1"/>
    </xf>
    <xf numFmtId="0" fontId="3" fillId="2" borderId="0" xfId="0" applyFont="1" applyFill="1" applyProtection="1">
      <protection hidden="1"/>
    </xf>
    <xf numFmtId="0" fontId="10" fillId="0" borderId="0" xfId="0" applyFont="1" applyProtection="1"/>
    <xf numFmtId="0" fontId="4" fillId="0" borderId="12" xfId="0" applyFont="1" applyFill="1" applyBorder="1" applyAlignment="1" applyProtection="1">
      <alignment horizontal="left" wrapText="1"/>
      <protection hidden="1"/>
    </xf>
    <xf numFmtId="44" fontId="3" fillId="0" borderId="59" xfId="1" applyFont="1" applyFill="1" applyBorder="1" applyAlignment="1" applyProtection="1">
      <alignment horizontal="center" vertical="center"/>
      <protection hidden="1"/>
    </xf>
    <xf numFmtId="0" fontId="4" fillId="0" borderId="16" xfId="0" applyFont="1" applyFill="1" applyBorder="1" applyAlignment="1" applyProtection="1">
      <alignment horizontal="left" wrapText="1"/>
      <protection hidden="1"/>
    </xf>
    <xf numFmtId="0" fontId="3" fillId="0" borderId="22" xfId="0" applyFont="1" applyBorder="1" applyAlignment="1" applyProtection="1">
      <alignment horizontal="center" wrapText="1"/>
      <protection hidden="1"/>
    </xf>
    <xf numFmtId="0" fontId="3" fillId="0" borderId="22" xfId="0" applyFont="1" applyFill="1" applyBorder="1" applyProtection="1">
      <protection hidden="1"/>
    </xf>
    <xf numFmtId="0" fontId="3" fillId="0" borderId="22" xfId="0" applyFont="1" applyBorder="1" applyAlignment="1" applyProtection="1">
      <protection hidden="1"/>
    </xf>
    <xf numFmtId="3" fontId="6" fillId="0" borderId="22" xfId="0" applyNumberFormat="1" applyFont="1" applyFill="1" applyBorder="1" applyAlignment="1" applyProtection="1">
      <alignment horizontal="center" wrapText="1"/>
      <protection hidden="1"/>
    </xf>
    <xf numFmtId="0" fontId="3" fillId="0" borderId="17" xfId="0" applyFont="1" applyBorder="1" applyProtection="1">
      <protection hidden="1"/>
    </xf>
    <xf numFmtId="49" fontId="3" fillId="0" borderId="12" xfId="1" applyNumberFormat="1" applyFont="1" applyFill="1" applyBorder="1" applyAlignment="1" applyProtection="1">
      <alignment horizontal="center" vertical="center" wrapText="1"/>
      <protection hidden="1"/>
    </xf>
    <xf numFmtId="44" fontId="3" fillId="0" borderId="15" xfId="1" applyFont="1" applyFill="1" applyBorder="1" applyAlignment="1" applyProtection="1">
      <alignment horizontal="center" vertical="center"/>
      <protection hidden="1"/>
    </xf>
    <xf numFmtId="49" fontId="3" fillId="0" borderId="45" xfId="1" applyNumberFormat="1" applyFont="1" applyFill="1" applyBorder="1" applyAlignment="1" applyProtection="1">
      <alignment horizontal="center" vertical="center" wrapText="1"/>
      <protection hidden="1"/>
    </xf>
    <xf numFmtId="44" fontId="3" fillId="0" borderId="7" xfId="1" applyFont="1" applyFill="1" applyBorder="1" applyAlignment="1" applyProtection="1">
      <alignment horizontal="center" vertical="center"/>
      <protection hidden="1"/>
    </xf>
    <xf numFmtId="44" fontId="3" fillId="0" borderId="8" xfId="1" applyFont="1" applyFill="1" applyBorder="1" applyAlignment="1" applyProtection="1">
      <alignment horizontal="center" vertical="center"/>
      <protection hidden="1"/>
    </xf>
    <xf numFmtId="0" fontId="3" fillId="0" borderId="0" xfId="0" applyFont="1" applyFill="1" applyProtection="1">
      <protection hidden="1"/>
    </xf>
    <xf numFmtId="164" fontId="7" fillId="0" borderId="0" xfId="3" applyNumberFormat="1" applyFont="1" applyFill="1" applyProtection="1">
      <protection hidden="1"/>
    </xf>
    <xf numFmtId="44" fontId="5" fillId="0" borderId="0" xfId="0" applyNumberFormat="1" applyFont="1" applyFill="1" applyBorder="1" applyProtection="1">
      <protection hidden="1"/>
    </xf>
    <xf numFmtId="0" fontId="3" fillId="0" borderId="0" xfId="0" applyFont="1" applyBorder="1" applyAlignment="1" applyProtection="1">
      <alignment horizontal="left"/>
      <protection hidden="1"/>
    </xf>
    <xf numFmtId="0" fontId="3" fillId="0" borderId="0" xfId="0" applyFont="1" applyBorder="1" applyAlignment="1" applyProtection="1">
      <protection hidden="1"/>
    </xf>
    <xf numFmtId="0" fontId="6" fillId="4" borderId="28" xfId="0" applyFont="1" applyFill="1" applyBorder="1" applyAlignment="1" applyProtection="1">
      <alignment horizontal="left" wrapText="1"/>
      <protection hidden="1"/>
    </xf>
    <xf numFmtId="0" fontId="3" fillId="5" borderId="16" xfId="0" applyFont="1" applyFill="1" applyBorder="1" applyAlignment="1" applyProtection="1">
      <alignment horizontal="center" vertical="center" wrapText="1"/>
      <protection hidden="1"/>
    </xf>
    <xf numFmtId="0" fontId="3" fillId="5" borderId="10" xfId="0" applyFont="1" applyFill="1" applyBorder="1" applyAlignment="1" applyProtection="1">
      <alignment vertical="top" wrapText="1"/>
      <protection hidden="1"/>
    </xf>
    <xf numFmtId="0" fontId="3" fillId="0" borderId="0" xfId="0" applyFont="1"/>
    <xf numFmtId="0" fontId="6" fillId="4" borderId="27" xfId="0" applyFont="1" applyFill="1" applyBorder="1" applyAlignment="1" applyProtection="1">
      <alignment horizontal="center" wrapText="1"/>
      <protection hidden="1"/>
    </xf>
    <xf numFmtId="0" fontId="6" fillId="4" borderId="29" xfId="0" applyFont="1" applyFill="1" applyBorder="1" applyAlignment="1" applyProtection="1">
      <alignment horizontal="center" vertical="center" wrapText="1"/>
      <protection hidden="1"/>
    </xf>
    <xf numFmtId="0" fontId="6" fillId="4" borderId="29" xfId="0" applyFont="1" applyFill="1" applyBorder="1" applyAlignment="1" applyProtection="1">
      <alignment horizontal="center" wrapText="1"/>
      <protection hidden="1"/>
    </xf>
    <xf numFmtId="0" fontId="6" fillId="4" borderId="36" xfId="0" applyFont="1" applyFill="1" applyBorder="1" applyAlignment="1" applyProtection="1">
      <alignment horizontal="center" vertical="center" wrapText="1"/>
      <protection hidden="1"/>
    </xf>
    <xf numFmtId="44" fontId="3" fillId="0" borderId="68" xfId="1" applyFont="1" applyFill="1" applyBorder="1" applyAlignment="1" applyProtection="1">
      <alignment horizontal="center" vertical="center"/>
      <protection hidden="1"/>
    </xf>
    <xf numFmtId="44" fontId="3" fillId="0" borderId="69" xfId="1" applyFont="1" applyFill="1" applyBorder="1" applyAlignment="1" applyProtection="1">
      <alignment horizontal="center"/>
      <protection hidden="1"/>
    </xf>
    <xf numFmtId="44" fontId="3" fillId="0" borderId="70" xfId="1" applyFont="1" applyFill="1" applyBorder="1" applyAlignment="1" applyProtection="1">
      <alignment horizontal="center" vertical="center"/>
      <protection hidden="1"/>
    </xf>
    <xf numFmtId="0" fontId="6" fillId="4" borderId="27" xfId="0" applyFont="1" applyFill="1" applyBorder="1" applyAlignment="1" applyProtection="1">
      <alignment horizontal="center" vertical="center" wrapText="1"/>
      <protection hidden="1"/>
    </xf>
    <xf numFmtId="0" fontId="6" fillId="4" borderId="38" xfId="0" applyFont="1" applyFill="1" applyBorder="1" applyAlignment="1" applyProtection="1">
      <alignment horizontal="center" vertical="center" wrapText="1"/>
      <protection hidden="1"/>
    </xf>
    <xf numFmtId="0" fontId="6" fillId="4" borderId="50" xfId="0" applyFont="1" applyFill="1" applyBorder="1" applyAlignment="1" applyProtection="1">
      <alignment horizontal="center" vertical="center" wrapText="1"/>
      <protection hidden="1"/>
    </xf>
    <xf numFmtId="44" fontId="3" fillId="0" borderId="13" xfId="1" applyFont="1" applyFill="1" applyBorder="1" applyAlignment="1" applyProtection="1">
      <alignment horizontal="center" vertical="center"/>
      <protection hidden="1"/>
    </xf>
    <xf numFmtId="0" fontId="6" fillId="4" borderId="1" xfId="0" applyFont="1" applyFill="1" applyBorder="1" applyAlignment="1" applyProtection="1">
      <alignment horizontal="center" vertical="center" wrapText="1"/>
      <protection hidden="1"/>
    </xf>
    <xf numFmtId="0" fontId="6" fillId="4" borderId="46" xfId="0" applyFont="1" applyFill="1" applyBorder="1" applyAlignment="1" applyProtection="1">
      <alignment horizontal="center" vertical="center" wrapText="1"/>
      <protection hidden="1"/>
    </xf>
    <xf numFmtId="0" fontId="6" fillId="4" borderId="47" xfId="0" applyFont="1" applyFill="1" applyBorder="1" applyAlignment="1" applyProtection="1">
      <alignment horizontal="center" vertical="center" wrapText="1"/>
      <protection hidden="1"/>
    </xf>
    <xf numFmtId="0" fontId="6" fillId="4" borderId="34" xfId="0" applyFont="1" applyFill="1" applyBorder="1" applyAlignment="1" applyProtection="1">
      <alignment horizontal="center" vertical="center" wrapText="1"/>
      <protection hidden="1"/>
    </xf>
    <xf numFmtId="44" fontId="3" fillId="0" borderId="71" xfId="1" applyFont="1" applyFill="1" applyBorder="1" applyAlignment="1" applyProtection="1">
      <alignment horizontal="center" vertical="center"/>
      <protection hidden="1"/>
    </xf>
    <xf numFmtId="44" fontId="3" fillId="0" borderId="69" xfId="1" applyFont="1" applyFill="1" applyBorder="1" applyAlignment="1" applyProtection="1">
      <alignment horizontal="center" vertical="center"/>
      <protection hidden="1"/>
    </xf>
    <xf numFmtId="0" fontId="6" fillId="0" borderId="1" xfId="0" applyFont="1" applyFill="1" applyBorder="1" applyAlignment="1" applyProtection="1">
      <alignment horizontal="center" vertical="center" wrapText="1"/>
      <protection hidden="1"/>
    </xf>
    <xf numFmtId="0" fontId="6" fillId="0" borderId="34"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44" fontId="3" fillId="0" borderId="2" xfId="1" applyFont="1" applyFill="1" applyBorder="1" applyAlignment="1" applyProtection="1">
      <alignment horizontal="center" vertical="center" wrapText="1"/>
      <protection hidden="1"/>
    </xf>
    <xf numFmtId="44" fontId="3" fillId="0" borderId="52" xfId="1" applyFont="1" applyFill="1" applyBorder="1" applyAlignment="1" applyProtection="1">
      <alignment horizontal="center" vertical="center" wrapText="1"/>
      <protection hidden="1"/>
    </xf>
    <xf numFmtId="0" fontId="6" fillId="4" borderId="36" xfId="0" applyFont="1" applyFill="1" applyBorder="1" applyAlignment="1" applyProtection="1">
      <alignment horizontal="center" wrapText="1"/>
      <protection hidden="1"/>
    </xf>
    <xf numFmtId="0" fontId="6" fillId="4" borderId="53" xfId="0" applyFont="1" applyFill="1" applyBorder="1" applyAlignment="1" applyProtection="1">
      <alignment horizontal="center" wrapText="1"/>
      <protection hidden="1"/>
    </xf>
    <xf numFmtId="0" fontId="3" fillId="4" borderId="4" xfId="0" applyFont="1" applyFill="1" applyBorder="1" applyAlignment="1" applyProtection="1">
      <alignment wrapText="1"/>
      <protection hidden="1"/>
    </xf>
    <xf numFmtId="0" fontId="3" fillId="4" borderId="5" xfId="0" applyFont="1" applyFill="1" applyBorder="1" applyAlignment="1" applyProtection="1">
      <alignment wrapText="1"/>
      <protection hidden="1"/>
    </xf>
    <xf numFmtId="0" fontId="5" fillId="0" borderId="0" xfId="0" applyFont="1"/>
    <xf numFmtId="0" fontId="5" fillId="0" borderId="0" xfId="0" applyFont="1" applyAlignment="1">
      <alignment horizontal="center"/>
    </xf>
    <xf numFmtId="0" fontId="5" fillId="0" borderId="72" xfId="0" applyFont="1" applyBorder="1"/>
    <xf numFmtId="0" fontId="3" fillId="5" borderId="22" xfId="0" applyFont="1" applyFill="1" applyBorder="1" applyAlignment="1" applyProtection="1">
      <alignment horizontal="center" vertical="center" wrapText="1"/>
      <protection hidden="1"/>
    </xf>
    <xf numFmtId="0" fontId="3" fillId="5" borderId="17" xfId="0" applyFont="1" applyFill="1" applyBorder="1" applyAlignment="1" applyProtection="1">
      <alignment horizontal="center" vertical="center" wrapText="1"/>
      <protection hidden="1"/>
    </xf>
    <xf numFmtId="0" fontId="3" fillId="5" borderId="19" xfId="0" applyFont="1" applyFill="1" applyBorder="1" applyAlignment="1" applyProtection="1">
      <alignment vertical="top" wrapText="1"/>
      <protection hidden="1"/>
    </xf>
    <xf numFmtId="0" fontId="3" fillId="5" borderId="11" xfId="0" applyFont="1" applyFill="1" applyBorder="1" applyAlignment="1" applyProtection="1">
      <alignment vertical="top" wrapText="1"/>
      <protection hidden="1"/>
    </xf>
    <xf numFmtId="0" fontId="3" fillId="5" borderId="12" xfId="0" applyFont="1" applyFill="1" applyBorder="1" applyAlignment="1" applyProtection="1">
      <alignment vertical="top" wrapText="1"/>
      <protection hidden="1"/>
    </xf>
    <xf numFmtId="0" fontId="3" fillId="5" borderId="0" xfId="0" applyFont="1" applyFill="1" applyBorder="1" applyAlignment="1" applyProtection="1">
      <alignment vertical="top" wrapText="1"/>
      <protection hidden="1"/>
    </xf>
    <xf numFmtId="0" fontId="3" fillId="5" borderId="13" xfId="0" applyFont="1" applyFill="1" applyBorder="1" applyAlignment="1" applyProtection="1">
      <alignment vertical="top" wrapText="1"/>
      <protection hidden="1"/>
    </xf>
    <xf numFmtId="0" fontId="3" fillId="5" borderId="14" xfId="0" applyFont="1" applyFill="1" applyBorder="1" applyAlignment="1" applyProtection="1">
      <alignment vertical="top" wrapText="1"/>
      <protection hidden="1"/>
    </xf>
    <xf numFmtId="0" fontId="3" fillId="5" borderId="20" xfId="0" applyFont="1" applyFill="1" applyBorder="1" applyAlignment="1" applyProtection="1">
      <alignment vertical="top" wrapText="1"/>
      <protection hidden="1"/>
    </xf>
    <xf numFmtId="0" fontId="3" fillId="5" borderId="15" xfId="0" applyFont="1" applyFill="1" applyBorder="1" applyAlignment="1" applyProtection="1">
      <alignment vertical="top" wrapText="1"/>
      <protection hidden="1"/>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Border="1"/>
    <xf numFmtId="165" fontId="5" fillId="0" borderId="0" xfId="0" applyNumberFormat="1" applyFont="1" applyBorder="1"/>
    <xf numFmtId="0" fontId="3" fillId="0" borderId="0" xfId="0" applyFont="1" applyBorder="1"/>
    <xf numFmtId="0" fontId="5" fillId="0" borderId="0" xfId="0" applyFont="1" applyBorder="1" applyAlignment="1">
      <alignment horizontal="center"/>
    </xf>
    <xf numFmtId="0" fontId="3" fillId="0" borderId="0" xfId="0" applyFont="1" applyFill="1" applyBorder="1"/>
    <xf numFmtId="165" fontId="5" fillId="0" borderId="0" xfId="0" applyNumberFormat="1" applyFont="1" applyFill="1" applyBorder="1"/>
    <xf numFmtId="0" fontId="5" fillId="0" borderId="0" xfId="0" applyFont="1" applyFill="1" applyBorder="1" applyAlignment="1">
      <alignment horizontal="center" vertical="center"/>
    </xf>
    <xf numFmtId="166" fontId="3" fillId="5" borderId="44" xfId="2" applyNumberFormat="1" applyFont="1" applyFill="1" applyBorder="1" applyAlignment="1" applyProtection="1">
      <alignment horizontal="center" vertical="center"/>
      <protection locked="0" hidden="1"/>
    </xf>
    <xf numFmtId="1" fontId="3" fillId="0" borderId="45" xfId="1" applyNumberFormat="1" applyFont="1" applyFill="1" applyBorder="1" applyAlignment="1" applyProtection="1">
      <alignment horizontal="center" vertical="center" wrapText="1"/>
      <protection hidden="1"/>
    </xf>
    <xf numFmtId="167" fontId="3" fillId="0" borderId="46" xfId="1" applyNumberFormat="1" applyFont="1" applyFill="1" applyBorder="1" applyAlignment="1" applyProtection="1">
      <alignment horizontal="center"/>
      <protection hidden="1"/>
    </xf>
    <xf numFmtId="167" fontId="3" fillId="0" borderId="47" xfId="1" applyNumberFormat="1" applyFont="1" applyFill="1" applyBorder="1" applyAlignment="1" applyProtection="1">
      <alignment horizontal="center"/>
      <protection hidden="1"/>
    </xf>
    <xf numFmtId="167" fontId="3" fillId="0" borderId="0" xfId="1" applyNumberFormat="1" applyFont="1" applyFill="1" applyBorder="1" applyAlignment="1" applyProtection="1">
      <alignment horizontal="center"/>
      <protection hidden="1"/>
    </xf>
    <xf numFmtId="167" fontId="3" fillId="0" borderId="61" xfId="1" applyNumberFormat="1" applyFont="1" applyFill="1" applyBorder="1" applyAlignment="1" applyProtection="1">
      <alignment horizontal="center"/>
      <protection hidden="1"/>
    </xf>
    <xf numFmtId="167" fontId="3" fillId="0" borderId="22" xfId="1" applyNumberFormat="1" applyFont="1" applyFill="1" applyBorder="1" applyAlignment="1" applyProtection="1">
      <alignment horizontal="center"/>
      <protection hidden="1"/>
    </xf>
    <xf numFmtId="167" fontId="3" fillId="0" borderId="26" xfId="1" applyNumberFormat="1" applyFont="1" applyFill="1" applyBorder="1" applyAlignment="1" applyProtection="1">
      <alignment horizontal="center"/>
      <protection hidden="1"/>
    </xf>
    <xf numFmtId="167" fontId="3" fillId="0" borderId="1" xfId="1" applyNumberFormat="1" applyFont="1" applyFill="1" applyBorder="1" applyAlignment="1" applyProtection="1">
      <alignment horizontal="center"/>
      <protection hidden="1"/>
    </xf>
    <xf numFmtId="167" fontId="3" fillId="0" borderId="0" xfId="0" applyNumberFormat="1" applyFont="1" applyBorder="1" applyProtection="1">
      <protection hidden="1"/>
    </xf>
    <xf numFmtId="167" fontId="3" fillId="0" borderId="22" xfId="0" applyNumberFormat="1" applyFont="1" applyBorder="1" applyProtection="1">
      <protection hidden="1"/>
    </xf>
    <xf numFmtId="167" fontId="3" fillId="0" borderId="2" xfId="1" applyNumberFormat="1" applyFont="1" applyFill="1" applyBorder="1" applyAlignment="1" applyProtection="1">
      <alignment horizontal="center"/>
      <protection hidden="1"/>
    </xf>
    <xf numFmtId="167" fontId="3" fillId="0" borderId="34" xfId="1" applyNumberFormat="1" applyFont="1" applyFill="1" applyBorder="1" applyAlignment="1" applyProtection="1">
      <alignment horizontal="center"/>
      <protection hidden="1"/>
    </xf>
    <xf numFmtId="166" fontId="3" fillId="0" borderId="1" xfId="2" applyNumberFormat="1" applyFont="1" applyFill="1" applyBorder="1" applyAlignment="1" applyProtection="1">
      <alignment horizontal="center"/>
      <protection hidden="1"/>
    </xf>
    <xf numFmtId="166" fontId="3" fillId="0" borderId="34" xfId="2" applyNumberFormat="1" applyFont="1" applyFill="1" applyBorder="1" applyAlignment="1" applyProtection="1">
      <alignment horizontal="center"/>
      <protection hidden="1"/>
    </xf>
    <xf numFmtId="166" fontId="3" fillId="0" borderId="0" xfId="1" applyNumberFormat="1" applyFont="1" applyFill="1" applyBorder="1" applyAlignment="1" applyProtection="1">
      <alignment horizontal="center"/>
      <protection hidden="1"/>
    </xf>
    <xf numFmtId="166" fontId="3" fillId="0" borderId="62" xfId="2" applyNumberFormat="1" applyFont="1" applyFill="1" applyBorder="1" applyAlignment="1" applyProtection="1">
      <alignment horizontal="center"/>
      <protection hidden="1"/>
    </xf>
    <xf numFmtId="166" fontId="3" fillId="0" borderId="22" xfId="1" applyNumberFormat="1" applyFont="1" applyFill="1" applyBorder="1" applyAlignment="1" applyProtection="1">
      <alignment horizontal="center"/>
      <protection hidden="1"/>
    </xf>
    <xf numFmtId="166" fontId="3" fillId="0" borderId="27" xfId="2" applyNumberFormat="1" applyFont="1" applyFill="1" applyBorder="1" applyAlignment="1" applyProtection="1">
      <alignment horizontal="center"/>
      <protection hidden="1"/>
    </xf>
    <xf numFmtId="166" fontId="3" fillId="0" borderId="29" xfId="2" applyNumberFormat="1" applyFont="1" applyFill="1" applyBorder="1" applyAlignment="1" applyProtection="1">
      <alignment horizontal="center"/>
      <protection hidden="1"/>
    </xf>
    <xf numFmtId="166" fontId="3" fillId="0" borderId="0" xfId="0" applyNumberFormat="1" applyFont="1" applyBorder="1" applyProtection="1">
      <protection hidden="1"/>
    </xf>
    <xf numFmtId="166" fontId="3" fillId="0" borderId="22" xfId="0" applyNumberFormat="1" applyFont="1" applyBorder="1" applyProtection="1">
      <protection hidden="1"/>
    </xf>
    <xf numFmtId="166" fontId="3" fillId="0" borderId="38" xfId="2" applyNumberFormat="1" applyFont="1" applyFill="1" applyBorder="1" applyAlignment="1" applyProtection="1">
      <alignment horizontal="center"/>
      <protection hidden="1"/>
    </xf>
    <xf numFmtId="166" fontId="3" fillId="0" borderId="36" xfId="2" applyNumberFormat="1" applyFont="1" applyFill="1" applyBorder="1" applyAlignment="1" applyProtection="1">
      <alignment horizontal="center"/>
      <protection hidden="1"/>
    </xf>
    <xf numFmtId="167" fontId="3" fillId="0" borderId="5" xfId="1" applyNumberFormat="1" applyFont="1" applyFill="1" applyBorder="1" applyAlignment="1" applyProtection="1">
      <alignment horizontal="center" vertical="center"/>
      <protection hidden="1"/>
    </xf>
    <xf numFmtId="167" fontId="3" fillId="0" borderId="32" xfId="1" applyNumberFormat="1" applyFont="1" applyFill="1" applyBorder="1" applyAlignment="1" applyProtection="1">
      <alignment horizontal="center"/>
      <protection hidden="1"/>
    </xf>
    <xf numFmtId="167" fontId="3" fillId="0" borderId="5" xfId="1" applyNumberFormat="1" applyFont="1" applyFill="1" applyBorder="1" applyAlignment="1" applyProtection="1">
      <alignment horizontal="center"/>
      <protection hidden="1"/>
    </xf>
    <xf numFmtId="167" fontId="3" fillId="0" borderId="1" xfId="1" applyNumberFormat="1" applyFont="1" applyFill="1" applyBorder="1" applyAlignment="1" applyProtection="1">
      <alignment horizontal="center" vertical="center"/>
      <protection hidden="1"/>
    </xf>
    <xf numFmtId="167" fontId="3" fillId="0" borderId="44" xfId="1" applyNumberFormat="1" applyFont="1" applyFill="1" applyBorder="1" applyAlignment="1" applyProtection="1">
      <alignment horizontal="left" vertical="center"/>
      <protection hidden="1"/>
    </xf>
    <xf numFmtId="166" fontId="3" fillId="0" borderId="1" xfId="1" applyNumberFormat="1" applyFont="1" applyFill="1" applyBorder="1" applyAlignment="1" applyProtection="1">
      <alignment horizontal="center"/>
      <protection hidden="1"/>
    </xf>
    <xf numFmtId="166" fontId="3" fillId="0" borderId="42" xfId="2" applyNumberFormat="1" applyFont="1" applyFill="1" applyBorder="1" applyAlignment="1" applyProtection="1">
      <alignment horizontal="center"/>
      <protection hidden="1"/>
    </xf>
    <xf numFmtId="166" fontId="3" fillId="0" borderId="3" xfId="2" applyNumberFormat="1" applyFont="1" applyFill="1" applyBorder="1" applyAlignment="1" applyProtection="1">
      <alignment horizontal="center"/>
      <protection hidden="1"/>
    </xf>
    <xf numFmtId="166" fontId="3" fillId="0" borderId="33" xfId="2" applyNumberFormat="1" applyFont="1" applyFill="1" applyBorder="1" applyAlignment="1" applyProtection="1">
      <alignment horizontal="center"/>
      <protection hidden="1"/>
    </xf>
    <xf numFmtId="166" fontId="3" fillId="0" borderId="3" xfId="1" applyNumberFormat="1" applyFont="1" applyFill="1" applyBorder="1" applyAlignment="1" applyProtection="1">
      <alignment horizontal="center"/>
      <protection hidden="1"/>
    </xf>
    <xf numFmtId="166" fontId="3" fillId="0" borderId="35" xfId="2" applyNumberFormat="1" applyFont="1" applyFill="1" applyBorder="1" applyAlignment="1" applyProtection="1">
      <alignment horizontal="left" vertical="center"/>
      <protection hidden="1"/>
    </xf>
    <xf numFmtId="0" fontId="0" fillId="2" borderId="0" xfId="0" applyFill="1" applyProtection="1">
      <protection hidden="1"/>
    </xf>
    <xf numFmtId="0" fontId="10" fillId="0" borderId="0" xfId="0" applyFont="1" applyProtection="1">
      <protection hidden="1"/>
    </xf>
    <xf numFmtId="0" fontId="5" fillId="0" borderId="0" xfId="0" applyFont="1" applyAlignment="1" applyProtection="1">
      <alignment wrapText="1"/>
      <protection hidden="1"/>
    </xf>
    <xf numFmtId="0" fontId="5" fillId="0" borderId="0" xfId="0" applyFont="1" applyProtection="1">
      <protection hidden="1"/>
    </xf>
    <xf numFmtId="49" fontId="5" fillId="0" borderId="0" xfId="0" applyNumberFormat="1" applyFont="1" applyFill="1" applyBorder="1" applyAlignment="1" applyProtection="1">
      <alignment horizontal="center" vertical="center"/>
      <protection hidden="1"/>
    </xf>
    <xf numFmtId="0" fontId="5" fillId="0" borderId="0" xfId="0" applyFont="1" applyBorder="1" applyProtection="1">
      <protection hidden="1"/>
    </xf>
    <xf numFmtId="0" fontId="5" fillId="4" borderId="16" xfId="0" applyFont="1" applyFill="1" applyBorder="1" applyAlignment="1" applyProtection="1">
      <alignment horizontal="center" vertical="center" wrapText="1"/>
      <protection hidden="1"/>
    </xf>
    <xf numFmtId="0" fontId="5" fillId="4" borderId="6" xfId="0" applyFont="1" applyFill="1" applyBorder="1" applyAlignment="1" applyProtection="1">
      <alignment horizontal="center" vertical="center"/>
      <protection hidden="1"/>
    </xf>
    <xf numFmtId="2" fontId="5" fillId="4" borderId="6" xfId="0" applyNumberFormat="1" applyFont="1" applyFill="1" applyBorder="1" applyAlignment="1" applyProtection="1">
      <alignment horizontal="left" vertical="center"/>
      <protection hidden="1"/>
    </xf>
    <xf numFmtId="0" fontId="3" fillId="4" borderId="8" xfId="0" applyFont="1" applyFill="1" applyBorder="1" applyProtection="1">
      <protection hidden="1"/>
    </xf>
    <xf numFmtId="0" fontId="3" fillId="4" borderId="9" xfId="0" applyFont="1" applyFill="1" applyBorder="1" applyProtection="1">
      <protection hidden="1"/>
    </xf>
    <xf numFmtId="0" fontId="3" fillId="0"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vertical="top"/>
      <protection hidden="1"/>
    </xf>
    <xf numFmtId="0" fontId="3" fillId="0" borderId="0" xfId="0" applyFont="1" applyAlignment="1">
      <alignment horizontal="left"/>
    </xf>
    <xf numFmtId="49" fontId="3" fillId="0" borderId="0" xfId="0" applyNumberFormat="1" applyFont="1"/>
    <xf numFmtId="167" fontId="3" fillId="0" borderId="0" xfId="0" applyNumberFormat="1" applyFont="1"/>
    <xf numFmtId="167" fontId="5" fillId="0" borderId="72" xfId="0" applyNumberFormat="1" applyFont="1" applyBorder="1"/>
    <xf numFmtId="49" fontId="3" fillId="0" borderId="26" xfId="1" applyNumberFormat="1" applyFont="1" applyFill="1" applyBorder="1" applyAlignment="1" applyProtection="1">
      <alignment horizontal="center" vertical="center" wrapText="1"/>
      <protection hidden="1"/>
    </xf>
    <xf numFmtId="165" fontId="3" fillId="0" borderId="26" xfId="1" applyNumberFormat="1" applyFont="1" applyFill="1" applyBorder="1" applyAlignment="1" applyProtection="1">
      <alignment horizontal="center" vertical="center"/>
      <protection hidden="1"/>
    </xf>
    <xf numFmtId="9" fontId="3" fillId="0" borderId="26" xfId="2" applyFont="1" applyFill="1" applyBorder="1" applyAlignment="1" applyProtection="1">
      <alignment horizontal="center" vertical="center"/>
      <protection hidden="1"/>
    </xf>
    <xf numFmtId="9" fontId="3" fillId="0" borderId="27" xfId="2" applyFont="1" applyFill="1" applyBorder="1" applyAlignment="1" applyProtection="1">
      <alignment horizontal="center" vertical="center"/>
      <protection hidden="1"/>
    </xf>
    <xf numFmtId="49" fontId="3" fillId="0" borderId="52" xfId="1" applyNumberFormat="1" applyFont="1" applyFill="1" applyBorder="1" applyAlignment="1" applyProtection="1">
      <alignment horizontal="center" vertical="center" wrapText="1"/>
      <protection hidden="1"/>
    </xf>
    <xf numFmtId="49" fontId="3" fillId="0" borderId="2" xfId="1" applyNumberFormat="1" applyFont="1" applyFill="1" applyBorder="1" applyAlignment="1" applyProtection="1">
      <alignment horizontal="center" vertical="center" wrapText="1"/>
      <protection hidden="1"/>
    </xf>
    <xf numFmtId="49" fontId="3" fillId="0" borderId="49" xfId="1" applyNumberFormat="1" applyFont="1" applyFill="1" applyBorder="1" applyAlignment="1" applyProtection="1">
      <alignment horizontal="center" vertical="center" wrapText="1"/>
      <protection hidden="1"/>
    </xf>
    <xf numFmtId="49" fontId="3" fillId="0" borderId="44" xfId="1" applyNumberFormat="1" applyFont="1" applyFill="1" applyBorder="1" applyAlignment="1" applyProtection="1">
      <alignment horizontal="center" vertical="center" wrapText="1"/>
      <protection hidden="1"/>
    </xf>
    <xf numFmtId="49" fontId="3" fillId="0" borderId="46" xfId="1" applyNumberFormat="1" applyFont="1" applyFill="1" applyBorder="1" applyAlignment="1" applyProtection="1">
      <alignment horizontal="center" vertical="center" wrapText="1"/>
      <protection hidden="1"/>
    </xf>
    <xf numFmtId="0" fontId="3" fillId="0" borderId="1" xfId="1" applyNumberFormat="1" applyFont="1" applyFill="1" applyBorder="1" applyAlignment="1" applyProtection="1">
      <alignment horizontal="center" vertical="center" wrapText="1"/>
      <protection hidden="1"/>
    </xf>
    <xf numFmtId="0" fontId="3" fillId="0" borderId="34" xfId="1" applyNumberFormat="1" applyFont="1" applyFill="1" applyBorder="1" applyAlignment="1" applyProtection="1">
      <alignment horizontal="center" vertical="center" wrapText="1"/>
      <protection hidden="1"/>
    </xf>
    <xf numFmtId="49" fontId="3" fillId="0" borderId="0" xfId="2" applyNumberFormat="1" applyFont="1" applyFill="1" applyBorder="1" applyAlignment="1" applyProtection="1">
      <alignment horizontal="center" vertical="center"/>
      <protection hidden="1"/>
    </xf>
    <xf numFmtId="0" fontId="6" fillId="5" borderId="2" xfId="0" applyFont="1" applyFill="1" applyBorder="1" applyAlignment="1" applyProtection="1">
      <alignment horizontal="center" vertical="center" wrapText="1"/>
      <protection locked="0" hidden="1"/>
    </xf>
    <xf numFmtId="0" fontId="6" fillId="5" borderId="44" xfId="0" applyFont="1" applyFill="1" applyBorder="1" applyAlignment="1" applyProtection="1">
      <alignment horizontal="center" vertical="center" wrapText="1"/>
      <protection locked="0" hidden="1"/>
    </xf>
    <xf numFmtId="0" fontId="6" fillId="5" borderId="52" xfId="0" applyFont="1" applyFill="1" applyBorder="1" applyAlignment="1" applyProtection="1">
      <alignment horizontal="center" vertical="center" wrapText="1"/>
      <protection locked="0" hidden="1"/>
    </xf>
    <xf numFmtId="167" fontId="6" fillId="5" borderId="2" xfId="0" applyNumberFormat="1" applyFont="1" applyFill="1" applyBorder="1" applyAlignment="1" applyProtection="1">
      <alignment horizontal="center" vertical="center" wrapText="1"/>
      <protection locked="0" hidden="1"/>
    </xf>
    <xf numFmtId="166" fontId="6" fillId="5" borderId="2" xfId="0" applyNumberFormat="1" applyFont="1" applyFill="1" applyBorder="1" applyAlignment="1" applyProtection="1">
      <alignment horizontal="center" vertical="center" wrapText="1"/>
      <protection locked="0" hidden="1"/>
    </xf>
    <xf numFmtId="166" fontId="6" fillId="5" borderId="38" xfId="0" applyNumberFormat="1" applyFont="1" applyFill="1" applyBorder="1" applyAlignment="1" applyProtection="1">
      <alignment horizontal="center" vertical="center" wrapText="1"/>
      <protection locked="0" hidden="1"/>
    </xf>
    <xf numFmtId="167" fontId="6" fillId="5" borderId="44" xfId="0" applyNumberFormat="1" applyFont="1" applyFill="1" applyBorder="1" applyAlignment="1" applyProtection="1">
      <alignment horizontal="center" vertical="center" wrapText="1"/>
      <protection locked="0" hidden="1"/>
    </xf>
    <xf numFmtId="166" fontId="6" fillId="5" borderId="44" xfId="0" applyNumberFormat="1" applyFont="1" applyFill="1" applyBorder="1" applyAlignment="1" applyProtection="1">
      <alignment horizontal="center" vertical="center" wrapText="1"/>
      <protection locked="0" hidden="1"/>
    </xf>
    <xf numFmtId="166" fontId="6" fillId="5" borderId="50" xfId="0" applyNumberFormat="1" applyFont="1" applyFill="1" applyBorder="1" applyAlignment="1" applyProtection="1">
      <alignment horizontal="center" vertical="center" wrapText="1"/>
      <protection locked="0" hidden="1"/>
    </xf>
    <xf numFmtId="167" fontId="6" fillId="5" borderId="26" xfId="0" applyNumberFormat="1" applyFont="1" applyFill="1" applyBorder="1" applyAlignment="1" applyProtection="1">
      <alignment horizontal="center" vertical="center" wrapText="1"/>
      <protection locked="0" hidden="1"/>
    </xf>
    <xf numFmtId="166" fontId="6" fillId="5" borderId="26" xfId="0" applyNumberFormat="1" applyFont="1" applyFill="1" applyBorder="1" applyAlignment="1" applyProtection="1">
      <alignment horizontal="center" vertical="center" wrapText="1"/>
      <protection locked="0" hidden="1"/>
    </xf>
    <xf numFmtId="166" fontId="6" fillId="5" borderId="27" xfId="0" applyNumberFormat="1" applyFont="1" applyFill="1" applyBorder="1" applyAlignment="1" applyProtection="1">
      <alignment horizontal="center" vertical="center" wrapText="1"/>
      <protection locked="0" hidden="1"/>
    </xf>
    <xf numFmtId="167" fontId="3" fillId="5" borderId="45" xfId="1" applyNumberFormat="1" applyFont="1" applyFill="1" applyBorder="1" applyAlignment="1" applyProtection="1">
      <alignment horizontal="center"/>
      <protection locked="0" hidden="1"/>
    </xf>
    <xf numFmtId="166" fontId="3" fillId="5" borderId="26" xfId="2" applyNumberFormat="1" applyFont="1" applyFill="1" applyBorder="1" applyAlignment="1" applyProtection="1">
      <alignment horizontal="center"/>
      <protection locked="0" hidden="1"/>
    </xf>
    <xf numFmtId="167" fontId="3" fillId="5" borderId="46" xfId="1" applyNumberFormat="1" applyFont="1" applyFill="1" applyBorder="1" applyAlignment="1" applyProtection="1">
      <alignment horizontal="center"/>
      <protection locked="0" hidden="1"/>
    </xf>
    <xf numFmtId="166" fontId="3" fillId="5" borderId="1" xfId="2" applyNumberFormat="1" applyFont="1" applyFill="1" applyBorder="1" applyAlignment="1" applyProtection="1">
      <alignment horizontal="center"/>
      <protection locked="0" hidden="1"/>
    </xf>
    <xf numFmtId="167" fontId="3" fillId="5" borderId="1" xfId="1" applyNumberFormat="1" applyFont="1" applyFill="1" applyBorder="1" applyAlignment="1" applyProtection="1">
      <alignment horizontal="center"/>
      <protection locked="0" hidden="1"/>
    </xf>
    <xf numFmtId="166" fontId="3" fillId="5" borderId="29" xfId="2" applyNumberFormat="1" applyFont="1" applyFill="1" applyBorder="1" applyAlignment="1" applyProtection="1">
      <alignment horizontal="center"/>
      <protection locked="0" hidden="1"/>
    </xf>
    <xf numFmtId="167" fontId="3" fillId="5" borderId="34" xfId="1" applyNumberFormat="1" applyFont="1" applyFill="1" applyBorder="1" applyAlignment="1" applyProtection="1">
      <alignment horizontal="center"/>
      <protection locked="0" hidden="1"/>
    </xf>
    <xf numFmtId="166" fontId="3" fillId="5" borderId="36" xfId="2" applyNumberFormat="1" applyFont="1" applyFill="1" applyBorder="1" applyAlignment="1" applyProtection="1">
      <alignment horizontal="center"/>
      <protection locked="0" hidden="1"/>
    </xf>
    <xf numFmtId="167" fontId="3" fillId="5" borderId="62" xfId="1" applyNumberFormat="1" applyFont="1" applyFill="1" applyBorder="1" applyAlignment="1" applyProtection="1">
      <alignment horizontal="center"/>
      <protection locked="0" hidden="1"/>
    </xf>
    <xf numFmtId="166" fontId="3" fillId="5" borderId="63" xfId="2" applyNumberFormat="1" applyFont="1" applyFill="1" applyBorder="1" applyAlignment="1" applyProtection="1">
      <alignment horizontal="center"/>
      <protection locked="0" hidden="1"/>
    </xf>
    <xf numFmtId="167" fontId="3" fillId="5" borderId="52" xfId="1" applyNumberFormat="1" applyFont="1" applyFill="1" applyBorder="1" applyAlignment="1" applyProtection="1">
      <alignment horizontal="center"/>
      <protection locked="0" hidden="1"/>
    </xf>
    <xf numFmtId="166" fontId="3" fillId="5" borderId="2" xfId="2" applyNumberFormat="1" applyFont="1" applyFill="1" applyBorder="1" applyAlignment="1" applyProtection="1">
      <alignment horizontal="center"/>
      <protection locked="0" hidden="1"/>
    </xf>
    <xf numFmtId="167" fontId="3" fillId="5" borderId="47" xfId="1" applyNumberFormat="1" applyFont="1" applyFill="1" applyBorder="1" applyAlignment="1" applyProtection="1">
      <alignment horizontal="center"/>
      <protection locked="0" hidden="1"/>
    </xf>
    <xf numFmtId="166" fontId="3" fillId="5" borderId="34" xfId="2" applyNumberFormat="1" applyFont="1" applyFill="1" applyBorder="1" applyAlignment="1" applyProtection="1">
      <alignment horizontal="center"/>
      <protection locked="0" hidden="1"/>
    </xf>
    <xf numFmtId="167" fontId="3" fillId="5" borderId="25" xfId="1" applyNumberFormat="1" applyFont="1" applyFill="1" applyBorder="1" applyAlignment="1" applyProtection="1">
      <alignment horizontal="center"/>
      <protection locked="0" hidden="1"/>
    </xf>
    <xf numFmtId="167" fontId="3" fillId="5" borderId="5" xfId="1" applyNumberFormat="1" applyFont="1" applyFill="1" applyBorder="1" applyAlignment="1" applyProtection="1">
      <alignment horizontal="center" vertical="center"/>
      <protection locked="0" hidden="1"/>
    </xf>
    <xf numFmtId="167" fontId="3" fillId="5" borderId="5" xfId="1" applyNumberFormat="1" applyFont="1" applyFill="1" applyBorder="1" applyAlignment="1" applyProtection="1">
      <alignment horizontal="center"/>
      <protection locked="0" hidden="1"/>
    </xf>
    <xf numFmtId="167" fontId="3" fillId="5" borderId="32" xfId="1" applyNumberFormat="1" applyFont="1" applyFill="1" applyBorder="1" applyAlignment="1" applyProtection="1">
      <alignment horizontal="center"/>
      <protection locked="0" hidden="1"/>
    </xf>
    <xf numFmtId="167" fontId="3" fillId="5" borderId="1" xfId="1" applyNumberFormat="1" applyFont="1" applyFill="1" applyBorder="1" applyAlignment="1" applyProtection="1">
      <alignment horizontal="center" vertical="center"/>
      <protection locked="0" hidden="1"/>
    </xf>
    <xf numFmtId="166" fontId="3" fillId="5" borderId="3" xfId="2" applyNumberFormat="1" applyFont="1" applyFill="1" applyBorder="1" applyAlignment="1" applyProtection="1">
      <alignment horizontal="center"/>
      <protection locked="0" hidden="1"/>
    </xf>
    <xf numFmtId="167" fontId="3" fillId="5" borderId="65" xfId="1" applyNumberFormat="1" applyFont="1" applyFill="1" applyBorder="1" applyAlignment="1" applyProtection="1">
      <alignment horizontal="center"/>
      <protection locked="0" hidden="1"/>
    </xf>
    <xf numFmtId="166" fontId="6" fillId="5" borderId="43" xfId="2" applyNumberFormat="1" applyFont="1" applyFill="1" applyBorder="1" applyAlignment="1" applyProtection="1">
      <alignment horizontal="center" wrapText="1"/>
      <protection locked="0" hidden="1"/>
    </xf>
    <xf numFmtId="167" fontId="3" fillId="5" borderId="43" xfId="1" applyNumberFormat="1" applyFont="1" applyFill="1" applyBorder="1" applyAlignment="1" applyProtection="1">
      <alignment horizontal="center"/>
      <protection locked="0" hidden="1"/>
    </xf>
    <xf numFmtId="166" fontId="6" fillId="5" borderId="67" xfId="2" applyNumberFormat="1" applyFont="1" applyFill="1" applyBorder="1" applyAlignment="1" applyProtection="1">
      <alignment horizontal="center" wrapText="1"/>
      <protection locked="0" hidden="1"/>
    </xf>
    <xf numFmtId="167" fontId="3" fillId="5" borderId="66" xfId="1" applyNumberFormat="1" applyFont="1" applyFill="1" applyBorder="1" applyAlignment="1" applyProtection="1">
      <alignment horizontal="center" vertical="center"/>
      <protection locked="0" hidden="1"/>
    </xf>
    <xf numFmtId="0" fontId="6" fillId="0" borderId="19" xfId="0" applyFont="1" applyFill="1" applyBorder="1" applyAlignment="1" applyProtection="1">
      <alignment horizontal="left" wrapText="1"/>
      <protection hidden="1"/>
    </xf>
    <xf numFmtId="0" fontId="3" fillId="0" borderId="0" xfId="0" applyFont="1" applyBorder="1" applyAlignment="1" applyProtection="1">
      <protection hidden="1"/>
    </xf>
    <xf numFmtId="3" fontId="6" fillId="4" borderId="24" xfId="0" applyNumberFormat="1" applyFont="1" applyFill="1" applyBorder="1" applyAlignment="1" applyProtection="1">
      <alignment horizontal="center" wrapText="1"/>
      <protection hidden="1"/>
    </xf>
    <xf numFmtId="3" fontId="6" fillId="4" borderId="21" xfId="0" applyNumberFormat="1" applyFont="1" applyFill="1" applyBorder="1" applyAlignment="1" applyProtection="1">
      <alignment horizontal="center" wrapText="1"/>
      <protection hidden="1"/>
    </xf>
    <xf numFmtId="3" fontId="6" fillId="4" borderId="4" xfId="0" applyNumberFormat="1" applyFont="1" applyFill="1" applyBorder="1" applyAlignment="1" applyProtection="1">
      <alignment horizontal="center" wrapText="1"/>
      <protection hidden="1"/>
    </xf>
    <xf numFmtId="3" fontId="6" fillId="4" borderId="18" xfId="0" applyNumberFormat="1" applyFont="1" applyFill="1" applyBorder="1" applyAlignment="1" applyProtection="1">
      <alignment horizontal="center" wrapText="1"/>
      <protection hidden="1"/>
    </xf>
    <xf numFmtId="3" fontId="6" fillId="4" borderId="31" xfId="0" applyNumberFormat="1" applyFont="1" applyFill="1" applyBorder="1" applyAlignment="1" applyProtection="1">
      <alignment horizontal="center" wrapText="1"/>
      <protection hidden="1"/>
    </xf>
    <xf numFmtId="3" fontId="6" fillId="4" borderId="0" xfId="0" applyNumberFormat="1" applyFont="1" applyFill="1" applyBorder="1" applyAlignment="1" applyProtection="1">
      <alignment horizontal="center" wrapText="1"/>
      <protection hidden="1"/>
    </xf>
    <xf numFmtId="0" fontId="4" fillId="4" borderId="22" xfId="0" applyFont="1" applyFill="1" applyBorder="1" applyAlignment="1" applyProtection="1">
      <alignment horizontal="center" vertical="center" wrapText="1"/>
      <protection hidden="1"/>
    </xf>
    <xf numFmtId="0" fontId="6" fillId="4" borderId="24" xfId="0" applyFont="1" applyFill="1" applyBorder="1" applyAlignment="1" applyProtection="1">
      <alignment horizontal="center" wrapText="1"/>
      <protection hidden="1"/>
    </xf>
    <xf numFmtId="0" fontId="6" fillId="4" borderId="4" xfId="0" applyFont="1" applyFill="1" applyBorder="1" applyAlignment="1" applyProtection="1">
      <alignment horizontal="center" vertical="center" wrapText="1"/>
      <protection hidden="1"/>
    </xf>
    <xf numFmtId="0" fontId="6" fillId="4" borderId="4" xfId="0" applyFont="1" applyFill="1" applyBorder="1" applyAlignment="1" applyProtection="1">
      <alignment horizontal="center" wrapText="1"/>
      <protection hidden="1"/>
    </xf>
    <xf numFmtId="0" fontId="6" fillId="4" borderId="31" xfId="0" applyFont="1" applyFill="1" applyBorder="1" applyAlignment="1" applyProtection="1">
      <alignment horizontal="center" vertical="center" wrapText="1"/>
      <protection hidden="1"/>
    </xf>
    <xf numFmtId="0" fontId="6" fillId="4" borderId="31" xfId="0" applyFont="1" applyFill="1" applyBorder="1" applyAlignment="1" applyProtection="1">
      <alignment horizontal="center" wrapText="1"/>
      <protection hidden="1"/>
    </xf>
    <xf numFmtId="0" fontId="6" fillId="4" borderId="5" xfId="0" applyFont="1" applyFill="1" applyBorder="1" applyAlignment="1" applyProtection="1">
      <alignment horizontal="center" vertical="center" wrapText="1"/>
      <protection hidden="1"/>
    </xf>
    <xf numFmtId="0" fontId="6" fillId="4" borderId="5" xfId="0" applyFont="1" applyFill="1" applyBorder="1" applyAlignment="1" applyProtection="1">
      <alignment horizontal="center" wrapText="1"/>
      <protection hidden="1"/>
    </xf>
    <xf numFmtId="0" fontId="5" fillId="4" borderId="6" xfId="0" applyFont="1" applyFill="1" applyBorder="1" applyAlignment="1">
      <alignment wrapText="1"/>
    </xf>
    <xf numFmtId="0" fontId="10" fillId="0" borderId="0" xfId="0" applyFont="1" applyBorder="1" applyProtection="1"/>
    <xf numFmtId="0" fontId="10" fillId="0" borderId="0" xfId="0" applyFont="1" applyBorder="1" applyAlignment="1">
      <alignment wrapText="1"/>
    </xf>
    <xf numFmtId="0" fontId="5" fillId="4" borderId="6" xfId="0" applyFont="1" applyFill="1" applyBorder="1" applyAlignment="1" applyProtection="1">
      <alignment horizontal="left" vertical="center" wrapText="1"/>
      <protection hidden="1"/>
    </xf>
    <xf numFmtId="0" fontId="5" fillId="4" borderId="6" xfId="0" applyFont="1" applyFill="1" applyBorder="1" applyAlignment="1">
      <alignment horizontal="left" vertical="center" wrapText="1"/>
    </xf>
    <xf numFmtId="0" fontId="3" fillId="0" borderId="0" xfId="0" applyFont="1" applyFill="1" applyBorder="1" applyAlignment="1" applyProtection="1">
      <alignment vertical="top" wrapText="1"/>
      <protection hidden="1"/>
    </xf>
    <xf numFmtId="0" fontId="0" fillId="0" borderId="0" xfId="0" applyBorder="1"/>
    <xf numFmtId="0" fontId="0" fillId="0" borderId="0" xfId="0" applyFill="1" applyBorder="1" applyAlignment="1"/>
    <xf numFmtId="0" fontId="0" fillId="0" borderId="0" xfId="0" applyFill="1" applyBorder="1"/>
    <xf numFmtId="0" fontId="3" fillId="5" borderId="6" xfId="0" applyFont="1" applyFill="1" applyBorder="1" applyAlignment="1" applyProtection="1">
      <alignment horizontal="center" vertical="center" wrapText="1"/>
      <protection hidden="1"/>
    </xf>
    <xf numFmtId="0" fontId="3" fillId="5" borderId="7" xfId="0" applyFont="1" applyFill="1" applyBorder="1" applyAlignment="1" applyProtection="1">
      <alignment vertical="top" wrapText="1"/>
      <protection hidden="1"/>
    </xf>
    <xf numFmtId="0" fontId="3" fillId="5" borderId="8" xfId="0" applyFont="1" applyFill="1" applyBorder="1" applyAlignment="1" applyProtection="1">
      <alignment vertical="top" wrapText="1"/>
      <protection hidden="1"/>
    </xf>
    <xf numFmtId="0" fontId="3" fillId="5" borderId="9" xfId="0" applyFont="1" applyFill="1" applyBorder="1" applyAlignment="1" applyProtection="1">
      <alignment vertical="top" wrapText="1"/>
      <protection hidden="1"/>
    </xf>
    <xf numFmtId="0" fontId="0" fillId="0" borderId="7" xfId="0" applyBorder="1"/>
    <xf numFmtId="0" fontId="0" fillId="0" borderId="8" xfId="0" applyBorder="1"/>
    <xf numFmtId="0" fontId="0" fillId="0" borderId="9" xfId="0" applyBorder="1"/>
    <xf numFmtId="164" fontId="7" fillId="0" borderId="0" xfId="3" applyNumberFormat="1" applyFont="1" applyAlignment="1" applyProtection="1">
      <alignment horizontal="center"/>
      <protection hidden="1"/>
    </xf>
    <xf numFmtId="0" fontId="3" fillId="4" borderId="10" xfId="0" applyFont="1" applyFill="1" applyBorder="1" applyAlignment="1" applyProtection="1">
      <alignment horizontal="left" vertical="top" wrapText="1"/>
      <protection hidden="1"/>
    </xf>
    <xf numFmtId="0" fontId="3" fillId="4" borderId="19" xfId="0" applyFont="1" applyFill="1" applyBorder="1" applyAlignment="1" applyProtection="1">
      <alignment horizontal="left" vertical="top" wrapText="1"/>
      <protection hidden="1"/>
    </xf>
    <xf numFmtId="0" fontId="3" fillId="4" borderId="11" xfId="0" applyFont="1" applyFill="1" applyBorder="1" applyAlignment="1" applyProtection="1">
      <alignment horizontal="left" vertical="top" wrapText="1"/>
      <protection hidden="1"/>
    </xf>
    <xf numFmtId="0" fontId="3" fillId="4" borderId="12" xfId="0" applyFont="1" applyFill="1" applyBorder="1" applyAlignment="1" applyProtection="1">
      <alignment horizontal="left" vertical="top" wrapText="1"/>
      <protection hidden="1"/>
    </xf>
    <xf numFmtId="0" fontId="3" fillId="4" borderId="0" xfId="0" applyFont="1" applyFill="1" applyBorder="1" applyAlignment="1" applyProtection="1">
      <alignment horizontal="left" vertical="top" wrapText="1"/>
      <protection hidden="1"/>
    </xf>
    <xf numFmtId="0" fontId="3" fillId="4" borderId="13" xfId="0" applyFont="1" applyFill="1" applyBorder="1" applyAlignment="1" applyProtection="1">
      <alignment horizontal="left" vertical="top" wrapText="1"/>
      <protection hidden="1"/>
    </xf>
    <xf numFmtId="0" fontId="3" fillId="4" borderId="14" xfId="0" applyFont="1" applyFill="1" applyBorder="1" applyAlignment="1" applyProtection="1">
      <alignment horizontal="left" vertical="top" wrapText="1"/>
      <protection hidden="1"/>
    </xf>
    <xf numFmtId="0" fontId="3" fillId="4" borderId="20" xfId="0" applyFont="1" applyFill="1" applyBorder="1" applyAlignment="1" applyProtection="1">
      <alignment horizontal="left" vertical="top" wrapText="1"/>
      <protection hidden="1"/>
    </xf>
    <xf numFmtId="0" fontId="3" fillId="4" borderId="15" xfId="0" applyFont="1" applyFill="1" applyBorder="1" applyAlignment="1" applyProtection="1">
      <alignment horizontal="left" vertical="top" wrapText="1"/>
      <protection hidden="1"/>
    </xf>
    <xf numFmtId="0" fontId="8" fillId="4" borderId="16" xfId="0" applyFont="1" applyFill="1" applyBorder="1" applyAlignment="1" applyProtection="1">
      <alignment horizontal="center" wrapText="1"/>
      <protection hidden="1"/>
    </xf>
    <xf numFmtId="0" fontId="0" fillId="4" borderId="22" xfId="0" applyFill="1" applyBorder="1" applyAlignment="1" applyProtection="1">
      <alignment wrapText="1"/>
      <protection hidden="1"/>
    </xf>
    <xf numFmtId="0" fontId="0" fillId="4" borderId="17" xfId="0" applyFill="1" applyBorder="1" applyAlignment="1" applyProtection="1">
      <alignment wrapText="1"/>
      <protection hidden="1"/>
    </xf>
    <xf numFmtId="0" fontId="3" fillId="4" borderId="3" xfId="0" applyFont="1" applyFill="1" applyBorder="1" applyAlignment="1" applyProtection="1">
      <alignment horizontal="left" vertical="center" wrapText="1"/>
      <protection hidden="1"/>
    </xf>
    <xf numFmtId="0" fontId="3" fillId="4" borderId="4" xfId="0" applyFont="1" applyFill="1" applyBorder="1" applyAlignment="1" applyProtection="1">
      <alignment horizontal="left" vertical="center"/>
      <protection hidden="1"/>
    </xf>
    <xf numFmtId="0" fontId="3" fillId="0" borderId="4" xfId="0" applyFont="1" applyBorder="1" applyAlignment="1" applyProtection="1">
      <alignment horizontal="left" vertical="center"/>
      <protection hidden="1"/>
    </xf>
    <xf numFmtId="0" fontId="6" fillId="4" borderId="46" xfId="0" applyFont="1" applyFill="1" applyBorder="1" applyAlignment="1" applyProtection="1">
      <alignment horizontal="left" wrapText="1"/>
      <protection hidden="1"/>
    </xf>
    <xf numFmtId="0" fontId="3" fillId="0" borderId="1" xfId="0" applyFont="1" applyBorder="1" applyAlignment="1" applyProtection="1">
      <alignment wrapText="1"/>
      <protection hidden="1"/>
    </xf>
    <xf numFmtId="0" fontId="3" fillId="4" borderId="1" xfId="0" applyFont="1" applyFill="1" applyBorder="1" applyAlignment="1" applyProtection="1">
      <alignment horizontal="left" vertical="center" wrapText="1"/>
      <protection hidden="1"/>
    </xf>
    <xf numFmtId="0" fontId="3" fillId="4" borderId="1" xfId="0" applyFont="1" applyFill="1" applyBorder="1" applyAlignment="1" applyProtection="1">
      <alignment horizontal="left" vertical="center"/>
      <protection hidden="1"/>
    </xf>
    <xf numFmtId="0" fontId="3" fillId="0" borderId="1" xfId="0" applyFont="1" applyBorder="1" applyAlignment="1" applyProtection="1">
      <alignment horizontal="left" vertical="center"/>
      <protection hidden="1"/>
    </xf>
    <xf numFmtId="0" fontId="3" fillId="0" borderId="3" xfId="0" applyFont="1" applyBorder="1" applyAlignment="1" applyProtection="1">
      <alignment horizontal="left" vertical="center"/>
      <protection hidden="1"/>
    </xf>
    <xf numFmtId="0" fontId="0" fillId="0" borderId="17" xfId="0" applyBorder="1" applyAlignment="1" applyProtection="1">
      <alignment wrapText="1"/>
      <protection hidden="1"/>
    </xf>
    <xf numFmtId="0" fontId="4" fillId="2" borderId="0" xfId="0" applyFont="1" applyFill="1" applyBorder="1" applyAlignment="1" applyProtection="1">
      <alignment wrapText="1"/>
      <protection hidden="1"/>
    </xf>
    <xf numFmtId="0" fontId="3" fillId="0" borderId="0" xfId="0" applyFont="1" applyBorder="1" applyAlignment="1" applyProtection="1">
      <protection hidden="1"/>
    </xf>
    <xf numFmtId="0" fontId="5" fillId="3" borderId="16" xfId="0" applyFont="1" applyFill="1" applyBorder="1" applyAlignment="1" applyProtection="1">
      <alignment horizontal="center"/>
      <protection hidden="1"/>
    </xf>
    <xf numFmtId="0" fontId="3" fillId="3" borderId="22" xfId="0" applyFont="1" applyFill="1" applyBorder="1" applyAlignment="1" applyProtection="1">
      <alignment horizontal="center"/>
      <protection hidden="1"/>
    </xf>
    <xf numFmtId="0" fontId="6" fillId="4" borderId="23" xfId="0" applyFont="1" applyFill="1" applyBorder="1" applyAlignment="1" applyProtection="1">
      <alignment horizontal="left" wrapText="1"/>
      <protection hidden="1"/>
    </xf>
    <xf numFmtId="0" fontId="3" fillId="0" borderId="24" xfId="0" applyFont="1" applyBorder="1" applyAlignment="1" applyProtection="1">
      <alignment wrapText="1"/>
      <protection hidden="1"/>
    </xf>
    <xf numFmtId="0" fontId="3" fillId="0" borderId="25" xfId="0" applyFont="1" applyBorder="1" applyAlignment="1" applyProtection="1">
      <alignment wrapText="1"/>
      <protection hidden="1"/>
    </xf>
    <xf numFmtId="0" fontId="6" fillId="4" borderId="28" xfId="0" applyFont="1" applyFill="1" applyBorder="1" applyAlignment="1" applyProtection="1">
      <alignment horizontal="left" wrapText="1"/>
      <protection hidden="1"/>
    </xf>
    <xf numFmtId="0" fontId="3" fillId="0" borderId="4" xfId="0" applyFont="1" applyBorder="1" applyAlignment="1" applyProtection="1">
      <alignment wrapText="1"/>
      <protection hidden="1"/>
    </xf>
    <xf numFmtId="0" fontId="3" fillId="0" borderId="5"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Alignment="1" applyProtection="1">
      <alignment horizontal="left"/>
      <protection hidden="1"/>
    </xf>
    <xf numFmtId="0" fontId="5" fillId="4" borderId="16" xfId="0" applyFont="1" applyFill="1" applyBorder="1" applyAlignment="1" applyProtection="1">
      <alignment horizontal="left" vertical="center" wrapText="1"/>
      <protection hidden="1"/>
    </xf>
    <xf numFmtId="0" fontId="5" fillId="4" borderId="22" xfId="0" applyFont="1" applyFill="1" applyBorder="1" applyAlignment="1" applyProtection="1">
      <alignment horizontal="left" vertical="center"/>
      <protection hidden="1"/>
    </xf>
    <xf numFmtId="0" fontId="5" fillId="4" borderId="39" xfId="0" applyFont="1" applyFill="1" applyBorder="1" applyAlignment="1" applyProtection="1">
      <alignment horizontal="left" vertical="center"/>
      <protection hidden="1"/>
    </xf>
    <xf numFmtId="0" fontId="5" fillId="4" borderId="22" xfId="0" applyFont="1" applyFill="1" applyBorder="1" applyAlignment="1" applyProtection="1">
      <alignment horizontal="left" vertical="center" wrapText="1"/>
      <protection hidden="1"/>
    </xf>
    <xf numFmtId="0" fontId="3" fillId="0" borderId="22" xfId="0" applyFont="1" applyBorder="1" applyAlignment="1" applyProtection="1">
      <alignment horizontal="left" vertical="center"/>
      <protection hidden="1"/>
    </xf>
    <xf numFmtId="0" fontId="3" fillId="4" borderId="42" xfId="0" applyFont="1" applyFill="1" applyBorder="1" applyAlignment="1" applyProtection="1">
      <alignment horizontal="left" vertical="center" wrapText="1"/>
      <protection hidden="1"/>
    </xf>
    <xf numFmtId="0" fontId="3" fillId="4" borderId="24" xfId="0" applyFont="1" applyFill="1" applyBorder="1" applyAlignment="1" applyProtection="1">
      <alignment horizontal="left" vertical="center"/>
      <protection hidden="1"/>
    </xf>
    <xf numFmtId="0" fontId="3" fillId="0" borderId="24" xfId="0" applyFont="1" applyBorder="1" applyAlignment="1" applyProtection="1">
      <alignment horizontal="left" vertical="center"/>
      <protection hidden="1"/>
    </xf>
    <xf numFmtId="0" fontId="6" fillId="4" borderId="4" xfId="0" applyFont="1" applyFill="1" applyBorder="1" applyAlignment="1" applyProtection="1">
      <alignment horizontal="left" wrapText="1"/>
      <protection hidden="1"/>
    </xf>
    <xf numFmtId="0" fontId="6" fillId="4" borderId="5" xfId="0" applyFont="1" applyFill="1" applyBorder="1" applyAlignment="1" applyProtection="1">
      <alignment horizontal="left" wrapText="1"/>
      <protection hidden="1"/>
    </xf>
    <xf numFmtId="0" fontId="6" fillId="4" borderId="58" xfId="0" applyFont="1" applyFill="1" applyBorder="1" applyAlignment="1" applyProtection="1">
      <alignment horizontal="left" wrapText="1"/>
      <protection hidden="1"/>
    </xf>
    <xf numFmtId="0" fontId="3" fillId="0" borderId="18" xfId="0" applyFont="1" applyBorder="1" applyAlignment="1" applyProtection="1">
      <alignment wrapText="1"/>
      <protection hidden="1"/>
    </xf>
    <xf numFmtId="0" fontId="3" fillId="0" borderId="60" xfId="0" applyFont="1" applyBorder="1" applyAlignment="1" applyProtection="1">
      <alignment wrapText="1"/>
      <protection hidden="1"/>
    </xf>
    <xf numFmtId="0" fontId="6" fillId="4" borderId="37" xfId="0" applyFont="1" applyFill="1" applyBorder="1" applyAlignment="1" applyProtection="1">
      <alignment horizontal="left" wrapText="1"/>
      <protection hidden="1"/>
    </xf>
    <xf numFmtId="0" fontId="3" fillId="0" borderId="21" xfId="0" applyFont="1" applyBorder="1" applyAlignment="1" applyProtection="1">
      <alignment wrapText="1"/>
      <protection hidden="1"/>
    </xf>
    <xf numFmtId="0" fontId="3" fillId="0" borderId="64" xfId="0" applyFont="1" applyBorder="1" applyAlignment="1" applyProtection="1">
      <alignment wrapText="1"/>
      <protection hidden="1"/>
    </xf>
    <xf numFmtId="0" fontId="6" fillId="4" borderId="30" xfId="0" applyFont="1" applyFill="1" applyBorder="1" applyAlignment="1" applyProtection="1">
      <alignment horizontal="left" wrapText="1"/>
      <protection hidden="1"/>
    </xf>
    <xf numFmtId="0" fontId="3" fillId="0" borderId="31" xfId="0" applyFont="1" applyBorder="1" applyAlignment="1" applyProtection="1">
      <alignment wrapText="1"/>
      <protection hidden="1"/>
    </xf>
    <xf numFmtId="0" fontId="3" fillId="0" borderId="32" xfId="0" applyFont="1" applyBorder="1" applyAlignment="1" applyProtection="1">
      <alignment wrapText="1"/>
      <protection hidden="1"/>
    </xf>
    <xf numFmtId="0" fontId="9" fillId="4" borderId="16" xfId="0" applyFont="1" applyFill="1" applyBorder="1" applyAlignment="1" applyProtection="1">
      <alignment vertical="center" wrapText="1"/>
      <protection hidden="1"/>
    </xf>
    <xf numFmtId="0" fontId="3" fillId="0" borderId="17" xfId="0" applyFont="1" applyBorder="1" applyAlignment="1" applyProtection="1">
      <alignment vertical="center" wrapText="1"/>
      <protection hidden="1"/>
    </xf>
    <xf numFmtId="0" fontId="9" fillId="4" borderId="10" xfId="0" applyFont="1" applyFill="1" applyBorder="1" applyAlignment="1" applyProtection="1">
      <alignment vertical="top" wrapText="1"/>
      <protection hidden="1"/>
    </xf>
    <xf numFmtId="0" fontId="3" fillId="0" borderId="11" xfId="0" applyFont="1" applyBorder="1" applyAlignment="1" applyProtection="1">
      <alignment vertical="top" wrapText="1"/>
      <protection hidden="1"/>
    </xf>
    <xf numFmtId="0" fontId="3" fillId="0" borderId="12" xfId="0" applyFont="1" applyBorder="1" applyAlignment="1" applyProtection="1">
      <alignment vertical="top" wrapText="1"/>
      <protection hidden="1"/>
    </xf>
    <xf numFmtId="0" fontId="3" fillId="0" borderId="13" xfId="0" applyFont="1" applyBorder="1" applyAlignment="1" applyProtection="1">
      <alignment vertical="top" wrapText="1"/>
      <protection hidden="1"/>
    </xf>
    <xf numFmtId="0" fontId="3" fillId="0" borderId="14" xfId="0" applyFont="1" applyBorder="1" applyAlignment="1" applyProtection="1">
      <alignment vertical="top" wrapText="1"/>
      <protection hidden="1"/>
    </xf>
    <xf numFmtId="0" fontId="3" fillId="0" borderId="15" xfId="0" applyFont="1" applyBorder="1" applyAlignment="1" applyProtection="1">
      <alignment vertical="top" wrapText="1"/>
      <protection hidden="1"/>
    </xf>
    <xf numFmtId="0" fontId="4" fillId="4" borderId="23" xfId="0" applyFont="1" applyFill="1" applyBorder="1" applyAlignment="1" applyProtection="1">
      <alignment horizontal="left" wrapText="1"/>
      <protection hidden="1"/>
    </xf>
    <xf numFmtId="0" fontId="5" fillId="0" borderId="24" xfId="0" applyFont="1" applyBorder="1" applyAlignment="1" applyProtection="1">
      <alignment wrapText="1"/>
      <protection hidden="1"/>
    </xf>
    <xf numFmtId="0" fontId="3" fillId="0" borderId="51" xfId="0" applyFont="1" applyBorder="1" applyAlignment="1" applyProtection="1">
      <alignment horizontal="left" vertical="center"/>
      <protection hidden="1"/>
    </xf>
    <xf numFmtId="0" fontId="3" fillId="0" borderId="57" xfId="0" applyFont="1" applyBorder="1" applyAlignment="1" applyProtection="1">
      <alignment horizontal="left" vertical="center"/>
      <protection hidden="1"/>
    </xf>
    <xf numFmtId="0" fontId="3" fillId="4" borderId="33" xfId="0" applyFont="1" applyFill="1" applyBorder="1" applyAlignment="1" applyProtection="1">
      <alignment horizontal="left" vertical="center" wrapText="1"/>
      <protection hidden="1"/>
    </xf>
    <xf numFmtId="0" fontId="0" fillId="0" borderId="31" xfId="0" applyBorder="1" applyAlignment="1">
      <alignment horizontal="left" vertical="center" wrapText="1"/>
    </xf>
    <xf numFmtId="0" fontId="0" fillId="0" borderId="55" xfId="0" applyBorder="1" applyAlignment="1">
      <alignment horizontal="left" vertical="center" wrapText="1"/>
    </xf>
    <xf numFmtId="0" fontId="3" fillId="4" borderId="31" xfId="0" applyFont="1" applyFill="1" applyBorder="1" applyAlignment="1" applyProtection="1">
      <alignment horizontal="left" vertical="center"/>
      <protection hidden="1"/>
    </xf>
    <xf numFmtId="0" fontId="3" fillId="0" borderId="31" xfId="0" applyFont="1" applyBorder="1" applyAlignment="1" applyProtection="1">
      <alignment horizontal="left" vertical="center"/>
      <protection hidden="1"/>
    </xf>
    <xf numFmtId="0" fontId="3" fillId="5" borderId="16" xfId="0" applyFont="1" applyFill="1" applyBorder="1" applyAlignment="1" applyProtection="1">
      <alignment vertical="center"/>
      <protection locked="0" hidden="1"/>
    </xf>
    <xf numFmtId="0" fontId="0" fillId="0" borderId="17" xfId="0" applyBorder="1" applyAlignment="1" applyProtection="1">
      <protection locked="0" hidden="1"/>
    </xf>
    <xf numFmtId="0" fontId="3" fillId="5" borderId="10" xfId="0" applyFont="1" applyFill="1" applyBorder="1" applyAlignment="1" applyProtection="1">
      <alignment vertical="top"/>
      <protection locked="0" hidden="1"/>
    </xf>
    <xf numFmtId="0" fontId="0" fillId="0" borderId="11" xfId="0" applyBorder="1" applyAlignment="1" applyProtection="1">
      <protection locked="0" hidden="1"/>
    </xf>
    <xf numFmtId="0" fontId="0" fillId="0" borderId="12" xfId="0" applyBorder="1" applyAlignment="1" applyProtection="1">
      <protection locked="0" hidden="1"/>
    </xf>
    <xf numFmtId="0" fontId="0" fillId="0" borderId="13" xfId="0" applyBorder="1" applyAlignment="1" applyProtection="1">
      <protection locked="0" hidden="1"/>
    </xf>
    <xf numFmtId="0" fontId="0" fillId="0" borderId="14" xfId="0" applyBorder="1" applyAlignment="1" applyProtection="1">
      <protection locked="0" hidden="1"/>
    </xf>
    <xf numFmtId="0" fontId="0" fillId="0" borderId="15" xfId="0" applyBorder="1" applyAlignment="1" applyProtection="1">
      <protection locked="0" hidden="1"/>
    </xf>
    <xf numFmtId="0" fontId="3" fillId="4" borderId="24" xfId="0" applyFont="1" applyFill="1" applyBorder="1" applyAlignment="1" applyProtection="1">
      <alignment horizontal="left" vertical="center" wrapText="1"/>
      <protection hidden="1"/>
    </xf>
    <xf numFmtId="0" fontId="3" fillId="4" borderId="4" xfId="0" applyFont="1" applyFill="1" applyBorder="1" applyAlignment="1" applyProtection="1">
      <alignment horizontal="left" vertical="center" wrapText="1"/>
      <protection hidden="1"/>
    </xf>
    <xf numFmtId="0" fontId="3" fillId="4" borderId="18" xfId="0" applyFont="1" applyFill="1" applyBorder="1" applyAlignment="1" applyProtection="1">
      <alignment horizontal="left" vertical="center" wrapText="1"/>
      <protection hidden="1"/>
    </xf>
    <xf numFmtId="0" fontId="3" fillId="4" borderId="18" xfId="0" applyFont="1" applyFill="1" applyBorder="1" applyAlignment="1" applyProtection="1">
      <alignment horizontal="left" vertical="center"/>
      <protection hidden="1"/>
    </xf>
    <xf numFmtId="0" fontId="3" fillId="0" borderId="18" xfId="0" applyFont="1" applyBorder="1" applyAlignment="1" applyProtection="1">
      <alignment horizontal="left" vertical="center"/>
      <protection hidden="1"/>
    </xf>
    <xf numFmtId="0" fontId="3" fillId="4" borderId="21" xfId="0" applyFont="1" applyFill="1" applyBorder="1" applyAlignment="1" applyProtection="1">
      <alignment horizontal="left" vertical="center" wrapText="1"/>
      <protection hidden="1"/>
    </xf>
    <xf numFmtId="0" fontId="3" fillId="4" borderId="21" xfId="0" applyFont="1" applyFill="1" applyBorder="1" applyAlignment="1" applyProtection="1">
      <alignment horizontal="left" vertical="center"/>
      <protection hidden="1"/>
    </xf>
    <xf numFmtId="0" fontId="3" fillId="0" borderId="21" xfId="0" applyFont="1" applyBorder="1" applyAlignment="1" applyProtection="1">
      <alignment horizontal="left" vertical="center"/>
      <protection hidden="1"/>
    </xf>
    <xf numFmtId="0" fontId="3" fillId="4" borderId="31" xfId="0" applyFont="1" applyFill="1" applyBorder="1" applyAlignment="1" applyProtection="1">
      <alignment horizontal="left" vertical="center" wrapText="1"/>
      <protection hidden="1"/>
    </xf>
    <xf numFmtId="0" fontId="3" fillId="0" borderId="31" xfId="0" applyFont="1" applyBorder="1" applyAlignment="1" applyProtection="1">
      <alignment horizontal="left" vertical="center" wrapText="1"/>
      <protection hidden="1"/>
    </xf>
    <xf numFmtId="0" fontId="3" fillId="0" borderId="55" xfId="0" applyFont="1" applyBorder="1" applyAlignment="1" applyProtection="1">
      <alignment horizontal="left" vertical="center" wrapText="1"/>
      <protection hidden="1"/>
    </xf>
    <xf numFmtId="0" fontId="5" fillId="4" borderId="42" xfId="0" applyFont="1" applyFill="1" applyBorder="1" applyAlignment="1" applyProtection="1">
      <alignment horizontal="left" vertical="center" wrapText="1"/>
      <protection hidden="1"/>
    </xf>
    <xf numFmtId="0" fontId="5" fillId="4" borderId="24" xfId="0" applyFont="1" applyFill="1" applyBorder="1" applyAlignment="1" applyProtection="1">
      <alignment horizontal="left" vertical="center"/>
      <protection hidden="1"/>
    </xf>
    <xf numFmtId="0" fontId="5" fillId="0" borderId="24" xfId="0" applyFont="1" applyBorder="1" applyAlignment="1" applyProtection="1">
      <alignment horizontal="left" vertical="center"/>
      <protection hidden="1"/>
    </xf>
    <xf numFmtId="0" fontId="5" fillId="0" borderId="51" xfId="0" applyFont="1" applyBorder="1" applyAlignment="1" applyProtection="1">
      <alignment horizontal="left" vertical="center"/>
      <protection hidden="1"/>
    </xf>
    <xf numFmtId="0" fontId="11" fillId="4" borderId="22"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3" fillId="5" borderId="45" xfId="0" applyFont="1" applyFill="1" applyBorder="1" applyAlignment="1" applyProtection="1">
      <alignment horizontal="left" vertical="center" wrapText="1"/>
      <protection locked="0" hidden="1"/>
    </xf>
    <xf numFmtId="0" fontId="0" fillId="5" borderId="26" xfId="0" applyFill="1" applyBorder="1" applyAlignment="1" applyProtection="1">
      <alignment horizontal="left" vertical="center" wrapText="1"/>
      <protection locked="0"/>
    </xf>
    <xf numFmtId="0" fontId="0" fillId="5" borderId="27" xfId="0" applyFill="1" applyBorder="1" applyAlignment="1" applyProtection="1">
      <alignment horizontal="left" vertical="center" wrapText="1"/>
      <protection locked="0"/>
    </xf>
    <xf numFmtId="0" fontId="3" fillId="5" borderId="46" xfId="0" applyFont="1" applyFill="1" applyBorder="1" applyAlignment="1" applyProtection="1">
      <alignment horizontal="left" vertical="center" wrapText="1"/>
      <protection locked="0" hidden="1"/>
    </xf>
    <xf numFmtId="0" fontId="0" fillId="5" borderId="1" xfId="0" applyFill="1" applyBorder="1" applyAlignment="1" applyProtection="1">
      <alignment horizontal="left" vertical="center" wrapText="1"/>
      <protection locked="0"/>
    </xf>
    <xf numFmtId="0" fontId="0" fillId="5" borderId="29" xfId="0" applyFill="1" applyBorder="1" applyAlignment="1" applyProtection="1">
      <alignment horizontal="left" vertical="center" wrapText="1"/>
      <protection locked="0"/>
    </xf>
    <xf numFmtId="0" fontId="3" fillId="5" borderId="47" xfId="0" applyFont="1" applyFill="1" applyBorder="1" applyAlignment="1" applyProtection="1">
      <alignment horizontal="left" vertical="center" wrapText="1"/>
      <protection locked="0" hidden="1"/>
    </xf>
    <xf numFmtId="0" fontId="0" fillId="5" borderId="34" xfId="0" applyFill="1" applyBorder="1" applyAlignment="1" applyProtection="1">
      <alignment horizontal="left" vertical="center" wrapText="1"/>
      <protection locked="0"/>
    </xf>
    <xf numFmtId="0" fontId="0" fillId="5" borderId="36" xfId="0" applyFill="1" applyBorder="1" applyAlignment="1" applyProtection="1">
      <alignment horizontal="left" vertical="center" wrapText="1"/>
      <protection locked="0"/>
    </xf>
    <xf numFmtId="0" fontId="5" fillId="4" borderId="10" xfId="0" applyFont="1" applyFill="1" applyBorder="1" applyAlignment="1" applyProtection="1">
      <alignment horizontal="left" vertical="center" wrapText="1"/>
      <protection hidden="1"/>
    </xf>
    <xf numFmtId="0" fontId="11" fillId="4" borderId="11" xfId="0" applyFont="1" applyFill="1" applyBorder="1" applyAlignment="1">
      <alignment horizontal="left" vertical="center" wrapText="1"/>
    </xf>
    <xf numFmtId="0" fontId="0" fillId="5" borderId="27" xfId="0" applyFill="1" applyBorder="1" applyAlignment="1" applyProtection="1">
      <alignment horizontal="left" vertical="center" wrapText="1"/>
      <protection locked="0" hidden="1"/>
    </xf>
    <xf numFmtId="0" fontId="0" fillId="5" borderId="29" xfId="0" applyFill="1" applyBorder="1" applyAlignment="1" applyProtection="1">
      <alignment horizontal="left" vertical="center" wrapText="1"/>
      <protection locked="0" hidden="1"/>
    </xf>
    <xf numFmtId="0" fontId="0" fillId="5" borderId="36" xfId="0" applyFill="1" applyBorder="1" applyAlignment="1" applyProtection="1">
      <alignment horizontal="left" vertical="center" wrapText="1"/>
      <protection locked="0" hidden="1"/>
    </xf>
    <xf numFmtId="0" fontId="0" fillId="0" borderId="4" xfId="0" applyBorder="1" applyAlignment="1">
      <alignment horizontal="left" vertical="center" wrapText="1"/>
    </xf>
    <xf numFmtId="0" fontId="0" fillId="0" borderId="57" xfId="0" applyBorder="1" applyAlignment="1">
      <alignment horizontal="left" vertical="center" wrapText="1"/>
    </xf>
    <xf numFmtId="0" fontId="3" fillId="0" borderId="7"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0" fontId="3" fillId="5" borderId="19" xfId="0" applyFont="1" applyFill="1" applyBorder="1" applyAlignment="1" applyProtection="1">
      <alignment vertical="top"/>
      <protection locked="0" hidden="1"/>
    </xf>
    <xf numFmtId="0" fontId="3" fillId="5" borderId="11" xfId="0" applyFont="1" applyFill="1" applyBorder="1" applyAlignment="1" applyProtection="1">
      <alignment vertical="top"/>
      <protection locked="0" hidden="1"/>
    </xf>
    <xf numFmtId="0" fontId="3" fillId="5" borderId="12" xfId="0" applyFont="1" applyFill="1" applyBorder="1" applyAlignment="1" applyProtection="1">
      <alignment vertical="top"/>
      <protection locked="0" hidden="1"/>
    </xf>
    <xf numFmtId="0" fontId="3" fillId="5" borderId="0" xfId="0" applyFont="1" applyFill="1" applyBorder="1" applyAlignment="1" applyProtection="1">
      <alignment vertical="top"/>
      <protection locked="0" hidden="1"/>
    </xf>
    <xf numFmtId="0" fontId="3" fillId="5" borderId="13" xfId="0" applyFont="1" applyFill="1" applyBorder="1" applyAlignment="1" applyProtection="1">
      <alignment vertical="top"/>
      <protection locked="0" hidden="1"/>
    </xf>
    <xf numFmtId="0" fontId="3" fillId="5" borderId="14" xfId="0" applyFont="1" applyFill="1" applyBorder="1" applyAlignment="1" applyProtection="1">
      <alignment vertical="top"/>
      <protection locked="0" hidden="1"/>
    </xf>
    <xf numFmtId="0" fontId="3" fillId="5" borderId="20" xfId="0" applyFont="1" applyFill="1" applyBorder="1" applyAlignment="1" applyProtection="1">
      <alignment vertical="top"/>
      <protection locked="0" hidden="1"/>
    </xf>
    <xf numFmtId="0" fontId="3" fillId="5" borderId="15" xfId="0" applyFont="1" applyFill="1" applyBorder="1" applyAlignment="1" applyProtection="1">
      <alignment vertical="top"/>
      <protection locked="0" hidden="1"/>
    </xf>
    <xf numFmtId="0" fontId="3" fillId="0" borderId="19" xfId="0" applyFont="1" applyBorder="1" applyAlignment="1" applyProtection="1">
      <alignment vertical="top" wrapText="1"/>
      <protection hidden="1"/>
    </xf>
    <xf numFmtId="0" fontId="0" fillId="0" borderId="11" xfId="0" applyBorder="1" applyAlignment="1" applyProtection="1">
      <alignment vertical="top" wrapText="1"/>
      <protection hidden="1"/>
    </xf>
    <xf numFmtId="0" fontId="3" fillId="0" borderId="0" xfId="0" applyFont="1" applyBorder="1" applyAlignment="1" applyProtection="1">
      <alignment vertical="top" wrapText="1"/>
      <protection hidden="1"/>
    </xf>
    <xf numFmtId="0" fontId="0" fillId="0" borderId="13" xfId="0" applyBorder="1" applyAlignment="1" applyProtection="1">
      <alignment vertical="top" wrapText="1"/>
      <protection hidden="1"/>
    </xf>
    <xf numFmtId="0" fontId="3" fillId="0" borderId="20" xfId="0" applyFont="1" applyBorder="1" applyAlignment="1" applyProtection="1">
      <alignment vertical="top" wrapText="1"/>
      <protection hidden="1"/>
    </xf>
    <xf numFmtId="0" fontId="0" fillId="0" borderId="15" xfId="0" applyBorder="1" applyAlignment="1" applyProtection="1">
      <alignment vertical="top" wrapText="1"/>
      <protection hidden="1"/>
    </xf>
    <xf numFmtId="0" fontId="3" fillId="5" borderId="16" xfId="0" applyFont="1" applyFill="1" applyBorder="1" applyAlignment="1" applyProtection="1">
      <alignment horizontal="center" vertical="center" wrapText="1"/>
      <protection locked="0" hidden="1"/>
    </xf>
    <xf numFmtId="0" fontId="0" fillId="5" borderId="22" xfId="0" applyFill="1" applyBorder="1" applyAlignment="1" applyProtection="1">
      <alignment horizontal="center" vertical="center"/>
      <protection locked="0" hidden="1"/>
    </xf>
    <xf numFmtId="0" fontId="0" fillId="0" borderId="22" xfId="0" applyBorder="1" applyAlignment="1" applyProtection="1">
      <protection locked="0" hidden="1"/>
    </xf>
    <xf numFmtId="0" fontId="10" fillId="0" borderId="22" xfId="0" applyFont="1" applyBorder="1" applyAlignment="1" applyProtection="1">
      <alignment wrapText="1"/>
      <protection hidden="1"/>
    </xf>
    <xf numFmtId="0" fontId="10" fillId="0" borderId="17" xfId="0" applyFont="1" applyBorder="1" applyAlignment="1" applyProtection="1">
      <alignment wrapText="1"/>
      <protection hidden="1"/>
    </xf>
    <xf numFmtId="2" fontId="5" fillId="0" borderId="16" xfId="0" applyNumberFormat="1" applyFont="1" applyFill="1" applyBorder="1" applyAlignment="1" applyProtection="1">
      <alignment horizontal="left" vertical="center" wrapText="1"/>
      <protection hidden="1"/>
    </xf>
    <xf numFmtId="0" fontId="5" fillId="0" borderId="17" xfId="0" applyFont="1" applyBorder="1" applyAlignment="1" applyProtection="1">
      <alignment horizontal="left" vertical="center" wrapText="1"/>
      <protection hidden="1"/>
    </xf>
    <xf numFmtId="0" fontId="3" fillId="5" borderId="10" xfId="0" applyFont="1" applyFill="1" applyBorder="1" applyAlignment="1" applyProtection="1">
      <alignment vertical="top" wrapText="1"/>
      <protection locked="0" hidden="1"/>
    </xf>
    <xf numFmtId="0" fontId="0" fillId="5" borderId="19" xfId="0" applyFill="1" applyBorder="1" applyAlignment="1" applyProtection="1">
      <protection locked="0" hidden="1"/>
    </xf>
    <xf numFmtId="0" fontId="0" fillId="0" borderId="19" xfId="0" applyBorder="1" applyAlignment="1" applyProtection="1">
      <protection locked="0" hidden="1"/>
    </xf>
    <xf numFmtId="0" fontId="0" fillId="5" borderId="12" xfId="0" applyFill="1" applyBorder="1" applyAlignment="1" applyProtection="1">
      <protection locked="0" hidden="1"/>
    </xf>
    <xf numFmtId="0" fontId="0" fillId="5" borderId="0" xfId="0" applyFill="1" applyBorder="1" applyAlignment="1" applyProtection="1">
      <protection locked="0" hidden="1"/>
    </xf>
    <xf numFmtId="0" fontId="0" fillId="0" borderId="0" xfId="0" applyBorder="1" applyAlignment="1" applyProtection="1">
      <protection locked="0" hidden="1"/>
    </xf>
    <xf numFmtId="0" fontId="0" fillId="5" borderId="14" xfId="0" applyFill="1" applyBorder="1" applyAlignment="1" applyProtection="1">
      <protection locked="0" hidden="1"/>
    </xf>
    <xf numFmtId="0" fontId="0" fillId="5" borderId="20" xfId="0" applyFill="1" applyBorder="1" applyAlignment="1" applyProtection="1">
      <protection locked="0" hidden="1"/>
    </xf>
    <xf numFmtId="0" fontId="0" fillId="0" borderId="20" xfId="0" applyBorder="1" applyAlignment="1" applyProtection="1">
      <protection locked="0" hidden="1"/>
    </xf>
    <xf numFmtId="0" fontId="3" fillId="0" borderId="22" xfId="0" applyFont="1" applyBorder="1" applyAlignment="1" applyProtection="1">
      <alignment vertical="center" wrapText="1"/>
      <protection hidden="1"/>
    </xf>
    <xf numFmtId="0" fontId="0" fillId="0" borderId="17" xfId="0" applyBorder="1" applyAlignment="1" applyProtection="1">
      <alignment vertical="center" wrapText="1"/>
      <protection hidden="1"/>
    </xf>
    <xf numFmtId="0" fontId="0" fillId="0" borderId="17" xfId="0" applyBorder="1" applyAlignment="1">
      <alignment vertical="center"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3" fillId="5" borderId="16" xfId="0" applyFont="1" applyFill="1" applyBorder="1" applyAlignment="1" applyProtection="1">
      <alignment horizontal="center" vertical="center" wrapText="1"/>
      <protection hidden="1"/>
    </xf>
    <xf numFmtId="0" fontId="0" fillId="0" borderId="22" xfId="0" applyBorder="1" applyAlignment="1"/>
    <xf numFmtId="0" fontId="0" fillId="0" borderId="17" xfId="0" applyBorder="1" applyAlignment="1"/>
    <xf numFmtId="0" fontId="3" fillId="5" borderId="10" xfId="0" applyFont="1" applyFill="1" applyBorder="1" applyAlignment="1" applyProtection="1">
      <alignment vertical="top" wrapText="1"/>
      <protection hidden="1"/>
    </xf>
    <xf numFmtId="0" fontId="0" fillId="0" borderId="19" xfId="0" applyBorder="1" applyAlignment="1"/>
    <xf numFmtId="0" fontId="0" fillId="0" borderId="11" xfId="0" applyBorder="1" applyAlignment="1"/>
    <xf numFmtId="0" fontId="0" fillId="0" borderId="12" xfId="0" applyBorder="1" applyAlignment="1"/>
    <xf numFmtId="0" fontId="0" fillId="0" borderId="0" xfId="0" applyBorder="1" applyAlignment="1"/>
    <xf numFmtId="0" fontId="0" fillId="0" borderId="13" xfId="0" applyBorder="1" applyAlignment="1"/>
    <xf numFmtId="0" fontId="0" fillId="0" borderId="14" xfId="0" applyBorder="1" applyAlignment="1"/>
    <xf numFmtId="0" fontId="0" fillId="0" borderId="20" xfId="0" applyBorder="1" applyAlignment="1"/>
    <xf numFmtId="0" fontId="0" fillId="0" borderId="15" xfId="0" applyBorder="1" applyAlignment="1"/>
    <xf numFmtId="0" fontId="10" fillId="0" borderId="22" xfId="0" applyFont="1" applyBorder="1" applyAlignment="1">
      <alignment wrapText="1"/>
    </xf>
    <xf numFmtId="0" fontId="10" fillId="0" borderId="17" xfId="0" applyFont="1" applyBorder="1" applyAlignment="1">
      <alignment wrapText="1"/>
    </xf>
    <xf numFmtId="0" fontId="0" fillId="0" borderId="22" xfId="0" applyBorder="1" applyAlignment="1">
      <alignment wrapText="1"/>
    </xf>
    <xf numFmtId="0" fontId="0" fillId="0" borderId="17" xfId="0" applyBorder="1" applyAlignment="1">
      <alignment wrapText="1"/>
    </xf>
  </cellXfs>
  <cellStyles count="4">
    <cellStyle name="Komma" xfId="3" builtinId="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F255-60B7-4B86-B7D8-2891BFB94885}">
  <sheetPr>
    <pageSetUpPr fitToPage="1"/>
  </sheetPr>
  <dimension ref="B1:O53"/>
  <sheetViews>
    <sheetView tabSelected="1" topLeftCell="A17" zoomScaleNormal="100" workbookViewId="0">
      <selection activeCell="B3" sqref="B3:O53"/>
    </sheetView>
  </sheetViews>
  <sheetFormatPr defaultRowHeight="15" x14ac:dyDescent="0.25"/>
  <cols>
    <col min="1" max="1" width="2.7109375" style="167" customWidth="1"/>
    <col min="2" max="15" width="11.28515625" style="167" customWidth="1"/>
    <col min="16" max="16384" width="9.140625" style="167"/>
  </cols>
  <sheetData>
    <row r="1" spans="2:15" s="2" customFormat="1" ht="15.75" thickBot="1" x14ac:dyDescent="0.3">
      <c r="B1" s="275" t="s">
        <v>179</v>
      </c>
      <c r="C1" s="276"/>
      <c r="D1" s="276"/>
      <c r="E1" s="276"/>
      <c r="F1" s="276"/>
      <c r="G1" s="276"/>
      <c r="H1" s="276"/>
      <c r="I1" s="276"/>
      <c r="J1" s="276"/>
      <c r="K1" s="276"/>
      <c r="L1" s="276"/>
      <c r="M1" s="276"/>
      <c r="N1" s="276"/>
      <c r="O1" s="277"/>
    </row>
    <row r="2" spans="2:15" ht="15.75" thickBot="1" x14ac:dyDescent="0.3"/>
    <row r="3" spans="2:15" s="59" customFormat="1" ht="12.75" customHeight="1" x14ac:dyDescent="0.2">
      <c r="B3" s="266" t="s">
        <v>194</v>
      </c>
      <c r="C3" s="267"/>
      <c r="D3" s="267"/>
      <c r="E3" s="267"/>
      <c r="F3" s="267"/>
      <c r="G3" s="267"/>
      <c r="H3" s="267"/>
      <c r="I3" s="267"/>
      <c r="J3" s="267"/>
      <c r="K3" s="267"/>
      <c r="L3" s="267"/>
      <c r="M3" s="267"/>
      <c r="N3" s="267"/>
      <c r="O3" s="268"/>
    </row>
    <row r="4" spans="2:15" s="59" customFormat="1" ht="12.75" customHeight="1" x14ac:dyDescent="0.2">
      <c r="B4" s="269"/>
      <c r="C4" s="270"/>
      <c r="D4" s="270"/>
      <c r="E4" s="270"/>
      <c r="F4" s="270"/>
      <c r="G4" s="270"/>
      <c r="H4" s="270"/>
      <c r="I4" s="270"/>
      <c r="J4" s="270"/>
      <c r="K4" s="270"/>
      <c r="L4" s="270"/>
      <c r="M4" s="270"/>
      <c r="N4" s="270"/>
      <c r="O4" s="271"/>
    </row>
    <row r="5" spans="2:15" s="59" customFormat="1" ht="12.75" customHeight="1" x14ac:dyDescent="0.2">
      <c r="B5" s="269"/>
      <c r="C5" s="270"/>
      <c r="D5" s="270"/>
      <c r="E5" s="270"/>
      <c r="F5" s="270"/>
      <c r="G5" s="270"/>
      <c r="H5" s="270"/>
      <c r="I5" s="270"/>
      <c r="J5" s="270"/>
      <c r="K5" s="270"/>
      <c r="L5" s="270"/>
      <c r="M5" s="270"/>
      <c r="N5" s="270"/>
      <c r="O5" s="271"/>
    </row>
    <row r="6" spans="2:15" s="59" customFormat="1" ht="12.75" customHeight="1" x14ac:dyDescent="0.2">
      <c r="B6" s="269"/>
      <c r="C6" s="270"/>
      <c r="D6" s="270"/>
      <c r="E6" s="270"/>
      <c r="F6" s="270"/>
      <c r="G6" s="270"/>
      <c r="H6" s="270"/>
      <c r="I6" s="270"/>
      <c r="J6" s="270"/>
      <c r="K6" s="270"/>
      <c r="L6" s="270"/>
      <c r="M6" s="270"/>
      <c r="N6" s="270"/>
      <c r="O6" s="271"/>
    </row>
    <row r="7" spans="2:15" s="59" customFormat="1" ht="12.75" customHeight="1" x14ac:dyDescent="0.2">
      <c r="B7" s="269"/>
      <c r="C7" s="270"/>
      <c r="D7" s="270"/>
      <c r="E7" s="270"/>
      <c r="F7" s="270"/>
      <c r="G7" s="270"/>
      <c r="H7" s="270"/>
      <c r="I7" s="270"/>
      <c r="J7" s="270"/>
      <c r="K7" s="270"/>
      <c r="L7" s="270"/>
      <c r="M7" s="270"/>
      <c r="N7" s="270"/>
      <c r="O7" s="271"/>
    </row>
    <row r="8" spans="2:15" s="59" customFormat="1" ht="12.75" customHeight="1" x14ac:dyDescent="0.2">
      <c r="B8" s="269"/>
      <c r="C8" s="270"/>
      <c r="D8" s="270"/>
      <c r="E8" s="270"/>
      <c r="F8" s="270"/>
      <c r="G8" s="270"/>
      <c r="H8" s="270"/>
      <c r="I8" s="270"/>
      <c r="J8" s="270"/>
      <c r="K8" s="270"/>
      <c r="L8" s="270"/>
      <c r="M8" s="270"/>
      <c r="N8" s="270"/>
      <c r="O8" s="271"/>
    </row>
    <row r="9" spans="2:15" s="59" customFormat="1" ht="12.75" customHeight="1" x14ac:dyDescent="0.2">
      <c r="B9" s="269"/>
      <c r="C9" s="270"/>
      <c r="D9" s="270"/>
      <c r="E9" s="270"/>
      <c r="F9" s="270"/>
      <c r="G9" s="270"/>
      <c r="H9" s="270"/>
      <c r="I9" s="270"/>
      <c r="J9" s="270"/>
      <c r="K9" s="270"/>
      <c r="L9" s="270"/>
      <c r="M9" s="270"/>
      <c r="N9" s="270"/>
      <c r="O9" s="271"/>
    </row>
    <row r="10" spans="2:15" s="59" customFormat="1" ht="12.75" customHeight="1" x14ac:dyDescent="0.2">
      <c r="B10" s="269"/>
      <c r="C10" s="270"/>
      <c r="D10" s="270"/>
      <c r="E10" s="270"/>
      <c r="F10" s="270"/>
      <c r="G10" s="270"/>
      <c r="H10" s="270"/>
      <c r="I10" s="270"/>
      <c r="J10" s="270"/>
      <c r="K10" s="270"/>
      <c r="L10" s="270"/>
      <c r="M10" s="270"/>
      <c r="N10" s="270"/>
      <c r="O10" s="271"/>
    </row>
    <row r="11" spans="2:15" s="59" customFormat="1" ht="12.75" customHeight="1" x14ac:dyDescent="0.2">
      <c r="B11" s="269"/>
      <c r="C11" s="270"/>
      <c r="D11" s="270"/>
      <c r="E11" s="270"/>
      <c r="F11" s="270"/>
      <c r="G11" s="270"/>
      <c r="H11" s="270"/>
      <c r="I11" s="270"/>
      <c r="J11" s="270"/>
      <c r="K11" s="270"/>
      <c r="L11" s="270"/>
      <c r="M11" s="270"/>
      <c r="N11" s="270"/>
      <c r="O11" s="271"/>
    </row>
    <row r="12" spans="2:15" s="59" customFormat="1" ht="12.75" customHeight="1" x14ac:dyDescent="0.2">
      <c r="B12" s="269"/>
      <c r="C12" s="270"/>
      <c r="D12" s="270"/>
      <c r="E12" s="270"/>
      <c r="F12" s="270"/>
      <c r="G12" s="270"/>
      <c r="H12" s="270"/>
      <c r="I12" s="270"/>
      <c r="J12" s="270"/>
      <c r="K12" s="270"/>
      <c r="L12" s="270"/>
      <c r="M12" s="270"/>
      <c r="N12" s="270"/>
      <c r="O12" s="271"/>
    </row>
    <row r="13" spans="2:15" s="59" customFormat="1" ht="12.75" customHeight="1" x14ac:dyDescent="0.2">
      <c r="B13" s="269"/>
      <c r="C13" s="270"/>
      <c r="D13" s="270"/>
      <c r="E13" s="270"/>
      <c r="F13" s="270"/>
      <c r="G13" s="270"/>
      <c r="H13" s="270"/>
      <c r="I13" s="270"/>
      <c r="J13" s="270"/>
      <c r="K13" s="270"/>
      <c r="L13" s="270"/>
      <c r="M13" s="270"/>
      <c r="N13" s="270"/>
      <c r="O13" s="271"/>
    </row>
    <row r="14" spans="2:15" s="59" customFormat="1" ht="12.75" customHeight="1" x14ac:dyDescent="0.2">
      <c r="B14" s="269"/>
      <c r="C14" s="270"/>
      <c r="D14" s="270"/>
      <c r="E14" s="270"/>
      <c r="F14" s="270"/>
      <c r="G14" s="270"/>
      <c r="H14" s="270"/>
      <c r="I14" s="270"/>
      <c r="J14" s="270"/>
      <c r="K14" s="270"/>
      <c r="L14" s="270"/>
      <c r="M14" s="270"/>
      <c r="N14" s="270"/>
      <c r="O14" s="271"/>
    </row>
    <row r="15" spans="2:15" s="59" customFormat="1" ht="12.75" customHeight="1" x14ac:dyDescent="0.2">
      <c r="B15" s="269"/>
      <c r="C15" s="270"/>
      <c r="D15" s="270"/>
      <c r="E15" s="270"/>
      <c r="F15" s="270"/>
      <c r="G15" s="270"/>
      <c r="H15" s="270"/>
      <c r="I15" s="270"/>
      <c r="J15" s="270"/>
      <c r="K15" s="270"/>
      <c r="L15" s="270"/>
      <c r="M15" s="270"/>
      <c r="N15" s="270"/>
      <c r="O15" s="271"/>
    </row>
    <row r="16" spans="2:15" s="59" customFormat="1" ht="12.75" customHeight="1" x14ac:dyDescent="0.2">
      <c r="B16" s="269"/>
      <c r="C16" s="270"/>
      <c r="D16" s="270"/>
      <c r="E16" s="270"/>
      <c r="F16" s="270"/>
      <c r="G16" s="270"/>
      <c r="H16" s="270"/>
      <c r="I16" s="270"/>
      <c r="J16" s="270"/>
      <c r="K16" s="270"/>
      <c r="L16" s="270"/>
      <c r="M16" s="270"/>
      <c r="N16" s="270"/>
      <c r="O16" s="271"/>
    </row>
    <row r="17" spans="2:15" s="59" customFormat="1" ht="12.75" customHeight="1" x14ac:dyDescent="0.2">
      <c r="B17" s="269"/>
      <c r="C17" s="270"/>
      <c r="D17" s="270"/>
      <c r="E17" s="270"/>
      <c r="F17" s="270"/>
      <c r="G17" s="270"/>
      <c r="H17" s="270"/>
      <c r="I17" s="270"/>
      <c r="J17" s="270"/>
      <c r="K17" s="270"/>
      <c r="L17" s="270"/>
      <c r="M17" s="270"/>
      <c r="N17" s="270"/>
      <c r="O17" s="271"/>
    </row>
    <row r="18" spans="2:15" s="59" customFormat="1" ht="12.75" customHeight="1" x14ac:dyDescent="0.2">
      <c r="B18" s="269"/>
      <c r="C18" s="270"/>
      <c r="D18" s="270"/>
      <c r="E18" s="270"/>
      <c r="F18" s="270"/>
      <c r="G18" s="270"/>
      <c r="H18" s="270"/>
      <c r="I18" s="270"/>
      <c r="J18" s="270"/>
      <c r="K18" s="270"/>
      <c r="L18" s="270"/>
      <c r="M18" s="270"/>
      <c r="N18" s="270"/>
      <c r="O18" s="271"/>
    </row>
    <row r="19" spans="2:15" s="59" customFormat="1" ht="12.75" customHeight="1" x14ac:dyDescent="0.2">
      <c r="B19" s="269"/>
      <c r="C19" s="270"/>
      <c r="D19" s="270"/>
      <c r="E19" s="270"/>
      <c r="F19" s="270"/>
      <c r="G19" s="270"/>
      <c r="H19" s="270"/>
      <c r="I19" s="270"/>
      <c r="J19" s="270"/>
      <c r="K19" s="270"/>
      <c r="L19" s="270"/>
      <c r="M19" s="270"/>
      <c r="N19" s="270"/>
      <c r="O19" s="271"/>
    </row>
    <row r="20" spans="2:15" s="59" customFormat="1" ht="12.75" customHeight="1" x14ac:dyDescent="0.2">
      <c r="B20" s="269"/>
      <c r="C20" s="270"/>
      <c r="D20" s="270"/>
      <c r="E20" s="270"/>
      <c r="F20" s="270"/>
      <c r="G20" s="270"/>
      <c r="H20" s="270"/>
      <c r="I20" s="270"/>
      <c r="J20" s="270"/>
      <c r="K20" s="270"/>
      <c r="L20" s="270"/>
      <c r="M20" s="270"/>
      <c r="N20" s="270"/>
      <c r="O20" s="271"/>
    </row>
    <row r="21" spans="2:15" s="59" customFormat="1" ht="12.75" customHeight="1" x14ac:dyDescent="0.2">
      <c r="B21" s="269"/>
      <c r="C21" s="270"/>
      <c r="D21" s="270"/>
      <c r="E21" s="270"/>
      <c r="F21" s="270"/>
      <c r="G21" s="270"/>
      <c r="H21" s="270"/>
      <c r="I21" s="270"/>
      <c r="J21" s="270"/>
      <c r="K21" s="270"/>
      <c r="L21" s="270"/>
      <c r="M21" s="270"/>
      <c r="N21" s="270"/>
      <c r="O21" s="271"/>
    </row>
    <row r="22" spans="2:15" s="59" customFormat="1" ht="12.75" customHeight="1" x14ac:dyDescent="0.2">
      <c r="B22" s="269"/>
      <c r="C22" s="270"/>
      <c r="D22" s="270"/>
      <c r="E22" s="270"/>
      <c r="F22" s="270"/>
      <c r="G22" s="270"/>
      <c r="H22" s="270"/>
      <c r="I22" s="270"/>
      <c r="J22" s="270"/>
      <c r="K22" s="270"/>
      <c r="L22" s="270"/>
      <c r="M22" s="270"/>
      <c r="N22" s="270"/>
      <c r="O22" s="271"/>
    </row>
    <row r="23" spans="2:15" s="59" customFormat="1" ht="12.75" customHeight="1" x14ac:dyDescent="0.2">
      <c r="B23" s="269"/>
      <c r="C23" s="270"/>
      <c r="D23" s="270"/>
      <c r="E23" s="270"/>
      <c r="F23" s="270"/>
      <c r="G23" s="270"/>
      <c r="H23" s="270"/>
      <c r="I23" s="270"/>
      <c r="J23" s="270"/>
      <c r="K23" s="270"/>
      <c r="L23" s="270"/>
      <c r="M23" s="270"/>
      <c r="N23" s="270"/>
      <c r="O23" s="271"/>
    </row>
    <row r="24" spans="2:15" s="59" customFormat="1" ht="12.75" customHeight="1" x14ac:dyDescent="0.2">
      <c r="B24" s="269"/>
      <c r="C24" s="270"/>
      <c r="D24" s="270"/>
      <c r="E24" s="270"/>
      <c r="F24" s="270"/>
      <c r="G24" s="270"/>
      <c r="H24" s="270"/>
      <c r="I24" s="270"/>
      <c r="J24" s="270"/>
      <c r="K24" s="270"/>
      <c r="L24" s="270"/>
      <c r="M24" s="270"/>
      <c r="N24" s="270"/>
      <c r="O24" s="271"/>
    </row>
    <row r="25" spans="2:15" s="59" customFormat="1" ht="12.75" customHeight="1" x14ac:dyDescent="0.2">
      <c r="B25" s="269"/>
      <c r="C25" s="270"/>
      <c r="D25" s="270"/>
      <c r="E25" s="270"/>
      <c r="F25" s="270"/>
      <c r="G25" s="270"/>
      <c r="H25" s="270"/>
      <c r="I25" s="270"/>
      <c r="J25" s="270"/>
      <c r="K25" s="270"/>
      <c r="L25" s="270"/>
      <c r="M25" s="270"/>
      <c r="N25" s="270"/>
      <c r="O25" s="271"/>
    </row>
    <row r="26" spans="2:15" s="59" customFormat="1" ht="12.75" customHeight="1" x14ac:dyDescent="0.2">
      <c r="B26" s="269"/>
      <c r="C26" s="270"/>
      <c r="D26" s="270"/>
      <c r="E26" s="270"/>
      <c r="F26" s="270"/>
      <c r="G26" s="270"/>
      <c r="H26" s="270"/>
      <c r="I26" s="270"/>
      <c r="J26" s="270"/>
      <c r="K26" s="270"/>
      <c r="L26" s="270"/>
      <c r="M26" s="270"/>
      <c r="N26" s="270"/>
      <c r="O26" s="271"/>
    </row>
    <row r="27" spans="2:15" s="59" customFormat="1" ht="12.75" customHeight="1" x14ac:dyDescent="0.2">
      <c r="B27" s="269"/>
      <c r="C27" s="270"/>
      <c r="D27" s="270"/>
      <c r="E27" s="270"/>
      <c r="F27" s="270"/>
      <c r="G27" s="270"/>
      <c r="H27" s="270"/>
      <c r="I27" s="270"/>
      <c r="J27" s="270"/>
      <c r="K27" s="270"/>
      <c r="L27" s="270"/>
      <c r="M27" s="270"/>
      <c r="N27" s="270"/>
      <c r="O27" s="271"/>
    </row>
    <row r="28" spans="2:15" s="59" customFormat="1" ht="12.75" customHeight="1" x14ac:dyDescent="0.2">
      <c r="B28" s="269"/>
      <c r="C28" s="270"/>
      <c r="D28" s="270"/>
      <c r="E28" s="270"/>
      <c r="F28" s="270"/>
      <c r="G28" s="270"/>
      <c r="H28" s="270"/>
      <c r="I28" s="270"/>
      <c r="J28" s="270"/>
      <c r="K28" s="270"/>
      <c r="L28" s="270"/>
      <c r="M28" s="270"/>
      <c r="N28" s="270"/>
      <c r="O28" s="271"/>
    </row>
    <row r="29" spans="2:15" s="59" customFormat="1" ht="12.75" customHeight="1" x14ac:dyDescent="0.2">
      <c r="B29" s="269"/>
      <c r="C29" s="270"/>
      <c r="D29" s="270"/>
      <c r="E29" s="270"/>
      <c r="F29" s="270"/>
      <c r="G29" s="270"/>
      <c r="H29" s="270"/>
      <c r="I29" s="270"/>
      <c r="J29" s="270"/>
      <c r="K29" s="270"/>
      <c r="L29" s="270"/>
      <c r="M29" s="270"/>
      <c r="N29" s="270"/>
      <c r="O29" s="271"/>
    </row>
    <row r="30" spans="2:15" s="59" customFormat="1" ht="12.75" customHeight="1" x14ac:dyDescent="0.2">
      <c r="B30" s="269"/>
      <c r="C30" s="270"/>
      <c r="D30" s="270"/>
      <c r="E30" s="270"/>
      <c r="F30" s="270"/>
      <c r="G30" s="270"/>
      <c r="H30" s="270"/>
      <c r="I30" s="270"/>
      <c r="J30" s="270"/>
      <c r="K30" s="270"/>
      <c r="L30" s="270"/>
      <c r="M30" s="270"/>
      <c r="N30" s="270"/>
      <c r="O30" s="271"/>
    </row>
    <row r="31" spans="2:15" s="59" customFormat="1" ht="12.75" customHeight="1" x14ac:dyDescent="0.2">
      <c r="B31" s="269"/>
      <c r="C31" s="270"/>
      <c r="D31" s="270"/>
      <c r="E31" s="270"/>
      <c r="F31" s="270"/>
      <c r="G31" s="270"/>
      <c r="H31" s="270"/>
      <c r="I31" s="270"/>
      <c r="J31" s="270"/>
      <c r="K31" s="270"/>
      <c r="L31" s="270"/>
      <c r="M31" s="270"/>
      <c r="N31" s="270"/>
      <c r="O31" s="271"/>
    </row>
    <row r="32" spans="2:15" s="59" customFormat="1" ht="12.75" customHeight="1" x14ac:dyDescent="0.2">
      <c r="B32" s="269"/>
      <c r="C32" s="270"/>
      <c r="D32" s="270"/>
      <c r="E32" s="270"/>
      <c r="F32" s="270"/>
      <c r="G32" s="270"/>
      <c r="H32" s="270"/>
      <c r="I32" s="270"/>
      <c r="J32" s="270"/>
      <c r="K32" s="270"/>
      <c r="L32" s="270"/>
      <c r="M32" s="270"/>
      <c r="N32" s="270"/>
      <c r="O32" s="271"/>
    </row>
    <row r="33" spans="2:15" s="59" customFormat="1" ht="12.75" customHeight="1" x14ac:dyDescent="0.2">
      <c r="B33" s="269"/>
      <c r="C33" s="270"/>
      <c r="D33" s="270"/>
      <c r="E33" s="270"/>
      <c r="F33" s="270"/>
      <c r="G33" s="270"/>
      <c r="H33" s="270"/>
      <c r="I33" s="270"/>
      <c r="J33" s="270"/>
      <c r="K33" s="270"/>
      <c r="L33" s="270"/>
      <c r="M33" s="270"/>
      <c r="N33" s="270"/>
      <c r="O33" s="271"/>
    </row>
    <row r="34" spans="2:15" s="59" customFormat="1" ht="12.75" customHeight="1" x14ac:dyDescent="0.2">
      <c r="B34" s="269"/>
      <c r="C34" s="270"/>
      <c r="D34" s="270"/>
      <c r="E34" s="270"/>
      <c r="F34" s="270"/>
      <c r="G34" s="270"/>
      <c r="H34" s="270"/>
      <c r="I34" s="270"/>
      <c r="J34" s="270"/>
      <c r="K34" s="270"/>
      <c r="L34" s="270"/>
      <c r="M34" s="270"/>
      <c r="N34" s="270"/>
      <c r="O34" s="271"/>
    </row>
    <row r="35" spans="2:15" s="59" customFormat="1" ht="12.75" customHeight="1" x14ac:dyDescent="0.2">
      <c r="B35" s="269"/>
      <c r="C35" s="270"/>
      <c r="D35" s="270"/>
      <c r="E35" s="270"/>
      <c r="F35" s="270"/>
      <c r="G35" s="270"/>
      <c r="H35" s="270"/>
      <c r="I35" s="270"/>
      <c r="J35" s="270"/>
      <c r="K35" s="270"/>
      <c r="L35" s="270"/>
      <c r="M35" s="270"/>
      <c r="N35" s="270"/>
      <c r="O35" s="271"/>
    </row>
    <row r="36" spans="2:15" s="59" customFormat="1" ht="12.75" customHeight="1" x14ac:dyDescent="0.2">
      <c r="B36" s="269"/>
      <c r="C36" s="270"/>
      <c r="D36" s="270"/>
      <c r="E36" s="270"/>
      <c r="F36" s="270"/>
      <c r="G36" s="270"/>
      <c r="H36" s="270"/>
      <c r="I36" s="270"/>
      <c r="J36" s="270"/>
      <c r="K36" s="270"/>
      <c r="L36" s="270"/>
      <c r="M36" s="270"/>
      <c r="N36" s="270"/>
      <c r="O36" s="271"/>
    </row>
    <row r="37" spans="2:15" s="59" customFormat="1" ht="12.75" customHeight="1" x14ac:dyDescent="0.2">
      <c r="B37" s="269"/>
      <c r="C37" s="270"/>
      <c r="D37" s="270"/>
      <c r="E37" s="270"/>
      <c r="F37" s="270"/>
      <c r="G37" s="270"/>
      <c r="H37" s="270"/>
      <c r="I37" s="270"/>
      <c r="J37" s="270"/>
      <c r="K37" s="270"/>
      <c r="L37" s="270"/>
      <c r="M37" s="270"/>
      <c r="N37" s="270"/>
      <c r="O37" s="271"/>
    </row>
    <row r="38" spans="2:15" s="59" customFormat="1" ht="12.75" customHeight="1" x14ac:dyDescent="0.2">
      <c r="B38" s="269"/>
      <c r="C38" s="270"/>
      <c r="D38" s="270"/>
      <c r="E38" s="270"/>
      <c r="F38" s="270"/>
      <c r="G38" s="270"/>
      <c r="H38" s="270"/>
      <c r="I38" s="270"/>
      <c r="J38" s="270"/>
      <c r="K38" s="270"/>
      <c r="L38" s="270"/>
      <c r="M38" s="270"/>
      <c r="N38" s="270"/>
      <c r="O38" s="271"/>
    </row>
    <row r="39" spans="2:15" s="59" customFormat="1" ht="12.75" customHeight="1" x14ac:dyDescent="0.2">
      <c r="B39" s="269"/>
      <c r="C39" s="270"/>
      <c r="D39" s="270"/>
      <c r="E39" s="270"/>
      <c r="F39" s="270"/>
      <c r="G39" s="270"/>
      <c r="H39" s="270"/>
      <c r="I39" s="270"/>
      <c r="J39" s="270"/>
      <c r="K39" s="270"/>
      <c r="L39" s="270"/>
      <c r="M39" s="270"/>
      <c r="N39" s="270"/>
      <c r="O39" s="271"/>
    </row>
    <row r="40" spans="2:15" s="59" customFormat="1" ht="12.75" customHeight="1" x14ac:dyDescent="0.2">
      <c r="B40" s="269"/>
      <c r="C40" s="270"/>
      <c r="D40" s="270"/>
      <c r="E40" s="270"/>
      <c r="F40" s="270"/>
      <c r="G40" s="270"/>
      <c r="H40" s="270"/>
      <c r="I40" s="270"/>
      <c r="J40" s="270"/>
      <c r="K40" s="270"/>
      <c r="L40" s="270"/>
      <c r="M40" s="270"/>
      <c r="N40" s="270"/>
      <c r="O40" s="271"/>
    </row>
    <row r="41" spans="2:15" s="59" customFormat="1" ht="12.75" customHeight="1" x14ac:dyDescent="0.2">
      <c r="B41" s="269"/>
      <c r="C41" s="270"/>
      <c r="D41" s="270"/>
      <c r="E41" s="270"/>
      <c r="F41" s="270"/>
      <c r="G41" s="270"/>
      <c r="H41" s="270"/>
      <c r="I41" s="270"/>
      <c r="J41" s="270"/>
      <c r="K41" s="270"/>
      <c r="L41" s="270"/>
      <c r="M41" s="270"/>
      <c r="N41" s="270"/>
      <c r="O41" s="271"/>
    </row>
    <row r="42" spans="2:15" s="59" customFormat="1" ht="12.75" customHeight="1" x14ac:dyDescent="0.2">
      <c r="B42" s="269"/>
      <c r="C42" s="270"/>
      <c r="D42" s="270"/>
      <c r="E42" s="270"/>
      <c r="F42" s="270"/>
      <c r="G42" s="270"/>
      <c r="H42" s="270"/>
      <c r="I42" s="270"/>
      <c r="J42" s="270"/>
      <c r="K42" s="270"/>
      <c r="L42" s="270"/>
      <c r="M42" s="270"/>
      <c r="N42" s="270"/>
      <c r="O42" s="271"/>
    </row>
    <row r="43" spans="2:15" s="59" customFormat="1" ht="12.75" customHeight="1" x14ac:dyDescent="0.2">
      <c r="B43" s="269"/>
      <c r="C43" s="270"/>
      <c r="D43" s="270"/>
      <c r="E43" s="270"/>
      <c r="F43" s="270"/>
      <c r="G43" s="270"/>
      <c r="H43" s="270"/>
      <c r="I43" s="270"/>
      <c r="J43" s="270"/>
      <c r="K43" s="270"/>
      <c r="L43" s="270"/>
      <c r="M43" s="270"/>
      <c r="N43" s="270"/>
      <c r="O43" s="271"/>
    </row>
    <row r="44" spans="2:15" s="59" customFormat="1" ht="12.75" customHeight="1" x14ac:dyDescent="0.2">
      <c r="B44" s="269"/>
      <c r="C44" s="270"/>
      <c r="D44" s="270"/>
      <c r="E44" s="270"/>
      <c r="F44" s="270"/>
      <c r="G44" s="270"/>
      <c r="H44" s="270"/>
      <c r="I44" s="270"/>
      <c r="J44" s="270"/>
      <c r="K44" s="270"/>
      <c r="L44" s="270"/>
      <c r="M44" s="270"/>
      <c r="N44" s="270"/>
      <c r="O44" s="271"/>
    </row>
    <row r="45" spans="2:15" s="59" customFormat="1" ht="12.75" customHeight="1" x14ac:dyDescent="0.2">
      <c r="B45" s="269"/>
      <c r="C45" s="270"/>
      <c r="D45" s="270"/>
      <c r="E45" s="270"/>
      <c r="F45" s="270"/>
      <c r="G45" s="270"/>
      <c r="H45" s="270"/>
      <c r="I45" s="270"/>
      <c r="J45" s="270"/>
      <c r="K45" s="270"/>
      <c r="L45" s="270"/>
      <c r="M45" s="270"/>
      <c r="N45" s="270"/>
      <c r="O45" s="271"/>
    </row>
    <row r="46" spans="2:15" s="59" customFormat="1" ht="12.75" customHeight="1" x14ac:dyDescent="0.2">
      <c r="B46" s="269"/>
      <c r="C46" s="270"/>
      <c r="D46" s="270"/>
      <c r="E46" s="270"/>
      <c r="F46" s="270"/>
      <c r="G46" s="270"/>
      <c r="H46" s="270"/>
      <c r="I46" s="270"/>
      <c r="J46" s="270"/>
      <c r="K46" s="270"/>
      <c r="L46" s="270"/>
      <c r="M46" s="270"/>
      <c r="N46" s="270"/>
      <c r="O46" s="271"/>
    </row>
    <row r="47" spans="2:15" s="59" customFormat="1" ht="12.75" customHeight="1" x14ac:dyDescent="0.2">
      <c r="B47" s="269"/>
      <c r="C47" s="270"/>
      <c r="D47" s="270"/>
      <c r="E47" s="270"/>
      <c r="F47" s="270"/>
      <c r="G47" s="270"/>
      <c r="H47" s="270"/>
      <c r="I47" s="270"/>
      <c r="J47" s="270"/>
      <c r="K47" s="270"/>
      <c r="L47" s="270"/>
      <c r="M47" s="270"/>
      <c r="N47" s="270"/>
      <c r="O47" s="271"/>
    </row>
    <row r="48" spans="2:15" s="59" customFormat="1" ht="12.75" customHeight="1" x14ac:dyDescent="0.2">
      <c r="B48" s="269"/>
      <c r="C48" s="270"/>
      <c r="D48" s="270"/>
      <c r="E48" s="270"/>
      <c r="F48" s="270"/>
      <c r="G48" s="270"/>
      <c r="H48" s="270"/>
      <c r="I48" s="270"/>
      <c r="J48" s="270"/>
      <c r="K48" s="270"/>
      <c r="L48" s="270"/>
      <c r="M48" s="270"/>
      <c r="N48" s="270"/>
      <c r="O48" s="271"/>
    </row>
    <row r="49" spans="2:15" s="59" customFormat="1" ht="12.75" customHeight="1" x14ac:dyDescent="0.2">
      <c r="B49" s="269"/>
      <c r="C49" s="270"/>
      <c r="D49" s="270"/>
      <c r="E49" s="270"/>
      <c r="F49" s="270"/>
      <c r="G49" s="270"/>
      <c r="H49" s="270"/>
      <c r="I49" s="270"/>
      <c r="J49" s="270"/>
      <c r="K49" s="270"/>
      <c r="L49" s="270"/>
      <c r="M49" s="270"/>
      <c r="N49" s="270"/>
      <c r="O49" s="271"/>
    </row>
    <row r="50" spans="2:15" s="59" customFormat="1" ht="12.75" customHeight="1" x14ac:dyDescent="0.2">
      <c r="B50" s="269"/>
      <c r="C50" s="270"/>
      <c r="D50" s="270"/>
      <c r="E50" s="270"/>
      <c r="F50" s="270"/>
      <c r="G50" s="270"/>
      <c r="H50" s="270"/>
      <c r="I50" s="270"/>
      <c r="J50" s="270"/>
      <c r="K50" s="270"/>
      <c r="L50" s="270"/>
      <c r="M50" s="270"/>
      <c r="N50" s="270"/>
      <c r="O50" s="271"/>
    </row>
    <row r="51" spans="2:15" s="59" customFormat="1" ht="12.75" customHeight="1" x14ac:dyDescent="0.2">
      <c r="B51" s="269"/>
      <c r="C51" s="270"/>
      <c r="D51" s="270"/>
      <c r="E51" s="270"/>
      <c r="F51" s="270"/>
      <c r="G51" s="270"/>
      <c r="H51" s="270"/>
      <c r="I51" s="270"/>
      <c r="J51" s="270"/>
      <c r="K51" s="270"/>
      <c r="L51" s="270"/>
      <c r="M51" s="270"/>
      <c r="N51" s="270"/>
      <c r="O51" s="271"/>
    </row>
    <row r="52" spans="2:15" s="59" customFormat="1" ht="12.75" customHeight="1" x14ac:dyDescent="0.2">
      <c r="B52" s="269"/>
      <c r="C52" s="270"/>
      <c r="D52" s="270"/>
      <c r="E52" s="270"/>
      <c r="F52" s="270"/>
      <c r="G52" s="270"/>
      <c r="H52" s="270"/>
      <c r="I52" s="270"/>
      <c r="J52" s="270"/>
      <c r="K52" s="270"/>
      <c r="L52" s="270"/>
      <c r="M52" s="270"/>
      <c r="N52" s="270"/>
      <c r="O52" s="271"/>
    </row>
    <row r="53" spans="2:15" s="59" customFormat="1" ht="12.75" customHeight="1" thickBot="1" x14ac:dyDescent="0.25">
      <c r="B53" s="272"/>
      <c r="C53" s="273"/>
      <c r="D53" s="273"/>
      <c r="E53" s="273"/>
      <c r="F53" s="273"/>
      <c r="G53" s="273"/>
      <c r="H53" s="273"/>
      <c r="I53" s="273"/>
      <c r="J53" s="273"/>
      <c r="K53" s="273"/>
      <c r="L53" s="273"/>
      <c r="M53" s="273"/>
      <c r="N53" s="273"/>
      <c r="O53" s="274"/>
    </row>
  </sheetData>
  <sheetProtection algorithmName="SHA-512" hashValue="bsgbAebmlRgN2IWK5a48KQTUtYZl/qAVPRYdG0rrxyZ04yNNHG0v8u3lx+C7DqSuK5lmuuvFqSjEW6NYTqJN7g==" saltValue="9GTKlv64Ha/ANj1ZHBKJeQ==" spinCount="100000" sheet="1" objects="1" scenarios="1"/>
  <mergeCells count="2">
    <mergeCell ref="B3:O53"/>
    <mergeCell ref="B1:O1"/>
  </mergeCells>
  <pageMargins left="0.59055118110236227" right="0.59055118110236227" top="0.59055118110236227" bottom="0.59055118110236227" header="0.31496062992125984" footer="0.31496062992125984"/>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7940-0354-4EEC-B577-0EC504F0F217}">
  <dimension ref="B1:T137"/>
  <sheetViews>
    <sheetView zoomScaleNormal="100" workbookViewId="0">
      <selection activeCell="B118" sqref="B118:D118"/>
    </sheetView>
  </sheetViews>
  <sheetFormatPr defaultColWidth="10.7109375" defaultRowHeight="12.75" x14ac:dyDescent="0.2"/>
  <cols>
    <col min="1" max="1" width="2.7109375" style="2" customWidth="1"/>
    <col min="2" max="2" width="20.7109375" style="5" customWidth="1"/>
    <col min="3" max="3" width="20.7109375" style="6" customWidth="1"/>
    <col min="4" max="4" width="30.7109375" style="5" customWidth="1"/>
    <col min="5" max="5" width="20.42578125" style="5" customWidth="1"/>
    <col min="6" max="6" width="9.28515625" style="2" bestFit="1" customWidth="1"/>
    <col min="7" max="7" width="8.85546875" style="2" customWidth="1"/>
    <col min="8" max="8" width="9" style="2" bestFit="1" customWidth="1"/>
    <col min="9" max="9" width="12.5703125" style="7" bestFit="1" customWidth="1"/>
    <col min="10" max="10" width="8.85546875" style="6" bestFit="1" customWidth="1"/>
    <col min="11" max="11" width="19.7109375" style="2" bestFit="1" customWidth="1"/>
    <col min="12" max="12" width="9.7109375" style="2" customWidth="1"/>
    <col min="13" max="16" width="20.7109375" style="2" customWidth="1"/>
    <col min="17" max="18" width="21.7109375" style="2" customWidth="1"/>
    <col min="19" max="19" width="20.7109375" style="2" customWidth="1"/>
    <col min="20" max="20" width="21.7109375" style="2" customWidth="1"/>
    <col min="21" max="16384" width="10.7109375" style="2"/>
  </cols>
  <sheetData>
    <row r="1" spans="2:20" ht="15.75" thickBot="1" x14ac:dyDescent="0.3">
      <c r="B1" s="275" t="s">
        <v>179</v>
      </c>
      <c r="C1" s="276"/>
      <c r="D1" s="276"/>
      <c r="E1" s="276"/>
      <c r="F1" s="276"/>
      <c r="G1" s="276"/>
      <c r="H1" s="276"/>
      <c r="I1" s="276"/>
      <c r="J1" s="276"/>
      <c r="K1" s="276"/>
      <c r="L1" s="276"/>
      <c r="M1" s="276"/>
      <c r="N1" s="276"/>
      <c r="O1" s="276"/>
      <c r="P1" s="276"/>
      <c r="Q1" s="276"/>
      <c r="R1" s="276"/>
      <c r="S1" s="276"/>
      <c r="T1" s="287"/>
    </row>
    <row r="2" spans="2:20" x14ac:dyDescent="0.2">
      <c r="E2" s="2"/>
    </row>
    <row r="3" spans="2:20" ht="13.5" thickBot="1" x14ac:dyDescent="0.25">
      <c r="B3" s="288" t="s">
        <v>20</v>
      </c>
      <c r="C3" s="289"/>
      <c r="D3" s="289"/>
      <c r="E3" s="78"/>
      <c r="F3" s="78"/>
      <c r="G3" s="78"/>
      <c r="H3" s="78"/>
      <c r="I3" s="78"/>
      <c r="J3" s="78"/>
      <c r="K3" s="78"/>
      <c r="L3" s="78"/>
      <c r="M3" s="78"/>
      <c r="N3" s="78"/>
      <c r="O3" s="78"/>
      <c r="P3" s="78"/>
      <c r="Q3" s="78"/>
      <c r="R3" s="78"/>
      <c r="S3" s="78"/>
      <c r="T3" s="78"/>
    </row>
    <row r="4" spans="2:20" s="14" customFormat="1" ht="51.75" thickBot="1" x14ac:dyDescent="0.3">
      <c r="B4" s="8" t="s">
        <v>27</v>
      </c>
      <c r="C4" s="9" t="s">
        <v>128</v>
      </c>
      <c r="D4" s="9" t="s">
        <v>26</v>
      </c>
      <c r="E4" s="9" t="s">
        <v>29</v>
      </c>
      <c r="F4" s="9" t="s">
        <v>30</v>
      </c>
      <c r="G4" s="9" t="s">
        <v>181</v>
      </c>
      <c r="H4" s="9" t="s">
        <v>129</v>
      </c>
      <c r="I4" s="9" t="s">
        <v>130</v>
      </c>
      <c r="J4" s="9" t="s">
        <v>31</v>
      </c>
      <c r="K4" s="9" t="s">
        <v>32</v>
      </c>
      <c r="L4" s="9" t="s">
        <v>131</v>
      </c>
      <c r="M4" s="10" t="s">
        <v>141</v>
      </c>
      <c r="N4" s="11" t="s">
        <v>132</v>
      </c>
      <c r="O4" s="9" t="s">
        <v>77</v>
      </c>
      <c r="P4" s="9" t="s">
        <v>175</v>
      </c>
      <c r="Q4" s="9" t="s">
        <v>75</v>
      </c>
      <c r="R4" s="9" t="s">
        <v>176</v>
      </c>
      <c r="S4" s="12" t="s">
        <v>76</v>
      </c>
      <c r="T4" s="13" t="s">
        <v>78</v>
      </c>
    </row>
    <row r="5" spans="2:20" s="19" customFormat="1" ht="25.5" x14ac:dyDescent="0.25">
      <c r="B5" s="15" t="s">
        <v>25</v>
      </c>
      <c r="C5" s="16" t="s">
        <v>21</v>
      </c>
      <c r="D5" s="16" t="s">
        <v>43</v>
      </c>
      <c r="E5" s="16" t="s">
        <v>33</v>
      </c>
      <c r="F5" s="16">
        <v>2</v>
      </c>
      <c r="G5" s="16">
        <v>28</v>
      </c>
      <c r="H5" s="16" t="s">
        <v>44</v>
      </c>
      <c r="I5" s="16" t="s">
        <v>7</v>
      </c>
      <c r="J5" s="16" t="s">
        <v>7</v>
      </c>
      <c r="K5" s="16" t="s">
        <v>24</v>
      </c>
      <c r="L5" s="16">
        <v>32</v>
      </c>
      <c r="M5" s="90"/>
      <c r="N5" s="71"/>
      <c r="O5" s="184"/>
      <c r="P5" s="185"/>
      <c r="Q5" s="186"/>
      <c r="R5" s="185"/>
      <c r="S5" s="187"/>
      <c r="T5" s="18"/>
    </row>
    <row r="6" spans="2:20" s="19" customFormat="1" ht="25.5" customHeight="1" x14ac:dyDescent="0.25">
      <c r="B6" s="20" t="s">
        <v>25</v>
      </c>
      <c r="C6" s="21" t="s">
        <v>21</v>
      </c>
      <c r="D6" s="196"/>
      <c r="E6" s="196"/>
      <c r="F6" s="196"/>
      <c r="G6" s="196"/>
      <c r="H6" s="196"/>
      <c r="I6" s="21" t="s">
        <v>7</v>
      </c>
      <c r="J6" s="21" t="s">
        <v>7</v>
      </c>
      <c r="K6" s="196"/>
      <c r="L6" s="21">
        <v>4</v>
      </c>
      <c r="M6" s="91">
        <v>3</v>
      </c>
      <c r="N6" s="198"/>
      <c r="O6" s="196"/>
      <c r="P6" s="199"/>
      <c r="Q6" s="200"/>
      <c r="R6" s="199"/>
      <c r="S6" s="201"/>
      <c r="T6" s="22">
        <f>L6*M6*(P6*(1+Q6)+R6*(1+S6))</f>
        <v>0</v>
      </c>
    </row>
    <row r="7" spans="2:20" s="19" customFormat="1" ht="25.5" customHeight="1" x14ac:dyDescent="0.25">
      <c r="B7" s="20" t="s">
        <v>25</v>
      </c>
      <c r="C7" s="21" t="s">
        <v>21</v>
      </c>
      <c r="D7" s="196"/>
      <c r="E7" s="196"/>
      <c r="F7" s="196"/>
      <c r="G7" s="196"/>
      <c r="H7" s="196"/>
      <c r="I7" s="21" t="s">
        <v>7</v>
      </c>
      <c r="J7" s="21" t="s">
        <v>7</v>
      </c>
      <c r="K7" s="196"/>
      <c r="L7" s="21">
        <v>4</v>
      </c>
      <c r="M7" s="91">
        <v>3</v>
      </c>
      <c r="N7" s="198"/>
      <c r="O7" s="196"/>
      <c r="P7" s="199"/>
      <c r="Q7" s="200"/>
      <c r="R7" s="199"/>
      <c r="S7" s="201"/>
      <c r="T7" s="22">
        <f>L7*M7*(P7*(1+Q7)+R7*(1+S7))</f>
        <v>0</v>
      </c>
    </row>
    <row r="8" spans="2:20" s="19" customFormat="1" ht="25.5" customHeight="1" x14ac:dyDescent="0.25">
      <c r="B8" s="20" t="s">
        <v>25</v>
      </c>
      <c r="C8" s="21" t="s">
        <v>21</v>
      </c>
      <c r="D8" s="196"/>
      <c r="E8" s="196"/>
      <c r="F8" s="196"/>
      <c r="G8" s="196"/>
      <c r="H8" s="196"/>
      <c r="I8" s="21" t="s">
        <v>7</v>
      </c>
      <c r="J8" s="21" t="s">
        <v>7</v>
      </c>
      <c r="K8" s="196"/>
      <c r="L8" s="21">
        <v>4</v>
      </c>
      <c r="M8" s="91">
        <v>3</v>
      </c>
      <c r="N8" s="198"/>
      <c r="O8" s="196"/>
      <c r="P8" s="199"/>
      <c r="Q8" s="200"/>
      <c r="R8" s="199"/>
      <c r="S8" s="201"/>
      <c r="T8" s="22">
        <f>L8*M8*(P8*(1+Q8)+R8*(1+S8))</f>
        <v>0</v>
      </c>
    </row>
    <row r="9" spans="2:20" s="19" customFormat="1" ht="25.5" customHeight="1" x14ac:dyDescent="0.25">
      <c r="B9" s="20" t="s">
        <v>25</v>
      </c>
      <c r="C9" s="21" t="s">
        <v>21</v>
      </c>
      <c r="D9" s="102">
        <f>D6</f>
        <v>0</v>
      </c>
      <c r="E9" s="102">
        <f t="shared" ref="E9:H9" si="0">E6</f>
        <v>0</v>
      </c>
      <c r="F9" s="102">
        <f t="shared" si="0"/>
        <v>0</v>
      </c>
      <c r="G9" s="102">
        <f t="shared" si="0"/>
        <v>0</v>
      </c>
      <c r="H9" s="102">
        <f t="shared" si="0"/>
        <v>0</v>
      </c>
      <c r="I9" s="21" t="s">
        <v>7</v>
      </c>
      <c r="J9" s="21" t="s">
        <v>7</v>
      </c>
      <c r="K9" s="102">
        <f>K6</f>
        <v>0</v>
      </c>
      <c r="L9" s="21">
        <v>8</v>
      </c>
      <c r="M9" s="91">
        <v>1</v>
      </c>
      <c r="N9" s="188">
        <f t="shared" ref="N9:O11" si="1">N6</f>
        <v>0</v>
      </c>
      <c r="O9" s="189">
        <f t="shared" si="1"/>
        <v>0</v>
      </c>
      <c r="P9" s="199"/>
      <c r="Q9" s="200"/>
      <c r="R9" s="199"/>
      <c r="S9" s="201"/>
      <c r="T9" s="22">
        <f t="shared" ref="T9:T14" si="2">L9*M9*(P9*(1+Q9)+R9*(1+S9))</f>
        <v>0</v>
      </c>
    </row>
    <row r="10" spans="2:20" s="19" customFormat="1" ht="25.5" customHeight="1" x14ac:dyDescent="0.25">
      <c r="B10" s="20" t="s">
        <v>25</v>
      </c>
      <c r="C10" s="21" t="s">
        <v>21</v>
      </c>
      <c r="D10" s="102">
        <f t="shared" ref="D10:H10" si="3">D7</f>
        <v>0</v>
      </c>
      <c r="E10" s="102">
        <f t="shared" si="3"/>
        <v>0</v>
      </c>
      <c r="F10" s="102">
        <f t="shared" si="3"/>
        <v>0</v>
      </c>
      <c r="G10" s="102">
        <f t="shared" si="3"/>
        <v>0</v>
      </c>
      <c r="H10" s="102">
        <f t="shared" si="3"/>
        <v>0</v>
      </c>
      <c r="I10" s="21" t="s">
        <v>7</v>
      </c>
      <c r="J10" s="21" t="s">
        <v>7</v>
      </c>
      <c r="K10" s="102">
        <f t="shared" ref="K10:K11" si="4">K7</f>
        <v>0</v>
      </c>
      <c r="L10" s="21">
        <v>8</v>
      </c>
      <c r="M10" s="91">
        <v>1</v>
      </c>
      <c r="N10" s="188">
        <f t="shared" si="1"/>
        <v>0</v>
      </c>
      <c r="O10" s="189">
        <f t="shared" si="1"/>
        <v>0</v>
      </c>
      <c r="P10" s="199"/>
      <c r="Q10" s="200"/>
      <c r="R10" s="199"/>
      <c r="S10" s="201"/>
      <c r="T10" s="22">
        <f t="shared" si="2"/>
        <v>0</v>
      </c>
    </row>
    <row r="11" spans="2:20" s="19" customFormat="1" ht="25.5" customHeight="1" x14ac:dyDescent="0.25">
      <c r="B11" s="20" t="s">
        <v>25</v>
      </c>
      <c r="C11" s="21" t="s">
        <v>21</v>
      </c>
      <c r="D11" s="102">
        <f t="shared" ref="D11:H11" si="5">D8</f>
        <v>0</v>
      </c>
      <c r="E11" s="102">
        <f t="shared" si="5"/>
        <v>0</v>
      </c>
      <c r="F11" s="102">
        <f t="shared" si="5"/>
        <v>0</v>
      </c>
      <c r="G11" s="102">
        <f t="shared" si="5"/>
        <v>0</v>
      </c>
      <c r="H11" s="102">
        <f t="shared" si="5"/>
        <v>0</v>
      </c>
      <c r="I11" s="21" t="s">
        <v>7</v>
      </c>
      <c r="J11" s="21" t="s">
        <v>7</v>
      </c>
      <c r="K11" s="102">
        <f t="shared" si="4"/>
        <v>0</v>
      </c>
      <c r="L11" s="21">
        <v>8</v>
      </c>
      <c r="M11" s="91">
        <v>1</v>
      </c>
      <c r="N11" s="188">
        <f t="shared" si="1"/>
        <v>0</v>
      </c>
      <c r="O11" s="189">
        <f t="shared" si="1"/>
        <v>0</v>
      </c>
      <c r="P11" s="199"/>
      <c r="Q11" s="200"/>
      <c r="R11" s="199"/>
      <c r="S11" s="201"/>
      <c r="T11" s="22">
        <f t="shared" si="2"/>
        <v>0</v>
      </c>
    </row>
    <row r="12" spans="2:20" s="19" customFormat="1" ht="25.5" customHeight="1" x14ac:dyDescent="0.25">
      <c r="B12" s="20" t="s">
        <v>25</v>
      </c>
      <c r="C12" s="21" t="s">
        <v>21</v>
      </c>
      <c r="D12" s="102">
        <f>D6</f>
        <v>0</v>
      </c>
      <c r="E12" s="102">
        <f t="shared" ref="E12:H12" si="6">E6</f>
        <v>0</v>
      </c>
      <c r="F12" s="102">
        <f t="shared" si="6"/>
        <v>0</v>
      </c>
      <c r="G12" s="102">
        <f t="shared" si="6"/>
        <v>0</v>
      </c>
      <c r="H12" s="102">
        <f t="shared" si="6"/>
        <v>0</v>
      </c>
      <c r="I12" s="21" t="s">
        <v>7</v>
      </c>
      <c r="J12" s="21" t="s">
        <v>7</v>
      </c>
      <c r="K12" s="102">
        <f>K6</f>
        <v>0</v>
      </c>
      <c r="L12" s="21">
        <v>12</v>
      </c>
      <c r="M12" s="91">
        <v>1</v>
      </c>
      <c r="N12" s="188">
        <f t="shared" ref="N12:O14" si="7">N6</f>
        <v>0</v>
      </c>
      <c r="O12" s="189">
        <f t="shared" si="7"/>
        <v>0</v>
      </c>
      <c r="P12" s="199"/>
      <c r="Q12" s="200"/>
      <c r="R12" s="199"/>
      <c r="S12" s="201"/>
      <c r="T12" s="22">
        <f t="shared" si="2"/>
        <v>0</v>
      </c>
    </row>
    <row r="13" spans="2:20" s="19" customFormat="1" ht="25.5" customHeight="1" x14ac:dyDescent="0.25">
      <c r="B13" s="20" t="s">
        <v>25</v>
      </c>
      <c r="C13" s="21" t="s">
        <v>21</v>
      </c>
      <c r="D13" s="102">
        <f t="shared" ref="D13:H13" si="8">D7</f>
        <v>0</v>
      </c>
      <c r="E13" s="102">
        <f t="shared" si="8"/>
        <v>0</v>
      </c>
      <c r="F13" s="102">
        <f t="shared" si="8"/>
        <v>0</v>
      </c>
      <c r="G13" s="102">
        <f t="shared" si="8"/>
        <v>0</v>
      </c>
      <c r="H13" s="102">
        <f t="shared" si="8"/>
        <v>0</v>
      </c>
      <c r="I13" s="21" t="s">
        <v>7</v>
      </c>
      <c r="J13" s="21" t="s">
        <v>7</v>
      </c>
      <c r="K13" s="102">
        <f t="shared" ref="K13:K14" si="9">K7</f>
        <v>0</v>
      </c>
      <c r="L13" s="21">
        <v>12</v>
      </c>
      <c r="M13" s="91">
        <v>1</v>
      </c>
      <c r="N13" s="188">
        <f t="shared" si="7"/>
        <v>0</v>
      </c>
      <c r="O13" s="189">
        <f t="shared" si="7"/>
        <v>0</v>
      </c>
      <c r="P13" s="199"/>
      <c r="Q13" s="200"/>
      <c r="R13" s="199"/>
      <c r="S13" s="201"/>
      <c r="T13" s="22">
        <f t="shared" si="2"/>
        <v>0</v>
      </c>
    </row>
    <row r="14" spans="2:20" s="19" customFormat="1" ht="25.5" customHeight="1" thickBot="1" x14ac:dyDescent="0.3">
      <c r="B14" s="20" t="s">
        <v>25</v>
      </c>
      <c r="C14" s="21" t="s">
        <v>21</v>
      </c>
      <c r="D14" s="102">
        <f t="shared" ref="D14:H14" si="10">D8</f>
        <v>0</v>
      </c>
      <c r="E14" s="102">
        <f t="shared" si="10"/>
        <v>0</v>
      </c>
      <c r="F14" s="102">
        <f t="shared" si="10"/>
        <v>0</v>
      </c>
      <c r="G14" s="102">
        <f t="shared" si="10"/>
        <v>0</v>
      </c>
      <c r="H14" s="102">
        <f t="shared" si="10"/>
        <v>0</v>
      </c>
      <c r="I14" s="21" t="s">
        <v>7</v>
      </c>
      <c r="J14" s="21" t="s">
        <v>7</v>
      </c>
      <c r="K14" s="102">
        <f t="shared" si="9"/>
        <v>0</v>
      </c>
      <c r="L14" s="21">
        <v>12</v>
      </c>
      <c r="M14" s="91">
        <v>1</v>
      </c>
      <c r="N14" s="190">
        <f t="shared" si="7"/>
        <v>0</v>
      </c>
      <c r="O14" s="191">
        <f t="shared" si="7"/>
        <v>0</v>
      </c>
      <c r="P14" s="202"/>
      <c r="Q14" s="203"/>
      <c r="R14" s="202"/>
      <c r="S14" s="204"/>
      <c r="T14" s="22">
        <f t="shared" si="2"/>
        <v>0</v>
      </c>
    </row>
    <row r="15" spans="2:20" s="19" customFormat="1" ht="25.5" x14ac:dyDescent="0.25">
      <c r="B15" s="15" t="s">
        <v>25</v>
      </c>
      <c r="C15" s="16" t="s">
        <v>22</v>
      </c>
      <c r="D15" s="16" t="s">
        <v>43</v>
      </c>
      <c r="E15" s="16" t="s">
        <v>34</v>
      </c>
      <c r="F15" s="16">
        <v>2</v>
      </c>
      <c r="G15" s="16">
        <v>8</v>
      </c>
      <c r="H15" s="16" t="s">
        <v>45</v>
      </c>
      <c r="I15" s="16" t="s">
        <v>7</v>
      </c>
      <c r="J15" s="16" t="s">
        <v>7</v>
      </c>
      <c r="K15" s="16" t="s">
        <v>24</v>
      </c>
      <c r="L15" s="16">
        <v>10</v>
      </c>
      <c r="M15" s="90"/>
      <c r="N15" s="71"/>
      <c r="O15" s="184"/>
      <c r="P15" s="185"/>
      <c r="Q15" s="186"/>
      <c r="R15" s="185"/>
      <c r="S15" s="187"/>
      <c r="T15" s="87"/>
    </row>
    <row r="16" spans="2:20" s="19" customFormat="1" ht="25.5" customHeight="1" x14ac:dyDescent="0.25">
      <c r="B16" s="20" t="s">
        <v>25</v>
      </c>
      <c r="C16" s="21" t="s">
        <v>22</v>
      </c>
      <c r="D16" s="196"/>
      <c r="E16" s="196"/>
      <c r="F16" s="196"/>
      <c r="G16" s="196"/>
      <c r="H16" s="196"/>
      <c r="I16" s="21" t="s">
        <v>7</v>
      </c>
      <c r="J16" s="21" t="s">
        <v>7</v>
      </c>
      <c r="K16" s="196"/>
      <c r="L16" s="21">
        <v>2</v>
      </c>
      <c r="M16" s="91">
        <v>3</v>
      </c>
      <c r="N16" s="188">
        <f>N6</f>
        <v>0</v>
      </c>
      <c r="O16" s="196"/>
      <c r="P16" s="199"/>
      <c r="Q16" s="200"/>
      <c r="R16" s="199"/>
      <c r="S16" s="201"/>
      <c r="T16" s="98">
        <f t="shared" ref="T16:T21" si="11">L16*M16*(P16*(1+Q16)+R16*(1+S16))</f>
        <v>0</v>
      </c>
    </row>
    <row r="17" spans="2:20" s="19" customFormat="1" ht="25.5" customHeight="1" x14ac:dyDescent="0.25">
      <c r="B17" s="20" t="s">
        <v>25</v>
      </c>
      <c r="C17" s="21" t="s">
        <v>22</v>
      </c>
      <c r="D17" s="196"/>
      <c r="E17" s="196"/>
      <c r="F17" s="196"/>
      <c r="G17" s="196"/>
      <c r="H17" s="196"/>
      <c r="I17" s="21" t="s">
        <v>7</v>
      </c>
      <c r="J17" s="21" t="s">
        <v>7</v>
      </c>
      <c r="K17" s="196"/>
      <c r="L17" s="21">
        <v>2</v>
      </c>
      <c r="M17" s="91">
        <v>3</v>
      </c>
      <c r="N17" s="188">
        <f>N7</f>
        <v>0</v>
      </c>
      <c r="O17" s="196"/>
      <c r="P17" s="199"/>
      <c r="Q17" s="200"/>
      <c r="R17" s="199"/>
      <c r="S17" s="201"/>
      <c r="T17" s="98">
        <f t="shared" si="11"/>
        <v>0</v>
      </c>
    </row>
    <row r="18" spans="2:20" s="19" customFormat="1" ht="25.5" customHeight="1" x14ac:dyDescent="0.25">
      <c r="B18" s="95" t="s">
        <v>25</v>
      </c>
      <c r="C18" s="94" t="s">
        <v>22</v>
      </c>
      <c r="D18" s="196"/>
      <c r="E18" s="196"/>
      <c r="F18" s="196"/>
      <c r="G18" s="196"/>
      <c r="H18" s="196"/>
      <c r="I18" s="94" t="s">
        <v>7</v>
      </c>
      <c r="J18" s="94" t="s">
        <v>7</v>
      </c>
      <c r="K18" s="196"/>
      <c r="L18" s="94">
        <v>2</v>
      </c>
      <c r="M18" s="84">
        <v>3</v>
      </c>
      <c r="N18" s="192">
        <f>N8</f>
        <v>0</v>
      </c>
      <c r="O18" s="196"/>
      <c r="P18" s="199"/>
      <c r="Q18" s="200"/>
      <c r="R18" s="199"/>
      <c r="S18" s="201"/>
      <c r="T18" s="99">
        <f t="shared" si="11"/>
        <v>0</v>
      </c>
    </row>
    <row r="19" spans="2:20" s="19" customFormat="1" ht="25.5" customHeight="1" x14ac:dyDescent="0.25">
      <c r="B19" s="95" t="s">
        <v>25</v>
      </c>
      <c r="C19" s="94" t="s">
        <v>22</v>
      </c>
      <c r="D19" s="100">
        <f>D16</f>
        <v>0</v>
      </c>
      <c r="E19" s="100">
        <f t="shared" ref="E19:H19" si="12">E16</f>
        <v>0</v>
      </c>
      <c r="F19" s="100">
        <f t="shared" si="12"/>
        <v>0</v>
      </c>
      <c r="G19" s="100">
        <f t="shared" si="12"/>
        <v>0</v>
      </c>
      <c r="H19" s="100">
        <f t="shared" si="12"/>
        <v>0</v>
      </c>
      <c r="I19" s="94" t="s">
        <v>7</v>
      </c>
      <c r="J19" s="94" t="s">
        <v>7</v>
      </c>
      <c r="K19" s="100">
        <f>K16</f>
        <v>0</v>
      </c>
      <c r="L19" s="94">
        <v>4</v>
      </c>
      <c r="M19" s="84">
        <v>1</v>
      </c>
      <c r="N19" s="188">
        <f>N6</f>
        <v>0</v>
      </c>
      <c r="O19" s="193">
        <f>O16</f>
        <v>0</v>
      </c>
      <c r="P19" s="199"/>
      <c r="Q19" s="200"/>
      <c r="R19" s="199"/>
      <c r="S19" s="201"/>
      <c r="T19" s="99">
        <f t="shared" si="11"/>
        <v>0</v>
      </c>
    </row>
    <row r="20" spans="2:20" s="19" customFormat="1" ht="25.5" customHeight="1" x14ac:dyDescent="0.25">
      <c r="B20" s="95" t="s">
        <v>25</v>
      </c>
      <c r="C20" s="94" t="s">
        <v>22</v>
      </c>
      <c r="D20" s="100">
        <f>D17</f>
        <v>0</v>
      </c>
      <c r="E20" s="100">
        <f t="shared" ref="E20:H20" si="13">E17</f>
        <v>0</v>
      </c>
      <c r="F20" s="100">
        <f t="shared" si="13"/>
        <v>0</v>
      </c>
      <c r="G20" s="100">
        <f t="shared" si="13"/>
        <v>0</v>
      </c>
      <c r="H20" s="100">
        <f t="shared" si="13"/>
        <v>0</v>
      </c>
      <c r="I20" s="94" t="s">
        <v>7</v>
      </c>
      <c r="J20" s="94" t="s">
        <v>7</v>
      </c>
      <c r="K20" s="100">
        <f>K17</f>
        <v>0</v>
      </c>
      <c r="L20" s="94">
        <v>4</v>
      </c>
      <c r="M20" s="84">
        <v>1</v>
      </c>
      <c r="N20" s="188">
        <f>N7</f>
        <v>0</v>
      </c>
      <c r="O20" s="193">
        <f>O17</f>
        <v>0</v>
      </c>
      <c r="P20" s="199"/>
      <c r="Q20" s="200"/>
      <c r="R20" s="199"/>
      <c r="S20" s="201"/>
      <c r="T20" s="99">
        <f t="shared" si="11"/>
        <v>0</v>
      </c>
    </row>
    <row r="21" spans="2:20" s="19" customFormat="1" ht="25.5" customHeight="1" thickBot="1" x14ac:dyDescent="0.3">
      <c r="B21" s="96" t="s">
        <v>25</v>
      </c>
      <c r="C21" s="97" t="s">
        <v>22</v>
      </c>
      <c r="D21" s="101">
        <f>D18</f>
        <v>0</v>
      </c>
      <c r="E21" s="101">
        <f t="shared" ref="E21:H21" si="14">E18</f>
        <v>0</v>
      </c>
      <c r="F21" s="101">
        <f t="shared" si="14"/>
        <v>0</v>
      </c>
      <c r="G21" s="101">
        <f t="shared" si="14"/>
        <v>0</v>
      </c>
      <c r="H21" s="101">
        <f t="shared" si="14"/>
        <v>0</v>
      </c>
      <c r="I21" s="97" t="s">
        <v>7</v>
      </c>
      <c r="J21" s="97" t="s">
        <v>7</v>
      </c>
      <c r="K21" s="101">
        <f>K18</f>
        <v>0</v>
      </c>
      <c r="L21" s="97">
        <v>4</v>
      </c>
      <c r="M21" s="86">
        <v>1</v>
      </c>
      <c r="N21" s="190">
        <f>N8</f>
        <v>0</v>
      </c>
      <c r="O21" s="194">
        <f>O18</f>
        <v>0</v>
      </c>
      <c r="P21" s="202"/>
      <c r="Q21" s="203"/>
      <c r="R21" s="202"/>
      <c r="S21" s="204"/>
      <c r="T21" s="89">
        <f t="shared" si="11"/>
        <v>0</v>
      </c>
    </row>
    <row r="22" spans="2:20" s="19" customFormat="1" ht="25.5" x14ac:dyDescent="0.25">
      <c r="B22" s="15" t="s">
        <v>25</v>
      </c>
      <c r="C22" s="16" t="s">
        <v>23</v>
      </c>
      <c r="D22" s="16" t="s">
        <v>28</v>
      </c>
      <c r="E22" s="16" t="s">
        <v>35</v>
      </c>
      <c r="F22" s="16">
        <v>2</v>
      </c>
      <c r="G22" s="16">
        <v>16</v>
      </c>
      <c r="H22" s="16" t="s">
        <v>46</v>
      </c>
      <c r="I22" s="16" t="s">
        <v>49</v>
      </c>
      <c r="J22" s="16" t="s">
        <v>37</v>
      </c>
      <c r="K22" s="16" t="s">
        <v>36</v>
      </c>
      <c r="L22" s="16">
        <v>2</v>
      </c>
      <c r="M22" s="90"/>
      <c r="N22" s="133"/>
      <c r="O22" s="184"/>
      <c r="P22" s="185"/>
      <c r="Q22" s="186"/>
      <c r="R22" s="185"/>
      <c r="S22" s="187"/>
      <c r="T22" s="22"/>
    </row>
    <row r="23" spans="2:20" s="19" customFormat="1" ht="25.5" customHeight="1" x14ac:dyDescent="0.25">
      <c r="B23" s="20" t="s">
        <v>25</v>
      </c>
      <c r="C23" s="21" t="s">
        <v>23</v>
      </c>
      <c r="D23" s="196"/>
      <c r="E23" s="196"/>
      <c r="F23" s="196"/>
      <c r="G23" s="196"/>
      <c r="H23" s="196"/>
      <c r="I23" s="196"/>
      <c r="J23" s="196"/>
      <c r="K23" s="196"/>
      <c r="L23" s="21">
        <v>2</v>
      </c>
      <c r="M23" s="91">
        <v>1</v>
      </c>
      <c r="N23" s="188">
        <f>N6</f>
        <v>0</v>
      </c>
      <c r="O23" s="196"/>
      <c r="P23" s="199"/>
      <c r="Q23" s="200"/>
      <c r="R23" s="199"/>
      <c r="S23" s="201"/>
      <c r="T23" s="22">
        <f>L23*M23*(P23*(1+Q23)+R23*(1+S23))</f>
        <v>0</v>
      </c>
    </row>
    <row r="24" spans="2:20" s="19" customFormat="1" ht="25.5" customHeight="1" x14ac:dyDescent="0.25">
      <c r="B24" s="20" t="s">
        <v>25</v>
      </c>
      <c r="C24" s="21" t="s">
        <v>23</v>
      </c>
      <c r="D24" s="196"/>
      <c r="E24" s="196"/>
      <c r="F24" s="196"/>
      <c r="G24" s="196"/>
      <c r="H24" s="196"/>
      <c r="I24" s="196"/>
      <c r="J24" s="196"/>
      <c r="K24" s="196"/>
      <c r="L24" s="21">
        <v>2</v>
      </c>
      <c r="M24" s="91">
        <v>1</v>
      </c>
      <c r="N24" s="188">
        <f>N7</f>
        <v>0</v>
      </c>
      <c r="O24" s="196"/>
      <c r="P24" s="199"/>
      <c r="Q24" s="200"/>
      <c r="R24" s="199"/>
      <c r="S24" s="201"/>
      <c r="T24" s="22">
        <f>L24*M24*(P24*(1+Q24)+R24*(1+S24))</f>
        <v>0</v>
      </c>
    </row>
    <row r="25" spans="2:20" s="19" customFormat="1" ht="25.5" customHeight="1" thickBot="1" x14ac:dyDescent="0.3">
      <c r="B25" s="33" t="s">
        <v>25</v>
      </c>
      <c r="C25" s="34" t="s">
        <v>23</v>
      </c>
      <c r="D25" s="197"/>
      <c r="E25" s="197"/>
      <c r="F25" s="197"/>
      <c r="G25" s="197"/>
      <c r="H25" s="197"/>
      <c r="I25" s="197"/>
      <c r="J25" s="197"/>
      <c r="K25" s="197"/>
      <c r="L25" s="34">
        <v>2</v>
      </c>
      <c r="M25" s="92">
        <v>1</v>
      </c>
      <c r="N25" s="190">
        <f>N8</f>
        <v>0</v>
      </c>
      <c r="O25" s="197"/>
      <c r="P25" s="202"/>
      <c r="Q25" s="203"/>
      <c r="R25" s="202"/>
      <c r="S25" s="204"/>
      <c r="T25" s="70">
        <f>L25*M25*(P25*(1+Q25)+R25*(1+S25))</f>
        <v>0</v>
      </c>
    </row>
    <row r="26" spans="2:20" s="39" customFormat="1" ht="12.75" customHeight="1" thickBot="1" x14ac:dyDescent="0.3">
      <c r="B26" s="25"/>
      <c r="C26" s="26"/>
      <c r="D26" s="26"/>
      <c r="E26" s="26"/>
      <c r="F26" s="26"/>
      <c r="G26" s="26"/>
      <c r="H26" s="26"/>
      <c r="I26" s="26"/>
      <c r="J26" s="26"/>
      <c r="K26" s="26"/>
      <c r="L26" s="26"/>
      <c r="M26" s="26"/>
      <c r="N26" s="69"/>
      <c r="O26" s="27"/>
      <c r="P26" s="28"/>
      <c r="Q26" s="29"/>
      <c r="R26" s="28"/>
      <c r="S26" s="29"/>
      <c r="T26" s="72"/>
    </row>
    <row r="27" spans="2:20" s="39" customFormat="1" ht="12.75" customHeight="1" thickBot="1" x14ac:dyDescent="0.25">
      <c r="B27" s="25"/>
      <c r="C27" s="26"/>
      <c r="D27" s="26"/>
      <c r="E27" s="26"/>
      <c r="F27" s="26"/>
      <c r="G27" s="26"/>
      <c r="H27" s="26"/>
      <c r="I27" s="26"/>
      <c r="J27" s="26"/>
      <c r="K27" s="26"/>
      <c r="L27" s="26"/>
      <c r="M27" s="26"/>
      <c r="N27" s="69"/>
      <c r="O27" s="27"/>
      <c r="P27" s="28"/>
      <c r="Q27" s="195"/>
      <c r="R27" s="290" t="str">
        <f>CONCATENATE("Totaal sub-inschrijfprijs servers merk"," ",N6)</f>
        <v xml:space="preserve">Totaal sub-inschrijfprijs servers merk </v>
      </c>
      <c r="S27" s="291"/>
      <c r="T27" s="42">
        <f>T6+T9+T12+T16+T19+T23</f>
        <v>0</v>
      </c>
    </row>
    <row r="28" spans="2:20" s="39" customFormat="1" ht="12.75" customHeight="1" thickBot="1" x14ac:dyDescent="0.25">
      <c r="B28" s="25"/>
      <c r="C28" s="26"/>
      <c r="D28" s="26"/>
      <c r="E28" s="26"/>
      <c r="F28" s="26"/>
      <c r="G28" s="26"/>
      <c r="H28" s="26"/>
      <c r="I28" s="26"/>
      <c r="J28" s="26"/>
      <c r="K28" s="26"/>
      <c r="L28" s="26"/>
      <c r="M28" s="26"/>
      <c r="N28" s="69"/>
      <c r="O28" s="27"/>
      <c r="P28" s="28"/>
      <c r="Q28" s="195"/>
      <c r="R28" s="290" t="str">
        <f>CONCATENATE("Totaal sub-inschrijfprijs servers merk"," ",N7)</f>
        <v xml:space="preserve">Totaal sub-inschrijfprijs servers merk </v>
      </c>
      <c r="S28" s="291"/>
      <c r="T28" s="42">
        <f>T7+T10+T13+T17+T20+T24</f>
        <v>0</v>
      </c>
    </row>
    <row r="29" spans="2:20" s="39" customFormat="1" ht="12.75" customHeight="1" thickBot="1" x14ac:dyDescent="0.25">
      <c r="B29" s="25"/>
      <c r="C29" s="26"/>
      <c r="D29" s="26"/>
      <c r="E29" s="26"/>
      <c r="F29" s="26"/>
      <c r="G29" s="26"/>
      <c r="H29" s="26"/>
      <c r="I29" s="26"/>
      <c r="J29" s="26"/>
      <c r="K29" s="26"/>
      <c r="L29" s="26"/>
      <c r="M29" s="26"/>
      <c r="N29" s="69"/>
      <c r="O29" s="27"/>
      <c r="P29" s="28"/>
      <c r="Q29" s="195"/>
      <c r="R29" s="290" t="str">
        <f>CONCATENATE("Totaal sub-inschrijfprijs servers merk"," ",N8)</f>
        <v xml:space="preserve">Totaal sub-inschrijfprijs servers merk </v>
      </c>
      <c r="S29" s="291"/>
      <c r="T29" s="42">
        <f>T8+T11+T14+T18+T21+T25</f>
        <v>0</v>
      </c>
    </row>
    <row r="30" spans="2:20" s="39" customFormat="1" ht="12.75" customHeight="1" thickBot="1" x14ac:dyDescent="0.25">
      <c r="B30" s="25"/>
      <c r="C30" s="26"/>
      <c r="D30" s="26"/>
      <c r="E30" s="26"/>
      <c r="F30" s="26"/>
      <c r="G30" s="26"/>
      <c r="H30" s="26"/>
      <c r="I30" s="26"/>
      <c r="J30" s="26"/>
      <c r="K30" s="26"/>
      <c r="L30" s="26"/>
      <c r="M30" s="26"/>
      <c r="N30" s="69"/>
      <c r="O30" s="27"/>
      <c r="P30" s="28"/>
      <c r="Q30" s="195"/>
      <c r="R30" s="43"/>
      <c r="S30" s="44"/>
      <c r="T30" s="73"/>
    </row>
    <row r="31" spans="2:20" s="39" customFormat="1" ht="12.75" customHeight="1" thickBot="1" x14ac:dyDescent="0.25">
      <c r="B31" s="25"/>
      <c r="C31" s="26"/>
      <c r="D31" s="26"/>
      <c r="E31" s="26"/>
      <c r="F31" s="26"/>
      <c r="G31" s="26"/>
      <c r="H31" s="26"/>
      <c r="I31" s="26"/>
      <c r="J31" s="26"/>
      <c r="K31" s="26"/>
      <c r="L31" s="26"/>
      <c r="M31" s="26"/>
      <c r="N31" s="69"/>
      <c r="O31" s="27"/>
      <c r="P31" s="28"/>
      <c r="Q31" s="195"/>
      <c r="R31" s="290" t="s">
        <v>135</v>
      </c>
      <c r="S31" s="291"/>
      <c r="T31" s="42">
        <f>SUM(T27:T29)/3</f>
        <v>0</v>
      </c>
    </row>
    <row r="32" spans="2:20" s="30" customFormat="1" ht="12.75" customHeight="1" thickBot="1" x14ac:dyDescent="0.3">
      <c r="B32" s="25"/>
      <c r="C32" s="26"/>
      <c r="D32" s="26"/>
      <c r="E32" s="26"/>
      <c r="F32" s="26"/>
      <c r="G32" s="26"/>
      <c r="H32" s="26"/>
      <c r="I32" s="26"/>
      <c r="J32" s="26"/>
      <c r="K32" s="26"/>
      <c r="L32" s="26"/>
      <c r="M32" s="26"/>
      <c r="N32" s="69"/>
      <c r="O32" s="27"/>
      <c r="P32" s="28"/>
      <c r="Q32" s="29"/>
      <c r="R32" s="28"/>
      <c r="S32" s="29"/>
      <c r="T32" s="73"/>
    </row>
    <row r="33" spans="2:20" s="19" customFormat="1" ht="25.5" x14ac:dyDescent="0.25">
      <c r="B33" s="15" t="s">
        <v>191</v>
      </c>
      <c r="C33" s="16" t="s">
        <v>39</v>
      </c>
      <c r="D33" s="16" t="s">
        <v>40</v>
      </c>
      <c r="E33" s="16" t="s">
        <v>40</v>
      </c>
      <c r="F33" s="16">
        <v>1</v>
      </c>
      <c r="G33" s="16">
        <v>16</v>
      </c>
      <c r="H33" s="16" t="s">
        <v>47</v>
      </c>
      <c r="I33" s="16" t="s">
        <v>42</v>
      </c>
      <c r="J33" s="16" t="s">
        <v>38</v>
      </c>
      <c r="K33" s="16" t="s">
        <v>7</v>
      </c>
      <c r="L33" s="16">
        <v>2</v>
      </c>
      <c r="M33" s="17">
        <v>1</v>
      </c>
      <c r="N33" s="31" t="s">
        <v>7</v>
      </c>
      <c r="O33" s="32" t="s">
        <v>7</v>
      </c>
      <c r="P33" s="205"/>
      <c r="Q33" s="206"/>
      <c r="R33" s="205"/>
      <c r="S33" s="207"/>
      <c r="T33" s="18">
        <f>L33*(P33*(1+Q33)+R33*(1+S33))</f>
        <v>0</v>
      </c>
    </row>
    <row r="34" spans="2:20" s="19" customFormat="1" ht="25.5" x14ac:dyDescent="0.25">
      <c r="B34" s="95" t="s">
        <v>191</v>
      </c>
      <c r="C34" s="94" t="s">
        <v>39</v>
      </c>
      <c r="D34" s="94" t="s">
        <v>40</v>
      </c>
      <c r="E34" s="94" t="s">
        <v>40</v>
      </c>
      <c r="F34" s="94">
        <v>1</v>
      </c>
      <c r="G34" s="94">
        <v>16</v>
      </c>
      <c r="H34" s="94" t="s">
        <v>47</v>
      </c>
      <c r="I34" s="94" t="s">
        <v>42</v>
      </c>
      <c r="J34" s="94" t="s">
        <v>38</v>
      </c>
      <c r="K34" s="94" t="s">
        <v>7</v>
      </c>
      <c r="L34" s="94">
        <v>4</v>
      </c>
      <c r="M34" s="58">
        <v>1</v>
      </c>
      <c r="N34" s="104" t="s">
        <v>7</v>
      </c>
      <c r="O34" s="103" t="s">
        <v>7</v>
      </c>
      <c r="P34" s="199"/>
      <c r="Q34" s="200"/>
      <c r="R34" s="199"/>
      <c r="S34" s="201"/>
      <c r="T34" s="93">
        <f>L34*(P34*(1+Q34)+R34*(1+S34))</f>
        <v>0</v>
      </c>
    </row>
    <row r="35" spans="2:20" s="19" customFormat="1" ht="26.25" thickBot="1" x14ac:dyDescent="0.3">
      <c r="B35" s="96" t="s">
        <v>190</v>
      </c>
      <c r="C35" s="97" t="s">
        <v>39</v>
      </c>
      <c r="D35" s="97" t="s">
        <v>40</v>
      </c>
      <c r="E35" s="97" t="s">
        <v>40</v>
      </c>
      <c r="F35" s="97">
        <v>2</v>
      </c>
      <c r="G35" s="97">
        <v>16</v>
      </c>
      <c r="H35" s="97" t="s">
        <v>48</v>
      </c>
      <c r="I35" s="97" t="s">
        <v>41</v>
      </c>
      <c r="J35" s="97" t="s">
        <v>38</v>
      </c>
      <c r="K35" s="97" t="s">
        <v>7</v>
      </c>
      <c r="L35" s="97">
        <v>2</v>
      </c>
      <c r="M35" s="23">
        <v>2</v>
      </c>
      <c r="N35" s="35" t="s">
        <v>7</v>
      </c>
      <c r="O35" s="36" t="s">
        <v>7</v>
      </c>
      <c r="P35" s="202"/>
      <c r="Q35" s="203"/>
      <c r="R35" s="202"/>
      <c r="S35" s="204"/>
      <c r="T35" s="24">
        <f>L35*(P35*(1+Q35)+R35*(1+S35))</f>
        <v>0</v>
      </c>
    </row>
    <row r="36" spans="2:20" s="39" customFormat="1" ht="13.5" thickBot="1" x14ac:dyDescent="0.3">
      <c r="B36" s="26"/>
      <c r="C36" s="26"/>
      <c r="D36" s="26"/>
      <c r="E36" s="26"/>
      <c r="F36" s="26"/>
      <c r="G36" s="26"/>
      <c r="H36" s="26"/>
      <c r="I36" s="26"/>
      <c r="J36" s="26"/>
      <c r="K36" s="26"/>
      <c r="L36" s="26"/>
      <c r="M36" s="26"/>
      <c r="N36" s="37"/>
      <c r="O36" s="37"/>
      <c r="P36" s="38"/>
      <c r="Q36" s="29"/>
      <c r="R36" s="38"/>
      <c r="S36" s="29"/>
      <c r="T36" s="38"/>
    </row>
    <row r="37" spans="2:20" ht="13.5" thickBot="1" x14ac:dyDescent="0.25">
      <c r="O37" s="40" t="str">
        <f>IF(COUNTBLANK(N5:S25)+COUNTBLANK(N33:S35)+COUNTBLANK(D5:K25)&gt;18,"LET OP: Niet alle benodigde cellen zijn ingevuld"," ")</f>
        <v>LET OP: Niet alle benodigde cellen zijn ingevuld</v>
      </c>
      <c r="Q37" s="41"/>
      <c r="R37" s="290" t="s">
        <v>133</v>
      </c>
      <c r="S37" s="291"/>
      <c r="T37" s="42">
        <f>SUM(T31:T35)</f>
        <v>0</v>
      </c>
    </row>
    <row r="39" spans="2:20" ht="13.5" thickBot="1" x14ac:dyDescent="0.25">
      <c r="B39" s="298" t="s">
        <v>1</v>
      </c>
      <c r="C39" s="299"/>
      <c r="D39" s="299"/>
    </row>
    <row r="40" spans="2:20" s="19" customFormat="1" ht="51.75" thickBot="1" x14ac:dyDescent="0.3">
      <c r="B40" s="300" t="s">
        <v>73</v>
      </c>
      <c r="C40" s="301"/>
      <c r="D40" s="302"/>
      <c r="E40" s="303" t="s">
        <v>74</v>
      </c>
      <c r="F40" s="301"/>
      <c r="G40" s="301"/>
      <c r="H40" s="304"/>
      <c r="I40" s="304"/>
      <c r="J40" s="304"/>
      <c r="K40" s="304"/>
      <c r="L40" s="300" t="s">
        <v>186</v>
      </c>
      <c r="M40" s="359"/>
      <c r="N40" s="360"/>
      <c r="O40" s="45" t="s">
        <v>0</v>
      </c>
      <c r="P40" s="9" t="s">
        <v>177</v>
      </c>
      <c r="Q40" s="9" t="s">
        <v>134</v>
      </c>
      <c r="R40" s="9" t="s">
        <v>178</v>
      </c>
      <c r="S40" s="10" t="s">
        <v>124</v>
      </c>
      <c r="T40" s="45" t="s">
        <v>78</v>
      </c>
    </row>
    <row r="41" spans="2:20" s="52" customFormat="1" ht="12.75" customHeight="1" thickBot="1" x14ac:dyDescent="0.25">
      <c r="B41" s="61" t="s">
        <v>125</v>
      </c>
      <c r="C41" s="48"/>
      <c r="D41" s="48"/>
      <c r="E41" s="49"/>
      <c r="F41" s="78"/>
      <c r="G41" s="78"/>
      <c r="H41" s="78"/>
      <c r="I41" s="78"/>
      <c r="J41" s="78"/>
      <c r="K41" s="78"/>
      <c r="L41" s="234"/>
      <c r="M41" s="234"/>
      <c r="N41" s="234"/>
      <c r="O41" s="50"/>
      <c r="P41" s="51"/>
      <c r="Q41" s="51"/>
      <c r="T41" s="53"/>
    </row>
    <row r="42" spans="2:20" ht="12.75" customHeight="1" x14ac:dyDescent="0.2">
      <c r="B42" s="292" t="s">
        <v>8</v>
      </c>
      <c r="C42" s="293"/>
      <c r="D42" s="294"/>
      <c r="E42" s="305" t="s">
        <v>59</v>
      </c>
      <c r="F42" s="306"/>
      <c r="G42" s="306"/>
      <c r="H42" s="307"/>
      <c r="I42" s="307"/>
      <c r="J42" s="307"/>
      <c r="K42" s="307"/>
      <c r="L42" s="361"/>
      <c r="M42" s="362"/>
      <c r="N42" s="363"/>
      <c r="O42" s="235">
        <v>4</v>
      </c>
      <c r="P42" s="208"/>
      <c r="Q42" s="209"/>
      <c r="R42" s="139"/>
      <c r="S42" s="150"/>
      <c r="T42" s="18">
        <f>O42*(P42*(1+Q42)+R42*(1+S42))</f>
        <v>0</v>
      </c>
    </row>
    <row r="43" spans="2:20" ht="12.75" customHeight="1" x14ac:dyDescent="0.2">
      <c r="B43" s="295" t="s">
        <v>19</v>
      </c>
      <c r="C43" s="296"/>
      <c r="D43" s="297"/>
      <c r="E43" s="278" t="s">
        <v>65</v>
      </c>
      <c r="F43" s="279"/>
      <c r="G43" s="279"/>
      <c r="H43" s="280"/>
      <c r="I43" s="280"/>
      <c r="J43" s="280"/>
      <c r="K43" s="280"/>
      <c r="L43" s="364"/>
      <c r="M43" s="365"/>
      <c r="N43" s="366"/>
      <c r="O43" s="236">
        <v>4</v>
      </c>
      <c r="P43" s="210"/>
      <c r="Q43" s="211"/>
      <c r="R43" s="140"/>
      <c r="S43" s="151"/>
      <c r="T43" s="46">
        <f t="shared" ref="T43:T49" si="15">O43*(P43*(1+Q43)+R43*(1+S43))</f>
        <v>0</v>
      </c>
    </row>
    <row r="44" spans="2:20" ht="12.75" customHeight="1" x14ac:dyDescent="0.2">
      <c r="B44" s="295" t="s">
        <v>9</v>
      </c>
      <c r="C44" s="296"/>
      <c r="D44" s="297"/>
      <c r="E44" s="278" t="s">
        <v>66</v>
      </c>
      <c r="F44" s="279"/>
      <c r="G44" s="279"/>
      <c r="H44" s="280"/>
      <c r="I44" s="280"/>
      <c r="J44" s="280"/>
      <c r="K44" s="280"/>
      <c r="L44" s="364"/>
      <c r="M44" s="365"/>
      <c r="N44" s="366"/>
      <c r="O44" s="237">
        <v>2</v>
      </c>
      <c r="P44" s="210"/>
      <c r="Q44" s="211"/>
      <c r="R44" s="140"/>
      <c r="S44" s="151"/>
      <c r="T44" s="46">
        <f t="shared" si="15"/>
        <v>0</v>
      </c>
    </row>
    <row r="45" spans="2:20" ht="12.75" customHeight="1" x14ac:dyDescent="0.2">
      <c r="B45" s="295" t="s">
        <v>10</v>
      </c>
      <c r="C45" s="296"/>
      <c r="D45" s="297"/>
      <c r="E45" s="278" t="s">
        <v>67</v>
      </c>
      <c r="F45" s="279"/>
      <c r="G45" s="279"/>
      <c r="H45" s="280"/>
      <c r="I45" s="280"/>
      <c r="J45" s="280"/>
      <c r="K45" s="280"/>
      <c r="L45" s="364"/>
      <c r="M45" s="365"/>
      <c r="N45" s="366"/>
      <c r="O45" s="237">
        <v>3648</v>
      </c>
      <c r="P45" s="210"/>
      <c r="Q45" s="211"/>
      <c r="R45" s="140"/>
      <c r="S45" s="151"/>
      <c r="T45" s="46">
        <f t="shared" si="15"/>
        <v>0</v>
      </c>
    </row>
    <row r="46" spans="2:20" ht="12.75" customHeight="1" x14ac:dyDescent="0.2">
      <c r="B46" s="295" t="s">
        <v>11</v>
      </c>
      <c r="C46" s="296"/>
      <c r="D46" s="297"/>
      <c r="E46" s="278" t="s">
        <v>68</v>
      </c>
      <c r="F46" s="279"/>
      <c r="G46" s="279"/>
      <c r="H46" s="280"/>
      <c r="I46" s="280"/>
      <c r="J46" s="280"/>
      <c r="K46" s="280"/>
      <c r="L46" s="364"/>
      <c r="M46" s="365"/>
      <c r="N46" s="366"/>
      <c r="O46" s="237">
        <v>3648</v>
      </c>
      <c r="P46" s="210"/>
      <c r="Q46" s="211"/>
      <c r="R46" s="140"/>
      <c r="S46" s="151"/>
      <c r="T46" s="46">
        <f t="shared" si="15"/>
        <v>0</v>
      </c>
    </row>
    <row r="47" spans="2:20" ht="12.75" customHeight="1" x14ac:dyDescent="0.2">
      <c r="B47" s="295" t="s">
        <v>15</v>
      </c>
      <c r="C47" s="296"/>
      <c r="D47" s="297"/>
      <c r="E47" s="278" t="s">
        <v>62</v>
      </c>
      <c r="F47" s="279"/>
      <c r="G47" s="279"/>
      <c r="H47" s="280"/>
      <c r="I47" s="280"/>
      <c r="J47" s="280"/>
      <c r="K47" s="280"/>
      <c r="L47" s="364"/>
      <c r="M47" s="365"/>
      <c r="N47" s="366"/>
      <c r="O47" s="237">
        <v>2</v>
      </c>
      <c r="P47" s="134"/>
      <c r="Q47" s="145"/>
      <c r="R47" s="212"/>
      <c r="S47" s="213"/>
      <c r="T47" s="46">
        <f t="shared" si="15"/>
        <v>0</v>
      </c>
    </row>
    <row r="48" spans="2:20" ht="12.75" customHeight="1" x14ac:dyDescent="0.2">
      <c r="B48" s="295" t="s">
        <v>16</v>
      </c>
      <c r="C48" s="296"/>
      <c r="D48" s="297"/>
      <c r="E48" s="278" t="s">
        <v>58</v>
      </c>
      <c r="F48" s="279"/>
      <c r="G48" s="279"/>
      <c r="H48" s="280"/>
      <c r="I48" s="280"/>
      <c r="J48" s="280"/>
      <c r="K48" s="280"/>
      <c r="L48" s="364"/>
      <c r="M48" s="365"/>
      <c r="N48" s="366"/>
      <c r="O48" s="238">
        <v>2</v>
      </c>
      <c r="P48" s="134"/>
      <c r="Q48" s="145"/>
      <c r="R48" s="212"/>
      <c r="S48" s="213"/>
      <c r="T48" s="46">
        <f t="shared" si="15"/>
        <v>0</v>
      </c>
    </row>
    <row r="49" spans="2:20" ht="12.75" customHeight="1" thickBot="1" x14ac:dyDescent="0.25">
      <c r="B49" s="316" t="s">
        <v>14</v>
      </c>
      <c r="C49" s="317"/>
      <c r="D49" s="318"/>
      <c r="E49" s="331" t="s">
        <v>69</v>
      </c>
      <c r="F49" s="334"/>
      <c r="G49" s="334"/>
      <c r="H49" s="335"/>
      <c r="I49" s="335"/>
      <c r="J49" s="335"/>
      <c r="K49" s="335"/>
      <c r="L49" s="367"/>
      <c r="M49" s="368"/>
      <c r="N49" s="369"/>
      <c r="O49" s="239">
        <v>2</v>
      </c>
      <c r="P49" s="135"/>
      <c r="Q49" s="146"/>
      <c r="R49" s="214"/>
      <c r="S49" s="215"/>
      <c r="T49" s="24">
        <f t="shared" si="15"/>
        <v>0</v>
      </c>
    </row>
    <row r="50" spans="2:20" s="52" customFormat="1" ht="12.75" customHeight="1" thickBot="1" x14ac:dyDescent="0.25">
      <c r="B50" s="61" t="s">
        <v>126</v>
      </c>
      <c r="C50" s="48"/>
      <c r="D50" s="48"/>
      <c r="E50" s="49"/>
      <c r="F50" s="78"/>
      <c r="G50" s="78"/>
      <c r="H50" s="78"/>
      <c r="I50" s="78"/>
      <c r="J50" s="78"/>
      <c r="K50" s="78"/>
      <c r="L50" s="234"/>
      <c r="M50" s="234"/>
      <c r="N50" s="234"/>
      <c r="O50" s="50"/>
      <c r="P50" s="136"/>
      <c r="Q50" s="147"/>
      <c r="R50" s="141"/>
      <c r="S50" s="152"/>
      <c r="T50" s="53"/>
    </row>
    <row r="51" spans="2:20" ht="12.75" customHeight="1" x14ac:dyDescent="0.2">
      <c r="B51" s="292" t="s">
        <v>8</v>
      </c>
      <c r="C51" s="293"/>
      <c r="D51" s="294"/>
      <c r="E51" s="344" t="s">
        <v>56</v>
      </c>
      <c r="F51" s="306"/>
      <c r="G51" s="306"/>
      <c r="H51" s="307"/>
      <c r="I51" s="307"/>
      <c r="J51" s="307"/>
      <c r="K51" s="307"/>
      <c r="L51" s="361"/>
      <c r="M51" s="362"/>
      <c r="N51" s="363"/>
      <c r="O51" s="235">
        <v>4</v>
      </c>
      <c r="P51" s="208"/>
      <c r="Q51" s="209"/>
      <c r="R51" s="139"/>
      <c r="S51" s="150"/>
      <c r="T51" s="18">
        <f t="shared" ref="T51:T61" si="16">O51*(P51*(1+Q51)+R51*(1+S51))</f>
        <v>0</v>
      </c>
    </row>
    <row r="52" spans="2:20" ht="12.75" customHeight="1" x14ac:dyDescent="0.2">
      <c r="B52" s="295" t="s">
        <v>12</v>
      </c>
      <c r="C52" s="296"/>
      <c r="D52" s="297"/>
      <c r="E52" s="345" t="s">
        <v>57</v>
      </c>
      <c r="F52" s="279"/>
      <c r="G52" s="279"/>
      <c r="H52" s="280"/>
      <c r="I52" s="280"/>
      <c r="J52" s="280"/>
      <c r="K52" s="280"/>
      <c r="L52" s="364"/>
      <c r="M52" s="365"/>
      <c r="N52" s="366"/>
      <c r="O52" s="237">
        <v>2</v>
      </c>
      <c r="P52" s="210"/>
      <c r="Q52" s="211"/>
      <c r="R52" s="140"/>
      <c r="S52" s="151"/>
      <c r="T52" s="46">
        <f t="shared" si="16"/>
        <v>0</v>
      </c>
    </row>
    <row r="53" spans="2:20" ht="12.75" customHeight="1" x14ac:dyDescent="0.2">
      <c r="B53" s="295" t="s">
        <v>10</v>
      </c>
      <c r="C53" s="296"/>
      <c r="D53" s="297"/>
      <c r="E53" s="345" t="s">
        <v>60</v>
      </c>
      <c r="F53" s="279"/>
      <c r="G53" s="279"/>
      <c r="H53" s="280"/>
      <c r="I53" s="280"/>
      <c r="J53" s="280"/>
      <c r="K53" s="280"/>
      <c r="L53" s="364"/>
      <c r="M53" s="365"/>
      <c r="N53" s="366"/>
      <c r="O53" s="237">
        <v>3840</v>
      </c>
      <c r="P53" s="210"/>
      <c r="Q53" s="211"/>
      <c r="R53" s="140"/>
      <c r="S53" s="151"/>
      <c r="T53" s="46">
        <f t="shared" si="16"/>
        <v>0</v>
      </c>
    </row>
    <row r="54" spans="2:20" ht="12.75" customHeight="1" x14ac:dyDescent="0.2">
      <c r="B54" s="295" t="s">
        <v>11</v>
      </c>
      <c r="C54" s="296"/>
      <c r="D54" s="297"/>
      <c r="E54" s="345" t="s">
        <v>61</v>
      </c>
      <c r="F54" s="279"/>
      <c r="G54" s="279"/>
      <c r="H54" s="280"/>
      <c r="I54" s="280"/>
      <c r="J54" s="280"/>
      <c r="K54" s="280"/>
      <c r="L54" s="364"/>
      <c r="M54" s="365"/>
      <c r="N54" s="366"/>
      <c r="O54" s="237">
        <v>3840</v>
      </c>
      <c r="P54" s="210"/>
      <c r="Q54" s="211"/>
      <c r="R54" s="140"/>
      <c r="S54" s="151"/>
      <c r="T54" s="46">
        <f t="shared" si="16"/>
        <v>0</v>
      </c>
    </row>
    <row r="55" spans="2:20" ht="12.75" customHeight="1" x14ac:dyDescent="0.2">
      <c r="B55" s="295" t="s">
        <v>17</v>
      </c>
      <c r="C55" s="308"/>
      <c r="D55" s="309"/>
      <c r="E55" s="278" t="s">
        <v>62</v>
      </c>
      <c r="F55" s="345"/>
      <c r="G55" s="345"/>
      <c r="H55" s="345"/>
      <c r="I55" s="345"/>
      <c r="J55" s="345"/>
      <c r="K55" s="345"/>
      <c r="L55" s="364"/>
      <c r="M55" s="365"/>
      <c r="N55" s="366"/>
      <c r="O55" s="237">
        <v>2</v>
      </c>
      <c r="P55" s="134"/>
      <c r="Q55" s="145"/>
      <c r="R55" s="212"/>
      <c r="S55" s="213"/>
      <c r="T55" s="46">
        <f t="shared" si="16"/>
        <v>0</v>
      </c>
    </row>
    <row r="56" spans="2:20" ht="12.75" customHeight="1" x14ac:dyDescent="0.2">
      <c r="B56" s="295" t="s">
        <v>16</v>
      </c>
      <c r="C56" s="308"/>
      <c r="D56" s="309"/>
      <c r="E56" s="278" t="s">
        <v>58</v>
      </c>
      <c r="F56" s="345"/>
      <c r="G56" s="345"/>
      <c r="H56" s="345"/>
      <c r="I56" s="345"/>
      <c r="J56" s="345"/>
      <c r="K56" s="345"/>
      <c r="L56" s="364"/>
      <c r="M56" s="365"/>
      <c r="N56" s="366"/>
      <c r="O56" s="237">
        <v>2</v>
      </c>
      <c r="P56" s="134"/>
      <c r="Q56" s="145"/>
      <c r="R56" s="212"/>
      <c r="S56" s="213"/>
      <c r="T56" s="46">
        <f t="shared" si="16"/>
        <v>0</v>
      </c>
    </row>
    <row r="57" spans="2:20" ht="12.75" customHeight="1" thickBot="1" x14ac:dyDescent="0.25">
      <c r="B57" s="310" t="s">
        <v>14</v>
      </c>
      <c r="C57" s="311"/>
      <c r="D57" s="312"/>
      <c r="E57" s="346" t="s">
        <v>63</v>
      </c>
      <c r="F57" s="347"/>
      <c r="G57" s="347"/>
      <c r="H57" s="348"/>
      <c r="I57" s="348"/>
      <c r="J57" s="348"/>
      <c r="K57" s="348"/>
      <c r="L57" s="367"/>
      <c r="M57" s="368"/>
      <c r="N57" s="369"/>
      <c r="O57" s="238">
        <v>2</v>
      </c>
      <c r="P57" s="137"/>
      <c r="Q57" s="148"/>
      <c r="R57" s="216"/>
      <c r="S57" s="217"/>
      <c r="T57" s="62">
        <f t="shared" si="16"/>
        <v>0</v>
      </c>
    </row>
    <row r="58" spans="2:20" s="52" customFormat="1" ht="12.75" customHeight="1" thickBot="1" x14ac:dyDescent="0.25">
      <c r="B58" s="63"/>
      <c r="C58" s="64"/>
      <c r="D58" s="64"/>
      <c r="E58" s="65"/>
      <c r="F58" s="66"/>
      <c r="G58" s="66"/>
      <c r="H58" s="66"/>
      <c r="I58" s="66"/>
      <c r="J58" s="66"/>
      <c r="K58" s="66"/>
      <c r="L58" s="234"/>
      <c r="M58" s="234"/>
      <c r="N58" s="234"/>
      <c r="O58" s="67"/>
      <c r="P58" s="138"/>
      <c r="Q58" s="149"/>
      <c r="R58" s="142"/>
      <c r="S58" s="153"/>
      <c r="T58" s="68"/>
    </row>
    <row r="59" spans="2:20" ht="12.75" customHeight="1" x14ac:dyDescent="0.2">
      <c r="B59" s="313" t="s">
        <v>13</v>
      </c>
      <c r="C59" s="314"/>
      <c r="D59" s="315"/>
      <c r="E59" s="349" t="s">
        <v>64</v>
      </c>
      <c r="F59" s="350"/>
      <c r="G59" s="350"/>
      <c r="H59" s="351"/>
      <c r="I59" s="351"/>
      <c r="J59" s="351"/>
      <c r="K59" s="351"/>
      <c r="L59" s="361"/>
      <c r="M59" s="362"/>
      <c r="N59" s="363"/>
      <c r="O59" s="236">
        <v>6</v>
      </c>
      <c r="P59" s="218"/>
      <c r="Q59" s="219"/>
      <c r="R59" s="143"/>
      <c r="S59" s="154"/>
      <c r="T59" s="22">
        <f t="shared" si="16"/>
        <v>0</v>
      </c>
    </row>
    <row r="60" spans="2:20" ht="12.75" customHeight="1" x14ac:dyDescent="0.2">
      <c r="B60" s="295" t="s">
        <v>15</v>
      </c>
      <c r="C60" s="308"/>
      <c r="D60" s="309"/>
      <c r="E60" s="278" t="s">
        <v>62</v>
      </c>
      <c r="F60" s="345"/>
      <c r="G60" s="345"/>
      <c r="H60" s="345"/>
      <c r="I60" s="345"/>
      <c r="J60" s="345"/>
      <c r="K60" s="345"/>
      <c r="L60" s="364"/>
      <c r="M60" s="365"/>
      <c r="N60" s="366"/>
      <c r="O60" s="238">
        <v>2</v>
      </c>
      <c r="P60" s="134"/>
      <c r="Q60" s="145"/>
      <c r="R60" s="212"/>
      <c r="S60" s="213"/>
      <c r="T60" s="46">
        <f t="shared" si="16"/>
        <v>0</v>
      </c>
    </row>
    <row r="61" spans="2:20" ht="12.75" customHeight="1" thickBot="1" x14ac:dyDescent="0.25">
      <c r="B61" s="316" t="s">
        <v>16</v>
      </c>
      <c r="C61" s="317"/>
      <c r="D61" s="318"/>
      <c r="E61" s="352" t="s">
        <v>58</v>
      </c>
      <c r="F61" s="334"/>
      <c r="G61" s="334"/>
      <c r="H61" s="335"/>
      <c r="I61" s="335"/>
      <c r="J61" s="335"/>
      <c r="K61" s="335"/>
      <c r="L61" s="367"/>
      <c r="M61" s="368"/>
      <c r="N61" s="369"/>
      <c r="O61" s="239">
        <v>2</v>
      </c>
      <c r="P61" s="135"/>
      <c r="Q61" s="146"/>
      <c r="R61" s="214"/>
      <c r="S61" s="215"/>
      <c r="T61" s="24">
        <f t="shared" si="16"/>
        <v>0</v>
      </c>
    </row>
    <row r="62" spans="2:20" s="52" customFormat="1" ht="12.75" customHeight="1" thickBot="1" x14ac:dyDescent="0.25">
      <c r="B62" s="61" t="s">
        <v>127</v>
      </c>
      <c r="C62" s="48"/>
      <c r="D62" s="48"/>
      <c r="E62" s="49"/>
      <c r="F62" s="78"/>
      <c r="G62" s="78"/>
      <c r="H62" s="78"/>
      <c r="I62" s="78"/>
      <c r="J62" s="78"/>
      <c r="K62" s="78"/>
      <c r="L62" s="234"/>
      <c r="M62" s="234"/>
      <c r="N62" s="234"/>
      <c r="O62" s="50"/>
      <c r="P62" s="136"/>
      <c r="Q62" s="147"/>
      <c r="R62" s="141"/>
      <c r="S62" s="152"/>
      <c r="T62" s="53"/>
    </row>
    <row r="63" spans="2:20" ht="12.75" customHeight="1" x14ac:dyDescent="0.2">
      <c r="B63" s="292" t="s">
        <v>114</v>
      </c>
      <c r="C63" s="293"/>
      <c r="D63" s="294"/>
      <c r="E63" s="305" t="s">
        <v>70</v>
      </c>
      <c r="F63" s="306"/>
      <c r="G63" s="306"/>
      <c r="H63" s="307"/>
      <c r="I63" s="307"/>
      <c r="J63" s="307"/>
      <c r="K63" s="307"/>
      <c r="L63" s="361"/>
      <c r="M63" s="362"/>
      <c r="N63" s="363"/>
      <c r="O63" s="235">
        <v>4</v>
      </c>
      <c r="P63" s="208"/>
      <c r="Q63" s="209"/>
      <c r="R63" s="139"/>
      <c r="S63" s="150"/>
      <c r="T63" s="18">
        <f>O63*(P63*(1+Q63)+R63*(1+S63))</f>
        <v>0</v>
      </c>
    </row>
    <row r="64" spans="2:20" ht="12.75" customHeight="1" x14ac:dyDescent="0.2">
      <c r="B64" s="295" t="s">
        <v>180</v>
      </c>
      <c r="C64" s="296"/>
      <c r="D64" s="297"/>
      <c r="E64" s="278" t="s">
        <v>71</v>
      </c>
      <c r="F64" s="279"/>
      <c r="G64" s="279"/>
      <c r="H64" s="280"/>
      <c r="I64" s="280"/>
      <c r="J64" s="280"/>
      <c r="K64" s="280"/>
      <c r="L64" s="364"/>
      <c r="M64" s="365"/>
      <c r="N64" s="366"/>
      <c r="O64" s="240">
        <v>4</v>
      </c>
      <c r="P64" s="134"/>
      <c r="Q64" s="145"/>
      <c r="R64" s="212"/>
      <c r="S64" s="213"/>
      <c r="T64" s="46">
        <f>O64*(P64*(1+Q64)+R64*(1+S64))</f>
        <v>0</v>
      </c>
    </row>
    <row r="65" spans="2:20" ht="12.75" customHeight="1" thickBot="1" x14ac:dyDescent="0.25">
      <c r="B65" s="316" t="s">
        <v>18</v>
      </c>
      <c r="C65" s="317"/>
      <c r="D65" s="318"/>
      <c r="E65" s="331" t="s">
        <v>72</v>
      </c>
      <c r="F65" s="334"/>
      <c r="G65" s="334"/>
      <c r="H65" s="335"/>
      <c r="I65" s="335"/>
      <c r="J65" s="335"/>
      <c r="K65" s="335"/>
      <c r="L65" s="367"/>
      <c r="M65" s="368"/>
      <c r="N65" s="369"/>
      <c r="O65" s="239">
        <v>8</v>
      </c>
      <c r="P65" s="220"/>
      <c r="Q65" s="221"/>
      <c r="R65" s="144"/>
      <c r="S65" s="155"/>
      <c r="T65" s="24">
        <f>O65*(P65*(1+Q65)+R65*(1+S65))</f>
        <v>0</v>
      </c>
    </row>
    <row r="66" spans="2:20" ht="12.75" customHeight="1" thickBot="1" x14ac:dyDescent="0.25">
      <c r="B66" s="54"/>
      <c r="C66" s="44"/>
      <c r="D66" s="44"/>
      <c r="E66" s="54"/>
      <c r="F66" s="55"/>
      <c r="G66" s="55"/>
      <c r="H66" s="55"/>
      <c r="I66" s="55"/>
      <c r="J66" s="55"/>
      <c r="K66" s="55"/>
      <c r="M66" s="52"/>
      <c r="N66" s="52"/>
    </row>
    <row r="67" spans="2:20" ht="12.75" customHeight="1" thickBot="1" x14ac:dyDescent="0.25">
      <c r="B67" s="54"/>
      <c r="C67" s="44"/>
      <c r="D67" s="44"/>
      <c r="E67" s="54"/>
      <c r="F67" s="55"/>
      <c r="G67" s="55"/>
      <c r="H67" s="55"/>
      <c r="I67" s="55"/>
      <c r="J67" s="55"/>
      <c r="K67" s="55"/>
      <c r="L67" s="55"/>
      <c r="M67" s="55"/>
      <c r="N67" s="55"/>
      <c r="P67" s="40" t="str">
        <f>IF(COUNTBLANK(P42:S65)&gt;54,"LET OP: Niet alle benodigde cellen zijn ingevuld"," ")</f>
        <v>LET OP: Niet alle benodigde cellen zijn ingevuld</v>
      </c>
      <c r="R67" s="290" t="s">
        <v>79</v>
      </c>
      <c r="S67" s="291"/>
      <c r="T67" s="42">
        <f>SUM(T42:T65)</f>
        <v>0</v>
      </c>
    </row>
    <row r="68" spans="2:20" s="74" customFormat="1" ht="12.75" customHeight="1" thickBot="1" x14ac:dyDescent="0.3">
      <c r="B68" s="319" t="s">
        <v>116</v>
      </c>
      <c r="C68" s="320"/>
      <c r="D68" s="336"/>
      <c r="E68" s="337"/>
      <c r="F68" s="1" t="s">
        <v>117</v>
      </c>
      <c r="G68" s="55"/>
      <c r="H68" s="55"/>
      <c r="I68" s="55"/>
      <c r="J68" s="55"/>
      <c r="K68" s="55"/>
      <c r="M68" s="75"/>
      <c r="O68" s="43"/>
      <c r="P68" s="44"/>
      <c r="Q68" s="76"/>
    </row>
    <row r="69" spans="2:20" s="74" customFormat="1" ht="12.75" customHeight="1" thickBot="1" x14ac:dyDescent="0.3">
      <c r="B69" s="319" t="s">
        <v>118</v>
      </c>
      <c r="C69" s="320"/>
      <c r="D69" s="336"/>
      <c r="E69" s="337"/>
      <c r="F69" s="1" t="s">
        <v>117</v>
      </c>
      <c r="G69" s="55"/>
      <c r="H69" s="55"/>
      <c r="I69" s="55"/>
      <c r="J69" s="55"/>
      <c r="K69" s="55"/>
      <c r="M69" s="75"/>
      <c r="O69" s="43"/>
      <c r="P69" s="44"/>
      <c r="Q69" s="76"/>
    </row>
    <row r="70" spans="2:20" s="74" customFormat="1" ht="12.75" customHeight="1" thickBot="1" x14ac:dyDescent="0.3">
      <c r="B70" s="319" t="s">
        <v>119</v>
      </c>
      <c r="C70" s="320"/>
      <c r="D70" s="336"/>
      <c r="E70" s="337"/>
      <c r="F70" s="1" t="s">
        <v>117</v>
      </c>
      <c r="G70" s="55"/>
      <c r="H70" s="55"/>
      <c r="I70" s="55"/>
      <c r="J70" s="55"/>
      <c r="K70" s="55"/>
      <c r="M70" s="75"/>
      <c r="O70" s="43"/>
      <c r="P70" s="44"/>
      <c r="Q70" s="76"/>
    </row>
    <row r="71" spans="2:20" s="74" customFormat="1" ht="12.75" customHeight="1" x14ac:dyDescent="0.2">
      <c r="B71" s="321" t="s">
        <v>120</v>
      </c>
      <c r="C71" s="322"/>
      <c r="D71" s="338"/>
      <c r="E71" s="339"/>
      <c r="F71" s="1"/>
      <c r="G71" s="55"/>
      <c r="H71" s="55"/>
      <c r="I71" s="55"/>
      <c r="J71" s="55"/>
      <c r="K71" s="55"/>
      <c r="M71" s="75"/>
      <c r="O71" s="43"/>
      <c r="P71" s="44"/>
      <c r="Q71" s="76"/>
    </row>
    <row r="72" spans="2:20" s="74" customFormat="1" ht="12.75" customHeight="1" x14ac:dyDescent="0.2">
      <c r="B72" s="323"/>
      <c r="C72" s="324"/>
      <c r="D72" s="340"/>
      <c r="E72" s="341"/>
      <c r="F72" s="1"/>
      <c r="G72" s="55"/>
      <c r="H72" s="55"/>
      <c r="I72" s="40" t="str">
        <f>IF(COUNTBLANK(D68:E76)&gt;14,"LET OP: Niet alle benodigde cellen zijn ingevuld"," ")</f>
        <v>LET OP: Niet alle benodigde cellen zijn ingevuld</v>
      </c>
      <c r="J72" s="55"/>
      <c r="K72" s="55"/>
      <c r="M72" s="75"/>
      <c r="O72" s="43"/>
      <c r="P72" s="44"/>
      <c r="Q72" s="76"/>
    </row>
    <row r="73" spans="2:20" s="74" customFormat="1" ht="12.75" customHeight="1" x14ac:dyDescent="0.2">
      <c r="B73" s="323"/>
      <c r="C73" s="324"/>
      <c r="D73" s="340"/>
      <c r="E73" s="341"/>
      <c r="F73" s="1" t="s">
        <v>121</v>
      </c>
      <c r="G73" s="55"/>
      <c r="H73" s="55"/>
      <c r="I73" s="55"/>
      <c r="J73" s="55"/>
      <c r="K73" s="55"/>
      <c r="M73" s="75"/>
      <c r="O73" s="43"/>
      <c r="P73" s="44"/>
      <c r="Q73" s="76"/>
    </row>
    <row r="74" spans="2:20" s="74" customFormat="1" ht="12.75" customHeight="1" x14ac:dyDescent="0.2">
      <c r="B74" s="323"/>
      <c r="C74" s="324"/>
      <c r="D74" s="340"/>
      <c r="E74" s="341"/>
      <c r="F74" s="1"/>
      <c r="G74" s="55"/>
      <c r="H74" s="55"/>
      <c r="I74" s="55"/>
      <c r="J74" s="55"/>
      <c r="K74" s="55"/>
      <c r="M74" s="75"/>
      <c r="O74" s="43"/>
      <c r="P74" s="44"/>
      <c r="Q74" s="76"/>
    </row>
    <row r="75" spans="2:20" s="74" customFormat="1" ht="12.75" customHeight="1" thickBot="1" x14ac:dyDescent="0.25">
      <c r="B75" s="325"/>
      <c r="C75" s="326"/>
      <c r="D75" s="342"/>
      <c r="E75" s="343"/>
      <c r="F75" s="1"/>
      <c r="G75" s="55"/>
      <c r="H75" s="55"/>
      <c r="I75" s="55"/>
      <c r="J75" s="55"/>
      <c r="K75" s="55"/>
      <c r="M75" s="75"/>
      <c r="O75" s="43"/>
      <c r="P75" s="44"/>
      <c r="Q75" s="76"/>
    </row>
    <row r="76" spans="2:20" s="74" customFormat="1" ht="12.75" customHeight="1" thickBot="1" x14ac:dyDescent="0.3">
      <c r="B76" s="319" t="s">
        <v>122</v>
      </c>
      <c r="C76" s="320"/>
      <c r="D76" s="336"/>
      <c r="E76" s="337"/>
      <c r="F76" s="1" t="s">
        <v>117</v>
      </c>
      <c r="G76" s="55"/>
      <c r="H76" s="55"/>
      <c r="I76" s="55"/>
      <c r="J76" s="55"/>
      <c r="K76" s="55"/>
      <c r="M76" s="75"/>
      <c r="O76" s="43"/>
      <c r="P76" s="44"/>
      <c r="Q76" s="76"/>
    </row>
    <row r="77" spans="2:20" ht="12.75" customHeight="1" x14ac:dyDescent="0.2">
      <c r="B77" s="54"/>
      <c r="C77" s="44"/>
      <c r="D77" s="44"/>
      <c r="E77" s="54"/>
      <c r="F77" s="55"/>
      <c r="G77" s="55"/>
      <c r="H77" s="55"/>
      <c r="I77" s="55"/>
      <c r="J77" s="55"/>
      <c r="K77" s="55"/>
    </row>
    <row r="78" spans="2:20" ht="12.75" customHeight="1" thickBot="1" x14ac:dyDescent="0.25">
      <c r="B78" s="56" t="s">
        <v>2</v>
      </c>
      <c r="C78" s="57"/>
      <c r="D78" s="57"/>
      <c r="E78" s="48"/>
      <c r="F78" s="78"/>
      <c r="G78" s="78"/>
      <c r="H78" s="78"/>
      <c r="I78" s="78"/>
      <c r="J78" s="78"/>
      <c r="K78" s="78"/>
      <c r="L78" s="52"/>
    </row>
    <row r="79" spans="2:20" s="19" customFormat="1" ht="51.75" thickBot="1" x14ac:dyDescent="0.3">
      <c r="B79" s="300" t="s">
        <v>73</v>
      </c>
      <c r="C79" s="301"/>
      <c r="D79" s="302"/>
      <c r="E79" s="303" t="s">
        <v>74</v>
      </c>
      <c r="F79" s="301"/>
      <c r="G79" s="301"/>
      <c r="H79" s="304"/>
      <c r="I79" s="304"/>
      <c r="J79" s="304"/>
      <c r="K79" s="304"/>
      <c r="L79" s="370" t="s">
        <v>186</v>
      </c>
      <c r="M79" s="371"/>
      <c r="N79" s="241" t="s">
        <v>0</v>
      </c>
      <c r="O79" s="10" t="s">
        <v>142</v>
      </c>
      <c r="P79" s="11" t="s">
        <v>177</v>
      </c>
      <c r="Q79" s="9" t="s">
        <v>134</v>
      </c>
      <c r="R79" s="9" t="s">
        <v>178</v>
      </c>
      <c r="S79" s="10" t="s">
        <v>124</v>
      </c>
      <c r="T79" s="45" t="s">
        <v>78</v>
      </c>
    </row>
    <row r="80" spans="2:20" ht="12.75" customHeight="1" x14ac:dyDescent="0.2">
      <c r="B80" s="292" t="s">
        <v>80</v>
      </c>
      <c r="C80" s="293"/>
      <c r="D80" s="294"/>
      <c r="E80" s="305" t="s">
        <v>3</v>
      </c>
      <c r="F80" s="306"/>
      <c r="G80" s="306"/>
      <c r="H80" s="307"/>
      <c r="I80" s="307"/>
      <c r="J80" s="307"/>
      <c r="K80" s="307"/>
      <c r="L80" s="361"/>
      <c r="M80" s="372"/>
      <c r="N80" s="242">
        <v>5</v>
      </c>
      <c r="O80" s="83">
        <v>4</v>
      </c>
      <c r="P80" s="222"/>
      <c r="Q80" s="209"/>
      <c r="R80" s="139"/>
      <c r="S80" s="162"/>
      <c r="T80" s="87">
        <f>N80*O80*(P80*(1+Q80)+R80*(1+S80))</f>
        <v>0</v>
      </c>
    </row>
    <row r="81" spans="2:20" ht="12.75" customHeight="1" x14ac:dyDescent="0.2">
      <c r="B81" s="281" t="s">
        <v>81</v>
      </c>
      <c r="C81" s="282"/>
      <c r="D81" s="282"/>
      <c r="E81" s="283" t="s">
        <v>82</v>
      </c>
      <c r="F81" s="284"/>
      <c r="G81" s="284"/>
      <c r="H81" s="285"/>
      <c r="I81" s="285"/>
      <c r="J81" s="285"/>
      <c r="K81" s="286"/>
      <c r="L81" s="364"/>
      <c r="M81" s="373"/>
      <c r="N81" s="247">
        <v>5</v>
      </c>
      <c r="O81" s="84">
        <v>4</v>
      </c>
      <c r="P81" s="223"/>
      <c r="Q81" s="211"/>
      <c r="R81" s="159"/>
      <c r="S81" s="163"/>
      <c r="T81" s="99">
        <f t="shared" ref="T81:T98" si="17">N81*O81*(P81*(1+Q81)+R81*(1+S81))</f>
        <v>0</v>
      </c>
    </row>
    <row r="82" spans="2:20" ht="12.75" customHeight="1" x14ac:dyDescent="0.2">
      <c r="B82" s="281" t="s">
        <v>81</v>
      </c>
      <c r="C82" s="282"/>
      <c r="D82" s="282"/>
      <c r="E82" s="283" t="s">
        <v>107</v>
      </c>
      <c r="F82" s="284"/>
      <c r="G82" s="284"/>
      <c r="H82" s="285"/>
      <c r="I82" s="285"/>
      <c r="J82" s="285"/>
      <c r="K82" s="286"/>
      <c r="L82" s="364"/>
      <c r="M82" s="373"/>
      <c r="N82" s="247">
        <v>5</v>
      </c>
      <c r="O82" s="84">
        <v>4</v>
      </c>
      <c r="P82" s="223"/>
      <c r="Q82" s="211"/>
      <c r="R82" s="159"/>
      <c r="S82" s="163"/>
      <c r="T82" s="99">
        <f t="shared" si="17"/>
        <v>0</v>
      </c>
    </row>
    <row r="83" spans="2:20" ht="12.75" customHeight="1" x14ac:dyDescent="0.2">
      <c r="B83" s="79" t="s">
        <v>92</v>
      </c>
      <c r="C83" s="107"/>
      <c r="D83" s="108"/>
      <c r="E83" s="278" t="s">
        <v>193</v>
      </c>
      <c r="F83" s="375"/>
      <c r="G83" s="375"/>
      <c r="H83" s="375"/>
      <c r="I83" s="375"/>
      <c r="J83" s="375"/>
      <c r="K83" s="376"/>
      <c r="L83" s="364"/>
      <c r="M83" s="373"/>
      <c r="N83" s="247">
        <v>5</v>
      </c>
      <c r="O83" s="84">
        <v>4</v>
      </c>
      <c r="P83" s="156"/>
      <c r="Q83" s="145"/>
      <c r="R83" s="226"/>
      <c r="S83" s="227"/>
      <c r="T83" s="99">
        <f t="shared" si="17"/>
        <v>0</v>
      </c>
    </row>
    <row r="84" spans="2:20" ht="12.75" customHeight="1" x14ac:dyDescent="0.2">
      <c r="B84" s="281" t="s">
        <v>80</v>
      </c>
      <c r="C84" s="282"/>
      <c r="D84" s="282"/>
      <c r="E84" s="283" t="s">
        <v>3</v>
      </c>
      <c r="F84" s="284"/>
      <c r="G84" s="284"/>
      <c r="H84" s="285"/>
      <c r="I84" s="285"/>
      <c r="J84" s="285"/>
      <c r="K84" s="286"/>
      <c r="L84" s="364"/>
      <c r="M84" s="373"/>
      <c r="N84" s="248">
        <v>10</v>
      </c>
      <c r="O84" s="85">
        <v>1</v>
      </c>
      <c r="P84" s="224"/>
      <c r="Q84" s="211"/>
      <c r="R84" s="140"/>
      <c r="S84" s="163"/>
      <c r="T84" s="99">
        <f t="shared" si="17"/>
        <v>0</v>
      </c>
    </row>
    <row r="85" spans="2:20" ht="12.75" customHeight="1" x14ac:dyDescent="0.2">
      <c r="B85" s="281" t="s">
        <v>81</v>
      </c>
      <c r="C85" s="282"/>
      <c r="D85" s="282"/>
      <c r="E85" s="283" t="s">
        <v>82</v>
      </c>
      <c r="F85" s="284"/>
      <c r="G85" s="284"/>
      <c r="H85" s="285"/>
      <c r="I85" s="285"/>
      <c r="J85" s="285"/>
      <c r="K85" s="286"/>
      <c r="L85" s="364"/>
      <c r="M85" s="373"/>
      <c r="N85" s="247">
        <v>10</v>
      </c>
      <c r="O85" s="84">
        <v>1</v>
      </c>
      <c r="P85" s="223"/>
      <c r="Q85" s="211"/>
      <c r="R85" s="159"/>
      <c r="S85" s="163"/>
      <c r="T85" s="99">
        <f t="shared" si="17"/>
        <v>0</v>
      </c>
    </row>
    <row r="86" spans="2:20" ht="12.75" customHeight="1" x14ac:dyDescent="0.2">
      <c r="B86" s="281" t="s">
        <v>81</v>
      </c>
      <c r="C86" s="282"/>
      <c r="D86" s="282"/>
      <c r="E86" s="283" t="s">
        <v>107</v>
      </c>
      <c r="F86" s="284"/>
      <c r="G86" s="284"/>
      <c r="H86" s="285"/>
      <c r="I86" s="285"/>
      <c r="J86" s="285"/>
      <c r="K86" s="286"/>
      <c r="L86" s="364"/>
      <c r="M86" s="373"/>
      <c r="N86" s="247">
        <v>10</v>
      </c>
      <c r="O86" s="84">
        <v>1</v>
      </c>
      <c r="P86" s="223"/>
      <c r="Q86" s="211"/>
      <c r="R86" s="159"/>
      <c r="S86" s="163"/>
      <c r="T86" s="99">
        <f t="shared" si="17"/>
        <v>0</v>
      </c>
    </row>
    <row r="87" spans="2:20" ht="12.75" customHeight="1" x14ac:dyDescent="0.2">
      <c r="B87" s="79" t="s">
        <v>92</v>
      </c>
      <c r="C87" s="107"/>
      <c r="D87" s="108"/>
      <c r="E87" s="278" t="s">
        <v>193</v>
      </c>
      <c r="F87" s="375"/>
      <c r="G87" s="375"/>
      <c r="H87" s="375"/>
      <c r="I87" s="375"/>
      <c r="J87" s="375"/>
      <c r="K87" s="376"/>
      <c r="L87" s="364"/>
      <c r="M87" s="373"/>
      <c r="N87" s="247">
        <v>10</v>
      </c>
      <c r="O87" s="84">
        <v>1</v>
      </c>
      <c r="P87" s="156"/>
      <c r="Q87" s="145"/>
      <c r="R87" s="226"/>
      <c r="S87" s="227"/>
      <c r="T87" s="99">
        <f t="shared" si="17"/>
        <v>0</v>
      </c>
    </row>
    <row r="88" spans="2:20" ht="12.75" customHeight="1" x14ac:dyDescent="0.2">
      <c r="B88" s="281" t="s">
        <v>80</v>
      </c>
      <c r="C88" s="282"/>
      <c r="D88" s="282"/>
      <c r="E88" s="283" t="s">
        <v>3</v>
      </c>
      <c r="F88" s="284"/>
      <c r="G88" s="284"/>
      <c r="H88" s="285"/>
      <c r="I88" s="285"/>
      <c r="J88" s="285"/>
      <c r="K88" s="286"/>
      <c r="L88" s="364"/>
      <c r="M88" s="373"/>
      <c r="N88" s="248">
        <v>20</v>
      </c>
      <c r="O88" s="85">
        <v>1</v>
      </c>
      <c r="P88" s="224"/>
      <c r="Q88" s="211"/>
      <c r="R88" s="140"/>
      <c r="S88" s="163"/>
      <c r="T88" s="99">
        <f t="shared" si="17"/>
        <v>0</v>
      </c>
    </row>
    <row r="89" spans="2:20" ht="12.75" customHeight="1" x14ac:dyDescent="0.2">
      <c r="B89" s="281" t="s">
        <v>81</v>
      </c>
      <c r="C89" s="282"/>
      <c r="D89" s="282"/>
      <c r="E89" s="283" t="s">
        <v>82</v>
      </c>
      <c r="F89" s="284"/>
      <c r="G89" s="284"/>
      <c r="H89" s="285"/>
      <c r="I89" s="285"/>
      <c r="J89" s="285"/>
      <c r="K89" s="286"/>
      <c r="L89" s="364"/>
      <c r="M89" s="373"/>
      <c r="N89" s="247">
        <v>20</v>
      </c>
      <c r="O89" s="84">
        <v>1</v>
      </c>
      <c r="P89" s="223"/>
      <c r="Q89" s="211"/>
      <c r="R89" s="159"/>
      <c r="S89" s="163"/>
      <c r="T89" s="99">
        <f t="shared" si="17"/>
        <v>0</v>
      </c>
    </row>
    <row r="90" spans="2:20" ht="12.75" customHeight="1" x14ac:dyDescent="0.2">
      <c r="B90" s="281" t="s">
        <v>81</v>
      </c>
      <c r="C90" s="282"/>
      <c r="D90" s="282"/>
      <c r="E90" s="283" t="s">
        <v>107</v>
      </c>
      <c r="F90" s="284"/>
      <c r="G90" s="284"/>
      <c r="H90" s="285"/>
      <c r="I90" s="285"/>
      <c r="J90" s="285"/>
      <c r="K90" s="286"/>
      <c r="L90" s="364"/>
      <c r="M90" s="373"/>
      <c r="N90" s="247">
        <v>20</v>
      </c>
      <c r="O90" s="84">
        <v>1</v>
      </c>
      <c r="P90" s="223"/>
      <c r="Q90" s="211"/>
      <c r="R90" s="159"/>
      <c r="S90" s="163"/>
      <c r="T90" s="99">
        <f t="shared" si="17"/>
        <v>0</v>
      </c>
    </row>
    <row r="91" spans="2:20" ht="12.75" customHeight="1" x14ac:dyDescent="0.2">
      <c r="B91" s="79" t="s">
        <v>92</v>
      </c>
      <c r="C91" s="107"/>
      <c r="D91" s="108"/>
      <c r="E91" s="278" t="s">
        <v>193</v>
      </c>
      <c r="F91" s="375"/>
      <c r="G91" s="375"/>
      <c r="H91" s="375"/>
      <c r="I91" s="375"/>
      <c r="J91" s="375"/>
      <c r="K91" s="376"/>
      <c r="L91" s="364"/>
      <c r="M91" s="373"/>
      <c r="N91" s="247">
        <v>20</v>
      </c>
      <c r="O91" s="84">
        <v>1</v>
      </c>
      <c r="P91" s="156"/>
      <c r="Q91" s="145"/>
      <c r="R91" s="226"/>
      <c r="S91" s="227"/>
      <c r="T91" s="99">
        <f t="shared" si="17"/>
        <v>0</v>
      </c>
    </row>
    <row r="92" spans="2:20" ht="12.75" customHeight="1" x14ac:dyDescent="0.2">
      <c r="B92" s="281" t="s">
        <v>83</v>
      </c>
      <c r="C92" s="282"/>
      <c r="D92" s="282"/>
      <c r="E92" s="283" t="s">
        <v>84</v>
      </c>
      <c r="F92" s="284"/>
      <c r="G92" s="284"/>
      <c r="H92" s="285"/>
      <c r="I92" s="285"/>
      <c r="J92" s="285"/>
      <c r="K92" s="286"/>
      <c r="L92" s="364"/>
      <c r="M92" s="373"/>
      <c r="N92" s="248">
        <v>10</v>
      </c>
      <c r="O92" s="85">
        <v>1</v>
      </c>
      <c r="P92" s="224"/>
      <c r="Q92" s="211"/>
      <c r="R92" s="140"/>
      <c r="S92" s="163"/>
      <c r="T92" s="99">
        <f t="shared" si="17"/>
        <v>0</v>
      </c>
    </row>
    <row r="93" spans="2:20" ht="12.75" customHeight="1" x14ac:dyDescent="0.2">
      <c r="B93" s="295" t="s">
        <v>83</v>
      </c>
      <c r="C93" s="296"/>
      <c r="D93" s="297"/>
      <c r="E93" s="278" t="s">
        <v>85</v>
      </c>
      <c r="F93" s="279"/>
      <c r="G93" s="279"/>
      <c r="H93" s="280"/>
      <c r="I93" s="280"/>
      <c r="J93" s="280"/>
      <c r="K93" s="280"/>
      <c r="L93" s="364"/>
      <c r="M93" s="373"/>
      <c r="N93" s="244">
        <v>10</v>
      </c>
      <c r="O93" s="85">
        <v>5</v>
      </c>
      <c r="P93" s="224"/>
      <c r="Q93" s="211"/>
      <c r="R93" s="140"/>
      <c r="S93" s="163"/>
      <c r="T93" s="99">
        <f t="shared" si="17"/>
        <v>0</v>
      </c>
    </row>
    <row r="94" spans="2:20" ht="12.75" customHeight="1" x14ac:dyDescent="0.2">
      <c r="B94" s="295" t="s">
        <v>83</v>
      </c>
      <c r="C94" s="296"/>
      <c r="D94" s="297"/>
      <c r="E94" s="278" t="s">
        <v>86</v>
      </c>
      <c r="F94" s="279"/>
      <c r="G94" s="279"/>
      <c r="H94" s="280"/>
      <c r="I94" s="280"/>
      <c r="J94" s="280"/>
      <c r="K94" s="280"/>
      <c r="L94" s="364"/>
      <c r="M94" s="373"/>
      <c r="N94" s="244">
        <v>10</v>
      </c>
      <c r="O94" s="85">
        <v>5</v>
      </c>
      <c r="P94" s="224"/>
      <c r="Q94" s="211"/>
      <c r="R94" s="140"/>
      <c r="S94" s="163"/>
      <c r="T94" s="99">
        <f t="shared" si="17"/>
        <v>0</v>
      </c>
    </row>
    <row r="95" spans="2:20" ht="12.75" customHeight="1" x14ac:dyDescent="0.2">
      <c r="B95" s="295" t="s">
        <v>83</v>
      </c>
      <c r="C95" s="296"/>
      <c r="D95" s="297"/>
      <c r="E95" s="278" t="s">
        <v>87</v>
      </c>
      <c r="F95" s="279"/>
      <c r="G95" s="279"/>
      <c r="H95" s="280"/>
      <c r="I95" s="280"/>
      <c r="J95" s="280"/>
      <c r="K95" s="280"/>
      <c r="L95" s="364"/>
      <c r="M95" s="373"/>
      <c r="N95" s="244">
        <v>10</v>
      </c>
      <c r="O95" s="85">
        <v>5</v>
      </c>
      <c r="P95" s="224"/>
      <c r="Q95" s="211"/>
      <c r="R95" s="140"/>
      <c r="S95" s="163"/>
      <c r="T95" s="99">
        <f t="shared" si="17"/>
        <v>0</v>
      </c>
    </row>
    <row r="96" spans="2:20" ht="12.75" customHeight="1" x14ac:dyDescent="0.2">
      <c r="B96" s="295" t="s">
        <v>83</v>
      </c>
      <c r="C96" s="296"/>
      <c r="D96" s="297"/>
      <c r="E96" s="278" t="s">
        <v>88</v>
      </c>
      <c r="F96" s="279"/>
      <c r="G96" s="279"/>
      <c r="H96" s="280"/>
      <c r="I96" s="280"/>
      <c r="J96" s="280"/>
      <c r="K96" s="280"/>
      <c r="L96" s="364"/>
      <c r="M96" s="373"/>
      <c r="N96" s="244">
        <v>10</v>
      </c>
      <c r="O96" s="85">
        <v>5</v>
      </c>
      <c r="P96" s="224"/>
      <c r="Q96" s="211"/>
      <c r="R96" s="140"/>
      <c r="S96" s="163"/>
      <c r="T96" s="99">
        <f t="shared" si="17"/>
        <v>0</v>
      </c>
    </row>
    <row r="97" spans="2:20" ht="12.75" customHeight="1" x14ac:dyDescent="0.2">
      <c r="B97" s="295" t="s">
        <v>89</v>
      </c>
      <c r="C97" s="296"/>
      <c r="D97" s="297"/>
      <c r="E97" s="278" t="s">
        <v>90</v>
      </c>
      <c r="F97" s="279"/>
      <c r="G97" s="279"/>
      <c r="H97" s="280"/>
      <c r="I97" s="280"/>
      <c r="J97" s="280"/>
      <c r="K97" s="280"/>
      <c r="L97" s="364"/>
      <c r="M97" s="373"/>
      <c r="N97" s="244">
        <v>2</v>
      </c>
      <c r="O97" s="85">
        <v>2</v>
      </c>
      <c r="P97" s="224"/>
      <c r="Q97" s="211"/>
      <c r="R97" s="140"/>
      <c r="S97" s="163"/>
      <c r="T97" s="99">
        <f t="shared" si="17"/>
        <v>0</v>
      </c>
    </row>
    <row r="98" spans="2:20" ht="12.75" customHeight="1" thickBot="1" x14ac:dyDescent="0.25">
      <c r="B98" s="316" t="s">
        <v>89</v>
      </c>
      <c r="C98" s="317"/>
      <c r="D98" s="318"/>
      <c r="E98" s="331" t="s">
        <v>91</v>
      </c>
      <c r="F98" s="334"/>
      <c r="G98" s="334"/>
      <c r="H98" s="335"/>
      <c r="I98" s="335"/>
      <c r="J98" s="335"/>
      <c r="K98" s="335"/>
      <c r="L98" s="367"/>
      <c r="M98" s="374"/>
      <c r="N98" s="246">
        <v>2</v>
      </c>
      <c r="O98" s="105">
        <v>2</v>
      </c>
      <c r="P98" s="225"/>
      <c r="Q98" s="221"/>
      <c r="R98" s="144"/>
      <c r="S98" s="164"/>
      <c r="T98" s="89">
        <f t="shared" si="17"/>
        <v>0</v>
      </c>
    </row>
    <row r="99" spans="2:20" s="52" customFormat="1" ht="12.75" customHeight="1" thickBot="1" x14ac:dyDescent="0.25">
      <c r="B99" s="47"/>
      <c r="C99" s="48"/>
      <c r="D99" s="48"/>
      <c r="E99" s="49"/>
      <c r="F99" s="78"/>
      <c r="G99" s="78"/>
      <c r="H99" s="78"/>
      <c r="I99" s="78"/>
      <c r="J99" s="78"/>
      <c r="K99" s="78"/>
      <c r="L99" s="234"/>
      <c r="M99" s="234"/>
      <c r="N99" s="50"/>
      <c r="O99" s="50"/>
      <c r="P99" s="136"/>
      <c r="Q99" s="147"/>
      <c r="R99" s="141"/>
      <c r="S99" s="152"/>
      <c r="T99" s="53"/>
    </row>
    <row r="100" spans="2:20" ht="12.75" customHeight="1" x14ac:dyDescent="0.2">
      <c r="B100" s="292" t="s">
        <v>93</v>
      </c>
      <c r="C100" s="293"/>
      <c r="D100" s="293"/>
      <c r="E100" s="305" t="s">
        <v>4</v>
      </c>
      <c r="F100" s="306"/>
      <c r="G100" s="306"/>
      <c r="H100" s="307"/>
      <c r="I100" s="307"/>
      <c r="J100" s="307"/>
      <c r="K100" s="329"/>
      <c r="L100" s="361"/>
      <c r="M100" s="372"/>
      <c r="N100" s="242">
        <v>2</v>
      </c>
      <c r="O100" s="83"/>
      <c r="P100" s="222"/>
      <c r="Q100" s="209"/>
      <c r="R100" s="139"/>
      <c r="S100" s="150"/>
      <c r="T100" s="18">
        <f>N100*(P100*(1+Q100)+R100*(1+S100))</f>
        <v>0</v>
      </c>
    </row>
    <row r="101" spans="2:20" ht="12.75" customHeight="1" x14ac:dyDescent="0.2">
      <c r="B101" s="295" t="s">
        <v>94</v>
      </c>
      <c r="C101" s="296"/>
      <c r="D101" s="296"/>
      <c r="E101" s="278" t="s">
        <v>95</v>
      </c>
      <c r="F101" s="279"/>
      <c r="G101" s="279"/>
      <c r="H101" s="280"/>
      <c r="I101" s="280"/>
      <c r="J101" s="280"/>
      <c r="K101" s="330"/>
      <c r="L101" s="364"/>
      <c r="M101" s="373"/>
      <c r="N101" s="244">
        <v>2</v>
      </c>
      <c r="O101" s="85"/>
      <c r="P101" s="224"/>
      <c r="Q101" s="211"/>
      <c r="R101" s="140"/>
      <c r="S101" s="151"/>
      <c r="T101" s="46">
        <f>N101*(P101*(1+Q101)+R101*(1+S101))</f>
        <v>0</v>
      </c>
    </row>
    <row r="102" spans="2:20" ht="12.75" customHeight="1" x14ac:dyDescent="0.2">
      <c r="B102" s="295" t="s">
        <v>83</v>
      </c>
      <c r="C102" s="296"/>
      <c r="D102" s="296"/>
      <c r="E102" s="278" t="s">
        <v>96</v>
      </c>
      <c r="F102" s="279"/>
      <c r="G102" s="279"/>
      <c r="H102" s="280"/>
      <c r="I102" s="280"/>
      <c r="J102" s="280"/>
      <c r="K102" s="330"/>
      <c r="L102" s="364"/>
      <c r="M102" s="373"/>
      <c r="N102" s="244">
        <v>2</v>
      </c>
      <c r="O102" s="85"/>
      <c r="P102" s="224"/>
      <c r="Q102" s="211"/>
      <c r="R102" s="140"/>
      <c r="S102" s="151"/>
      <c r="T102" s="46">
        <f>N102*(P102*(1+Q102)+R102*(1+S102))</f>
        <v>0</v>
      </c>
    </row>
    <row r="103" spans="2:20" ht="12.75" customHeight="1" x14ac:dyDescent="0.2">
      <c r="B103" s="295" t="s">
        <v>83</v>
      </c>
      <c r="C103" s="296"/>
      <c r="D103" s="296"/>
      <c r="E103" s="278" t="s">
        <v>97</v>
      </c>
      <c r="F103" s="279"/>
      <c r="G103" s="279"/>
      <c r="H103" s="280"/>
      <c r="I103" s="280"/>
      <c r="J103" s="280"/>
      <c r="K103" s="330"/>
      <c r="L103" s="364"/>
      <c r="M103" s="373"/>
      <c r="N103" s="244">
        <v>2</v>
      </c>
      <c r="O103" s="85"/>
      <c r="P103" s="224"/>
      <c r="Q103" s="211"/>
      <c r="R103" s="140"/>
      <c r="S103" s="151"/>
      <c r="T103" s="46">
        <f>N103*(P103*(1+Q103)+R103*(1+S103))</f>
        <v>0</v>
      </c>
    </row>
    <row r="104" spans="2:20" ht="12.75" customHeight="1" thickBot="1" x14ac:dyDescent="0.25">
      <c r="B104" s="316" t="s">
        <v>92</v>
      </c>
      <c r="C104" s="317"/>
      <c r="D104" s="317"/>
      <c r="E104" s="331" t="s">
        <v>193</v>
      </c>
      <c r="F104" s="332"/>
      <c r="G104" s="332"/>
      <c r="H104" s="332"/>
      <c r="I104" s="332"/>
      <c r="J104" s="332"/>
      <c r="K104" s="333"/>
      <c r="L104" s="367"/>
      <c r="M104" s="374"/>
      <c r="N104" s="246">
        <v>2</v>
      </c>
      <c r="O104" s="105"/>
      <c r="P104" s="157"/>
      <c r="Q104" s="146"/>
      <c r="R104" s="214"/>
      <c r="S104" s="215"/>
      <c r="T104" s="24">
        <f>N104*(P104*(1+Q104)+R104*(1+S104))</f>
        <v>0</v>
      </c>
    </row>
    <row r="105" spans="2:20" s="52" customFormat="1" ht="12.75" customHeight="1" thickBot="1" x14ac:dyDescent="0.25">
      <c r="B105" s="47"/>
      <c r="C105" s="48"/>
      <c r="D105" s="48"/>
      <c r="E105" s="49"/>
      <c r="F105" s="78"/>
      <c r="G105" s="78"/>
      <c r="H105" s="78"/>
      <c r="I105" s="78"/>
      <c r="J105" s="78"/>
      <c r="K105" s="78"/>
      <c r="L105" s="234"/>
      <c r="M105" s="234"/>
      <c r="N105" s="50"/>
      <c r="O105" s="50"/>
      <c r="P105" s="136"/>
      <c r="Q105" s="147"/>
      <c r="R105" s="136"/>
      <c r="S105" s="147"/>
      <c r="T105" s="53"/>
    </row>
    <row r="106" spans="2:20" ht="12.75" customHeight="1" x14ac:dyDescent="0.2">
      <c r="B106" s="292" t="s">
        <v>98</v>
      </c>
      <c r="C106" s="293"/>
      <c r="D106" s="293"/>
      <c r="E106" s="305" t="s">
        <v>5</v>
      </c>
      <c r="F106" s="306"/>
      <c r="G106" s="306"/>
      <c r="H106" s="307"/>
      <c r="I106" s="307"/>
      <c r="J106" s="307"/>
      <c r="K106" s="329"/>
      <c r="L106" s="361"/>
      <c r="M106" s="372"/>
      <c r="N106" s="242">
        <v>4</v>
      </c>
      <c r="O106" s="83"/>
      <c r="P106" s="222"/>
      <c r="Q106" s="209"/>
      <c r="R106" s="139"/>
      <c r="S106" s="150"/>
      <c r="T106" s="18">
        <f>N106*(P106*(1+Q106)+R106*(1+S106))</f>
        <v>0</v>
      </c>
    </row>
    <row r="107" spans="2:20" ht="12.75" customHeight="1" x14ac:dyDescent="0.2">
      <c r="B107" s="295" t="s">
        <v>109</v>
      </c>
      <c r="C107" s="296"/>
      <c r="D107" s="296"/>
      <c r="E107" s="278" t="s">
        <v>108</v>
      </c>
      <c r="F107" s="279"/>
      <c r="G107" s="279"/>
      <c r="H107" s="280"/>
      <c r="I107" s="280"/>
      <c r="J107" s="280"/>
      <c r="K107" s="330"/>
      <c r="L107" s="364"/>
      <c r="M107" s="373"/>
      <c r="N107" s="244">
        <v>4</v>
      </c>
      <c r="O107" s="85"/>
      <c r="P107" s="224"/>
      <c r="Q107" s="211"/>
      <c r="R107" s="140"/>
      <c r="S107" s="151"/>
      <c r="T107" s="46">
        <f>N107*(P107*(1+Q107)+R107*(1+S107))</f>
        <v>0</v>
      </c>
    </row>
    <row r="108" spans="2:20" ht="12.75" customHeight="1" thickBot="1" x14ac:dyDescent="0.25">
      <c r="B108" s="316" t="s">
        <v>92</v>
      </c>
      <c r="C108" s="317"/>
      <c r="D108" s="317"/>
      <c r="E108" s="331" t="s">
        <v>193</v>
      </c>
      <c r="F108" s="332"/>
      <c r="G108" s="332"/>
      <c r="H108" s="332"/>
      <c r="I108" s="332"/>
      <c r="J108" s="332"/>
      <c r="K108" s="333"/>
      <c r="L108" s="367"/>
      <c r="M108" s="374"/>
      <c r="N108" s="246">
        <v>4</v>
      </c>
      <c r="O108" s="105"/>
      <c r="P108" s="157"/>
      <c r="Q108" s="146"/>
      <c r="R108" s="214"/>
      <c r="S108" s="215"/>
      <c r="T108" s="24">
        <f>N108*(P108*(1+Q108)+R108*(1+S108))</f>
        <v>0</v>
      </c>
    </row>
    <row r="109" spans="2:20" s="52" customFormat="1" ht="12.75" customHeight="1" thickBot="1" x14ac:dyDescent="0.25">
      <c r="B109" s="47"/>
      <c r="C109" s="48"/>
      <c r="D109" s="48"/>
      <c r="E109" s="49"/>
      <c r="F109" s="78"/>
      <c r="G109" s="78"/>
      <c r="H109" s="78"/>
      <c r="I109" s="78"/>
      <c r="J109" s="78"/>
      <c r="K109" s="78"/>
      <c r="L109" s="234"/>
      <c r="M109" s="234"/>
      <c r="N109" s="50"/>
      <c r="O109" s="50"/>
      <c r="P109" s="136"/>
      <c r="Q109" s="147"/>
      <c r="R109" s="136"/>
      <c r="S109" s="147"/>
      <c r="T109" s="53"/>
    </row>
    <row r="110" spans="2:20" ht="12.75" customHeight="1" x14ac:dyDescent="0.2">
      <c r="B110" s="292" t="s">
        <v>110</v>
      </c>
      <c r="C110" s="293"/>
      <c r="D110" s="293"/>
      <c r="E110" s="305" t="s">
        <v>6</v>
      </c>
      <c r="F110" s="306"/>
      <c r="G110" s="306"/>
      <c r="H110" s="307"/>
      <c r="I110" s="307"/>
      <c r="J110" s="307"/>
      <c r="K110" s="329"/>
      <c r="L110" s="361"/>
      <c r="M110" s="372"/>
      <c r="N110" s="242">
        <v>1</v>
      </c>
      <c r="O110" s="83"/>
      <c r="P110" s="222"/>
      <c r="Q110" s="209"/>
      <c r="R110" s="139"/>
      <c r="S110" s="150"/>
      <c r="T110" s="18">
        <f>N110*(P110*(1+Q110)+R110*(1+S110))</f>
        <v>0</v>
      </c>
    </row>
    <row r="111" spans="2:20" ht="12.75" customHeight="1" thickBot="1" x14ac:dyDescent="0.25">
      <c r="B111" s="316" t="s">
        <v>92</v>
      </c>
      <c r="C111" s="317"/>
      <c r="D111" s="317"/>
      <c r="E111" s="331" t="s">
        <v>193</v>
      </c>
      <c r="F111" s="332"/>
      <c r="G111" s="332"/>
      <c r="H111" s="332"/>
      <c r="I111" s="332"/>
      <c r="J111" s="332"/>
      <c r="K111" s="333"/>
      <c r="L111" s="367"/>
      <c r="M111" s="374"/>
      <c r="N111" s="246">
        <v>1</v>
      </c>
      <c r="O111" s="105"/>
      <c r="P111" s="157"/>
      <c r="Q111" s="146"/>
      <c r="R111" s="214"/>
      <c r="S111" s="215"/>
      <c r="T111" s="24">
        <f>N111*(P111*(1+Q111)+R111*(1+S111))</f>
        <v>0</v>
      </c>
    </row>
    <row r="112" spans="2:20" s="52" customFormat="1" ht="12.75" customHeight="1" thickBot="1" x14ac:dyDescent="0.25">
      <c r="B112" s="47"/>
      <c r="C112" s="48"/>
      <c r="D112" s="48"/>
      <c r="E112" s="49"/>
      <c r="F112" s="78"/>
      <c r="G112" s="78"/>
      <c r="H112" s="78"/>
      <c r="I112" s="78"/>
      <c r="J112" s="78"/>
      <c r="K112" s="78"/>
      <c r="L112" s="234"/>
      <c r="M112" s="234"/>
      <c r="N112" s="50"/>
      <c r="O112" s="50"/>
      <c r="P112" s="136"/>
      <c r="Q112" s="147"/>
      <c r="R112" s="136"/>
      <c r="S112" s="147"/>
      <c r="T112" s="53"/>
    </row>
    <row r="113" spans="2:20" ht="12.75" customHeight="1" x14ac:dyDescent="0.2">
      <c r="B113" s="327" t="s">
        <v>99</v>
      </c>
      <c r="C113" s="328"/>
      <c r="D113" s="328"/>
      <c r="E113" s="355" t="s">
        <v>112</v>
      </c>
      <c r="F113" s="356"/>
      <c r="G113" s="356"/>
      <c r="H113" s="357"/>
      <c r="I113" s="357"/>
      <c r="J113" s="357"/>
      <c r="K113" s="358"/>
      <c r="L113" s="361"/>
      <c r="M113" s="372"/>
      <c r="N113" s="242">
        <v>1</v>
      </c>
      <c r="O113" s="106"/>
      <c r="P113" s="228"/>
      <c r="Q113" s="229"/>
      <c r="R113" s="230"/>
      <c r="S113" s="231"/>
      <c r="T113" s="87">
        <f>N113*(P113*(1+Q113)+R113*(1+S113))</f>
        <v>0</v>
      </c>
    </row>
    <row r="114" spans="2:20" ht="12.75" customHeight="1" x14ac:dyDescent="0.2">
      <c r="B114" s="295" t="s">
        <v>182</v>
      </c>
      <c r="C114" s="296"/>
      <c r="D114" s="296"/>
      <c r="E114" s="278" t="s">
        <v>100</v>
      </c>
      <c r="F114" s="279"/>
      <c r="G114" s="279"/>
      <c r="H114" s="280"/>
      <c r="I114" s="280"/>
      <c r="J114" s="280"/>
      <c r="K114" s="330"/>
      <c r="L114" s="364"/>
      <c r="M114" s="373"/>
      <c r="N114" s="243">
        <v>4</v>
      </c>
      <c r="O114" s="84"/>
      <c r="P114" s="158"/>
      <c r="Q114" s="161"/>
      <c r="R114" s="140"/>
      <c r="S114" s="165"/>
      <c r="T114" s="88"/>
    </row>
    <row r="115" spans="2:20" ht="12.75" customHeight="1" x14ac:dyDescent="0.2">
      <c r="B115" s="295" t="s">
        <v>183</v>
      </c>
      <c r="C115" s="296"/>
      <c r="D115" s="296"/>
      <c r="E115" s="278" t="s">
        <v>192</v>
      </c>
      <c r="F115" s="279"/>
      <c r="G115" s="279"/>
      <c r="H115" s="280"/>
      <c r="I115" s="280"/>
      <c r="J115" s="280"/>
      <c r="K115" s="330"/>
      <c r="L115" s="364"/>
      <c r="M115" s="373"/>
      <c r="N115" s="244">
        <v>4</v>
      </c>
      <c r="O115" s="85"/>
      <c r="P115" s="158"/>
      <c r="Q115" s="161"/>
      <c r="R115" s="140"/>
      <c r="S115" s="165"/>
      <c r="T115" s="88"/>
    </row>
    <row r="116" spans="2:20" ht="12.75" customHeight="1" x14ac:dyDescent="0.2">
      <c r="B116" s="295" t="s">
        <v>101</v>
      </c>
      <c r="C116" s="296"/>
      <c r="D116" s="296"/>
      <c r="E116" s="278" t="s">
        <v>102</v>
      </c>
      <c r="F116" s="279"/>
      <c r="G116" s="279"/>
      <c r="H116" s="280"/>
      <c r="I116" s="280"/>
      <c r="J116" s="280"/>
      <c r="K116" s="330"/>
      <c r="L116" s="364"/>
      <c r="M116" s="373"/>
      <c r="N116" s="244">
        <v>4</v>
      </c>
      <c r="O116" s="85"/>
      <c r="P116" s="158"/>
      <c r="Q116" s="161"/>
      <c r="R116" s="140"/>
      <c r="S116" s="165"/>
      <c r="T116" s="88"/>
    </row>
    <row r="117" spans="2:20" ht="12.75" customHeight="1" x14ac:dyDescent="0.2">
      <c r="B117" s="295" t="s">
        <v>184</v>
      </c>
      <c r="C117" s="296"/>
      <c r="D117" s="296"/>
      <c r="E117" s="278" t="s">
        <v>192</v>
      </c>
      <c r="F117" s="279"/>
      <c r="G117" s="279"/>
      <c r="H117" s="280"/>
      <c r="I117" s="280"/>
      <c r="J117" s="280"/>
      <c r="K117" s="330"/>
      <c r="L117" s="364"/>
      <c r="M117" s="373"/>
      <c r="N117" s="244">
        <v>4</v>
      </c>
      <c r="O117" s="85"/>
      <c r="P117" s="158"/>
      <c r="Q117" s="161"/>
      <c r="R117" s="140"/>
      <c r="S117" s="165"/>
      <c r="T117" s="88"/>
    </row>
    <row r="118" spans="2:20" ht="12.75" customHeight="1" x14ac:dyDescent="0.2">
      <c r="B118" s="295" t="s">
        <v>103</v>
      </c>
      <c r="C118" s="296"/>
      <c r="D118" s="296"/>
      <c r="E118" s="278" t="s">
        <v>104</v>
      </c>
      <c r="F118" s="279"/>
      <c r="G118" s="279"/>
      <c r="H118" s="280"/>
      <c r="I118" s="280"/>
      <c r="J118" s="280"/>
      <c r="K118" s="330"/>
      <c r="L118" s="364"/>
      <c r="M118" s="373"/>
      <c r="N118" s="243">
        <v>4</v>
      </c>
      <c r="O118" s="84"/>
      <c r="P118" s="158"/>
      <c r="Q118" s="161"/>
      <c r="R118" s="140"/>
      <c r="S118" s="165"/>
      <c r="T118" s="88"/>
    </row>
    <row r="119" spans="2:20" ht="12.75" customHeight="1" x14ac:dyDescent="0.2">
      <c r="B119" s="295" t="s">
        <v>185</v>
      </c>
      <c r="C119" s="296"/>
      <c r="D119" s="296"/>
      <c r="E119" s="278" t="s">
        <v>192</v>
      </c>
      <c r="F119" s="279"/>
      <c r="G119" s="279"/>
      <c r="H119" s="280"/>
      <c r="I119" s="280"/>
      <c r="J119" s="280"/>
      <c r="K119" s="330"/>
      <c r="L119" s="364"/>
      <c r="M119" s="373"/>
      <c r="N119" s="244">
        <v>4</v>
      </c>
      <c r="O119" s="85"/>
      <c r="P119" s="158"/>
      <c r="Q119" s="161"/>
      <c r="R119" s="140"/>
      <c r="S119" s="165"/>
      <c r="T119" s="88"/>
    </row>
    <row r="120" spans="2:20" ht="12.75" customHeight="1" x14ac:dyDescent="0.2">
      <c r="B120" s="295" t="s">
        <v>106</v>
      </c>
      <c r="C120" s="296"/>
      <c r="D120" s="296"/>
      <c r="E120" s="278" t="s">
        <v>105</v>
      </c>
      <c r="F120" s="279"/>
      <c r="G120" s="279"/>
      <c r="H120" s="280"/>
      <c r="I120" s="280"/>
      <c r="J120" s="280"/>
      <c r="K120" s="330"/>
      <c r="L120" s="364"/>
      <c r="M120" s="373"/>
      <c r="N120" s="244">
        <v>4</v>
      </c>
      <c r="O120" s="85"/>
      <c r="P120" s="158"/>
      <c r="Q120" s="161"/>
      <c r="R120" s="140"/>
      <c r="S120" s="165"/>
      <c r="T120" s="88"/>
    </row>
    <row r="121" spans="2:20" ht="12.75" customHeight="1" thickBot="1" x14ac:dyDescent="0.25">
      <c r="B121" s="316" t="s">
        <v>83</v>
      </c>
      <c r="C121" s="317"/>
      <c r="D121" s="317"/>
      <c r="E121" s="331" t="s">
        <v>111</v>
      </c>
      <c r="F121" s="352"/>
      <c r="G121" s="352"/>
      <c r="H121" s="353"/>
      <c r="I121" s="353"/>
      <c r="J121" s="353"/>
      <c r="K121" s="354"/>
      <c r="L121" s="367"/>
      <c r="M121" s="374"/>
      <c r="N121" s="245">
        <v>1</v>
      </c>
      <c r="O121" s="92"/>
      <c r="P121" s="232"/>
      <c r="Q121" s="132"/>
      <c r="R121" s="160"/>
      <c r="S121" s="166"/>
      <c r="T121" s="89">
        <f>N121*(P121*(1+Q121)+R121*(1+S121))</f>
        <v>0</v>
      </c>
    </row>
    <row r="122" spans="2:20" s="52" customFormat="1" ht="12.75" customHeight="1" thickBot="1" x14ac:dyDescent="0.25">
      <c r="B122" s="233"/>
      <c r="C122" s="48"/>
      <c r="D122" s="48"/>
      <c r="E122" s="49"/>
      <c r="F122" s="78"/>
      <c r="G122" s="78"/>
      <c r="H122" s="78"/>
      <c r="I122" s="78"/>
      <c r="J122" s="78"/>
      <c r="K122" s="78"/>
      <c r="L122" s="234"/>
      <c r="M122" s="234"/>
      <c r="N122" s="50"/>
      <c r="O122" s="50"/>
      <c r="P122" s="136"/>
      <c r="Q122" s="147"/>
      <c r="R122" s="136"/>
      <c r="S122" s="147"/>
      <c r="T122" s="53"/>
    </row>
    <row r="123" spans="2:20" ht="12.75" customHeight="1" thickBot="1" x14ac:dyDescent="0.25">
      <c r="P123" s="40" t="str">
        <f>IF(COUNTBLANK(P80:S121)&gt;96,"LET OP: Niet alle benodigde cellen zijn ingevuld"," ")</f>
        <v>LET OP: Niet alle benodigde cellen zijn ingevuld</v>
      </c>
      <c r="R123" s="290" t="s">
        <v>113</v>
      </c>
      <c r="S123" s="291"/>
      <c r="T123" s="42">
        <f>SUM(T80:T122)</f>
        <v>0</v>
      </c>
    </row>
    <row r="124" spans="2:20" ht="12.75" customHeight="1" thickBot="1" x14ac:dyDescent="0.3">
      <c r="B124" s="319" t="s">
        <v>116</v>
      </c>
      <c r="C124" s="320"/>
      <c r="D124" s="336"/>
      <c r="E124" s="337"/>
      <c r="F124" s="1" t="s">
        <v>117</v>
      </c>
      <c r="G124" s="7"/>
      <c r="H124" s="6"/>
      <c r="I124" s="2"/>
      <c r="J124" s="2"/>
    </row>
    <row r="125" spans="2:20" ht="12.75" customHeight="1" thickBot="1" x14ac:dyDescent="0.3">
      <c r="B125" s="319" t="s">
        <v>118</v>
      </c>
      <c r="C125" s="320"/>
      <c r="D125" s="336"/>
      <c r="E125" s="337"/>
      <c r="F125" s="1" t="s">
        <v>117</v>
      </c>
      <c r="G125" s="7"/>
      <c r="H125" s="6"/>
      <c r="I125" s="2"/>
      <c r="J125" s="2"/>
    </row>
    <row r="126" spans="2:20" ht="12.75" customHeight="1" thickBot="1" x14ac:dyDescent="0.3">
      <c r="B126" s="319" t="s">
        <v>119</v>
      </c>
      <c r="C126" s="320"/>
      <c r="D126" s="336"/>
      <c r="E126" s="337"/>
      <c r="F126" s="1" t="s">
        <v>117</v>
      </c>
      <c r="G126" s="7"/>
      <c r="H126" s="6"/>
      <c r="I126" s="2"/>
      <c r="J126" s="2"/>
      <c r="R126" s="290" t="s">
        <v>115</v>
      </c>
      <c r="S126" s="291"/>
      <c r="T126" s="42">
        <f>T37+T67+T123</f>
        <v>0</v>
      </c>
    </row>
    <row r="127" spans="2:20" ht="12.75" customHeight="1" x14ac:dyDescent="0.2">
      <c r="B127" s="321" t="s">
        <v>120</v>
      </c>
      <c r="C127" s="322"/>
      <c r="D127" s="338"/>
      <c r="E127" s="339"/>
      <c r="F127" s="1"/>
      <c r="G127" s="7"/>
      <c r="H127" s="6"/>
      <c r="I127" s="2"/>
      <c r="J127" s="2"/>
    </row>
    <row r="128" spans="2:20" ht="12.75" customHeight="1" x14ac:dyDescent="0.2">
      <c r="B128" s="323"/>
      <c r="C128" s="324"/>
      <c r="D128" s="340"/>
      <c r="E128" s="341"/>
      <c r="F128" s="1"/>
      <c r="G128" s="7"/>
      <c r="H128" s="6"/>
      <c r="I128" s="40" t="str">
        <f>IF(COUNTBLANK(D124:E132)&gt;14,"LET OP: Niet alle benodigde cellen zijn ingevuld"," ")</f>
        <v>LET OP: Niet alle benodigde cellen zijn ingevuld</v>
      </c>
      <c r="J128" s="2"/>
    </row>
    <row r="129" spans="2:10" ht="12.75" customHeight="1" x14ac:dyDescent="0.2">
      <c r="B129" s="323"/>
      <c r="C129" s="324"/>
      <c r="D129" s="340"/>
      <c r="E129" s="341"/>
      <c r="F129" s="1" t="s">
        <v>121</v>
      </c>
      <c r="G129" s="7"/>
      <c r="H129" s="6"/>
      <c r="I129" s="2"/>
      <c r="J129" s="2"/>
    </row>
    <row r="130" spans="2:10" ht="12.75" customHeight="1" x14ac:dyDescent="0.2">
      <c r="B130" s="323"/>
      <c r="C130" s="324"/>
      <c r="D130" s="340"/>
      <c r="E130" s="341"/>
      <c r="F130" s="1"/>
      <c r="G130" s="7"/>
      <c r="H130" s="6"/>
      <c r="I130" s="2"/>
      <c r="J130" s="2"/>
    </row>
    <row r="131" spans="2:10" ht="12.75" customHeight="1" thickBot="1" x14ac:dyDescent="0.25">
      <c r="B131" s="325"/>
      <c r="C131" s="326"/>
      <c r="D131" s="342"/>
      <c r="E131" s="343"/>
      <c r="F131" s="1"/>
      <c r="G131" s="7"/>
      <c r="H131" s="6"/>
      <c r="I131" s="2"/>
      <c r="J131" s="2"/>
    </row>
    <row r="132" spans="2:10" ht="12.75" customHeight="1" thickBot="1" x14ac:dyDescent="0.3">
      <c r="B132" s="319" t="s">
        <v>122</v>
      </c>
      <c r="C132" s="320"/>
      <c r="D132" s="336"/>
      <c r="E132" s="337"/>
      <c r="F132" s="1" t="s">
        <v>117</v>
      </c>
      <c r="G132" s="7"/>
      <c r="H132" s="6"/>
      <c r="I132" s="2"/>
      <c r="J132" s="2"/>
    </row>
    <row r="133" spans="2:10" ht="12.75" customHeight="1" x14ac:dyDescent="0.2">
      <c r="B133" s="2"/>
      <c r="C133" s="2"/>
      <c r="D133" s="2"/>
      <c r="E133" s="2"/>
    </row>
    <row r="134" spans="2:10" ht="12.75" customHeight="1" x14ac:dyDescent="0.25">
      <c r="B134" s="2"/>
      <c r="C134" s="2"/>
      <c r="D134" s="4" t="str">
        <f>IF(COUNTBLANK(C124:E132)&gt;32,"LET OP: niet alle benodigde cellen zijn ingevuld"," ")</f>
        <v xml:space="preserve"> </v>
      </c>
      <c r="E134" s="3"/>
    </row>
    <row r="135" spans="2:10" ht="12.75" customHeight="1" x14ac:dyDescent="0.2"/>
    <row r="136" spans="2:10" ht="12.75" customHeight="1" x14ac:dyDescent="0.2"/>
    <row r="137" spans="2:10" ht="12.75" customHeight="1" x14ac:dyDescent="0.2"/>
  </sheetData>
  <sheetProtection algorithmName="SHA-512" hashValue="UvjAO5gN/sHr6yOdkFmJLaYH/8ufp0iNKLPXY3Usg8KGdMzDf8/z7ylIKVo8Jwep+a+3//+yBVlPJ5Z1g97esw==" saltValue="+rqQJJ+4pGSZLYdYiZzFdQ==" spinCount="100000" sheet="1" objects="1" scenarios="1"/>
  <mergeCells count="211">
    <mergeCell ref="L117:M117"/>
    <mergeCell ref="L118:M118"/>
    <mergeCell ref="L119:M119"/>
    <mergeCell ref="L120:M120"/>
    <mergeCell ref="L121:M121"/>
    <mergeCell ref="E83:K83"/>
    <mergeCell ref="E87:K87"/>
    <mergeCell ref="E91:K91"/>
    <mergeCell ref="L106:M106"/>
    <mergeCell ref="L107:M107"/>
    <mergeCell ref="L108:M108"/>
    <mergeCell ref="L110:M110"/>
    <mergeCell ref="L111:M111"/>
    <mergeCell ref="L113:M113"/>
    <mergeCell ref="L114:M114"/>
    <mergeCell ref="L115:M115"/>
    <mergeCell ref="L116:M116"/>
    <mergeCell ref="L95:M95"/>
    <mergeCell ref="L96:M96"/>
    <mergeCell ref="L97:M97"/>
    <mergeCell ref="L98:M98"/>
    <mergeCell ref="L100:M100"/>
    <mergeCell ref="L101:M101"/>
    <mergeCell ref="L102:M102"/>
    <mergeCell ref="L103:M103"/>
    <mergeCell ref="L104:M104"/>
    <mergeCell ref="L86:M86"/>
    <mergeCell ref="L87:M87"/>
    <mergeCell ref="L88:M88"/>
    <mergeCell ref="L89:M89"/>
    <mergeCell ref="L90:M90"/>
    <mergeCell ref="L91:M91"/>
    <mergeCell ref="L92:M92"/>
    <mergeCell ref="L93:M93"/>
    <mergeCell ref="L94:M94"/>
    <mergeCell ref="L64:N64"/>
    <mergeCell ref="L65:N65"/>
    <mergeCell ref="L79:M79"/>
    <mergeCell ref="L80:M80"/>
    <mergeCell ref="L81:M81"/>
    <mergeCell ref="L82:M82"/>
    <mergeCell ref="L83:M83"/>
    <mergeCell ref="L84:M84"/>
    <mergeCell ref="L85:M85"/>
    <mergeCell ref="B115:D115"/>
    <mergeCell ref="E115:K115"/>
    <mergeCell ref="B117:D117"/>
    <mergeCell ref="E117:K117"/>
    <mergeCell ref="L40:N40"/>
    <mergeCell ref="L42:N42"/>
    <mergeCell ref="L43:N43"/>
    <mergeCell ref="L44:N44"/>
    <mergeCell ref="L45:N45"/>
    <mergeCell ref="L46:N46"/>
    <mergeCell ref="L47:N47"/>
    <mergeCell ref="L48:N48"/>
    <mergeCell ref="L49:N49"/>
    <mergeCell ref="L51:N51"/>
    <mergeCell ref="L52:N52"/>
    <mergeCell ref="L53:N53"/>
    <mergeCell ref="L54:N54"/>
    <mergeCell ref="L55:N55"/>
    <mergeCell ref="L56:N56"/>
    <mergeCell ref="L57:N57"/>
    <mergeCell ref="L59:N59"/>
    <mergeCell ref="L60:N60"/>
    <mergeCell ref="L61:N61"/>
    <mergeCell ref="L63:N63"/>
    <mergeCell ref="B127:C131"/>
    <mergeCell ref="B132:C132"/>
    <mergeCell ref="D124:E124"/>
    <mergeCell ref="D125:E125"/>
    <mergeCell ref="D126:E126"/>
    <mergeCell ref="D132:E132"/>
    <mergeCell ref="D127:E131"/>
    <mergeCell ref="R67:S67"/>
    <mergeCell ref="R123:S123"/>
    <mergeCell ref="R126:S126"/>
    <mergeCell ref="E118:K118"/>
    <mergeCell ref="E119:K119"/>
    <mergeCell ref="E120:K120"/>
    <mergeCell ref="E121:K121"/>
    <mergeCell ref="E111:K111"/>
    <mergeCell ref="E113:K113"/>
    <mergeCell ref="E114:K114"/>
    <mergeCell ref="E116:K116"/>
    <mergeCell ref="E106:K106"/>
    <mergeCell ref="E107:K107"/>
    <mergeCell ref="B124:C124"/>
    <mergeCell ref="B125:C125"/>
    <mergeCell ref="B126:C126"/>
    <mergeCell ref="E80:K80"/>
    <mergeCell ref="E64:K64"/>
    <mergeCell ref="E65:K65"/>
    <mergeCell ref="E47:K47"/>
    <mergeCell ref="E48:K48"/>
    <mergeCell ref="E49:K49"/>
    <mergeCell ref="E63:K63"/>
    <mergeCell ref="E51:K51"/>
    <mergeCell ref="E52:K52"/>
    <mergeCell ref="E53:K53"/>
    <mergeCell ref="E54:K54"/>
    <mergeCell ref="E55:K55"/>
    <mergeCell ref="E56:K56"/>
    <mergeCell ref="E57:K57"/>
    <mergeCell ref="E59:K59"/>
    <mergeCell ref="E60:K60"/>
    <mergeCell ref="E61:K61"/>
    <mergeCell ref="E110:K110"/>
    <mergeCell ref="E101:K101"/>
    <mergeCell ref="E102:K102"/>
    <mergeCell ref="E103:K103"/>
    <mergeCell ref="E104:K104"/>
    <mergeCell ref="E97:K97"/>
    <mergeCell ref="E98:K98"/>
    <mergeCell ref="E100:K100"/>
    <mergeCell ref="D68:E68"/>
    <mergeCell ref="D69:E69"/>
    <mergeCell ref="D70:E70"/>
    <mergeCell ref="D71:E75"/>
    <mergeCell ref="D76:E76"/>
    <mergeCell ref="B96:D96"/>
    <mergeCell ref="B97:D97"/>
    <mergeCell ref="B98:D98"/>
    <mergeCell ref="B82:D82"/>
    <mergeCell ref="B94:D94"/>
    <mergeCell ref="B95:D95"/>
    <mergeCell ref="E81:K81"/>
    <mergeCell ref="E82:K82"/>
    <mergeCell ref="E108:K108"/>
    <mergeCell ref="E79:K79"/>
    <mergeCell ref="B116:D116"/>
    <mergeCell ref="B118:D118"/>
    <mergeCell ref="B119:D119"/>
    <mergeCell ref="B120:D120"/>
    <mergeCell ref="B121:D121"/>
    <mergeCell ref="B110:D110"/>
    <mergeCell ref="E92:K92"/>
    <mergeCell ref="E93:K93"/>
    <mergeCell ref="E94:K94"/>
    <mergeCell ref="E95:K95"/>
    <mergeCell ref="E96:K96"/>
    <mergeCell ref="B111:D111"/>
    <mergeCell ref="B113:D113"/>
    <mergeCell ref="B114:D114"/>
    <mergeCell ref="B106:D106"/>
    <mergeCell ref="B107:D107"/>
    <mergeCell ref="B108:D108"/>
    <mergeCell ref="B100:D100"/>
    <mergeCell ref="B101:D101"/>
    <mergeCell ref="B102:D102"/>
    <mergeCell ref="B103:D103"/>
    <mergeCell ref="B104:D104"/>
    <mergeCell ref="B92:D92"/>
    <mergeCell ref="B93:D93"/>
    <mergeCell ref="B56:D56"/>
    <mergeCell ref="B45:D45"/>
    <mergeCell ref="B57:D57"/>
    <mergeCell ref="B59:D59"/>
    <mergeCell ref="B60:D60"/>
    <mergeCell ref="B61:D61"/>
    <mergeCell ref="B79:D79"/>
    <mergeCell ref="B80:D80"/>
    <mergeCell ref="B81:D81"/>
    <mergeCell ref="B63:D63"/>
    <mergeCell ref="B64:D64"/>
    <mergeCell ref="B65:D65"/>
    <mergeCell ref="B46:D46"/>
    <mergeCell ref="B47:D47"/>
    <mergeCell ref="B48:D48"/>
    <mergeCell ref="B49:D49"/>
    <mergeCell ref="B68:C68"/>
    <mergeCell ref="B69:C69"/>
    <mergeCell ref="B76:C76"/>
    <mergeCell ref="B54:D54"/>
    <mergeCell ref="B55:D55"/>
    <mergeCell ref="B70:C70"/>
    <mergeCell ref="B71:C75"/>
    <mergeCell ref="B39:D39"/>
    <mergeCell ref="B40:D40"/>
    <mergeCell ref="E40:K40"/>
    <mergeCell ref="B42:D42"/>
    <mergeCell ref="B43:D43"/>
    <mergeCell ref="B44:D44"/>
    <mergeCell ref="E42:K42"/>
    <mergeCell ref="E43:K43"/>
    <mergeCell ref="E44:K44"/>
    <mergeCell ref="E45:K45"/>
    <mergeCell ref="E46:K46"/>
    <mergeCell ref="B90:D90"/>
    <mergeCell ref="E90:K90"/>
    <mergeCell ref="B1:T1"/>
    <mergeCell ref="B84:D84"/>
    <mergeCell ref="E84:K84"/>
    <mergeCell ref="B85:D85"/>
    <mergeCell ref="E85:K85"/>
    <mergeCell ref="B86:D86"/>
    <mergeCell ref="E86:K86"/>
    <mergeCell ref="B88:D88"/>
    <mergeCell ref="E88:K88"/>
    <mergeCell ref="B89:D89"/>
    <mergeCell ref="E89:K89"/>
    <mergeCell ref="B3:D3"/>
    <mergeCell ref="R37:S37"/>
    <mergeCell ref="B51:D51"/>
    <mergeCell ref="B52:D52"/>
    <mergeCell ref="B53:D53"/>
    <mergeCell ref="R27:S27"/>
    <mergeCell ref="R28:S28"/>
    <mergeCell ref="R29:S29"/>
    <mergeCell ref="R31:S31"/>
  </mergeCells>
  <pageMargins left="0.70866141732283472" right="0.70866141732283472" top="0.74803149606299213" bottom="0.74803149606299213" header="0.31496062992125984" footer="0.31496062992125984"/>
  <pageSetup paperSize="8" scale="55" orientation="landscape" r:id="rId1"/>
  <rowBreaks count="1" manualBreakCount="1">
    <brk id="77" max="16383" man="1"/>
  </rowBreaks>
  <ignoredErrors>
    <ignoredError sqref="T35 T118:T122 T59:T65 T51:T57 N23:N25 N16:N21 T32:T33 T99:T111 N9:O14 O19:O21 T113:T114 T11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365A-70D2-434E-AE79-02CFD6CCE118}">
  <dimension ref="A1:M141"/>
  <sheetViews>
    <sheetView topLeftCell="A115" zoomScaleNormal="100" workbookViewId="0">
      <selection activeCell="A135" sqref="A135:C135"/>
    </sheetView>
  </sheetViews>
  <sheetFormatPr defaultRowHeight="12.75" customHeight="1" x14ac:dyDescent="0.2"/>
  <cols>
    <col min="1" max="1" width="17.7109375" style="7" customWidth="1"/>
    <col min="2" max="2" width="2.7109375" style="2" customWidth="1"/>
    <col min="3" max="3" width="8.42578125" style="2" bestFit="1" customWidth="1"/>
    <col min="4" max="4" width="16" style="2" bestFit="1" customWidth="1"/>
    <col min="5" max="5" width="22.7109375" style="2" customWidth="1"/>
    <col min="6" max="6" width="2.7109375" style="2" customWidth="1"/>
    <col min="7" max="7" width="9.140625" style="2" bestFit="1" customWidth="1"/>
    <col min="8" max="8" width="16" style="2" bestFit="1" customWidth="1"/>
    <col min="9" max="9" width="22.7109375" style="2" customWidth="1"/>
    <col min="10" max="10" width="2.7109375" style="2" customWidth="1"/>
    <col min="11" max="11" width="10" style="2" bestFit="1" customWidth="1"/>
    <col min="12" max="12" width="16" style="2" bestFit="1" customWidth="1"/>
    <col min="13" max="13" width="22.7109375" style="2" customWidth="1"/>
    <col min="14" max="14" width="11.140625" style="2" bestFit="1" customWidth="1"/>
    <col min="15" max="16384" width="9.140625" style="2"/>
  </cols>
  <sheetData>
    <row r="1" spans="1:13" s="168" customFormat="1" ht="16.5" thickBot="1" x14ac:dyDescent="0.3">
      <c r="A1" s="275" t="s">
        <v>179</v>
      </c>
      <c r="B1" s="397"/>
      <c r="C1" s="397"/>
      <c r="D1" s="397"/>
      <c r="E1" s="397"/>
      <c r="F1" s="397"/>
      <c r="G1" s="397"/>
      <c r="H1" s="397"/>
      <c r="I1" s="397"/>
      <c r="J1" s="397"/>
      <c r="K1" s="397"/>
      <c r="L1" s="397"/>
      <c r="M1" s="398"/>
    </row>
    <row r="2" spans="1:13" ht="12.75" customHeight="1" thickBot="1" x14ac:dyDescent="0.25"/>
    <row r="3" spans="1:13" s="170" customFormat="1" ht="12.75" customHeight="1" thickBot="1" x14ac:dyDescent="0.25">
      <c r="A3" s="169" t="s">
        <v>52</v>
      </c>
      <c r="C3" s="399">
        <f>'Servers-storage-netwerk'!N6</f>
        <v>0</v>
      </c>
      <c r="D3" s="400"/>
      <c r="G3" s="171"/>
      <c r="H3" s="171"/>
      <c r="I3" s="172"/>
      <c r="J3" s="172"/>
      <c r="K3" s="171"/>
      <c r="L3" s="171"/>
    </row>
    <row r="4" spans="1:13" ht="12.75" customHeight="1" thickBot="1" x14ac:dyDescent="0.25"/>
    <row r="5" spans="1:13" s="19" customFormat="1" ht="12.75" customHeight="1" thickBot="1" x14ac:dyDescent="0.3">
      <c r="A5" s="173" t="s">
        <v>53</v>
      </c>
      <c r="B5" s="174"/>
      <c r="C5" s="174" t="s">
        <v>50</v>
      </c>
      <c r="D5" s="174" t="s">
        <v>51</v>
      </c>
      <c r="E5" s="175">
        <f>'Servers-storage-netwerk'!O6</f>
        <v>0</v>
      </c>
      <c r="F5" s="174"/>
      <c r="G5" s="174" t="s">
        <v>22</v>
      </c>
      <c r="H5" s="174" t="s">
        <v>51</v>
      </c>
      <c r="I5" s="175">
        <f>'Servers-storage-netwerk'!O16</f>
        <v>0</v>
      </c>
      <c r="J5" s="174"/>
      <c r="K5" s="174" t="s">
        <v>23</v>
      </c>
      <c r="L5" s="174" t="s">
        <v>51</v>
      </c>
      <c r="M5" s="175">
        <f>'Servers-storage-netwerk'!O23</f>
        <v>0</v>
      </c>
    </row>
    <row r="6" spans="1:13" ht="12.75" customHeight="1" x14ac:dyDescent="0.2">
      <c r="A6" s="377" t="s">
        <v>123</v>
      </c>
      <c r="B6" s="176"/>
      <c r="C6" s="338"/>
      <c r="D6" s="380"/>
      <c r="E6" s="381"/>
      <c r="F6" s="176"/>
      <c r="G6" s="338"/>
      <c r="H6" s="380"/>
      <c r="I6" s="381"/>
      <c r="J6" s="176"/>
      <c r="K6" s="338"/>
      <c r="L6" s="380"/>
      <c r="M6" s="381"/>
    </row>
    <row r="7" spans="1:13" ht="12.75" customHeight="1" x14ac:dyDescent="0.2">
      <c r="A7" s="378"/>
      <c r="B7" s="176"/>
      <c r="C7" s="382"/>
      <c r="D7" s="383"/>
      <c r="E7" s="384"/>
      <c r="F7" s="176"/>
      <c r="G7" s="382"/>
      <c r="H7" s="383"/>
      <c r="I7" s="384"/>
      <c r="J7" s="176"/>
      <c r="K7" s="382"/>
      <c r="L7" s="383"/>
      <c r="M7" s="384"/>
    </row>
    <row r="8" spans="1:13" ht="12.75" customHeight="1" x14ac:dyDescent="0.2">
      <c r="A8" s="378"/>
      <c r="B8" s="176"/>
      <c r="C8" s="382"/>
      <c r="D8" s="383"/>
      <c r="E8" s="384"/>
      <c r="F8" s="176"/>
      <c r="G8" s="382"/>
      <c r="H8" s="383"/>
      <c r="I8" s="384"/>
      <c r="J8" s="176"/>
      <c r="K8" s="382"/>
      <c r="L8" s="383"/>
      <c r="M8" s="384"/>
    </row>
    <row r="9" spans="1:13" ht="12.75" customHeight="1" x14ac:dyDescent="0.2">
      <c r="A9" s="378"/>
      <c r="B9" s="176"/>
      <c r="C9" s="382"/>
      <c r="D9" s="383"/>
      <c r="E9" s="384"/>
      <c r="F9" s="176"/>
      <c r="G9" s="382"/>
      <c r="H9" s="383"/>
      <c r="I9" s="384"/>
      <c r="J9" s="176"/>
      <c r="K9" s="382"/>
      <c r="L9" s="383"/>
      <c r="M9" s="384"/>
    </row>
    <row r="10" spans="1:13" ht="12.75" customHeight="1" x14ac:dyDescent="0.2">
      <c r="A10" s="378"/>
      <c r="B10" s="176"/>
      <c r="C10" s="382"/>
      <c r="D10" s="383"/>
      <c r="E10" s="384"/>
      <c r="F10" s="176"/>
      <c r="G10" s="382"/>
      <c r="H10" s="383"/>
      <c r="I10" s="384"/>
      <c r="J10" s="176"/>
      <c r="K10" s="382"/>
      <c r="L10" s="383"/>
      <c r="M10" s="384"/>
    </row>
    <row r="11" spans="1:13" ht="12.75" customHeight="1" x14ac:dyDescent="0.2">
      <c r="A11" s="378"/>
      <c r="B11" s="176"/>
      <c r="C11" s="382"/>
      <c r="D11" s="383"/>
      <c r="E11" s="384"/>
      <c r="F11" s="176"/>
      <c r="G11" s="382"/>
      <c r="H11" s="383"/>
      <c r="I11" s="384"/>
      <c r="J11" s="176"/>
      <c r="K11" s="382"/>
      <c r="L11" s="383"/>
      <c r="M11" s="384"/>
    </row>
    <row r="12" spans="1:13" ht="12.75" customHeight="1" x14ac:dyDescent="0.2">
      <c r="A12" s="378"/>
      <c r="B12" s="176"/>
      <c r="C12" s="382"/>
      <c r="D12" s="383"/>
      <c r="E12" s="384"/>
      <c r="F12" s="176"/>
      <c r="G12" s="382"/>
      <c r="H12" s="383"/>
      <c r="I12" s="384"/>
      <c r="J12" s="176"/>
      <c r="K12" s="382"/>
      <c r="L12" s="383"/>
      <c r="M12" s="384"/>
    </row>
    <row r="13" spans="1:13" ht="12.75" customHeight="1" x14ac:dyDescent="0.2">
      <c r="A13" s="378"/>
      <c r="B13" s="176"/>
      <c r="C13" s="382"/>
      <c r="D13" s="383"/>
      <c r="E13" s="384"/>
      <c r="F13" s="176"/>
      <c r="G13" s="382"/>
      <c r="H13" s="383"/>
      <c r="I13" s="384"/>
      <c r="J13" s="176"/>
      <c r="K13" s="382"/>
      <c r="L13" s="383"/>
      <c r="M13" s="384"/>
    </row>
    <row r="14" spans="1:13" ht="12.75" customHeight="1" x14ac:dyDescent="0.2">
      <c r="A14" s="378"/>
      <c r="B14" s="176"/>
      <c r="C14" s="382"/>
      <c r="D14" s="383"/>
      <c r="E14" s="384"/>
      <c r="F14" s="176"/>
      <c r="G14" s="382"/>
      <c r="H14" s="383"/>
      <c r="I14" s="384"/>
      <c r="J14" s="176"/>
      <c r="K14" s="382"/>
      <c r="L14" s="383"/>
      <c r="M14" s="384"/>
    </row>
    <row r="15" spans="1:13" ht="12.75" customHeight="1" x14ac:dyDescent="0.2">
      <c r="A15" s="378"/>
      <c r="B15" s="176"/>
      <c r="C15" s="382"/>
      <c r="D15" s="383"/>
      <c r="E15" s="384"/>
      <c r="F15" s="176"/>
      <c r="G15" s="382"/>
      <c r="H15" s="383"/>
      <c r="I15" s="384"/>
      <c r="J15" s="176"/>
      <c r="K15" s="382"/>
      <c r="L15" s="383"/>
      <c r="M15" s="384"/>
    </row>
    <row r="16" spans="1:13" ht="12.75" customHeight="1" x14ac:dyDescent="0.2">
      <c r="A16" s="378"/>
      <c r="B16" s="176"/>
      <c r="C16" s="382"/>
      <c r="D16" s="383"/>
      <c r="E16" s="384"/>
      <c r="F16" s="176"/>
      <c r="G16" s="382"/>
      <c r="H16" s="383"/>
      <c r="I16" s="384"/>
      <c r="J16" s="176"/>
      <c r="K16" s="382"/>
      <c r="L16" s="383"/>
      <c r="M16" s="384"/>
    </row>
    <row r="17" spans="1:13" ht="12.75" customHeight="1" x14ac:dyDescent="0.2">
      <c r="A17" s="378"/>
      <c r="B17" s="176"/>
      <c r="C17" s="382"/>
      <c r="D17" s="383"/>
      <c r="E17" s="384"/>
      <c r="F17" s="176"/>
      <c r="G17" s="382"/>
      <c r="H17" s="383"/>
      <c r="I17" s="384"/>
      <c r="J17" s="176"/>
      <c r="K17" s="382"/>
      <c r="L17" s="383"/>
      <c r="M17" s="384"/>
    </row>
    <row r="18" spans="1:13" ht="12.75" customHeight="1" x14ac:dyDescent="0.2">
      <c r="A18" s="378"/>
      <c r="B18" s="176"/>
      <c r="C18" s="382"/>
      <c r="D18" s="383"/>
      <c r="E18" s="384"/>
      <c r="F18" s="176"/>
      <c r="G18" s="382"/>
      <c r="H18" s="383"/>
      <c r="I18" s="384"/>
      <c r="J18" s="176"/>
      <c r="K18" s="382"/>
      <c r="L18" s="383"/>
      <c r="M18" s="384"/>
    </row>
    <row r="19" spans="1:13" ht="12.75" customHeight="1" x14ac:dyDescent="0.2">
      <c r="A19" s="378"/>
      <c r="B19" s="176"/>
      <c r="C19" s="382"/>
      <c r="D19" s="383"/>
      <c r="E19" s="384"/>
      <c r="F19" s="176"/>
      <c r="G19" s="382"/>
      <c r="H19" s="383"/>
      <c r="I19" s="384"/>
      <c r="J19" s="176"/>
      <c r="K19" s="382"/>
      <c r="L19" s="383"/>
      <c r="M19" s="384"/>
    </row>
    <row r="20" spans="1:13" ht="12.75" customHeight="1" x14ac:dyDescent="0.2">
      <c r="A20" s="378"/>
      <c r="B20" s="176"/>
      <c r="C20" s="382"/>
      <c r="D20" s="383"/>
      <c r="E20" s="384"/>
      <c r="F20" s="176"/>
      <c r="G20" s="382"/>
      <c r="H20" s="383"/>
      <c r="I20" s="384"/>
      <c r="J20" s="176"/>
      <c r="K20" s="382"/>
      <c r="L20" s="383"/>
      <c r="M20" s="384"/>
    </row>
    <row r="21" spans="1:13" ht="12.75" customHeight="1" x14ac:dyDescent="0.2">
      <c r="A21" s="378"/>
      <c r="B21" s="176"/>
      <c r="C21" s="382"/>
      <c r="D21" s="383"/>
      <c r="E21" s="384"/>
      <c r="F21" s="176"/>
      <c r="G21" s="382"/>
      <c r="H21" s="383"/>
      <c r="I21" s="384"/>
      <c r="J21" s="176"/>
      <c r="K21" s="382"/>
      <c r="L21" s="383"/>
      <c r="M21" s="384"/>
    </row>
    <row r="22" spans="1:13" ht="12.75" customHeight="1" x14ac:dyDescent="0.2">
      <c r="A22" s="378"/>
      <c r="B22" s="176"/>
      <c r="C22" s="382"/>
      <c r="D22" s="383"/>
      <c r="E22" s="384"/>
      <c r="F22" s="176"/>
      <c r="G22" s="382"/>
      <c r="H22" s="383"/>
      <c r="I22" s="384"/>
      <c r="J22" s="176"/>
      <c r="K22" s="382"/>
      <c r="L22" s="383"/>
      <c r="M22" s="384"/>
    </row>
    <row r="23" spans="1:13" ht="12.75" customHeight="1" x14ac:dyDescent="0.2">
      <c r="A23" s="378"/>
      <c r="B23" s="176"/>
      <c r="C23" s="382"/>
      <c r="D23" s="383"/>
      <c r="E23" s="384"/>
      <c r="F23" s="176"/>
      <c r="G23" s="382"/>
      <c r="H23" s="383"/>
      <c r="I23" s="384"/>
      <c r="J23" s="176"/>
      <c r="K23" s="382"/>
      <c r="L23" s="383"/>
      <c r="M23" s="384"/>
    </row>
    <row r="24" spans="1:13" ht="12.75" customHeight="1" x14ac:dyDescent="0.2">
      <c r="A24" s="378"/>
      <c r="B24" s="176"/>
      <c r="C24" s="382"/>
      <c r="D24" s="383"/>
      <c r="E24" s="384"/>
      <c r="F24" s="176"/>
      <c r="G24" s="382"/>
      <c r="H24" s="383"/>
      <c r="I24" s="384"/>
      <c r="J24" s="176"/>
      <c r="K24" s="382"/>
      <c r="L24" s="383"/>
      <c r="M24" s="384"/>
    </row>
    <row r="25" spans="1:13" ht="12.75" customHeight="1" x14ac:dyDescent="0.2">
      <c r="A25" s="378"/>
      <c r="B25" s="176"/>
      <c r="C25" s="382"/>
      <c r="D25" s="383"/>
      <c r="E25" s="384"/>
      <c r="F25" s="176"/>
      <c r="G25" s="382"/>
      <c r="H25" s="383"/>
      <c r="I25" s="384"/>
      <c r="J25" s="176"/>
      <c r="K25" s="382"/>
      <c r="L25" s="383"/>
      <c r="M25" s="384"/>
    </row>
    <row r="26" spans="1:13" ht="12.75" customHeight="1" x14ac:dyDescent="0.2">
      <c r="A26" s="378"/>
      <c r="B26" s="176"/>
      <c r="C26" s="382"/>
      <c r="D26" s="383"/>
      <c r="E26" s="384"/>
      <c r="F26" s="176"/>
      <c r="G26" s="382"/>
      <c r="H26" s="383"/>
      <c r="I26" s="384"/>
      <c r="J26" s="176"/>
      <c r="K26" s="382"/>
      <c r="L26" s="383"/>
      <c r="M26" s="384"/>
    </row>
    <row r="27" spans="1:13" ht="12.75" customHeight="1" x14ac:dyDescent="0.2">
      <c r="A27" s="378"/>
      <c r="B27" s="176"/>
      <c r="C27" s="382"/>
      <c r="D27" s="383"/>
      <c r="E27" s="384"/>
      <c r="F27" s="176"/>
      <c r="G27" s="382"/>
      <c r="H27" s="383"/>
      <c r="I27" s="384"/>
      <c r="J27" s="176"/>
      <c r="K27" s="382"/>
      <c r="L27" s="383"/>
      <c r="M27" s="384"/>
    </row>
    <row r="28" spans="1:13" ht="12.75" customHeight="1" x14ac:dyDescent="0.2">
      <c r="A28" s="378"/>
      <c r="B28" s="176"/>
      <c r="C28" s="382"/>
      <c r="D28" s="383"/>
      <c r="E28" s="384"/>
      <c r="F28" s="176"/>
      <c r="G28" s="382"/>
      <c r="H28" s="383"/>
      <c r="I28" s="384"/>
      <c r="J28" s="176"/>
      <c r="K28" s="382"/>
      <c r="L28" s="383"/>
      <c r="M28" s="384"/>
    </row>
    <row r="29" spans="1:13" ht="12.75" customHeight="1" x14ac:dyDescent="0.2">
      <c r="A29" s="378"/>
      <c r="B29" s="176"/>
      <c r="C29" s="382"/>
      <c r="D29" s="383"/>
      <c r="E29" s="384"/>
      <c r="F29" s="176"/>
      <c r="G29" s="382"/>
      <c r="H29" s="383"/>
      <c r="I29" s="384"/>
      <c r="J29" s="176"/>
      <c r="K29" s="382"/>
      <c r="L29" s="383"/>
      <c r="M29" s="384"/>
    </row>
    <row r="30" spans="1:13" ht="12.75" customHeight="1" x14ac:dyDescent="0.2">
      <c r="A30" s="378"/>
      <c r="B30" s="176"/>
      <c r="C30" s="382"/>
      <c r="D30" s="383"/>
      <c r="E30" s="384"/>
      <c r="F30" s="176"/>
      <c r="G30" s="382"/>
      <c r="H30" s="383"/>
      <c r="I30" s="384"/>
      <c r="J30" s="176"/>
      <c r="K30" s="382"/>
      <c r="L30" s="383"/>
      <c r="M30" s="384"/>
    </row>
    <row r="31" spans="1:13" ht="12.75" customHeight="1" x14ac:dyDescent="0.2">
      <c r="A31" s="378"/>
      <c r="B31" s="176"/>
      <c r="C31" s="382"/>
      <c r="D31" s="383"/>
      <c r="E31" s="384"/>
      <c r="F31" s="176"/>
      <c r="G31" s="382"/>
      <c r="H31" s="383"/>
      <c r="I31" s="384"/>
      <c r="J31" s="176"/>
      <c r="K31" s="382"/>
      <c r="L31" s="383"/>
      <c r="M31" s="384"/>
    </row>
    <row r="32" spans="1:13" ht="12.75" customHeight="1" x14ac:dyDescent="0.2">
      <c r="A32" s="378"/>
      <c r="B32" s="176"/>
      <c r="C32" s="382"/>
      <c r="D32" s="383"/>
      <c r="E32" s="384"/>
      <c r="F32" s="176"/>
      <c r="G32" s="382"/>
      <c r="H32" s="383"/>
      <c r="I32" s="384"/>
      <c r="J32" s="176"/>
      <c r="K32" s="382"/>
      <c r="L32" s="383"/>
      <c r="M32" s="384"/>
    </row>
    <row r="33" spans="1:13" ht="12.75" customHeight="1" x14ac:dyDescent="0.2">
      <c r="A33" s="378"/>
      <c r="B33" s="176"/>
      <c r="C33" s="382"/>
      <c r="D33" s="383"/>
      <c r="E33" s="384"/>
      <c r="F33" s="176"/>
      <c r="G33" s="382"/>
      <c r="H33" s="383"/>
      <c r="I33" s="384"/>
      <c r="J33" s="176"/>
      <c r="K33" s="382"/>
      <c r="L33" s="383"/>
      <c r="M33" s="384"/>
    </row>
    <row r="34" spans="1:13" ht="12.75" customHeight="1" x14ac:dyDescent="0.2">
      <c r="A34" s="378"/>
      <c r="B34" s="176"/>
      <c r="C34" s="382"/>
      <c r="D34" s="383"/>
      <c r="E34" s="384"/>
      <c r="F34" s="176"/>
      <c r="G34" s="382"/>
      <c r="H34" s="383"/>
      <c r="I34" s="384"/>
      <c r="J34" s="176"/>
      <c r="K34" s="382"/>
      <c r="L34" s="383"/>
      <c r="M34" s="384"/>
    </row>
    <row r="35" spans="1:13" ht="12.75" customHeight="1" x14ac:dyDescent="0.2">
      <c r="A35" s="378"/>
      <c r="B35" s="176"/>
      <c r="C35" s="382"/>
      <c r="D35" s="383"/>
      <c r="E35" s="384"/>
      <c r="F35" s="176"/>
      <c r="G35" s="382"/>
      <c r="H35" s="383"/>
      <c r="I35" s="384"/>
      <c r="J35" s="176"/>
      <c r="K35" s="382"/>
      <c r="L35" s="383"/>
      <c r="M35" s="384"/>
    </row>
    <row r="36" spans="1:13" ht="12.75" customHeight="1" thickBot="1" x14ac:dyDescent="0.25">
      <c r="A36" s="379"/>
      <c r="B36" s="177"/>
      <c r="C36" s="385"/>
      <c r="D36" s="386"/>
      <c r="E36" s="387"/>
      <c r="F36" s="177"/>
      <c r="G36" s="385"/>
      <c r="H36" s="386"/>
      <c r="I36" s="387"/>
      <c r="J36" s="177"/>
      <c r="K36" s="385"/>
      <c r="L36" s="386"/>
      <c r="M36" s="387"/>
    </row>
    <row r="38" spans="1:13" ht="12.75" customHeight="1" thickBot="1" x14ac:dyDescent="0.25"/>
    <row r="39" spans="1:13" ht="12.75" customHeight="1" thickBot="1" x14ac:dyDescent="0.3">
      <c r="A39" s="319" t="s">
        <v>116</v>
      </c>
      <c r="B39" s="410"/>
      <c r="C39" s="411"/>
      <c r="D39" s="394"/>
      <c r="E39" s="395"/>
      <c r="F39" s="396"/>
      <c r="G39" s="337"/>
      <c r="H39" s="77" t="s">
        <v>117</v>
      </c>
    </row>
    <row r="40" spans="1:13" ht="12.75" customHeight="1" thickBot="1" x14ac:dyDescent="0.3">
      <c r="A40" s="319" t="s">
        <v>118</v>
      </c>
      <c r="B40" s="410"/>
      <c r="C40" s="411"/>
      <c r="D40" s="394"/>
      <c r="E40" s="395"/>
      <c r="F40" s="396"/>
      <c r="G40" s="337"/>
      <c r="H40" s="77" t="s">
        <v>117</v>
      </c>
    </row>
    <row r="41" spans="1:13" ht="12.75" customHeight="1" thickBot="1" x14ac:dyDescent="0.3">
      <c r="A41" s="319" t="s">
        <v>119</v>
      </c>
      <c r="B41" s="410"/>
      <c r="C41" s="411"/>
      <c r="D41" s="394"/>
      <c r="E41" s="395"/>
      <c r="F41" s="396"/>
      <c r="G41" s="337"/>
      <c r="H41" s="77" t="s">
        <v>117</v>
      </c>
    </row>
    <row r="42" spans="1:13" ht="12.75" customHeight="1" x14ac:dyDescent="0.2">
      <c r="A42" s="321" t="s">
        <v>120</v>
      </c>
      <c r="B42" s="388"/>
      <c r="C42" s="389"/>
      <c r="D42" s="401"/>
      <c r="E42" s="402"/>
      <c r="F42" s="403"/>
      <c r="G42" s="339"/>
      <c r="H42" s="77"/>
    </row>
    <row r="43" spans="1:13" ht="12.75" customHeight="1" x14ac:dyDescent="0.2">
      <c r="A43" s="323"/>
      <c r="B43" s="390"/>
      <c r="C43" s="391"/>
      <c r="D43" s="404"/>
      <c r="E43" s="405"/>
      <c r="F43" s="406"/>
      <c r="G43" s="341"/>
      <c r="H43" s="77"/>
    </row>
    <row r="44" spans="1:13" ht="12.75" customHeight="1" x14ac:dyDescent="0.2">
      <c r="A44" s="323"/>
      <c r="B44" s="390"/>
      <c r="C44" s="391"/>
      <c r="D44" s="404"/>
      <c r="E44" s="405"/>
      <c r="F44" s="406"/>
      <c r="G44" s="341"/>
      <c r="H44" s="77" t="s">
        <v>121</v>
      </c>
    </row>
    <row r="45" spans="1:13" ht="12.75" customHeight="1" x14ac:dyDescent="0.2">
      <c r="A45" s="323"/>
      <c r="B45" s="390"/>
      <c r="C45" s="391"/>
      <c r="D45" s="404"/>
      <c r="E45" s="405"/>
      <c r="F45" s="406"/>
      <c r="G45" s="341"/>
      <c r="H45" s="77"/>
    </row>
    <row r="46" spans="1:13" ht="12.75" customHeight="1" thickBot="1" x14ac:dyDescent="0.25">
      <c r="A46" s="325"/>
      <c r="B46" s="392"/>
      <c r="C46" s="393"/>
      <c r="D46" s="407"/>
      <c r="E46" s="408"/>
      <c r="F46" s="409"/>
      <c r="G46" s="343"/>
      <c r="H46" s="77"/>
    </row>
    <row r="47" spans="1:13" ht="12.75" customHeight="1" thickBot="1" x14ac:dyDescent="0.3">
      <c r="A47" s="319" t="s">
        <v>122</v>
      </c>
      <c r="B47" s="410"/>
      <c r="C47" s="411"/>
      <c r="D47" s="394"/>
      <c r="E47" s="395"/>
      <c r="F47" s="396"/>
      <c r="G47" s="337"/>
      <c r="H47" s="77" t="s">
        <v>117</v>
      </c>
    </row>
    <row r="49" spans="1:13" ht="12.75" customHeight="1" thickBot="1" x14ac:dyDescent="0.25"/>
    <row r="50" spans="1:13" s="170" customFormat="1" ht="12.75" customHeight="1" thickBot="1" x14ac:dyDescent="0.25">
      <c r="A50" s="169" t="s">
        <v>54</v>
      </c>
      <c r="C50" s="399">
        <f>'Servers-storage-netwerk'!N7</f>
        <v>0</v>
      </c>
      <c r="D50" s="400"/>
      <c r="G50" s="171"/>
      <c r="H50" s="171"/>
      <c r="I50" s="172"/>
      <c r="J50" s="172"/>
      <c r="K50" s="171"/>
      <c r="L50" s="171"/>
    </row>
    <row r="51" spans="1:13" ht="12.75" customHeight="1" thickBot="1" x14ac:dyDescent="0.25"/>
    <row r="52" spans="1:13" s="19" customFormat="1" ht="12.75" customHeight="1" thickBot="1" x14ac:dyDescent="0.3">
      <c r="A52" s="173" t="s">
        <v>53</v>
      </c>
      <c r="B52" s="174"/>
      <c r="C52" s="174" t="s">
        <v>50</v>
      </c>
      <c r="D52" s="174" t="s">
        <v>51</v>
      </c>
      <c r="E52" s="175">
        <f>'Servers-storage-netwerk'!O7</f>
        <v>0</v>
      </c>
      <c r="F52" s="174"/>
      <c r="G52" s="174" t="s">
        <v>22</v>
      </c>
      <c r="H52" s="174" t="s">
        <v>51</v>
      </c>
      <c r="I52" s="175">
        <f>'Servers-storage-netwerk'!O17</f>
        <v>0</v>
      </c>
      <c r="J52" s="174"/>
      <c r="K52" s="174" t="s">
        <v>23</v>
      </c>
      <c r="L52" s="174" t="s">
        <v>51</v>
      </c>
      <c r="M52" s="175">
        <f>'Servers-storage-netwerk'!O24</f>
        <v>0</v>
      </c>
    </row>
    <row r="53" spans="1:13" ht="12.75" customHeight="1" x14ac:dyDescent="0.2">
      <c r="A53" s="377" t="s">
        <v>123</v>
      </c>
      <c r="B53" s="176"/>
      <c r="C53" s="338"/>
      <c r="D53" s="380"/>
      <c r="E53" s="381"/>
      <c r="F53" s="176"/>
      <c r="G53" s="338"/>
      <c r="H53" s="380"/>
      <c r="I53" s="381"/>
      <c r="J53" s="176"/>
      <c r="K53" s="338"/>
      <c r="L53" s="380"/>
      <c r="M53" s="381"/>
    </row>
    <row r="54" spans="1:13" ht="12.75" customHeight="1" x14ac:dyDescent="0.2">
      <c r="A54" s="378"/>
      <c r="B54" s="176"/>
      <c r="C54" s="382"/>
      <c r="D54" s="383"/>
      <c r="E54" s="384"/>
      <c r="F54" s="176"/>
      <c r="G54" s="382"/>
      <c r="H54" s="383"/>
      <c r="I54" s="384"/>
      <c r="J54" s="176"/>
      <c r="K54" s="382"/>
      <c r="L54" s="383"/>
      <c r="M54" s="384"/>
    </row>
    <row r="55" spans="1:13" ht="12.75" customHeight="1" x14ac:dyDescent="0.2">
      <c r="A55" s="378"/>
      <c r="B55" s="176"/>
      <c r="C55" s="382"/>
      <c r="D55" s="383"/>
      <c r="E55" s="384"/>
      <c r="F55" s="176"/>
      <c r="G55" s="382"/>
      <c r="H55" s="383"/>
      <c r="I55" s="384"/>
      <c r="J55" s="176"/>
      <c r="K55" s="382"/>
      <c r="L55" s="383"/>
      <c r="M55" s="384"/>
    </row>
    <row r="56" spans="1:13" ht="12.75" customHeight="1" x14ac:dyDescent="0.2">
      <c r="A56" s="378"/>
      <c r="B56" s="176"/>
      <c r="C56" s="382"/>
      <c r="D56" s="383"/>
      <c r="E56" s="384"/>
      <c r="F56" s="176"/>
      <c r="G56" s="382"/>
      <c r="H56" s="383"/>
      <c r="I56" s="384"/>
      <c r="J56" s="176"/>
      <c r="K56" s="382"/>
      <c r="L56" s="383"/>
      <c r="M56" s="384"/>
    </row>
    <row r="57" spans="1:13" ht="12.75" customHeight="1" x14ac:dyDescent="0.2">
      <c r="A57" s="378"/>
      <c r="B57" s="176"/>
      <c r="C57" s="382"/>
      <c r="D57" s="383"/>
      <c r="E57" s="384"/>
      <c r="F57" s="176"/>
      <c r="G57" s="382"/>
      <c r="H57" s="383"/>
      <c r="I57" s="384"/>
      <c r="J57" s="176"/>
      <c r="K57" s="382"/>
      <c r="L57" s="383"/>
      <c r="M57" s="384"/>
    </row>
    <row r="58" spans="1:13" ht="12.75" customHeight="1" x14ac:dyDescent="0.2">
      <c r="A58" s="378"/>
      <c r="B58" s="176"/>
      <c r="C58" s="382"/>
      <c r="D58" s="383"/>
      <c r="E58" s="384"/>
      <c r="F58" s="176"/>
      <c r="G58" s="382"/>
      <c r="H58" s="383"/>
      <c r="I58" s="384"/>
      <c r="J58" s="176"/>
      <c r="K58" s="382"/>
      <c r="L58" s="383"/>
      <c r="M58" s="384"/>
    </row>
    <row r="59" spans="1:13" ht="12.75" customHeight="1" x14ac:dyDescent="0.2">
      <c r="A59" s="378"/>
      <c r="B59" s="176"/>
      <c r="C59" s="382"/>
      <c r="D59" s="383"/>
      <c r="E59" s="384"/>
      <c r="F59" s="176"/>
      <c r="G59" s="382"/>
      <c r="H59" s="383"/>
      <c r="I59" s="384"/>
      <c r="J59" s="176"/>
      <c r="K59" s="382"/>
      <c r="L59" s="383"/>
      <c r="M59" s="384"/>
    </row>
    <row r="60" spans="1:13" ht="12.75" customHeight="1" x14ac:dyDescent="0.2">
      <c r="A60" s="378"/>
      <c r="B60" s="176"/>
      <c r="C60" s="382"/>
      <c r="D60" s="383"/>
      <c r="E60" s="384"/>
      <c r="F60" s="176"/>
      <c r="G60" s="382"/>
      <c r="H60" s="383"/>
      <c r="I60" s="384"/>
      <c r="J60" s="176"/>
      <c r="K60" s="382"/>
      <c r="L60" s="383"/>
      <c r="M60" s="384"/>
    </row>
    <row r="61" spans="1:13" ht="12.75" customHeight="1" x14ac:dyDescent="0.2">
      <c r="A61" s="378"/>
      <c r="B61" s="176"/>
      <c r="C61" s="382"/>
      <c r="D61" s="383"/>
      <c r="E61" s="384"/>
      <c r="F61" s="176"/>
      <c r="G61" s="382"/>
      <c r="H61" s="383"/>
      <c r="I61" s="384"/>
      <c r="J61" s="176"/>
      <c r="K61" s="382"/>
      <c r="L61" s="383"/>
      <c r="M61" s="384"/>
    </row>
    <row r="62" spans="1:13" ht="12.75" customHeight="1" x14ac:dyDescent="0.2">
      <c r="A62" s="378"/>
      <c r="B62" s="176"/>
      <c r="C62" s="382"/>
      <c r="D62" s="383"/>
      <c r="E62" s="384"/>
      <c r="F62" s="176"/>
      <c r="G62" s="382"/>
      <c r="H62" s="383"/>
      <c r="I62" s="384"/>
      <c r="J62" s="176"/>
      <c r="K62" s="382"/>
      <c r="L62" s="383"/>
      <c r="M62" s="384"/>
    </row>
    <row r="63" spans="1:13" ht="12.75" customHeight="1" x14ac:dyDescent="0.2">
      <c r="A63" s="378"/>
      <c r="B63" s="176"/>
      <c r="C63" s="382"/>
      <c r="D63" s="383"/>
      <c r="E63" s="384"/>
      <c r="F63" s="176"/>
      <c r="G63" s="382"/>
      <c r="H63" s="383"/>
      <c r="I63" s="384"/>
      <c r="J63" s="176"/>
      <c r="K63" s="382"/>
      <c r="L63" s="383"/>
      <c r="M63" s="384"/>
    </row>
    <row r="64" spans="1:13" ht="12.75" customHeight="1" x14ac:dyDescent="0.2">
      <c r="A64" s="378"/>
      <c r="B64" s="176"/>
      <c r="C64" s="382"/>
      <c r="D64" s="383"/>
      <c r="E64" s="384"/>
      <c r="F64" s="176"/>
      <c r="G64" s="382"/>
      <c r="H64" s="383"/>
      <c r="I64" s="384"/>
      <c r="J64" s="176"/>
      <c r="K64" s="382"/>
      <c r="L64" s="383"/>
      <c r="M64" s="384"/>
    </row>
    <row r="65" spans="1:13" ht="12.75" customHeight="1" x14ac:dyDescent="0.2">
      <c r="A65" s="378"/>
      <c r="B65" s="176"/>
      <c r="C65" s="382"/>
      <c r="D65" s="383"/>
      <c r="E65" s="384"/>
      <c r="F65" s="176"/>
      <c r="G65" s="382"/>
      <c r="H65" s="383"/>
      <c r="I65" s="384"/>
      <c r="J65" s="176"/>
      <c r="K65" s="382"/>
      <c r="L65" s="383"/>
      <c r="M65" s="384"/>
    </row>
    <row r="66" spans="1:13" ht="12.75" customHeight="1" x14ac:dyDescent="0.2">
      <c r="A66" s="378"/>
      <c r="B66" s="176"/>
      <c r="C66" s="382"/>
      <c r="D66" s="383"/>
      <c r="E66" s="384"/>
      <c r="F66" s="176"/>
      <c r="G66" s="382"/>
      <c r="H66" s="383"/>
      <c r="I66" s="384"/>
      <c r="J66" s="176"/>
      <c r="K66" s="382"/>
      <c r="L66" s="383"/>
      <c r="M66" s="384"/>
    </row>
    <row r="67" spans="1:13" ht="12.75" customHeight="1" x14ac:dyDescent="0.2">
      <c r="A67" s="378"/>
      <c r="B67" s="176"/>
      <c r="C67" s="382"/>
      <c r="D67" s="383"/>
      <c r="E67" s="384"/>
      <c r="F67" s="176"/>
      <c r="G67" s="382"/>
      <c r="H67" s="383"/>
      <c r="I67" s="384"/>
      <c r="J67" s="176"/>
      <c r="K67" s="382"/>
      <c r="L67" s="383"/>
      <c r="M67" s="384"/>
    </row>
    <row r="68" spans="1:13" ht="12.75" customHeight="1" x14ac:dyDescent="0.2">
      <c r="A68" s="378"/>
      <c r="B68" s="176"/>
      <c r="C68" s="382"/>
      <c r="D68" s="383"/>
      <c r="E68" s="384"/>
      <c r="F68" s="176"/>
      <c r="G68" s="382"/>
      <c r="H68" s="383"/>
      <c r="I68" s="384"/>
      <c r="J68" s="176"/>
      <c r="K68" s="382"/>
      <c r="L68" s="383"/>
      <c r="M68" s="384"/>
    </row>
    <row r="69" spans="1:13" ht="12.75" customHeight="1" x14ac:dyDescent="0.2">
      <c r="A69" s="378"/>
      <c r="B69" s="176"/>
      <c r="C69" s="382"/>
      <c r="D69" s="383"/>
      <c r="E69" s="384"/>
      <c r="F69" s="176"/>
      <c r="G69" s="382"/>
      <c r="H69" s="383"/>
      <c r="I69" s="384"/>
      <c r="J69" s="176"/>
      <c r="K69" s="382"/>
      <c r="L69" s="383"/>
      <c r="M69" s="384"/>
    </row>
    <row r="70" spans="1:13" ht="12.75" customHeight="1" x14ac:dyDescent="0.2">
      <c r="A70" s="378"/>
      <c r="B70" s="176"/>
      <c r="C70" s="382"/>
      <c r="D70" s="383"/>
      <c r="E70" s="384"/>
      <c r="F70" s="176"/>
      <c r="G70" s="382"/>
      <c r="H70" s="383"/>
      <c r="I70" s="384"/>
      <c r="J70" s="176"/>
      <c r="K70" s="382"/>
      <c r="L70" s="383"/>
      <c r="M70" s="384"/>
    </row>
    <row r="71" spans="1:13" ht="12.75" customHeight="1" x14ac:dyDescent="0.2">
      <c r="A71" s="378"/>
      <c r="B71" s="176"/>
      <c r="C71" s="382"/>
      <c r="D71" s="383"/>
      <c r="E71" s="384"/>
      <c r="F71" s="176"/>
      <c r="G71" s="382"/>
      <c r="H71" s="383"/>
      <c r="I71" s="384"/>
      <c r="J71" s="176"/>
      <c r="K71" s="382"/>
      <c r="L71" s="383"/>
      <c r="M71" s="384"/>
    </row>
    <row r="72" spans="1:13" ht="12.75" customHeight="1" x14ac:dyDescent="0.2">
      <c r="A72" s="378"/>
      <c r="B72" s="176"/>
      <c r="C72" s="382"/>
      <c r="D72" s="383"/>
      <c r="E72" s="384"/>
      <c r="F72" s="176"/>
      <c r="G72" s="382"/>
      <c r="H72" s="383"/>
      <c r="I72" s="384"/>
      <c r="J72" s="176"/>
      <c r="K72" s="382"/>
      <c r="L72" s="383"/>
      <c r="M72" s="384"/>
    </row>
    <row r="73" spans="1:13" ht="12.75" customHeight="1" x14ac:dyDescent="0.2">
      <c r="A73" s="378"/>
      <c r="B73" s="176"/>
      <c r="C73" s="382"/>
      <c r="D73" s="383"/>
      <c r="E73" s="384"/>
      <c r="F73" s="176"/>
      <c r="G73" s="382"/>
      <c r="H73" s="383"/>
      <c r="I73" s="384"/>
      <c r="J73" s="176"/>
      <c r="K73" s="382"/>
      <c r="L73" s="383"/>
      <c r="M73" s="384"/>
    </row>
    <row r="74" spans="1:13" ht="12.75" customHeight="1" x14ac:dyDescent="0.2">
      <c r="A74" s="378"/>
      <c r="B74" s="176"/>
      <c r="C74" s="382"/>
      <c r="D74" s="383"/>
      <c r="E74" s="384"/>
      <c r="F74" s="176"/>
      <c r="G74" s="382"/>
      <c r="H74" s="383"/>
      <c r="I74" s="384"/>
      <c r="J74" s="176"/>
      <c r="K74" s="382"/>
      <c r="L74" s="383"/>
      <c r="M74" s="384"/>
    </row>
    <row r="75" spans="1:13" ht="12.75" customHeight="1" x14ac:dyDescent="0.2">
      <c r="A75" s="378"/>
      <c r="B75" s="176"/>
      <c r="C75" s="382"/>
      <c r="D75" s="383"/>
      <c r="E75" s="384"/>
      <c r="F75" s="176"/>
      <c r="G75" s="382"/>
      <c r="H75" s="383"/>
      <c r="I75" s="384"/>
      <c r="J75" s="176"/>
      <c r="K75" s="382"/>
      <c r="L75" s="383"/>
      <c r="M75" s="384"/>
    </row>
    <row r="76" spans="1:13" ht="12.75" customHeight="1" x14ac:dyDescent="0.2">
      <c r="A76" s="378"/>
      <c r="B76" s="176"/>
      <c r="C76" s="382"/>
      <c r="D76" s="383"/>
      <c r="E76" s="384"/>
      <c r="F76" s="176"/>
      <c r="G76" s="382"/>
      <c r="H76" s="383"/>
      <c r="I76" s="384"/>
      <c r="J76" s="176"/>
      <c r="K76" s="382"/>
      <c r="L76" s="383"/>
      <c r="M76" s="384"/>
    </row>
    <row r="77" spans="1:13" ht="12.75" customHeight="1" x14ac:dyDescent="0.2">
      <c r="A77" s="378"/>
      <c r="B77" s="176"/>
      <c r="C77" s="382"/>
      <c r="D77" s="383"/>
      <c r="E77" s="384"/>
      <c r="F77" s="176"/>
      <c r="G77" s="382"/>
      <c r="H77" s="383"/>
      <c r="I77" s="384"/>
      <c r="J77" s="176"/>
      <c r="K77" s="382"/>
      <c r="L77" s="383"/>
      <c r="M77" s="384"/>
    </row>
    <row r="78" spans="1:13" ht="12.75" customHeight="1" x14ac:dyDescent="0.2">
      <c r="A78" s="378"/>
      <c r="B78" s="176"/>
      <c r="C78" s="382"/>
      <c r="D78" s="383"/>
      <c r="E78" s="384"/>
      <c r="F78" s="176"/>
      <c r="G78" s="382"/>
      <c r="H78" s="383"/>
      <c r="I78" s="384"/>
      <c r="J78" s="176"/>
      <c r="K78" s="382"/>
      <c r="L78" s="383"/>
      <c r="M78" s="384"/>
    </row>
    <row r="79" spans="1:13" ht="12.75" customHeight="1" x14ac:dyDescent="0.2">
      <c r="A79" s="378"/>
      <c r="B79" s="176"/>
      <c r="C79" s="382"/>
      <c r="D79" s="383"/>
      <c r="E79" s="384"/>
      <c r="F79" s="176"/>
      <c r="G79" s="382"/>
      <c r="H79" s="383"/>
      <c r="I79" s="384"/>
      <c r="J79" s="176"/>
      <c r="K79" s="382"/>
      <c r="L79" s="383"/>
      <c r="M79" s="384"/>
    </row>
    <row r="80" spans="1:13" ht="12.75" customHeight="1" x14ac:dyDescent="0.2">
      <c r="A80" s="378"/>
      <c r="B80" s="176"/>
      <c r="C80" s="382"/>
      <c r="D80" s="383"/>
      <c r="E80" s="384"/>
      <c r="F80" s="176"/>
      <c r="G80" s="382"/>
      <c r="H80" s="383"/>
      <c r="I80" s="384"/>
      <c r="J80" s="176"/>
      <c r="K80" s="382"/>
      <c r="L80" s="383"/>
      <c r="M80" s="384"/>
    </row>
    <row r="81" spans="1:13" ht="12.75" customHeight="1" x14ac:dyDescent="0.2">
      <c r="A81" s="378"/>
      <c r="B81" s="176"/>
      <c r="C81" s="382"/>
      <c r="D81" s="383"/>
      <c r="E81" s="384"/>
      <c r="F81" s="176"/>
      <c r="G81" s="382"/>
      <c r="H81" s="383"/>
      <c r="I81" s="384"/>
      <c r="J81" s="176"/>
      <c r="K81" s="382"/>
      <c r="L81" s="383"/>
      <c r="M81" s="384"/>
    </row>
    <row r="82" spans="1:13" ht="12.75" customHeight="1" x14ac:dyDescent="0.2">
      <c r="A82" s="378"/>
      <c r="B82" s="176"/>
      <c r="C82" s="382"/>
      <c r="D82" s="383"/>
      <c r="E82" s="384"/>
      <c r="F82" s="176"/>
      <c r="G82" s="382"/>
      <c r="H82" s="383"/>
      <c r="I82" s="384"/>
      <c r="J82" s="176"/>
      <c r="K82" s="382"/>
      <c r="L82" s="383"/>
      <c r="M82" s="384"/>
    </row>
    <row r="83" spans="1:13" ht="12.75" customHeight="1" thickBot="1" x14ac:dyDescent="0.25">
      <c r="A83" s="379"/>
      <c r="B83" s="177"/>
      <c r="C83" s="385"/>
      <c r="D83" s="386"/>
      <c r="E83" s="387"/>
      <c r="F83" s="177"/>
      <c r="G83" s="385"/>
      <c r="H83" s="386"/>
      <c r="I83" s="387"/>
      <c r="J83" s="177"/>
      <c r="K83" s="385"/>
      <c r="L83" s="386"/>
      <c r="M83" s="387"/>
    </row>
    <row r="85" spans="1:13" ht="12.75" customHeight="1" thickBot="1" x14ac:dyDescent="0.25"/>
    <row r="86" spans="1:13" ht="12.75" customHeight="1" thickBot="1" x14ac:dyDescent="0.3">
      <c r="A86" s="319" t="s">
        <v>116</v>
      </c>
      <c r="B86" s="410"/>
      <c r="C86" s="411"/>
      <c r="D86" s="394"/>
      <c r="E86" s="395"/>
      <c r="F86" s="396"/>
      <c r="G86" s="337"/>
      <c r="H86" s="77" t="s">
        <v>117</v>
      </c>
    </row>
    <row r="87" spans="1:13" ht="12.75" customHeight="1" thickBot="1" x14ac:dyDescent="0.3">
      <c r="A87" s="319" t="s">
        <v>118</v>
      </c>
      <c r="B87" s="410"/>
      <c r="C87" s="411"/>
      <c r="D87" s="394"/>
      <c r="E87" s="395"/>
      <c r="F87" s="396"/>
      <c r="G87" s="337"/>
      <c r="H87" s="77" t="s">
        <v>117</v>
      </c>
    </row>
    <row r="88" spans="1:13" ht="12.75" customHeight="1" thickBot="1" x14ac:dyDescent="0.3">
      <c r="A88" s="319" t="s">
        <v>119</v>
      </c>
      <c r="B88" s="410"/>
      <c r="C88" s="411"/>
      <c r="D88" s="394"/>
      <c r="E88" s="395"/>
      <c r="F88" s="396"/>
      <c r="G88" s="337"/>
      <c r="H88" s="77" t="s">
        <v>117</v>
      </c>
    </row>
    <row r="89" spans="1:13" ht="12.75" customHeight="1" x14ac:dyDescent="0.2">
      <c r="A89" s="321" t="s">
        <v>120</v>
      </c>
      <c r="B89" s="388"/>
      <c r="C89" s="389"/>
      <c r="D89" s="401"/>
      <c r="E89" s="402"/>
      <c r="F89" s="403"/>
      <c r="G89" s="339"/>
      <c r="H89" s="77"/>
    </row>
    <row r="90" spans="1:13" ht="12.75" customHeight="1" x14ac:dyDescent="0.2">
      <c r="A90" s="323"/>
      <c r="B90" s="390"/>
      <c r="C90" s="391"/>
      <c r="D90" s="404"/>
      <c r="E90" s="405"/>
      <c r="F90" s="406"/>
      <c r="G90" s="341"/>
      <c r="H90" s="77"/>
    </row>
    <row r="91" spans="1:13" ht="12.75" customHeight="1" x14ac:dyDescent="0.2">
      <c r="A91" s="323"/>
      <c r="B91" s="390"/>
      <c r="C91" s="391"/>
      <c r="D91" s="404"/>
      <c r="E91" s="405"/>
      <c r="F91" s="406"/>
      <c r="G91" s="341"/>
      <c r="H91" s="77" t="s">
        <v>121</v>
      </c>
    </row>
    <row r="92" spans="1:13" ht="12.75" customHeight="1" x14ac:dyDescent="0.2">
      <c r="A92" s="323"/>
      <c r="B92" s="390"/>
      <c r="C92" s="391"/>
      <c r="D92" s="404"/>
      <c r="E92" s="405"/>
      <c r="F92" s="406"/>
      <c r="G92" s="341"/>
      <c r="H92" s="77"/>
    </row>
    <row r="93" spans="1:13" ht="12.75" customHeight="1" thickBot="1" x14ac:dyDescent="0.25">
      <c r="A93" s="325"/>
      <c r="B93" s="392"/>
      <c r="C93" s="393"/>
      <c r="D93" s="407"/>
      <c r="E93" s="408"/>
      <c r="F93" s="409"/>
      <c r="G93" s="343"/>
      <c r="H93" s="77"/>
    </row>
    <row r="94" spans="1:13" ht="12.75" customHeight="1" thickBot="1" x14ac:dyDescent="0.3">
      <c r="A94" s="319" t="s">
        <v>122</v>
      </c>
      <c r="B94" s="410"/>
      <c r="C94" s="411"/>
      <c r="D94" s="394"/>
      <c r="E94" s="395"/>
      <c r="F94" s="396"/>
      <c r="G94" s="337"/>
      <c r="H94" s="77" t="s">
        <v>117</v>
      </c>
    </row>
    <row r="96" spans="1:13" ht="12.75" customHeight="1" thickBot="1" x14ac:dyDescent="0.25"/>
    <row r="97" spans="1:13" s="170" customFormat="1" ht="12.75" customHeight="1" thickBot="1" x14ac:dyDescent="0.25">
      <c r="A97" s="169" t="s">
        <v>55</v>
      </c>
      <c r="C97" s="399">
        <f>'Servers-storage-netwerk'!N8</f>
        <v>0</v>
      </c>
      <c r="D97" s="400"/>
      <c r="G97" s="171"/>
      <c r="H97" s="171"/>
      <c r="I97" s="172"/>
      <c r="J97" s="172"/>
      <c r="K97" s="171"/>
      <c r="L97" s="171"/>
    </row>
    <row r="98" spans="1:13" ht="12.75" customHeight="1" thickBot="1" x14ac:dyDescent="0.25"/>
    <row r="99" spans="1:13" s="19" customFormat="1" ht="12.75" customHeight="1" thickBot="1" x14ac:dyDescent="0.3">
      <c r="A99" s="173" t="s">
        <v>53</v>
      </c>
      <c r="B99" s="174"/>
      <c r="C99" s="174" t="s">
        <v>50</v>
      </c>
      <c r="D99" s="174" t="s">
        <v>51</v>
      </c>
      <c r="E99" s="175">
        <f>'Servers-storage-netwerk'!O8</f>
        <v>0</v>
      </c>
      <c r="F99" s="174"/>
      <c r="G99" s="174" t="s">
        <v>22</v>
      </c>
      <c r="H99" s="174" t="s">
        <v>51</v>
      </c>
      <c r="I99" s="175">
        <f>'Servers-storage-netwerk'!O18</f>
        <v>0</v>
      </c>
      <c r="J99" s="174"/>
      <c r="K99" s="174" t="s">
        <v>23</v>
      </c>
      <c r="L99" s="174" t="s">
        <v>51</v>
      </c>
      <c r="M99" s="175">
        <f>'Servers-storage-netwerk'!O25</f>
        <v>0</v>
      </c>
    </row>
    <row r="100" spans="1:13" ht="12.75" customHeight="1" x14ac:dyDescent="0.2">
      <c r="A100" s="377" t="s">
        <v>123</v>
      </c>
      <c r="B100" s="176"/>
      <c r="C100" s="338"/>
      <c r="D100" s="380"/>
      <c r="E100" s="381"/>
      <c r="F100" s="176"/>
      <c r="G100" s="338"/>
      <c r="H100" s="380"/>
      <c r="I100" s="381"/>
      <c r="J100" s="176"/>
      <c r="K100" s="338"/>
      <c r="L100" s="380"/>
      <c r="M100" s="381"/>
    </row>
    <row r="101" spans="1:13" ht="12.75" customHeight="1" x14ac:dyDescent="0.2">
      <c r="A101" s="378"/>
      <c r="B101" s="176"/>
      <c r="C101" s="382"/>
      <c r="D101" s="383"/>
      <c r="E101" s="384"/>
      <c r="F101" s="176"/>
      <c r="G101" s="382"/>
      <c r="H101" s="383"/>
      <c r="I101" s="384"/>
      <c r="J101" s="176"/>
      <c r="K101" s="382"/>
      <c r="L101" s="383"/>
      <c r="M101" s="384"/>
    </row>
    <row r="102" spans="1:13" ht="12.75" customHeight="1" x14ac:dyDescent="0.2">
      <c r="A102" s="378"/>
      <c r="B102" s="176"/>
      <c r="C102" s="382"/>
      <c r="D102" s="383"/>
      <c r="E102" s="384"/>
      <c r="F102" s="176"/>
      <c r="G102" s="382"/>
      <c r="H102" s="383"/>
      <c r="I102" s="384"/>
      <c r="J102" s="176"/>
      <c r="K102" s="382"/>
      <c r="L102" s="383"/>
      <c r="M102" s="384"/>
    </row>
    <row r="103" spans="1:13" ht="12.75" customHeight="1" x14ac:dyDescent="0.2">
      <c r="A103" s="378"/>
      <c r="B103" s="176"/>
      <c r="C103" s="382"/>
      <c r="D103" s="383"/>
      <c r="E103" s="384"/>
      <c r="F103" s="176"/>
      <c r="G103" s="382"/>
      <c r="H103" s="383"/>
      <c r="I103" s="384"/>
      <c r="J103" s="176"/>
      <c r="K103" s="382"/>
      <c r="L103" s="383"/>
      <c r="M103" s="384"/>
    </row>
    <row r="104" spans="1:13" ht="12.75" customHeight="1" x14ac:dyDescent="0.2">
      <c r="A104" s="378"/>
      <c r="B104" s="176"/>
      <c r="C104" s="382"/>
      <c r="D104" s="383"/>
      <c r="E104" s="384"/>
      <c r="F104" s="176"/>
      <c r="G104" s="382"/>
      <c r="H104" s="383"/>
      <c r="I104" s="384"/>
      <c r="J104" s="176"/>
      <c r="K104" s="382"/>
      <c r="L104" s="383"/>
      <c r="M104" s="384"/>
    </row>
    <row r="105" spans="1:13" ht="12.75" customHeight="1" x14ac:dyDescent="0.2">
      <c r="A105" s="378"/>
      <c r="B105" s="176"/>
      <c r="C105" s="382"/>
      <c r="D105" s="383"/>
      <c r="E105" s="384"/>
      <c r="F105" s="176"/>
      <c r="G105" s="382"/>
      <c r="H105" s="383"/>
      <c r="I105" s="384"/>
      <c r="J105" s="176"/>
      <c r="K105" s="382"/>
      <c r="L105" s="383"/>
      <c r="M105" s="384"/>
    </row>
    <row r="106" spans="1:13" ht="12.75" customHeight="1" x14ac:dyDescent="0.2">
      <c r="A106" s="378"/>
      <c r="B106" s="176"/>
      <c r="C106" s="382"/>
      <c r="D106" s="383"/>
      <c r="E106" s="384"/>
      <c r="F106" s="176"/>
      <c r="G106" s="382"/>
      <c r="H106" s="383"/>
      <c r="I106" s="384"/>
      <c r="J106" s="176"/>
      <c r="K106" s="382"/>
      <c r="L106" s="383"/>
      <c r="M106" s="384"/>
    </row>
    <row r="107" spans="1:13" ht="12.75" customHeight="1" x14ac:dyDescent="0.2">
      <c r="A107" s="378"/>
      <c r="B107" s="176"/>
      <c r="C107" s="382"/>
      <c r="D107" s="383"/>
      <c r="E107" s="384"/>
      <c r="F107" s="176"/>
      <c r="G107" s="382"/>
      <c r="H107" s="383"/>
      <c r="I107" s="384"/>
      <c r="J107" s="176"/>
      <c r="K107" s="382"/>
      <c r="L107" s="383"/>
      <c r="M107" s="384"/>
    </row>
    <row r="108" spans="1:13" ht="12.75" customHeight="1" x14ac:dyDescent="0.2">
      <c r="A108" s="378"/>
      <c r="B108" s="176"/>
      <c r="C108" s="382"/>
      <c r="D108" s="383"/>
      <c r="E108" s="384"/>
      <c r="F108" s="176"/>
      <c r="G108" s="382"/>
      <c r="H108" s="383"/>
      <c r="I108" s="384"/>
      <c r="J108" s="176"/>
      <c r="K108" s="382"/>
      <c r="L108" s="383"/>
      <c r="M108" s="384"/>
    </row>
    <row r="109" spans="1:13" ht="12.75" customHeight="1" x14ac:dyDescent="0.2">
      <c r="A109" s="378"/>
      <c r="B109" s="176"/>
      <c r="C109" s="382"/>
      <c r="D109" s="383"/>
      <c r="E109" s="384"/>
      <c r="F109" s="176"/>
      <c r="G109" s="382"/>
      <c r="H109" s="383"/>
      <c r="I109" s="384"/>
      <c r="J109" s="176"/>
      <c r="K109" s="382"/>
      <c r="L109" s="383"/>
      <c r="M109" s="384"/>
    </row>
    <row r="110" spans="1:13" ht="12.75" customHeight="1" x14ac:dyDescent="0.2">
      <c r="A110" s="378"/>
      <c r="B110" s="176"/>
      <c r="C110" s="382"/>
      <c r="D110" s="383"/>
      <c r="E110" s="384"/>
      <c r="F110" s="176"/>
      <c r="G110" s="382"/>
      <c r="H110" s="383"/>
      <c r="I110" s="384"/>
      <c r="J110" s="176"/>
      <c r="K110" s="382"/>
      <c r="L110" s="383"/>
      <c r="M110" s="384"/>
    </row>
    <row r="111" spans="1:13" ht="12.75" customHeight="1" x14ac:dyDescent="0.2">
      <c r="A111" s="378"/>
      <c r="B111" s="176"/>
      <c r="C111" s="382"/>
      <c r="D111" s="383"/>
      <c r="E111" s="384"/>
      <c r="F111" s="176"/>
      <c r="G111" s="382"/>
      <c r="H111" s="383"/>
      <c r="I111" s="384"/>
      <c r="J111" s="176"/>
      <c r="K111" s="382"/>
      <c r="L111" s="383"/>
      <c r="M111" s="384"/>
    </row>
    <row r="112" spans="1:13" ht="12.75" customHeight="1" x14ac:dyDescent="0.2">
      <c r="A112" s="378"/>
      <c r="B112" s="176"/>
      <c r="C112" s="382"/>
      <c r="D112" s="383"/>
      <c r="E112" s="384"/>
      <c r="F112" s="176"/>
      <c r="G112" s="382"/>
      <c r="H112" s="383"/>
      <c r="I112" s="384"/>
      <c r="J112" s="176"/>
      <c r="K112" s="382"/>
      <c r="L112" s="383"/>
      <c r="M112" s="384"/>
    </row>
    <row r="113" spans="1:13" ht="12.75" customHeight="1" x14ac:dyDescent="0.2">
      <c r="A113" s="378"/>
      <c r="B113" s="176"/>
      <c r="C113" s="382"/>
      <c r="D113" s="383"/>
      <c r="E113" s="384"/>
      <c r="F113" s="176"/>
      <c r="G113" s="382"/>
      <c r="H113" s="383"/>
      <c r="I113" s="384"/>
      <c r="J113" s="176"/>
      <c r="K113" s="382"/>
      <c r="L113" s="383"/>
      <c r="M113" s="384"/>
    </row>
    <row r="114" spans="1:13" ht="12.75" customHeight="1" x14ac:dyDescent="0.2">
      <c r="A114" s="378"/>
      <c r="B114" s="176"/>
      <c r="C114" s="382"/>
      <c r="D114" s="383"/>
      <c r="E114" s="384"/>
      <c r="F114" s="176"/>
      <c r="G114" s="382"/>
      <c r="H114" s="383"/>
      <c r="I114" s="384"/>
      <c r="J114" s="176"/>
      <c r="K114" s="382"/>
      <c r="L114" s="383"/>
      <c r="M114" s="384"/>
    </row>
    <row r="115" spans="1:13" ht="12.75" customHeight="1" x14ac:dyDescent="0.2">
      <c r="A115" s="378"/>
      <c r="B115" s="176"/>
      <c r="C115" s="382"/>
      <c r="D115" s="383"/>
      <c r="E115" s="384"/>
      <c r="F115" s="176"/>
      <c r="G115" s="382"/>
      <c r="H115" s="383"/>
      <c r="I115" s="384"/>
      <c r="J115" s="176"/>
      <c r="K115" s="382"/>
      <c r="L115" s="383"/>
      <c r="M115" s="384"/>
    </row>
    <row r="116" spans="1:13" ht="12.75" customHeight="1" x14ac:dyDescent="0.2">
      <c r="A116" s="378"/>
      <c r="B116" s="176"/>
      <c r="C116" s="382"/>
      <c r="D116" s="383"/>
      <c r="E116" s="384"/>
      <c r="F116" s="176"/>
      <c r="G116" s="382"/>
      <c r="H116" s="383"/>
      <c r="I116" s="384"/>
      <c r="J116" s="176"/>
      <c r="K116" s="382"/>
      <c r="L116" s="383"/>
      <c r="M116" s="384"/>
    </row>
    <row r="117" spans="1:13" ht="12.75" customHeight="1" x14ac:dyDescent="0.2">
      <c r="A117" s="378"/>
      <c r="B117" s="176"/>
      <c r="C117" s="382"/>
      <c r="D117" s="383"/>
      <c r="E117" s="384"/>
      <c r="F117" s="176"/>
      <c r="G117" s="382"/>
      <c r="H117" s="383"/>
      <c r="I117" s="384"/>
      <c r="J117" s="176"/>
      <c r="K117" s="382"/>
      <c r="L117" s="383"/>
      <c r="M117" s="384"/>
    </row>
    <row r="118" spans="1:13" ht="12.75" customHeight="1" x14ac:dyDescent="0.2">
      <c r="A118" s="378"/>
      <c r="B118" s="176"/>
      <c r="C118" s="382"/>
      <c r="D118" s="383"/>
      <c r="E118" s="384"/>
      <c r="F118" s="176"/>
      <c r="G118" s="382"/>
      <c r="H118" s="383"/>
      <c r="I118" s="384"/>
      <c r="J118" s="176"/>
      <c r="K118" s="382"/>
      <c r="L118" s="383"/>
      <c r="M118" s="384"/>
    </row>
    <row r="119" spans="1:13" ht="12.75" customHeight="1" x14ac:dyDescent="0.2">
      <c r="A119" s="378"/>
      <c r="B119" s="176"/>
      <c r="C119" s="382"/>
      <c r="D119" s="383"/>
      <c r="E119" s="384"/>
      <c r="F119" s="176"/>
      <c r="G119" s="382"/>
      <c r="H119" s="383"/>
      <c r="I119" s="384"/>
      <c r="J119" s="176"/>
      <c r="K119" s="382"/>
      <c r="L119" s="383"/>
      <c r="M119" s="384"/>
    </row>
    <row r="120" spans="1:13" ht="12.75" customHeight="1" x14ac:dyDescent="0.2">
      <c r="A120" s="378"/>
      <c r="B120" s="176"/>
      <c r="C120" s="382"/>
      <c r="D120" s="383"/>
      <c r="E120" s="384"/>
      <c r="F120" s="176"/>
      <c r="G120" s="382"/>
      <c r="H120" s="383"/>
      <c r="I120" s="384"/>
      <c r="J120" s="176"/>
      <c r="K120" s="382"/>
      <c r="L120" s="383"/>
      <c r="M120" s="384"/>
    </row>
    <row r="121" spans="1:13" ht="12.75" customHeight="1" x14ac:dyDescent="0.2">
      <c r="A121" s="378"/>
      <c r="B121" s="176"/>
      <c r="C121" s="382"/>
      <c r="D121" s="383"/>
      <c r="E121" s="384"/>
      <c r="F121" s="176"/>
      <c r="G121" s="382"/>
      <c r="H121" s="383"/>
      <c r="I121" s="384"/>
      <c r="J121" s="176"/>
      <c r="K121" s="382"/>
      <c r="L121" s="383"/>
      <c r="M121" s="384"/>
    </row>
    <row r="122" spans="1:13" ht="12.75" customHeight="1" x14ac:dyDescent="0.2">
      <c r="A122" s="378"/>
      <c r="B122" s="176"/>
      <c r="C122" s="382"/>
      <c r="D122" s="383"/>
      <c r="E122" s="384"/>
      <c r="F122" s="176"/>
      <c r="G122" s="382"/>
      <c r="H122" s="383"/>
      <c r="I122" s="384"/>
      <c r="J122" s="176"/>
      <c r="K122" s="382"/>
      <c r="L122" s="383"/>
      <c r="M122" s="384"/>
    </row>
    <row r="123" spans="1:13" ht="12.75" customHeight="1" x14ac:dyDescent="0.2">
      <c r="A123" s="378"/>
      <c r="B123" s="176"/>
      <c r="C123" s="382"/>
      <c r="D123" s="383"/>
      <c r="E123" s="384"/>
      <c r="F123" s="176"/>
      <c r="G123" s="382"/>
      <c r="H123" s="383"/>
      <c r="I123" s="384"/>
      <c r="J123" s="176"/>
      <c r="K123" s="382"/>
      <c r="L123" s="383"/>
      <c r="M123" s="384"/>
    </row>
    <row r="124" spans="1:13" ht="12.75" customHeight="1" x14ac:dyDescent="0.2">
      <c r="A124" s="378"/>
      <c r="B124" s="176"/>
      <c r="C124" s="382"/>
      <c r="D124" s="383"/>
      <c r="E124" s="384"/>
      <c r="F124" s="176"/>
      <c r="G124" s="382"/>
      <c r="H124" s="383"/>
      <c r="I124" s="384"/>
      <c r="J124" s="176"/>
      <c r="K124" s="382"/>
      <c r="L124" s="383"/>
      <c r="M124" s="384"/>
    </row>
    <row r="125" spans="1:13" ht="12.75" customHeight="1" x14ac:dyDescent="0.2">
      <c r="A125" s="378"/>
      <c r="B125" s="176"/>
      <c r="C125" s="382"/>
      <c r="D125" s="383"/>
      <c r="E125" s="384"/>
      <c r="F125" s="176"/>
      <c r="G125" s="382"/>
      <c r="H125" s="383"/>
      <c r="I125" s="384"/>
      <c r="J125" s="176"/>
      <c r="K125" s="382"/>
      <c r="L125" s="383"/>
      <c r="M125" s="384"/>
    </row>
    <row r="126" spans="1:13" ht="12.75" customHeight="1" x14ac:dyDescent="0.2">
      <c r="A126" s="378"/>
      <c r="B126" s="176"/>
      <c r="C126" s="382"/>
      <c r="D126" s="383"/>
      <c r="E126" s="384"/>
      <c r="F126" s="176"/>
      <c r="G126" s="382"/>
      <c r="H126" s="383"/>
      <c r="I126" s="384"/>
      <c r="J126" s="176"/>
      <c r="K126" s="382"/>
      <c r="L126" s="383"/>
      <c r="M126" s="384"/>
    </row>
    <row r="127" spans="1:13" ht="12.75" customHeight="1" x14ac:dyDescent="0.2">
      <c r="A127" s="378"/>
      <c r="B127" s="176"/>
      <c r="C127" s="382"/>
      <c r="D127" s="383"/>
      <c r="E127" s="384"/>
      <c r="F127" s="176"/>
      <c r="G127" s="382"/>
      <c r="H127" s="383"/>
      <c r="I127" s="384"/>
      <c r="J127" s="176"/>
      <c r="K127" s="382"/>
      <c r="L127" s="383"/>
      <c r="M127" s="384"/>
    </row>
    <row r="128" spans="1:13" ht="12.75" customHeight="1" x14ac:dyDescent="0.2">
      <c r="A128" s="378"/>
      <c r="B128" s="176"/>
      <c r="C128" s="382"/>
      <c r="D128" s="383"/>
      <c r="E128" s="384"/>
      <c r="F128" s="176"/>
      <c r="G128" s="382"/>
      <c r="H128" s="383"/>
      <c r="I128" s="384"/>
      <c r="J128" s="176"/>
      <c r="K128" s="382"/>
      <c r="L128" s="383"/>
      <c r="M128" s="384"/>
    </row>
    <row r="129" spans="1:13" ht="12.75" customHeight="1" x14ac:dyDescent="0.2">
      <c r="A129" s="378"/>
      <c r="B129" s="176"/>
      <c r="C129" s="382"/>
      <c r="D129" s="383"/>
      <c r="E129" s="384"/>
      <c r="F129" s="176"/>
      <c r="G129" s="382"/>
      <c r="H129" s="383"/>
      <c r="I129" s="384"/>
      <c r="J129" s="176"/>
      <c r="K129" s="382"/>
      <c r="L129" s="383"/>
      <c r="M129" s="384"/>
    </row>
    <row r="130" spans="1:13" ht="12.75" customHeight="1" thickBot="1" x14ac:dyDescent="0.25">
      <c r="A130" s="379"/>
      <c r="B130" s="177"/>
      <c r="C130" s="385"/>
      <c r="D130" s="386"/>
      <c r="E130" s="387"/>
      <c r="F130" s="177"/>
      <c r="G130" s="385"/>
      <c r="H130" s="386"/>
      <c r="I130" s="387"/>
      <c r="J130" s="177"/>
      <c r="K130" s="385"/>
      <c r="L130" s="386"/>
      <c r="M130" s="387"/>
    </row>
    <row r="131" spans="1:13" s="74" customFormat="1" ht="12.75" customHeight="1" x14ac:dyDescent="0.2">
      <c r="A131" s="178"/>
      <c r="B131" s="49"/>
      <c r="C131" s="179"/>
      <c r="D131" s="179"/>
      <c r="E131" s="179"/>
      <c r="F131" s="49"/>
      <c r="G131" s="179"/>
      <c r="H131" s="179"/>
      <c r="I131" s="179"/>
      <c r="J131" s="49"/>
      <c r="K131" s="179"/>
      <c r="L131" s="179"/>
      <c r="M131" s="179"/>
    </row>
    <row r="132" spans="1:13" ht="12.75" customHeight="1" thickBot="1" x14ac:dyDescent="0.25"/>
    <row r="133" spans="1:13" ht="12.75" customHeight="1" thickBot="1" x14ac:dyDescent="0.3">
      <c r="A133" s="319" t="s">
        <v>116</v>
      </c>
      <c r="B133" s="410"/>
      <c r="C133" s="411"/>
      <c r="D133" s="394"/>
      <c r="E133" s="395"/>
      <c r="F133" s="396"/>
      <c r="G133" s="337"/>
      <c r="H133" s="77" t="s">
        <v>117</v>
      </c>
    </row>
    <row r="134" spans="1:13" ht="12.75" customHeight="1" thickBot="1" x14ac:dyDescent="0.3">
      <c r="A134" s="319" t="s">
        <v>118</v>
      </c>
      <c r="B134" s="410"/>
      <c r="C134" s="411"/>
      <c r="D134" s="394"/>
      <c r="E134" s="395"/>
      <c r="F134" s="396"/>
      <c r="G134" s="337"/>
      <c r="H134" s="77" t="s">
        <v>117</v>
      </c>
    </row>
    <row r="135" spans="1:13" ht="12.75" customHeight="1" thickBot="1" x14ac:dyDescent="0.3">
      <c r="A135" s="319" t="s">
        <v>119</v>
      </c>
      <c r="B135" s="410"/>
      <c r="C135" s="411"/>
      <c r="D135" s="394"/>
      <c r="E135" s="395"/>
      <c r="F135" s="396"/>
      <c r="G135" s="337"/>
      <c r="H135" s="77" t="s">
        <v>117</v>
      </c>
    </row>
    <row r="136" spans="1:13" ht="12.75" customHeight="1" x14ac:dyDescent="0.2">
      <c r="A136" s="321" t="s">
        <v>120</v>
      </c>
      <c r="B136" s="388"/>
      <c r="C136" s="389"/>
      <c r="D136" s="401"/>
      <c r="E136" s="402"/>
      <c r="F136" s="403"/>
      <c r="G136" s="339"/>
      <c r="H136" s="77"/>
    </row>
    <row r="137" spans="1:13" ht="12.75" customHeight="1" x14ac:dyDescent="0.2">
      <c r="A137" s="323"/>
      <c r="B137" s="390"/>
      <c r="C137" s="391"/>
      <c r="D137" s="404"/>
      <c r="E137" s="405"/>
      <c r="F137" s="406"/>
      <c r="G137" s="341"/>
      <c r="H137" s="77"/>
    </row>
    <row r="138" spans="1:13" ht="12.75" customHeight="1" x14ac:dyDescent="0.2">
      <c r="A138" s="323"/>
      <c r="B138" s="390"/>
      <c r="C138" s="391"/>
      <c r="D138" s="404"/>
      <c r="E138" s="405"/>
      <c r="F138" s="406"/>
      <c r="G138" s="341"/>
      <c r="H138" s="77" t="s">
        <v>121</v>
      </c>
    </row>
    <row r="139" spans="1:13" ht="12.75" customHeight="1" x14ac:dyDescent="0.2">
      <c r="A139" s="323"/>
      <c r="B139" s="390"/>
      <c r="C139" s="391"/>
      <c r="D139" s="404"/>
      <c r="E139" s="405"/>
      <c r="F139" s="406"/>
      <c r="G139" s="341"/>
      <c r="H139" s="77"/>
    </row>
    <row r="140" spans="1:13" ht="12.75" customHeight="1" thickBot="1" x14ac:dyDescent="0.25">
      <c r="A140" s="325"/>
      <c r="B140" s="392"/>
      <c r="C140" s="393"/>
      <c r="D140" s="407"/>
      <c r="E140" s="408"/>
      <c r="F140" s="409"/>
      <c r="G140" s="343"/>
      <c r="H140" s="77"/>
    </row>
    <row r="141" spans="1:13" ht="12.75" customHeight="1" thickBot="1" x14ac:dyDescent="0.3">
      <c r="A141" s="319" t="s">
        <v>122</v>
      </c>
      <c r="B141" s="410"/>
      <c r="C141" s="411"/>
      <c r="D141" s="394"/>
      <c r="E141" s="395"/>
      <c r="F141" s="396"/>
      <c r="G141" s="337"/>
      <c r="H141" s="77" t="s">
        <v>117</v>
      </c>
    </row>
  </sheetData>
  <sheetProtection algorithmName="SHA-512" hashValue="C64t6TMfbo3JCfHA9VR98o614t0wJCKcE3836bRH4vfl9ckQ4biL1VpNLZ7fVgrmX5WUk3G0nO6aqWQ5e0j6sg==" saltValue="xbkIHkyHeYs9S6o+pM5iPA==" spinCount="100000" sheet="1" objects="1" scenarios="1"/>
  <mergeCells count="46">
    <mergeCell ref="A39:C39"/>
    <mergeCell ref="D39:G39"/>
    <mergeCell ref="A40:C40"/>
    <mergeCell ref="D40:G40"/>
    <mergeCell ref="A41:C41"/>
    <mergeCell ref="D41:G41"/>
    <mergeCell ref="D141:G141"/>
    <mergeCell ref="D136:G140"/>
    <mergeCell ref="A86:C86"/>
    <mergeCell ref="D86:G86"/>
    <mergeCell ref="A87:C87"/>
    <mergeCell ref="D87:G87"/>
    <mergeCell ref="A88:C88"/>
    <mergeCell ref="D88:G88"/>
    <mergeCell ref="A89:C93"/>
    <mergeCell ref="D89:G93"/>
    <mergeCell ref="A94:C94"/>
    <mergeCell ref="D94:G94"/>
    <mergeCell ref="A133:C133"/>
    <mergeCell ref="A134:C134"/>
    <mergeCell ref="A135:C135"/>
    <mergeCell ref="A141:C141"/>
    <mergeCell ref="A1:M1"/>
    <mergeCell ref="A100:A130"/>
    <mergeCell ref="C100:E130"/>
    <mergeCell ref="G100:I130"/>
    <mergeCell ref="K100:M130"/>
    <mergeCell ref="C3:D3"/>
    <mergeCell ref="C50:D50"/>
    <mergeCell ref="C97:D97"/>
    <mergeCell ref="A6:A36"/>
    <mergeCell ref="C6:E36"/>
    <mergeCell ref="G6:I36"/>
    <mergeCell ref="K6:M36"/>
    <mergeCell ref="A42:C46"/>
    <mergeCell ref="D42:G46"/>
    <mergeCell ref="A47:C47"/>
    <mergeCell ref="D47:G47"/>
    <mergeCell ref="A53:A83"/>
    <mergeCell ref="C53:E83"/>
    <mergeCell ref="G53:I83"/>
    <mergeCell ref="K53:M83"/>
    <mergeCell ref="A136:C140"/>
    <mergeCell ref="D133:G133"/>
    <mergeCell ref="D134:G134"/>
    <mergeCell ref="D135:G135"/>
  </mergeCells>
  <pageMargins left="0.70866141732283472" right="0.70866141732283472" top="0.74803149606299213" bottom="0.74803149606299213" header="0.31496062992125984" footer="0.31496062992125984"/>
  <pageSetup paperSize="9" scale="76" orientation="landscape" r:id="rId1"/>
  <rowBreaks count="2" manualBreakCount="2">
    <brk id="49" max="16383" man="1"/>
    <brk id="9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8A881-76EA-4654-A8F7-FC41531AFB92}">
  <dimension ref="B1:J977"/>
  <sheetViews>
    <sheetView zoomScaleNormal="100" workbookViewId="0">
      <selection activeCell="E4" sqref="E4"/>
    </sheetView>
  </sheetViews>
  <sheetFormatPr defaultRowHeight="12.75" x14ac:dyDescent="0.2"/>
  <cols>
    <col min="1" max="1" width="2.7109375" style="82" customWidth="1"/>
    <col min="2" max="2" width="18.140625" style="82" bestFit="1" customWidth="1"/>
    <col min="3" max="3" width="21.140625" style="82" bestFit="1" customWidth="1"/>
    <col min="4" max="4" width="15.140625" style="82" customWidth="1"/>
    <col min="5" max="5" width="17.42578125" style="82" customWidth="1"/>
    <col min="6" max="6" width="33.28515625" style="82" customWidth="1"/>
    <col min="7" max="7" width="20.42578125" style="82" bestFit="1" customWidth="1"/>
    <col min="8" max="9" width="17.7109375" style="82" customWidth="1"/>
    <col min="10" max="10" width="52.140625" style="82" customWidth="1"/>
    <col min="11" max="16384" width="9.140625" style="82"/>
  </cols>
  <sheetData>
    <row r="1" spans="2:10" s="60" customFormat="1" ht="16.5" thickBot="1" x14ac:dyDescent="0.3">
      <c r="B1" s="275" t="s">
        <v>179</v>
      </c>
      <c r="C1" s="430"/>
      <c r="D1" s="430"/>
      <c r="E1" s="430"/>
      <c r="F1" s="430"/>
      <c r="G1" s="430"/>
      <c r="H1" s="430"/>
      <c r="I1" s="430"/>
      <c r="J1" s="431"/>
    </row>
    <row r="2" spans="2:10" ht="12.75" customHeight="1" x14ac:dyDescent="0.2"/>
    <row r="3" spans="2:10" s="109" customFormat="1" ht="12.75" customHeight="1" x14ac:dyDescent="0.2">
      <c r="B3" s="109" t="s">
        <v>27</v>
      </c>
      <c r="C3" s="109" t="s">
        <v>128</v>
      </c>
      <c r="D3" s="109" t="s">
        <v>136</v>
      </c>
      <c r="E3" s="109" t="s">
        <v>137</v>
      </c>
      <c r="F3" s="109" t="s">
        <v>138</v>
      </c>
      <c r="G3" s="110" t="s">
        <v>139</v>
      </c>
      <c r="H3" s="110" t="s">
        <v>140</v>
      </c>
      <c r="I3" s="110" t="s">
        <v>143</v>
      </c>
      <c r="J3" s="109" t="s">
        <v>144</v>
      </c>
    </row>
    <row r="4" spans="2:10" ht="12.75" customHeight="1" x14ac:dyDescent="0.2">
      <c r="B4" s="82" t="s">
        <v>25</v>
      </c>
      <c r="C4" s="82" t="s">
        <v>21</v>
      </c>
      <c r="D4" s="180">
        <f>'Servers-storage-netwerk'!N6</f>
        <v>0</v>
      </c>
      <c r="E4" s="180">
        <f>'Servers-storage-netwerk'!O6</f>
        <v>0</v>
      </c>
      <c r="G4" s="182"/>
      <c r="H4" s="182"/>
      <c r="I4" s="182"/>
    </row>
    <row r="5" spans="2:10" ht="12.75" customHeight="1" x14ac:dyDescent="0.2">
      <c r="G5" s="182"/>
      <c r="H5" s="182"/>
      <c r="I5" s="182"/>
    </row>
    <row r="6" spans="2:10" ht="12.75" customHeight="1" x14ac:dyDescent="0.2">
      <c r="G6" s="182"/>
      <c r="H6" s="182"/>
      <c r="I6" s="182"/>
    </row>
    <row r="7" spans="2:10" ht="12.75" customHeight="1" x14ac:dyDescent="0.2">
      <c r="G7" s="182"/>
      <c r="H7" s="182"/>
      <c r="I7" s="182"/>
    </row>
    <row r="8" spans="2:10" ht="12.75" customHeight="1" x14ac:dyDescent="0.2">
      <c r="G8" s="182"/>
      <c r="H8" s="182"/>
      <c r="I8" s="182"/>
    </row>
    <row r="9" spans="2:10" ht="12.75" customHeight="1" x14ac:dyDescent="0.2">
      <c r="G9" s="182"/>
      <c r="H9" s="182"/>
      <c r="I9" s="182"/>
    </row>
    <row r="10" spans="2:10" ht="12.75" customHeight="1" x14ac:dyDescent="0.2">
      <c r="G10" s="182"/>
      <c r="H10" s="182"/>
      <c r="I10" s="182"/>
    </row>
    <row r="11" spans="2:10" ht="12.75" customHeight="1" x14ac:dyDescent="0.2">
      <c r="G11" s="182"/>
      <c r="H11" s="182"/>
      <c r="I11" s="182"/>
    </row>
    <row r="12" spans="2:10" ht="12.75" customHeight="1" x14ac:dyDescent="0.2">
      <c r="G12" s="182"/>
      <c r="H12" s="182"/>
      <c r="I12" s="182"/>
    </row>
    <row r="13" spans="2:10" ht="12.75" customHeight="1" x14ac:dyDescent="0.2">
      <c r="G13" s="182"/>
      <c r="H13" s="182"/>
      <c r="I13" s="182"/>
    </row>
    <row r="14" spans="2:10" ht="12.75" customHeight="1" x14ac:dyDescent="0.2">
      <c r="G14" s="182"/>
      <c r="H14" s="182"/>
      <c r="I14" s="182"/>
    </row>
    <row r="15" spans="2:10" ht="12.75" customHeight="1" x14ac:dyDescent="0.2">
      <c r="G15" s="182"/>
      <c r="H15" s="182"/>
      <c r="I15" s="182"/>
    </row>
    <row r="16" spans="2:10" ht="12.75" customHeight="1" x14ac:dyDescent="0.2">
      <c r="G16" s="182"/>
      <c r="H16" s="182"/>
      <c r="I16" s="182"/>
    </row>
    <row r="17" spans="2:10" ht="12.75" customHeight="1" x14ac:dyDescent="0.2">
      <c r="G17" s="182"/>
      <c r="H17" s="182"/>
      <c r="I17" s="182"/>
    </row>
    <row r="18" spans="2:10" s="109" customFormat="1" ht="12.75" customHeight="1" thickBot="1" x14ac:dyDescent="0.25">
      <c r="F18" s="111" t="s">
        <v>145</v>
      </c>
      <c r="G18" s="183">
        <f>SUM(G4:G17)</f>
        <v>0</v>
      </c>
      <c r="H18" s="183">
        <f>SUM(H4:H17)</f>
        <v>0</v>
      </c>
      <c r="I18" s="183">
        <f>SUM(I4:I17)</f>
        <v>0</v>
      </c>
    </row>
    <row r="19" spans="2:10" ht="12.75" customHeight="1" thickTop="1" x14ac:dyDescent="0.2"/>
    <row r="20" spans="2:10" s="109" customFormat="1" ht="12.75" customHeight="1" x14ac:dyDescent="0.2">
      <c r="B20" s="109" t="s">
        <v>27</v>
      </c>
      <c r="C20" s="109" t="s">
        <v>128</v>
      </c>
      <c r="D20" s="109" t="s">
        <v>136</v>
      </c>
      <c r="E20" s="109" t="s">
        <v>137</v>
      </c>
      <c r="F20" s="109" t="s">
        <v>138</v>
      </c>
      <c r="G20" s="110" t="s">
        <v>139</v>
      </c>
      <c r="H20" s="110" t="s">
        <v>140</v>
      </c>
      <c r="I20" s="110" t="s">
        <v>143</v>
      </c>
      <c r="J20" s="109" t="s">
        <v>144</v>
      </c>
    </row>
    <row r="21" spans="2:10" ht="12.75" customHeight="1" x14ac:dyDescent="0.2">
      <c r="B21" s="82" t="s">
        <v>25</v>
      </c>
      <c r="C21" s="82" t="s">
        <v>21</v>
      </c>
      <c r="D21" s="180">
        <f>'Servers-storage-netwerk'!N7</f>
        <v>0</v>
      </c>
      <c r="E21" s="180">
        <f>'Servers-storage-netwerk'!O7</f>
        <v>0</v>
      </c>
      <c r="G21" s="182"/>
      <c r="H21" s="182"/>
      <c r="I21" s="182"/>
    </row>
    <row r="22" spans="2:10" ht="12.75" customHeight="1" x14ac:dyDescent="0.2">
      <c r="G22" s="182"/>
      <c r="H22" s="182"/>
      <c r="I22" s="182"/>
    </row>
    <row r="23" spans="2:10" ht="12.75" customHeight="1" x14ac:dyDescent="0.2">
      <c r="G23" s="182"/>
      <c r="H23" s="182"/>
      <c r="I23" s="182"/>
    </row>
    <row r="24" spans="2:10" ht="12.75" customHeight="1" x14ac:dyDescent="0.2">
      <c r="G24" s="182"/>
      <c r="H24" s="182"/>
      <c r="I24" s="182"/>
    </row>
    <row r="25" spans="2:10" ht="12.75" customHeight="1" x14ac:dyDescent="0.2">
      <c r="G25" s="182"/>
      <c r="H25" s="182"/>
      <c r="I25" s="182"/>
    </row>
    <row r="26" spans="2:10" ht="12.75" customHeight="1" x14ac:dyDescent="0.2">
      <c r="G26" s="182"/>
      <c r="H26" s="182"/>
      <c r="I26" s="182"/>
    </row>
    <row r="27" spans="2:10" ht="12.75" customHeight="1" x14ac:dyDescent="0.2">
      <c r="G27" s="182"/>
      <c r="H27" s="182"/>
      <c r="I27" s="182"/>
    </row>
    <row r="28" spans="2:10" ht="12.75" customHeight="1" x14ac:dyDescent="0.2">
      <c r="G28" s="182"/>
      <c r="H28" s="182"/>
      <c r="I28" s="182"/>
    </row>
    <row r="29" spans="2:10" ht="12.75" customHeight="1" x14ac:dyDescent="0.2">
      <c r="G29" s="182"/>
      <c r="H29" s="182"/>
      <c r="I29" s="182"/>
    </row>
    <row r="30" spans="2:10" ht="12.75" customHeight="1" x14ac:dyDescent="0.2">
      <c r="G30" s="182"/>
      <c r="H30" s="182"/>
      <c r="I30" s="182"/>
    </row>
    <row r="31" spans="2:10" ht="12.75" customHeight="1" x14ac:dyDescent="0.2">
      <c r="G31" s="182"/>
      <c r="H31" s="182"/>
      <c r="I31" s="182"/>
    </row>
    <row r="32" spans="2:10" ht="12.75" customHeight="1" x14ac:dyDescent="0.2">
      <c r="G32" s="182"/>
      <c r="H32" s="182"/>
      <c r="I32" s="182"/>
    </row>
    <row r="33" spans="2:10" ht="12.75" customHeight="1" x14ac:dyDescent="0.2">
      <c r="G33" s="182"/>
      <c r="H33" s="182"/>
      <c r="I33" s="182"/>
    </row>
    <row r="34" spans="2:10" ht="12.75" customHeight="1" x14ac:dyDescent="0.2">
      <c r="G34" s="182"/>
      <c r="H34" s="182"/>
      <c r="I34" s="182"/>
    </row>
    <row r="35" spans="2:10" s="109" customFormat="1" ht="12.75" customHeight="1" thickBot="1" x14ac:dyDescent="0.25">
      <c r="F35" s="111" t="s">
        <v>145</v>
      </c>
      <c r="G35" s="183">
        <f>SUM(G21:G34)</f>
        <v>0</v>
      </c>
      <c r="H35" s="183">
        <f>SUM(H21:H34)</f>
        <v>0</v>
      </c>
      <c r="I35" s="183">
        <f>SUM(I21:I34)</f>
        <v>0</v>
      </c>
    </row>
    <row r="36" spans="2:10" ht="12.75" customHeight="1" thickTop="1" x14ac:dyDescent="0.2"/>
    <row r="37" spans="2:10" s="109" customFormat="1" ht="12.75" customHeight="1" x14ac:dyDescent="0.2">
      <c r="B37" s="109" t="s">
        <v>27</v>
      </c>
      <c r="C37" s="109" t="s">
        <v>128</v>
      </c>
      <c r="D37" s="109" t="s">
        <v>136</v>
      </c>
      <c r="E37" s="109" t="s">
        <v>137</v>
      </c>
      <c r="F37" s="109" t="s">
        <v>138</v>
      </c>
      <c r="G37" s="110" t="s">
        <v>139</v>
      </c>
      <c r="H37" s="110" t="s">
        <v>140</v>
      </c>
      <c r="I37" s="110" t="s">
        <v>143</v>
      </c>
      <c r="J37" s="109" t="s">
        <v>144</v>
      </c>
    </row>
    <row r="38" spans="2:10" ht="12.75" customHeight="1" x14ac:dyDescent="0.2">
      <c r="B38" s="82" t="s">
        <v>25</v>
      </c>
      <c r="C38" s="82" t="s">
        <v>21</v>
      </c>
      <c r="D38" s="180">
        <f>'Servers-storage-netwerk'!N8</f>
        <v>0</v>
      </c>
      <c r="E38" s="180">
        <f>'Servers-storage-netwerk'!O8</f>
        <v>0</v>
      </c>
      <c r="G38" s="182"/>
      <c r="H38" s="182"/>
      <c r="I38" s="182"/>
    </row>
    <row r="39" spans="2:10" ht="12.75" customHeight="1" x14ac:dyDescent="0.2">
      <c r="G39" s="182"/>
      <c r="H39" s="182"/>
      <c r="I39" s="182"/>
    </row>
    <row r="40" spans="2:10" ht="12.75" customHeight="1" x14ac:dyDescent="0.2">
      <c r="G40" s="182"/>
      <c r="H40" s="182"/>
      <c r="I40" s="182"/>
    </row>
    <row r="41" spans="2:10" ht="12.75" customHeight="1" x14ac:dyDescent="0.2">
      <c r="G41" s="182"/>
      <c r="H41" s="182"/>
      <c r="I41" s="182"/>
    </row>
    <row r="42" spans="2:10" ht="12.75" customHeight="1" x14ac:dyDescent="0.2">
      <c r="G42" s="182"/>
      <c r="H42" s="182"/>
      <c r="I42" s="182"/>
    </row>
    <row r="43" spans="2:10" ht="12.75" customHeight="1" x14ac:dyDescent="0.2">
      <c r="G43" s="182"/>
      <c r="H43" s="182"/>
      <c r="I43" s="182"/>
    </row>
    <row r="44" spans="2:10" ht="12.75" customHeight="1" x14ac:dyDescent="0.2">
      <c r="G44" s="182"/>
      <c r="H44" s="182"/>
      <c r="I44" s="182"/>
    </row>
    <row r="45" spans="2:10" ht="12.75" customHeight="1" x14ac:dyDescent="0.2">
      <c r="G45" s="182"/>
      <c r="H45" s="182"/>
      <c r="I45" s="182"/>
    </row>
    <row r="46" spans="2:10" ht="12.75" customHeight="1" x14ac:dyDescent="0.2">
      <c r="G46" s="182"/>
      <c r="H46" s="182"/>
      <c r="I46" s="182"/>
    </row>
    <row r="47" spans="2:10" ht="12.75" customHeight="1" x14ac:dyDescent="0.2">
      <c r="G47" s="182"/>
      <c r="H47" s="182"/>
      <c r="I47" s="182"/>
    </row>
    <row r="48" spans="2:10" ht="12.75" customHeight="1" x14ac:dyDescent="0.2">
      <c r="G48" s="182"/>
      <c r="H48" s="182"/>
      <c r="I48" s="182"/>
    </row>
    <row r="49" spans="2:9" ht="12.75" customHeight="1" x14ac:dyDescent="0.2">
      <c r="G49" s="182"/>
      <c r="H49" s="182"/>
      <c r="I49" s="182"/>
    </row>
    <row r="50" spans="2:9" ht="12.75" customHeight="1" x14ac:dyDescent="0.2">
      <c r="G50" s="182"/>
      <c r="H50" s="182"/>
      <c r="I50" s="182"/>
    </row>
    <row r="51" spans="2:9" ht="12.75" customHeight="1" x14ac:dyDescent="0.2">
      <c r="G51" s="182"/>
      <c r="H51" s="182"/>
      <c r="I51" s="182"/>
    </row>
    <row r="52" spans="2:9" s="109" customFormat="1" ht="12.75" customHeight="1" thickBot="1" x14ac:dyDescent="0.25">
      <c r="F52" s="111" t="s">
        <v>145</v>
      </c>
      <c r="G52" s="183">
        <f>SUM(G38:G51)</f>
        <v>0</v>
      </c>
      <c r="H52" s="183">
        <f>SUM(H38:H51)</f>
        <v>0</v>
      </c>
      <c r="I52" s="183">
        <f>SUM(I38:I51)</f>
        <v>0</v>
      </c>
    </row>
    <row r="53" spans="2:9" ht="12.75" customHeight="1" thickTop="1" x14ac:dyDescent="0.2"/>
    <row r="54" spans="2:9" ht="12.75" customHeight="1" x14ac:dyDescent="0.2"/>
    <row r="55" spans="2:9" ht="12.75" customHeight="1" x14ac:dyDescent="0.2"/>
    <row r="56" spans="2:9" ht="12.75" customHeight="1" thickBot="1" x14ac:dyDescent="0.25"/>
    <row r="57" spans="2:9" ht="12.75" customHeight="1" thickBot="1" x14ac:dyDescent="0.3">
      <c r="B57" s="319" t="s">
        <v>116</v>
      </c>
      <c r="C57" s="412"/>
      <c r="D57" s="418"/>
      <c r="E57" s="419"/>
      <c r="F57" s="420"/>
      <c r="G57" s="77" t="s">
        <v>117</v>
      </c>
    </row>
    <row r="58" spans="2:9" ht="12.75" customHeight="1" thickBot="1" x14ac:dyDescent="0.25">
      <c r="B58" s="319" t="s">
        <v>118</v>
      </c>
      <c r="C58" s="412"/>
      <c r="D58" s="80"/>
      <c r="E58" s="112"/>
      <c r="F58" s="113"/>
      <c r="G58" s="77" t="s">
        <v>117</v>
      </c>
    </row>
    <row r="59" spans="2:9" ht="12.75" customHeight="1" thickBot="1" x14ac:dyDescent="0.25">
      <c r="B59" s="319" t="s">
        <v>119</v>
      </c>
      <c r="C59" s="412"/>
      <c r="D59" s="80"/>
      <c r="E59" s="112"/>
      <c r="F59" s="113"/>
      <c r="G59" s="77" t="s">
        <v>117</v>
      </c>
    </row>
    <row r="60" spans="2:9" ht="12.75" customHeight="1" x14ac:dyDescent="0.2">
      <c r="B60" s="321" t="s">
        <v>120</v>
      </c>
      <c r="C60" s="413"/>
      <c r="D60" s="81"/>
      <c r="E60" s="114"/>
      <c r="F60" s="115"/>
      <c r="G60" s="77"/>
    </row>
    <row r="61" spans="2:9" ht="12.75" customHeight="1" x14ac:dyDescent="0.2">
      <c r="B61" s="414"/>
      <c r="C61" s="415"/>
      <c r="D61" s="116"/>
      <c r="E61" s="117"/>
      <c r="F61" s="118"/>
      <c r="G61" s="77"/>
    </row>
    <row r="62" spans="2:9" ht="12.75" customHeight="1" x14ac:dyDescent="0.2">
      <c r="B62" s="414"/>
      <c r="C62" s="415"/>
      <c r="D62" s="116"/>
      <c r="E62" s="117"/>
      <c r="F62" s="118"/>
      <c r="G62" s="77" t="s">
        <v>121</v>
      </c>
    </row>
    <row r="63" spans="2:9" ht="12.75" customHeight="1" x14ac:dyDescent="0.2">
      <c r="B63" s="414"/>
      <c r="C63" s="415"/>
      <c r="D63" s="116"/>
      <c r="E63" s="117"/>
      <c r="F63" s="118"/>
      <c r="G63" s="77"/>
    </row>
    <row r="64" spans="2:9" ht="12.75" customHeight="1" thickBot="1" x14ac:dyDescent="0.25">
      <c r="B64" s="416"/>
      <c r="C64" s="417"/>
      <c r="D64" s="119"/>
      <c r="E64" s="120"/>
      <c r="F64" s="121"/>
      <c r="G64" s="77"/>
    </row>
    <row r="65" spans="2:10" ht="12.75" customHeight="1" thickBot="1" x14ac:dyDescent="0.25">
      <c r="B65" s="319" t="s">
        <v>122</v>
      </c>
      <c r="C65" s="412"/>
      <c r="D65" s="80"/>
      <c r="E65" s="112"/>
      <c r="F65" s="113"/>
      <c r="G65" s="77" t="s">
        <v>117</v>
      </c>
    </row>
    <row r="66" spans="2:10" ht="12.75" customHeight="1" x14ac:dyDescent="0.2"/>
    <row r="67" spans="2:10" s="109" customFormat="1" ht="12.75" customHeight="1" x14ac:dyDescent="0.2">
      <c r="B67" s="109" t="s">
        <v>27</v>
      </c>
      <c r="C67" s="109" t="s">
        <v>128</v>
      </c>
      <c r="D67" s="109" t="s">
        <v>136</v>
      </c>
      <c r="E67" s="109" t="s">
        <v>137</v>
      </c>
      <c r="F67" s="109" t="s">
        <v>138</v>
      </c>
      <c r="G67" s="110" t="s">
        <v>146</v>
      </c>
      <c r="H67" s="110" t="s">
        <v>139</v>
      </c>
      <c r="I67" s="110"/>
      <c r="J67" s="109" t="s">
        <v>144</v>
      </c>
    </row>
    <row r="68" spans="2:10" ht="12.75" customHeight="1" x14ac:dyDescent="0.2">
      <c r="B68" s="82" t="s">
        <v>25</v>
      </c>
      <c r="C68" s="82" t="s">
        <v>22</v>
      </c>
      <c r="D68" s="181">
        <f>'Servers-storage-netwerk'!N16</f>
        <v>0</v>
      </c>
      <c r="E68" s="181">
        <f>'Servers-storage-netwerk'!O16</f>
        <v>0</v>
      </c>
      <c r="G68" s="182"/>
      <c r="H68" s="182"/>
    </row>
    <row r="69" spans="2:10" ht="12.75" customHeight="1" x14ac:dyDescent="0.2">
      <c r="G69" s="182"/>
      <c r="H69" s="182"/>
    </row>
    <row r="70" spans="2:10" ht="12.75" customHeight="1" x14ac:dyDescent="0.2">
      <c r="G70" s="182"/>
      <c r="H70" s="182"/>
    </row>
    <row r="71" spans="2:10" ht="12.75" customHeight="1" x14ac:dyDescent="0.2">
      <c r="G71" s="182"/>
      <c r="H71" s="182"/>
    </row>
    <row r="72" spans="2:10" ht="12.75" customHeight="1" x14ac:dyDescent="0.2">
      <c r="G72" s="182"/>
      <c r="H72" s="182"/>
    </row>
    <row r="73" spans="2:10" ht="12.75" customHeight="1" x14ac:dyDescent="0.2">
      <c r="G73" s="182"/>
      <c r="H73" s="182"/>
    </row>
    <row r="74" spans="2:10" ht="12.75" customHeight="1" x14ac:dyDescent="0.2">
      <c r="G74" s="182"/>
      <c r="H74" s="182"/>
    </row>
    <row r="75" spans="2:10" ht="12.75" customHeight="1" x14ac:dyDescent="0.2">
      <c r="G75" s="182"/>
      <c r="H75" s="182"/>
    </row>
    <row r="76" spans="2:10" ht="12.75" customHeight="1" x14ac:dyDescent="0.2">
      <c r="G76" s="182"/>
      <c r="H76" s="182"/>
    </row>
    <row r="77" spans="2:10" ht="12.75" customHeight="1" x14ac:dyDescent="0.2">
      <c r="G77" s="182"/>
      <c r="H77" s="182"/>
    </row>
    <row r="78" spans="2:10" ht="12.75" customHeight="1" x14ac:dyDescent="0.2">
      <c r="G78" s="182"/>
      <c r="H78" s="182"/>
    </row>
    <row r="79" spans="2:10" ht="12.75" customHeight="1" x14ac:dyDescent="0.2">
      <c r="G79" s="182"/>
      <c r="H79" s="182"/>
    </row>
    <row r="80" spans="2:10" ht="12.75" customHeight="1" x14ac:dyDescent="0.2">
      <c r="G80" s="182"/>
      <c r="H80" s="182"/>
      <c r="I80" s="127"/>
    </row>
    <row r="81" spans="2:10" ht="12.75" customHeight="1" x14ac:dyDescent="0.2">
      <c r="G81" s="182"/>
      <c r="H81" s="182"/>
      <c r="I81" s="127"/>
    </row>
    <row r="82" spans="2:10" s="109" customFormat="1" ht="12.75" customHeight="1" thickBot="1" x14ac:dyDescent="0.25">
      <c r="F82" s="111" t="s">
        <v>145</v>
      </c>
      <c r="G82" s="183">
        <f>SUM(G68:G81)</f>
        <v>0</v>
      </c>
      <c r="H82" s="183">
        <f>SUM(H68:H81)</f>
        <v>0</v>
      </c>
      <c r="I82" s="126"/>
    </row>
    <row r="83" spans="2:10" ht="12.75" customHeight="1" thickTop="1" x14ac:dyDescent="0.2">
      <c r="I83" s="127"/>
    </row>
    <row r="84" spans="2:10" s="109" customFormat="1" ht="12.75" customHeight="1" x14ac:dyDescent="0.2">
      <c r="B84" s="109" t="s">
        <v>27</v>
      </c>
      <c r="C84" s="109" t="s">
        <v>128</v>
      </c>
      <c r="D84" s="109" t="s">
        <v>136</v>
      </c>
      <c r="E84" s="109" t="s">
        <v>137</v>
      </c>
      <c r="F84" s="109" t="s">
        <v>138</v>
      </c>
      <c r="G84" s="110" t="s">
        <v>146</v>
      </c>
      <c r="H84" s="110" t="s">
        <v>139</v>
      </c>
      <c r="I84" s="110"/>
      <c r="J84" s="109" t="s">
        <v>144</v>
      </c>
    </row>
    <row r="85" spans="2:10" ht="12.75" customHeight="1" x14ac:dyDescent="0.2">
      <c r="B85" s="82" t="s">
        <v>25</v>
      </c>
      <c r="C85" s="82" t="s">
        <v>22</v>
      </c>
      <c r="D85" s="181">
        <f>'Servers-storage-netwerk'!N17</f>
        <v>0</v>
      </c>
      <c r="E85" s="181">
        <f>'Servers-storage-netwerk'!O17</f>
        <v>0</v>
      </c>
      <c r="G85" s="182"/>
      <c r="H85" s="182"/>
    </row>
    <row r="86" spans="2:10" ht="12.75" customHeight="1" x14ac:dyDescent="0.2">
      <c r="G86" s="182"/>
      <c r="H86" s="182"/>
    </row>
    <row r="87" spans="2:10" ht="12.75" customHeight="1" x14ac:dyDescent="0.2">
      <c r="G87" s="182"/>
      <c r="H87" s="182"/>
    </row>
    <row r="88" spans="2:10" ht="12.75" customHeight="1" x14ac:dyDescent="0.2">
      <c r="G88" s="182"/>
      <c r="H88" s="182"/>
    </row>
    <row r="89" spans="2:10" ht="12.75" customHeight="1" x14ac:dyDescent="0.2">
      <c r="G89" s="182"/>
      <c r="H89" s="182"/>
    </row>
    <row r="90" spans="2:10" ht="12.75" customHeight="1" x14ac:dyDescent="0.2">
      <c r="G90" s="182"/>
      <c r="H90" s="182"/>
    </row>
    <row r="91" spans="2:10" ht="12.75" customHeight="1" x14ac:dyDescent="0.2">
      <c r="G91" s="182"/>
      <c r="H91" s="182"/>
    </row>
    <row r="92" spans="2:10" ht="12.75" customHeight="1" x14ac:dyDescent="0.2">
      <c r="G92" s="182"/>
      <c r="H92" s="182"/>
    </row>
    <row r="93" spans="2:10" ht="12.75" customHeight="1" x14ac:dyDescent="0.2">
      <c r="G93" s="182"/>
      <c r="H93" s="182"/>
    </row>
    <row r="94" spans="2:10" ht="12.75" customHeight="1" x14ac:dyDescent="0.2">
      <c r="G94" s="182"/>
      <c r="H94" s="182"/>
    </row>
    <row r="95" spans="2:10" ht="12.75" customHeight="1" x14ac:dyDescent="0.2">
      <c r="G95" s="182"/>
      <c r="H95" s="182"/>
      <c r="I95" s="127"/>
    </row>
    <row r="96" spans="2:10" ht="12.75" customHeight="1" x14ac:dyDescent="0.2">
      <c r="G96" s="182"/>
      <c r="H96" s="182"/>
      <c r="I96" s="127"/>
    </row>
    <row r="97" spans="2:10" ht="12.75" customHeight="1" x14ac:dyDescent="0.2">
      <c r="G97" s="182"/>
      <c r="H97" s="182"/>
      <c r="I97" s="127"/>
    </row>
    <row r="98" spans="2:10" ht="12.75" customHeight="1" x14ac:dyDescent="0.2">
      <c r="G98" s="182"/>
      <c r="H98" s="182"/>
      <c r="I98" s="127"/>
    </row>
    <row r="99" spans="2:10" s="109" customFormat="1" ht="12.75" customHeight="1" thickBot="1" x14ac:dyDescent="0.25">
      <c r="F99" s="111" t="s">
        <v>145</v>
      </c>
      <c r="G99" s="183">
        <f>SUM(G85:G98)</f>
        <v>0</v>
      </c>
      <c r="H99" s="183">
        <f>SUM(H85:H98)</f>
        <v>0</v>
      </c>
      <c r="I99" s="126"/>
    </row>
    <row r="100" spans="2:10" ht="12.75" customHeight="1" thickTop="1" x14ac:dyDescent="0.2">
      <c r="I100" s="127"/>
    </row>
    <row r="101" spans="2:10" s="109" customFormat="1" ht="12.75" customHeight="1" x14ac:dyDescent="0.2">
      <c r="B101" s="109" t="s">
        <v>27</v>
      </c>
      <c r="C101" s="109" t="s">
        <v>128</v>
      </c>
      <c r="D101" s="109" t="s">
        <v>136</v>
      </c>
      <c r="E101" s="109" t="s">
        <v>137</v>
      </c>
      <c r="F101" s="109" t="s">
        <v>138</v>
      </c>
      <c r="G101" s="110" t="s">
        <v>146</v>
      </c>
      <c r="H101" s="110" t="s">
        <v>139</v>
      </c>
      <c r="I101" s="128"/>
      <c r="J101" s="109" t="s">
        <v>144</v>
      </c>
    </row>
    <row r="102" spans="2:10" ht="12.75" customHeight="1" x14ac:dyDescent="0.2">
      <c r="B102" s="82" t="s">
        <v>25</v>
      </c>
      <c r="C102" s="82" t="s">
        <v>22</v>
      </c>
      <c r="D102" s="181">
        <f>'Servers-storage-netwerk'!N18</f>
        <v>0</v>
      </c>
      <c r="E102" s="181">
        <f>'Servers-storage-netwerk'!O18</f>
        <v>0</v>
      </c>
      <c r="G102" s="182"/>
      <c r="H102" s="182"/>
      <c r="I102" s="127"/>
    </row>
    <row r="103" spans="2:10" ht="12.75" customHeight="1" x14ac:dyDescent="0.2">
      <c r="G103" s="182"/>
      <c r="H103" s="182"/>
      <c r="I103" s="127"/>
    </row>
    <row r="104" spans="2:10" ht="12.75" customHeight="1" x14ac:dyDescent="0.2">
      <c r="G104" s="182"/>
      <c r="H104" s="182"/>
      <c r="I104" s="127"/>
    </row>
    <row r="105" spans="2:10" ht="12.75" customHeight="1" x14ac:dyDescent="0.2">
      <c r="G105" s="182"/>
      <c r="H105" s="182"/>
      <c r="I105" s="127"/>
    </row>
    <row r="106" spans="2:10" ht="12.75" customHeight="1" x14ac:dyDescent="0.2">
      <c r="G106" s="182"/>
      <c r="H106" s="182"/>
      <c r="I106" s="127"/>
    </row>
    <row r="107" spans="2:10" ht="12.75" customHeight="1" x14ac:dyDescent="0.2">
      <c r="G107" s="182"/>
      <c r="H107" s="182"/>
      <c r="I107" s="127"/>
    </row>
    <row r="108" spans="2:10" ht="12.75" customHeight="1" x14ac:dyDescent="0.2">
      <c r="G108" s="182"/>
      <c r="H108" s="182"/>
      <c r="I108" s="127"/>
    </row>
    <row r="109" spans="2:10" ht="12.75" customHeight="1" x14ac:dyDescent="0.2">
      <c r="G109" s="182"/>
      <c r="H109" s="182"/>
      <c r="I109" s="127"/>
    </row>
    <row r="110" spans="2:10" ht="12.75" customHeight="1" x14ac:dyDescent="0.2">
      <c r="G110" s="182"/>
      <c r="H110" s="182"/>
      <c r="I110" s="127"/>
    </row>
    <row r="111" spans="2:10" ht="12.75" customHeight="1" x14ac:dyDescent="0.2">
      <c r="G111" s="182"/>
      <c r="H111" s="182"/>
      <c r="I111" s="127"/>
    </row>
    <row r="112" spans="2:10" ht="12.75" customHeight="1" x14ac:dyDescent="0.2">
      <c r="G112" s="182"/>
      <c r="H112" s="182"/>
      <c r="I112" s="127"/>
    </row>
    <row r="113" spans="2:9" ht="12.75" customHeight="1" x14ac:dyDescent="0.2">
      <c r="G113" s="182"/>
      <c r="H113" s="182"/>
      <c r="I113" s="127"/>
    </row>
    <row r="114" spans="2:9" ht="12.75" customHeight="1" x14ac:dyDescent="0.2">
      <c r="G114" s="182"/>
      <c r="H114" s="182"/>
      <c r="I114" s="127"/>
    </row>
    <row r="115" spans="2:9" ht="12.75" customHeight="1" x14ac:dyDescent="0.2">
      <c r="G115" s="182"/>
      <c r="H115" s="182"/>
      <c r="I115" s="127"/>
    </row>
    <row r="116" spans="2:9" s="109" customFormat="1" ht="12.75" customHeight="1" thickBot="1" x14ac:dyDescent="0.25">
      <c r="F116" s="111" t="s">
        <v>145</v>
      </c>
      <c r="G116" s="183">
        <f>SUM(G102:G115)</f>
        <v>0</v>
      </c>
      <c r="H116" s="183">
        <f>SUM(H102:H115)</f>
        <v>0</v>
      </c>
      <c r="I116" s="126"/>
    </row>
    <row r="117" spans="2:9" ht="12.75" customHeight="1" thickTop="1" x14ac:dyDescent="0.2">
      <c r="I117" s="127"/>
    </row>
    <row r="118" spans="2:9" ht="12.75" customHeight="1" x14ac:dyDescent="0.2">
      <c r="I118" s="127"/>
    </row>
    <row r="119" spans="2:9" ht="12.75" customHeight="1" x14ac:dyDescent="0.2"/>
    <row r="120" spans="2:9" ht="12.75" customHeight="1" thickBot="1" x14ac:dyDescent="0.25"/>
    <row r="121" spans="2:9" ht="12.75" customHeight="1" thickBot="1" x14ac:dyDescent="0.3">
      <c r="B121" s="319" t="s">
        <v>116</v>
      </c>
      <c r="C121" s="412"/>
      <c r="D121" s="418"/>
      <c r="E121" s="419"/>
      <c r="F121" s="420"/>
      <c r="G121" s="77" t="s">
        <v>117</v>
      </c>
    </row>
    <row r="122" spans="2:9" ht="12.75" customHeight="1" thickBot="1" x14ac:dyDescent="0.3">
      <c r="B122" s="319" t="s">
        <v>118</v>
      </c>
      <c r="C122" s="412"/>
      <c r="D122" s="418"/>
      <c r="E122" s="419"/>
      <c r="F122" s="420"/>
      <c r="G122" s="77" t="s">
        <v>117</v>
      </c>
    </row>
    <row r="123" spans="2:9" ht="12.75" customHeight="1" thickBot="1" x14ac:dyDescent="0.3">
      <c r="B123" s="319" t="s">
        <v>119</v>
      </c>
      <c r="C123" s="412"/>
      <c r="D123" s="418"/>
      <c r="E123" s="419"/>
      <c r="F123" s="420"/>
      <c r="G123" s="77" t="s">
        <v>117</v>
      </c>
    </row>
    <row r="124" spans="2:9" ht="12.75" customHeight="1" x14ac:dyDescent="0.2">
      <c r="B124" s="321" t="s">
        <v>120</v>
      </c>
      <c r="C124" s="413"/>
      <c r="D124" s="421"/>
      <c r="E124" s="422"/>
      <c r="F124" s="423"/>
      <c r="G124" s="77"/>
    </row>
    <row r="125" spans="2:9" ht="12.75" customHeight="1" x14ac:dyDescent="0.2">
      <c r="B125" s="414"/>
      <c r="C125" s="415"/>
      <c r="D125" s="424"/>
      <c r="E125" s="425"/>
      <c r="F125" s="426"/>
      <c r="G125" s="77"/>
    </row>
    <row r="126" spans="2:9" ht="12.75" customHeight="1" x14ac:dyDescent="0.2">
      <c r="B126" s="414"/>
      <c r="C126" s="415"/>
      <c r="D126" s="424"/>
      <c r="E126" s="425"/>
      <c r="F126" s="426"/>
      <c r="G126" s="77" t="s">
        <v>121</v>
      </c>
    </row>
    <row r="127" spans="2:9" ht="12.75" customHeight="1" x14ac:dyDescent="0.2">
      <c r="B127" s="414"/>
      <c r="C127" s="415"/>
      <c r="D127" s="424"/>
      <c r="E127" s="425"/>
      <c r="F127" s="426"/>
      <c r="G127" s="77"/>
    </row>
    <row r="128" spans="2:9" ht="12.75" customHeight="1" thickBot="1" x14ac:dyDescent="0.25">
      <c r="B128" s="416"/>
      <c r="C128" s="417"/>
      <c r="D128" s="427"/>
      <c r="E128" s="428"/>
      <c r="F128" s="429"/>
      <c r="G128" s="77"/>
    </row>
    <row r="129" spans="2:10" ht="12.75" customHeight="1" thickBot="1" x14ac:dyDescent="0.3">
      <c r="B129" s="319" t="s">
        <v>122</v>
      </c>
      <c r="C129" s="412"/>
      <c r="D129" s="418"/>
      <c r="E129" s="419"/>
      <c r="F129" s="420"/>
      <c r="G129" s="77" t="s">
        <v>117</v>
      </c>
    </row>
    <row r="130" spans="2:10" ht="12.75" customHeight="1" x14ac:dyDescent="0.2"/>
    <row r="131" spans="2:10" s="109" customFormat="1" ht="12.75" customHeight="1" x14ac:dyDescent="0.2">
      <c r="B131" s="109" t="s">
        <v>27</v>
      </c>
      <c r="C131" s="109" t="s">
        <v>128</v>
      </c>
      <c r="D131" s="109" t="s">
        <v>136</v>
      </c>
      <c r="E131" s="109" t="s">
        <v>137</v>
      </c>
      <c r="F131" s="109" t="s">
        <v>138</v>
      </c>
      <c r="G131" s="110" t="s">
        <v>146</v>
      </c>
      <c r="H131" s="110"/>
      <c r="I131" s="110"/>
      <c r="J131" s="109" t="s">
        <v>144</v>
      </c>
    </row>
    <row r="132" spans="2:10" ht="12.75" customHeight="1" x14ac:dyDescent="0.2">
      <c r="B132" s="82" t="s">
        <v>25</v>
      </c>
      <c r="C132" s="82" t="s">
        <v>23</v>
      </c>
      <c r="D132" s="181">
        <f>'Servers-storage-netwerk'!N23</f>
        <v>0</v>
      </c>
      <c r="E132" s="181">
        <f>'Servers-storage-netwerk'!O23</f>
        <v>0</v>
      </c>
      <c r="G132" s="182"/>
    </row>
    <row r="133" spans="2:10" ht="12.75" customHeight="1" x14ac:dyDescent="0.2">
      <c r="G133" s="182"/>
    </row>
    <row r="134" spans="2:10" ht="12.75" customHeight="1" x14ac:dyDescent="0.2">
      <c r="G134" s="182"/>
    </row>
    <row r="135" spans="2:10" ht="12.75" customHeight="1" x14ac:dyDescent="0.2">
      <c r="G135" s="182"/>
    </row>
    <row r="136" spans="2:10" ht="12.75" customHeight="1" x14ac:dyDescent="0.2">
      <c r="G136" s="182"/>
    </row>
    <row r="137" spans="2:10" ht="12.75" customHeight="1" x14ac:dyDescent="0.2">
      <c r="G137" s="182"/>
    </row>
    <row r="138" spans="2:10" ht="12.75" customHeight="1" x14ac:dyDescent="0.2">
      <c r="G138" s="182"/>
    </row>
    <row r="139" spans="2:10" ht="12.75" customHeight="1" x14ac:dyDescent="0.2">
      <c r="G139" s="182"/>
    </row>
    <row r="140" spans="2:10" ht="12.75" customHeight="1" x14ac:dyDescent="0.2">
      <c r="G140" s="182"/>
    </row>
    <row r="141" spans="2:10" ht="12.75" customHeight="1" x14ac:dyDescent="0.2">
      <c r="G141" s="182"/>
    </row>
    <row r="142" spans="2:10" ht="12.75" customHeight="1" x14ac:dyDescent="0.2">
      <c r="G142" s="182"/>
    </row>
    <row r="143" spans="2:10" ht="12.75" customHeight="1" x14ac:dyDescent="0.2">
      <c r="G143" s="182"/>
    </row>
    <row r="144" spans="2:10" ht="12.75" customHeight="1" x14ac:dyDescent="0.2">
      <c r="G144" s="182"/>
      <c r="H144" s="127"/>
      <c r="I144" s="127"/>
    </row>
    <row r="145" spans="2:10" ht="12.75" customHeight="1" x14ac:dyDescent="0.2">
      <c r="G145" s="182"/>
      <c r="H145" s="127"/>
      <c r="I145" s="127"/>
    </row>
    <row r="146" spans="2:10" s="109" customFormat="1" ht="12.75" customHeight="1" thickBot="1" x14ac:dyDescent="0.25">
      <c r="F146" s="111" t="s">
        <v>145</v>
      </c>
      <c r="G146" s="183">
        <f>SUM(G132:G145)</f>
        <v>0</v>
      </c>
      <c r="H146" s="126"/>
      <c r="I146" s="126"/>
    </row>
    <row r="147" spans="2:10" ht="12.75" customHeight="1" thickTop="1" x14ac:dyDescent="0.2">
      <c r="H147" s="127"/>
      <c r="I147" s="127"/>
    </row>
    <row r="148" spans="2:10" s="109" customFormat="1" ht="12.75" customHeight="1" x14ac:dyDescent="0.2">
      <c r="B148" s="109" t="s">
        <v>27</v>
      </c>
      <c r="C148" s="109" t="s">
        <v>128</v>
      </c>
      <c r="D148" s="109" t="s">
        <v>136</v>
      </c>
      <c r="E148" s="109" t="s">
        <v>137</v>
      </c>
      <c r="F148" s="109" t="s">
        <v>138</v>
      </c>
      <c r="G148" s="110" t="s">
        <v>146</v>
      </c>
      <c r="H148" s="128"/>
      <c r="I148" s="128"/>
      <c r="J148" s="109" t="s">
        <v>144</v>
      </c>
    </row>
    <row r="149" spans="2:10" ht="12.75" customHeight="1" x14ac:dyDescent="0.2">
      <c r="B149" s="82" t="s">
        <v>25</v>
      </c>
      <c r="C149" s="82" t="s">
        <v>23</v>
      </c>
      <c r="D149" s="181">
        <f>'Servers-storage-netwerk'!N24</f>
        <v>0</v>
      </c>
      <c r="E149" s="181">
        <f>'Servers-storage-netwerk'!O24</f>
        <v>0</v>
      </c>
      <c r="G149" s="182"/>
      <c r="H149" s="127"/>
      <c r="I149" s="127"/>
    </row>
    <row r="150" spans="2:10" ht="12.75" customHeight="1" x14ac:dyDescent="0.2">
      <c r="G150" s="182"/>
      <c r="H150" s="127"/>
      <c r="I150" s="127"/>
    </row>
    <row r="151" spans="2:10" ht="12.75" customHeight="1" x14ac:dyDescent="0.2">
      <c r="G151" s="182"/>
      <c r="H151" s="127"/>
      <c r="I151" s="127"/>
    </row>
    <row r="152" spans="2:10" ht="12.75" customHeight="1" x14ac:dyDescent="0.2">
      <c r="G152" s="182"/>
      <c r="H152" s="127"/>
      <c r="I152" s="127"/>
    </row>
    <row r="153" spans="2:10" ht="12.75" customHeight="1" x14ac:dyDescent="0.2">
      <c r="G153" s="182"/>
      <c r="H153" s="127"/>
      <c r="I153" s="127"/>
    </row>
    <row r="154" spans="2:10" ht="12.75" customHeight="1" x14ac:dyDescent="0.2">
      <c r="G154" s="182"/>
      <c r="H154" s="127"/>
      <c r="I154" s="127"/>
    </row>
    <row r="155" spans="2:10" ht="12.75" customHeight="1" x14ac:dyDescent="0.2">
      <c r="G155" s="182"/>
      <c r="H155" s="127"/>
      <c r="I155" s="127"/>
    </row>
    <row r="156" spans="2:10" ht="12.75" customHeight="1" x14ac:dyDescent="0.2">
      <c r="G156" s="182"/>
      <c r="H156" s="127"/>
      <c r="I156" s="127"/>
    </row>
    <row r="157" spans="2:10" ht="12.75" customHeight="1" x14ac:dyDescent="0.2">
      <c r="G157" s="182"/>
      <c r="H157" s="127"/>
      <c r="I157" s="127"/>
    </row>
    <row r="158" spans="2:10" ht="12.75" customHeight="1" x14ac:dyDescent="0.2">
      <c r="G158" s="182"/>
      <c r="H158" s="127"/>
      <c r="I158" s="127"/>
    </row>
    <row r="159" spans="2:10" ht="12.75" customHeight="1" x14ac:dyDescent="0.2">
      <c r="G159" s="182"/>
      <c r="H159" s="127"/>
      <c r="I159" s="127"/>
    </row>
    <row r="160" spans="2:10" ht="12.75" customHeight="1" x14ac:dyDescent="0.2">
      <c r="G160" s="182"/>
      <c r="H160" s="127"/>
      <c r="I160" s="127"/>
    </row>
    <row r="161" spans="2:10" ht="12.75" customHeight="1" x14ac:dyDescent="0.2">
      <c r="G161" s="182"/>
      <c r="H161" s="127"/>
      <c r="I161" s="127"/>
    </row>
    <row r="162" spans="2:10" ht="12.75" customHeight="1" x14ac:dyDescent="0.2">
      <c r="G162" s="182"/>
      <c r="H162" s="127"/>
      <c r="I162" s="127"/>
    </row>
    <row r="163" spans="2:10" s="109" customFormat="1" ht="12.75" customHeight="1" thickBot="1" x14ac:dyDescent="0.25">
      <c r="F163" s="111" t="s">
        <v>145</v>
      </c>
      <c r="G163" s="183">
        <f>SUM(G149:G162)</f>
        <v>0</v>
      </c>
      <c r="H163" s="126"/>
      <c r="I163" s="126"/>
    </row>
    <row r="164" spans="2:10" ht="12.75" customHeight="1" thickTop="1" x14ac:dyDescent="0.2">
      <c r="H164" s="127"/>
      <c r="I164" s="127"/>
    </row>
    <row r="165" spans="2:10" s="109" customFormat="1" ht="12.75" customHeight="1" x14ac:dyDescent="0.2">
      <c r="B165" s="109" t="s">
        <v>27</v>
      </c>
      <c r="C165" s="109" t="s">
        <v>128</v>
      </c>
      <c r="D165" s="109" t="s">
        <v>136</v>
      </c>
      <c r="E165" s="109" t="s">
        <v>137</v>
      </c>
      <c r="F165" s="109" t="s">
        <v>138</v>
      </c>
      <c r="G165" s="110" t="s">
        <v>146</v>
      </c>
      <c r="H165" s="128"/>
      <c r="I165" s="128"/>
      <c r="J165" s="109" t="s">
        <v>144</v>
      </c>
    </row>
    <row r="166" spans="2:10" ht="12.75" customHeight="1" x14ac:dyDescent="0.2">
      <c r="B166" s="82" t="s">
        <v>25</v>
      </c>
      <c r="C166" s="82" t="s">
        <v>23</v>
      </c>
      <c r="D166" s="181">
        <f>'Servers-storage-netwerk'!N25</f>
        <v>0</v>
      </c>
      <c r="E166" s="181">
        <f>'Servers-storage-netwerk'!O25</f>
        <v>0</v>
      </c>
      <c r="G166" s="182"/>
      <c r="H166" s="127"/>
      <c r="I166" s="127"/>
    </row>
    <row r="167" spans="2:10" ht="12.75" customHeight="1" x14ac:dyDescent="0.2">
      <c r="G167" s="182"/>
      <c r="H167" s="127"/>
      <c r="I167" s="127"/>
    </row>
    <row r="168" spans="2:10" ht="12.75" customHeight="1" x14ac:dyDescent="0.2">
      <c r="G168" s="182"/>
      <c r="H168" s="127"/>
      <c r="I168" s="127"/>
    </row>
    <row r="169" spans="2:10" ht="12.75" customHeight="1" x14ac:dyDescent="0.2">
      <c r="G169" s="182"/>
      <c r="H169" s="127"/>
      <c r="I169" s="127"/>
    </row>
    <row r="170" spans="2:10" ht="12.75" customHeight="1" x14ac:dyDescent="0.2">
      <c r="G170" s="182"/>
      <c r="H170" s="127"/>
      <c r="I170" s="127"/>
    </row>
    <row r="171" spans="2:10" ht="12.75" customHeight="1" x14ac:dyDescent="0.2">
      <c r="G171" s="182"/>
      <c r="H171" s="127"/>
      <c r="I171" s="127"/>
    </row>
    <row r="172" spans="2:10" ht="12.75" customHeight="1" x14ac:dyDescent="0.2">
      <c r="G172" s="182"/>
      <c r="H172" s="127"/>
      <c r="I172" s="127"/>
    </row>
    <row r="173" spans="2:10" ht="12.75" customHeight="1" x14ac:dyDescent="0.2">
      <c r="G173" s="182"/>
      <c r="H173" s="127"/>
      <c r="I173" s="127"/>
    </row>
    <row r="174" spans="2:10" ht="12.75" customHeight="1" x14ac:dyDescent="0.2">
      <c r="G174" s="182"/>
      <c r="H174" s="127"/>
      <c r="I174" s="127"/>
    </row>
    <row r="175" spans="2:10" ht="12.75" customHeight="1" x14ac:dyDescent="0.2">
      <c r="G175" s="182"/>
      <c r="H175" s="127"/>
      <c r="I175" s="127"/>
    </row>
    <row r="176" spans="2:10" ht="12.75" customHeight="1" x14ac:dyDescent="0.2">
      <c r="G176" s="182"/>
      <c r="H176" s="127"/>
      <c r="I176" s="127"/>
    </row>
    <row r="177" spans="2:9" ht="12.75" customHeight="1" x14ac:dyDescent="0.2">
      <c r="G177" s="182"/>
      <c r="H177" s="127"/>
      <c r="I177" s="127"/>
    </row>
    <row r="178" spans="2:9" ht="12.75" customHeight="1" x14ac:dyDescent="0.2">
      <c r="G178" s="182"/>
      <c r="H178" s="127"/>
      <c r="I178" s="127"/>
    </row>
    <row r="179" spans="2:9" ht="12.75" customHeight="1" x14ac:dyDescent="0.2">
      <c r="G179" s="182"/>
      <c r="H179" s="127"/>
      <c r="I179" s="127"/>
    </row>
    <row r="180" spans="2:9" s="109" customFormat="1" ht="12.75" customHeight="1" thickBot="1" x14ac:dyDescent="0.25">
      <c r="F180" s="111" t="s">
        <v>145</v>
      </c>
      <c r="G180" s="183">
        <f>SUM(G166:G179)</f>
        <v>0</v>
      </c>
      <c r="H180" s="126"/>
      <c r="I180" s="126"/>
    </row>
    <row r="181" spans="2:9" s="109" customFormat="1" ht="12.75" customHeight="1" thickTop="1" x14ac:dyDescent="0.2">
      <c r="F181" s="125"/>
      <c r="G181" s="126"/>
      <c r="H181" s="127"/>
      <c r="I181" s="127"/>
    </row>
    <row r="182" spans="2:9" s="109" customFormat="1" ht="12.75" customHeight="1" x14ac:dyDescent="0.2">
      <c r="F182" s="125"/>
      <c r="G182" s="126"/>
      <c r="H182" s="127"/>
      <c r="I182" s="127"/>
    </row>
    <row r="183" spans="2:9" ht="12.75" customHeight="1" x14ac:dyDescent="0.2">
      <c r="H183" s="127"/>
      <c r="I183" s="127"/>
    </row>
    <row r="184" spans="2:9" ht="12.75" customHeight="1" thickBot="1" x14ac:dyDescent="0.25">
      <c r="H184" s="127"/>
      <c r="I184" s="127"/>
    </row>
    <row r="185" spans="2:9" ht="12.75" customHeight="1" thickBot="1" x14ac:dyDescent="0.3">
      <c r="B185" s="319" t="s">
        <v>116</v>
      </c>
      <c r="C185" s="412"/>
      <c r="D185" s="418"/>
      <c r="E185" s="419"/>
      <c r="F185" s="420"/>
      <c r="G185" s="77" t="s">
        <v>117</v>
      </c>
    </row>
    <row r="186" spans="2:9" ht="12.75" customHeight="1" thickBot="1" x14ac:dyDescent="0.3">
      <c r="B186" s="319" t="s">
        <v>118</v>
      </c>
      <c r="C186" s="412"/>
      <c r="D186" s="418"/>
      <c r="E186" s="419"/>
      <c r="F186" s="420"/>
      <c r="G186" s="77" t="s">
        <v>117</v>
      </c>
    </row>
    <row r="187" spans="2:9" ht="12.75" customHeight="1" thickBot="1" x14ac:dyDescent="0.3">
      <c r="B187" s="319" t="s">
        <v>119</v>
      </c>
      <c r="C187" s="412"/>
      <c r="D187" s="418"/>
      <c r="E187" s="419"/>
      <c r="F187" s="420"/>
      <c r="G187" s="77" t="s">
        <v>117</v>
      </c>
    </row>
    <row r="188" spans="2:9" ht="12.75" customHeight="1" x14ac:dyDescent="0.2">
      <c r="B188" s="321" t="s">
        <v>120</v>
      </c>
      <c r="C188" s="413"/>
      <c r="D188" s="421"/>
      <c r="E188" s="422"/>
      <c r="F188" s="423"/>
      <c r="G188" s="77"/>
    </row>
    <row r="189" spans="2:9" ht="12.75" customHeight="1" x14ac:dyDescent="0.2">
      <c r="B189" s="414"/>
      <c r="C189" s="415"/>
      <c r="D189" s="424"/>
      <c r="E189" s="425"/>
      <c r="F189" s="426"/>
      <c r="G189" s="77"/>
    </row>
    <row r="190" spans="2:9" ht="12.75" customHeight="1" x14ac:dyDescent="0.2">
      <c r="B190" s="414"/>
      <c r="C190" s="415"/>
      <c r="D190" s="424"/>
      <c r="E190" s="425"/>
      <c r="F190" s="426"/>
      <c r="G190" s="77" t="s">
        <v>121</v>
      </c>
    </row>
    <row r="191" spans="2:9" ht="12.75" customHeight="1" x14ac:dyDescent="0.2">
      <c r="B191" s="414"/>
      <c r="C191" s="415"/>
      <c r="D191" s="424"/>
      <c r="E191" s="425"/>
      <c r="F191" s="426"/>
      <c r="G191" s="77"/>
    </row>
    <row r="192" spans="2:9" ht="12.75" customHeight="1" thickBot="1" x14ac:dyDescent="0.25">
      <c r="B192" s="416"/>
      <c r="C192" s="417"/>
      <c r="D192" s="427"/>
      <c r="E192" s="428"/>
      <c r="F192" s="429"/>
      <c r="G192" s="77"/>
    </row>
    <row r="193" spans="2:10" ht="12.75" customHeight="1" thickBot="1" x14ac:dyDescent="0.3">
      <c r="B193" s="319" t="s">
        <v>122</v>
      </c>
      <c r="C193" s="412"/>
      <c r="D193" s="418"/>
      <c r="E193" s="419"/>
      <c r="F193" s="420"/>
      <c r="G193" s="77" t="s">
        <v>117</v>
      </c>
    </row>
    <row r="194" spans="2:10" ht="12.75" customHeight="1" x14ac:dyDescent="0.2"/>
    <row r="195" spans="2:10" s="109" customFormat="1" ht="12.75" customHeight="1" x14ac:dyDescent="0.2">
      <c r="B195" s="109" t="s">
        <v>27</v>
      </c>
      <c r="C195" s="109" t="s">
        <v>128</v>
      </c>
      <c r="D195" s="109" t="s">
        <v>136</v>
      </c>
      <c r="E195" s="109" t="s">
        <v>137</v>
      </c>
      <c r="F195" s="109" t="s">
        <v>138</v>
      </c>
      <c r="G195" s="110" t="s">
        <v>146</v>
      </c>
      <c r="H195" s="110" t="s">
        <v>139</v>
      </c>
      <c r="I195" s="110"/>
      <c r="J195" s="109" t="s">
        <v>144</v>
      </c>
    </row>
    <row r="196" spans="2:10" ht="12.75" customHeight="1" x14ac:dyDescent="0.2">
      <c r="B196" s="82" t="s">
        <v>147</v>
      </c>
      <c r="C196" s="82" t="s">
        <v>39</v>
      </c>
      <c r="D196" s="82" t="s">
        <v>7</v>
      </c>
      <c r="E196" s="82" t="s">
        <v>7</v>
      </c>
      <c r="G196" s="182"/>
      <c r="H196" s="182"/>
    </row>
    <row r="197" spans="2:10" ht="12.75" customHeight="1" x14ac:dyDescent="0.2">
      <c r="G197" s="182"/>
      <c r="H197" s="182"/>
    </row>
    <row r="198" spans="2:10" ht="12.75" customHeight="1" x14ac:dyDescent="0.2">
      <c r="G198" s="182"/>
      <c r="H198" s="182"/>
    </row>
    <row r="199" spans="2:10" ht="12.75" customHeight="1" x14ac:dyDescent="0.2">
      <c r="G199" s="182"/>
      <c r="H199" s="182"/>
    </row>
    <row r="200" spans="2:10" ht="12.75" customHeight="1" x14ac:dyDescent="0.2">
      <c r="G200" s="182"/>
      <c r="H200" s="182"/>
    </row>
    <row r="201" spans="2:10" ht="12.75" customHeight="1" x14ac:dyDescent="0.2">
      <c r="G201" s="182"/>
      <c r="H201" s="182"/>
    </row>
    <row r="202" spans="2:10" ht="12.75" customHeight="1" x14ac:dyDescent="0.2">
      <c r="G202" s="182"/>
      <c r="H202" s="182"/>
    </row>
    <row r="203" spans="2:10" ht="12.75" customHeight="1" x14ac:dyDescent="0.2">
      <c r="G203" s="182"/>
      <c r="H203" s="182"/>
    </row>
    <row r="204" spans="2:10" ht="12.75" customHeight="1" x14ac:dyDescent="0.2">
      <c r="G204" s="182"/>
      <c r="H204" s="182"/>
    </row>
    <row r="205" spans="2:10" ht="12.75" customHeight="1" x14ac:dyDescent="0.2">
      <c r="G205" s="182"/>
      <c r="H205" s="182"/>
      <c r="I205" s="127"/>
    </row>
    <row r="206" spans="2:10" ht="12.75" customHeight="1" x14ac:dyDescent="0.2">
      <c r="G206" s="182"/>
      <c r="H206" s="182"/>
      <c r="I206" s="127"/>
    </row>
    <row r="207" spans="2:10" ht="12.75" customHeight="1" x14ac:dyDescent="0.2">
      <c r="G207" s="182"/>
      <c r="H207" s="182"/>
      <c r="I207" s="127"/>
    </row>
    <row r="208" spans="2:10" ht="12.75" customHeight="1" x14ac:dyDescent="0.2">
      <c r="G208" s="182"/>
      <c r="H208" s="182"/>
      <c r="I208" s="127"/>
    </row>
    <row r="209" spans="2:10" ht="12.75" customHeight="1" x14ac:dyDescent="0.2">
      <c r="G209" s="182"/>
      <c r="H209" s="182"/>
      <c r="I209" s="127"/>
    </row>
    <row r="210" spans="2:10" ht="12.75" customHeight="1" thickBot="1" x14ac:dyDescent="0.25">
      <c r="F210" s="111" t="s">
        <v>145</v>
      </c>
      <c r="G210" s="183">
        <f>SUM(G196:G209)</f>
        <v>0</v>
      </c>
      <c r="H210" s="183">
        <f>SUM(H196:H209)</f>
        <v>0</v>
      </c>
      <c r="I210" s="126"/>
    </row>
    <row r="211" spans="2:10" ht="12.75" customHeight="1" thickTop="1" x14ac:dyDescent="0.2">
      <c r="I211" s="127"/>
    </row>
    <row r="212" spans="2:10" s="109" customFormat="1" ht="12.75" customHeight="1" x14ac:dyDescent="0.2">
      <c r="B212" s="109" t="s">
        <v>27</v>
      </c>
      <c r="C212" s="109" t="s">
        <v>128</v>
      </c>
      <c r="D212" s="109" t="s">
        <v>136</v>
      </c>
      <c r="E212" s="109" t="s">
        <v>137</v>
      </c>
      <c r="F212" s="109" t="s">
        <v>138</v>
      </c>
      <c r="G212" s="110" t="s">
        <v>146</v>
      </c>
      <c r="H212" s="82"/>
      <c r="I212" s="128"/>
      <c r="J212" s="109" t="s">
        <v>144</v>
      </c>
    </row>
    <row r="213" spans="2:10" ht="12.75" customHeight="1" x14ac:dyDescent="0.2">
      <c r="B213" s="82" t="s">
        <v>148</v>
      </c>
      <c r="C213" s="82" t="s">
        <v>39</v>
      </c>
      <c r="D213" s="82" t="s">
        <v>7</v>
      </c>
      <c r="E213" s="82" t="s">
        <v>7</v>
      </c>
      <c r="G213" s="182"/>
      <c r="I213" s="127"/>
    </row>
    <row r="214" spans="2:10" ht="12.75" customHeight="1" x14ac:dyDescent="0.2">
      <c r="G214" s="182"/>
      <c r="I214" s="127"/>
    </row>
    <row r="215" spans="2:10" ht="12.75" customHeight="1" x14ac:dyDescent="0.2">
      <c r="G215" s="182"/>
      <c r="I215" s="127"/>
    </row>
    <row r="216" spans="2:10" ht="12.75" customHeight="1" x14ac:dyDescent="0.2">
      <c r="G216" s="182"/>
      <c r="I216" s="127"/>
    </row>
    <row r="217" spans="2:10" ht="12.75" customHeight="1" x14ac:dyDescent="0.2">
      <c r="G217" s="182"/>
      <c r="I217" s="127"/>
    </row>
    <row r="218" spans="2:10" ht="12.75" customHeight="1" x14ac:dyDescent="0.2">
      <c r="G218" s="182"/>
      <c r="I218" s="127"/>
    </row>
    <row r="219" spans="2:10" ht="12.75" customHeight="1" x14ac:dyDescent="0.2">
      <c r="G219" s="182"/>
      <c r="I219" s="127"/>
    </row>
    <row r="220" spans="2:10" ht="12.75" customHeight="1" x14ac:dyDescent="0.2">
      <c r="G220" s="182"/>
      <c r="H220" s="127"/>
      <c r="I220" s="127"/>
    </row>
    <row r="221" spans="2:10" ht="12.75" customHeight="1" x14ac:dyDescent="0.2">
      <c r="G221" s="182"/>
      <c r="H221" s="127"/>
      <c r="I221" s="127"/>
    </row>
    <row r="222" spans="2:10" ht="12.75" customHeight="1" x14ac:dyDescent="0.2">
      <c r="G222" s="182"/>
      <c r="H222" s="127"/>
      <c r="I222" s="127"/>
    </row>
    <row r="223" spans="2:10" ht="12.75" customHeight="1" x14ac:dyDescent="0.2">
      <c r="G223" s="182"/>
      <c r="H223" s="127"/>
      <c r="I223" s="127"/>
    </row>
    <row r="224" spans="2:10" ht="12.75" customHeight="1" x14ac:dyDescent="0.2">
      <c r="G224" s="182"/>
      <c r="H224" s="127"/>
      <c r="I224" s="127"/>
    </row>
    <row r="225" spans="6:9" ht="12.75" customHeight="1" x14ac:dyDescent="0.2">
      <c r="G225" s="182"/>
      <c r="H225" s="127"/>
      <c r="I225" s="127"/>
    </row>
    <row r="226" spans="6:9" ht="12.75" customHeight="1" x14ac:dyDescent="0.2">
      <c r="G226" s="182"/>
      <c r="H226" s="127"/>
      <c r="I226" s="127"/>
    </row>
    <row r="227" spans="6:9" ht="12.75" customHeight="1" thickBot="1" x14ac:dyDescent="0.25">
      <c r="F227" s="111" t="s">
        <v>145</v>
      </c>
      <c r="G227" s="183">
        <f>SUM(G213:G226)</f>
        <v>0</v>
      </c>
      <c r="H227" s="126"/>
      <c r="I227" s="126"/>
    </row>
    <row r="228" spans="6:9" ht="12.75" customHeight="1" thickTop="1" x14ac:dyDescent="0.2">
      <c r="H228" s="127"/>
      <c r="I228" s="127"/>
    </row>
    <row r="229" spans="6:9" ht="12.75" customHeight="1" x14ac:dyDescent="0.2">
      <c r="H229" s="127"/>
      <c r="I229" s="127"/>
    </row>
    <row r="230" spans="6:9" ht="12.75" customHeight="1" x14ac:dyDescent="0.2">
      <c r="I230" s="127"/>
    </row>
    <row r="231" spans="6:9" ht="12.75" customHeight="1" x14ac:dyDescent="0.2"/>
    <row r="232" spans="6:9" ht="12.75" customHeight="1" x14ac:dyDescent="0.2"/>
    <row r="233" spans="6:9" ht="12.75" customHeight="1" x14ac:dyDescent="0.2"/>
    <row r="234" spans="6:9" ht="12.75" customHeight="1" x14ac:dyDescent="0.2"/>
    <row r="235" spans="6:9" ht="12.75" customHeight="1" x14ac:dyDescent="0.2"/>
    <row r="236" spans="6:9" ht="12.75" customHeight="1" x14ac:dyDescent="0.2"/>
    <row r="237" spans="6:9" ht="12.75" customHeight="1" x14ac:dyDescent="0.2"/>
    <row r="238" spans="6:9" ht="12.75" customHeight="1" x14ac:dyDescent="0.2"/>
    <row r="239" spans="6:9" ht="12.75" customHeight="1" x14ac:dyDescent="0.2"/>
    <row r="240" spans="6:9" ht="12.75" customHeight="1" x14ac:dyDescent="0.2"/>
    <row r="241" spans="2:7" ht="12.75" customHeight="1" x14ac:dyDescent="0.2"/>
    <row r="242" spans="2:7" ht="12.75" customHeight="1" x14ac:dyDescent="0.2"/>
    <row r="243" spans="2:7" ht="12.75" customHeight="1" x14ac:dyDescent="0.2"/>
    <row r="244" spans="2:7" ht="12.75" customHeight="1" x14ac:dyDescent="0.2"/>
    <row r="245" spans="2:7" ht="12.75" customHeight="1" x14ac:dyDescent="0.2"/>
    <row r="246" spans="2:7" ht="12.75" customHeight="1" x14ac:dyDescent="0.2"/>
    <row r="247" spans="2:7" ht="12.75" customHeight="1" x14ac:dyDescent="0.2"/>
    <row r="248" spans="2:7" ht="12.75" customHeight="1" thickBot="1" x14ac:dyDescent="0.25"/>
    <row r="249" spans="2:7" ht="12.75" customHeight="1" thickBot="1" x14ac:dyDescent="0.3">
      <c r="B249" s="319" t="s">
        <v>116</v>
      </c>
      <c r="C249" s="412"/>
      <c r="D249" s="418"/>
      <c r="E249" s="419"/>
      <c r="F249" s="420"/>
      <c r="G249" s="77" t="s">
        <v>117</v>
      </c>
    </row>
    <row r="250" spans="2:7" ht="12.75" customHeight="1" thickBot="1" x14ac:dyDescent="0.3">
      <c r="B250" s="319" t="s">
        <v>118</v>
      </c>
      <c r="C250" s="412"/>
      <c r="D250" s="418"/>
      <c r="E250" s="419"/>
      <c r="F250" s="420"/>
      <c r="G250" s="77" t="s">
        <v>117</v>
      </c>
    </row>
    <row r="251" spans="2:7" ht="12.75" customHeight="1" thickBot="1" x14ac:dyDescent="0.3">
      <c r="B251" s="319" t="s">
        <v>119</v>
      </c>
      <c r="C251" s="412"/>
      <c r="D251" s="418"/>
      <c r="E251" s="419"/>
      <c r="F251" s="420"/>
      <c r="G251" s="77" t="s">
        <v>117</v>
      </c>
    </row>
    <row r="252" spans="2:7" ht="12.75" customHeight="1" x14ac:dyDescent="0.2">
      <c r="B252" s="321" t="s">
        <v>120</v>
      </c>
      <c r="C252" s="413"/>
      <c r="D252" s="421"/>
      <c r="E252" s="422"/>
      <c r="F252" s="423"/>
      <c r="G252" s="77"/>
    </row>
    <row r="253" spans="2:7" ht="12.75" customHeight="1" x14ac:dyDescent="0.2">
      <c r="B253" s="414"/>
      <c r="C253" s="415"/>
      <c r="D253" s="424"/>
      <c r="E253" s="425"/>
      <c r="F253" s="426"/>
      <c r="G253" s="77"/>
    </row>
    <row r="254" spans="2:7" ht="12.75" customHeight="1" x14ac:dyDescent="0.2">
      <c r="B254" s="414"/>
      <c r="C254" s="415"/>
      <c r="D254" s="424"/>
      <c r="E254" s="425"/>
      <c r="F254" s="426"/>
      <c r="G254" s="77" t="s">
        <v>121</v>
      </c>
    </row>
    <row r="255" spans="2:7" ht="12.75" customHeight="1" x14ac:dyDescent="0.2">
      <c r="B255" s="414"/>
      <c r="C255" s="415"/>
      <c r="D255" s="424"/>
      <c r="E255" s="425"/>
      <c r="F255" s="426"/>
      <c r="G255" s="77"/>
    </row>
    <row r="256" spans="2:7" ht="12.75" customHeight="1" thickBot="1" x14ac:dyDescent="0.25">
      <c r="B256" s="416"/>
      <c r="C256" s="417"/>
      <c r="D256" s="427"/>
      <c r="E256" s="428"/>
      <c r="F256" s="429"/>
      <c r="G256" s="77"/>
    </row>
    <row r="257" spans="2:10" ht="12.75" customHeight="1" thickBot="1" x14ac:dyDescent="0.3">
      <c r="B257" s="319" t="s">
        <v>122</v>
      </c>
      <c r="C257" s="412"/>
      <c r="D257" s="418"/>
      <c r="E257" s="419"/>
      <c r="F257" s="420"/>
      <c r="G257" s="77" t="s">
        <v>117</v>
      </c>
    </row>
    <row r="258" spans="2:10" ht="12.75" customHeight="1" x14ac:dyDescent="0.2"/>
    <row r="259" spans="2:10" s="109" customFormat="1" ht="12.75" customHeight="1" x14ac:dyDescent="0.2">
      <c r="B259" s="109" t="s">
        <v>73</v>
      </c>
      <c r="C259" s="109" t="s">
        <v>149</v>
      </c>
      <c r="D259" s="109" t="s">
        <v>136</v>
      </c>
      <c r="E259" s="109" t="s">
        <v>137</v>
      </c>
      <c r="F259" s="109" t="s">
        <v>138</v>
      </c>
      <c r="G259" s="110" t="s">
        <v>151</v>
      </c>
      <c r="H259" s="110" t="s">
        <v>152</v>
      </c>
      <c r="I259" s="110"/>
      <c r="J259" s="109" t="s">
        <v>144</v>
      </c>
    </row>
    <row r="260" spans="2:10" ht="12.75" customHeight="1" x14ac:dyDescent="0.2">
      <c r="B260" s="82" t="s">
        <v>125</v>
      </c>
      <c r="C260" s="82" t="s">
        <v>150</v>
      </c>
      <c r="D260" s="82" t="s">
        <v>7</v>
      </c>
      <c r="E260" s="82" t="s">
        <v>7</v>
      </c>
      <c r="G260" s="182"/>
      <c r="H260" s="182"/>
    </row>
    <row r="261" spans="2:10" ht="12.75" customHeight="1" x14ac:dyDescent="0.2">
      <c r="G261" s="182"/>
      <c r="H261" s="182"/>
    </row>
    <row r="262" spans="2:10" ht="12.75" customHeight="1" x14ac:dyDescent="0.2">
      <c r="G262" s="182"/>
      <c r="H262" s="182"/>
    </row>
    <row r="263" spans="2:10" ht="12.75" customHeight="1" x14ac:dyDescent="0.2">
      <c r="G263" s="182"/>
      <c r="H263" s="182"/>
    </row>
    <row r="264" spans="2:10" ht="12.75" customHeight="1" x14ac:dyDescent="0.2">
      <c r="G264" s="182"/>
      <c r="H264" s="182"/>
    </row>
    <row r="265" spans="2:10" ht="12.75" customHeight="1" x14ac:dyDescent="0.2">
      <c r="G265" s="182"/>
      <c r="H265" s="182"/>
    </row>
    <row r="266" spans="2:10" ht="12.75" customHeight="1" x14ac:dyDescent="0.2">
      <c r="G266" s="182"/>
      <c r="H266" s="182"/>
    </row>
    <row r="267" spans="2:10" ht="12.75" customHeight="1" x14ac:dyDescent="0.2">
      <c r="G267" s="182"/>
      <c r="H267" s="182"/>
    </row>
    <row r="268" spans="2:10" ht="12.75" customHeight="1" x14ac:dyDescent="0.2">
      <c r="G268" s="182"/>
      <c r="H268" s="182"/>
    </row>
    <row r="269" spans="2:10" ht="12.75" customHeight="1" x14ac:dyDescent="0.2">
      <c r="G269" s="182"/>
      <c r="H269" s="182"/>
    </row>
    <row r="270" spans="2:10" ht="12.75" customHeight="1" x14ac:dyDescent="0.2">
      <c r="G270" s="182"/>
      <c r="H270" s="182"/>
    </row>
    <row r="271" spans="2:10" ht="12.75" customHeight="1" x14ac:dyDescent="0.2">
      <c r="G271" s="182"/>
      <c r="H271" s="182"/>
    </row>
    <row r="272" spans="2:10" ht="12.75" customHeight="1" x14ac:dyDescent="0.2">
      <c r="G272" s="182"/>
      <c r="H272" s="182"/>
      <c r="I272" s="127"/>
    </row>
    <row r="273" spans="2:10" ht="12.75" customHeight="1" x14ac:dyDescent="0.2">
      <c r="G273" s="182"/>
      <c r="H273" s="182"/>
      <c r="I273" s="127"/>
    </row>
    <row r="274" spans="2:10" ht="12.75" customHeight="1" thickBot="1" x14ac:dyDescent="0.25">
      <c r="F274" s="111" t="s">
        <v>145</v>
      </c>
      <c r="G274" s="183">
        <f>SUM(G260:G273)</f>
        <v>0</v>
      </c>
      <c r="H274" s="183">
        <f>SUM(H260:H273)</f>
        <v>0</v>
      </c>
      <c r="I274" s="126"/>
    </row>
    <row r="275" spans="2:10" ht="12.75" customHeight="1" thickTop="1" x14ac:dyDescent="0.2">
      <c r="I275" s="127"/>
    </row>
    <row r="276" spans="2:10" s="109" customFormat="1" ht="12.75" customHeight="1" x14ac:dyDescent="0.2">
      <c r="B276" s="109" t="s">
        <v>73</v>
      </c>
      <c r="C276" s="109" t="s">
        <v>149</v>
      </c>
      <c r="D276" s="109" t="s">
        <v>136</v>
      </c>
      <c r="E276" s="109" t="s">
        <v>137</v>
      </c>
      <c r="F276" s="109" t="s">
        <v>138</v>
      </c>
      <c r="G276" s="110" t="s">
        <v>151</v>
      </c>
      <c r="H276" s="110" t="s">
        <v>152</v>
      </c>
      <c r="I276" s="128"/>
      <c r="J276" s="109" t="s">
        <v>144</v>
      </c>
    </row>
    <row r="277" spans="2:10" ht="12.75" customHeight="1" x14ac:dyDescent="0.2">
      <c r="B277" s="82" t="s">
        <v>153</v>
      </c>
      <c r="C277" s="82" t="s">
        <v>173</v>
      </c>
      <c r="D277" s="82" t="s">
        <v>7</v>
      </c>
      <c r="E277" s="82" t="s">
        <v>7</v>
      </c>
      <c r="G277" s="182"/>
      <c r="H277" s="182"/>
      <c r="I277" s="127"/>
    </row>
    <row r="278" spans="2:10" ht="12.75" customHeight="1" x14ac:dyDescent="0.2">
      <c r="G278" s="182"/>
      <c r="H278" s="182"/>
      <c r="I278" s="127"/>
    </row>
    <row r="279" spans="2:10" ht="12.75" customHeight="1" x14ac:dyDescent="0.2">
      <c r="G279" s="182"/>
      <c r="H279" s="182"/>
      <c r="I279" s="127"/>
    </row>
    <row r="280" spans="2:10" ht="12.75" customHeight="1" x14ac:dyDescent="0.2">
      <c r="G280" s="182"/>
      <c r="H280" s="182"/>
      <c r="I280" s="127"/>
    </row>
    <row r="281" spans="2:10" ht="12.75" customHeight="1" x14ac:dyDescent="0.2">
      <c r="G281" s="182"/>
      <c r="H281" s="182"/>
      <c r="I281" s="127"/>
    </row>
    <row r="282" spans="2:10" ht="12.75" customHeight="1" x14ac:dyDescent="0.2">
      <c r="G282" s="182"/>
      <c r="H282" s="182"/>
      <c r="I282" s="127"/>
    </row>
    <row r="283" spans="2:10" ht="12.75" customHeight="1" x14ac:dyDescent="0.2">
      <c r="G283" s="182"/>
      <c r="H283" s="182"/>
      <c r="I283" s="127"/>
    </row>
    <row r="284" spans="2:10" ht="12.75" customHeight="1" x14ac:dyDescent="0.2">
      <c r="G284" s="182"/>
      <c r="H284" s="182"/>
      <c r="I284" s="127"/>
    </row>
    <row r="285" spans="2:10" ht="12.75" customHeight="1" x14ac:dyDescent="0.2">
      <c r="G285" s="182"/>
      <c r="H285" s="182"/>
      <c r="I285" s="127"/>
    </row>
    <row r="286" spans="2:10" ht="12.75" customHeight="1" x14ac:dyDescent="0.2">
      <c r="G286" s="182"/>
      <c r="H286" s="182"/>
      <c r="I286" s="127"/>
    </row>
    <row r="287" spans="2:10" ht="12.75" customHeight="1" x14ac:dyDescent="0.2">
      <c r="G287" s="182"/>
      <c r="H287" s="182"/>
      <c r="I287" s="127"/>
    </row>
    <row r="288" spans="2:10" ht="12.75" customHeight="1" x14ac:dyDescent="0.2">
      <c r="G288" s="182"/>
      <c r="H288" s="182"/>
      <c r="I288" s="127"/>
    </row>
    <row r="289" spans="2:10" ht="12.75" customHeight="1" x14ac:dyDescent="0.2">
      <c r="G289" s="182"/>
      <c r="H289" s="182"/>
      <c r="I289" s="127"/>
    </row>
    <row r="290" spans="2:10" ht="12.75" customHeight="1" x14ac:dyDescent="0.2">
      <c r="G290" s="182"/>
      <c r="H290" s="182"/>
      <c r="I290" s="127"/>
    </row>
    <row r="291" spans="2:10" ht="12.75" customHeight="1" thickBot="1" x14ac:dyDescent="0.25">
      <c r="F291" s="111" t="s">
        <v>145</v>
      </c>
      <c r="G291" s="183">
        <f>SUM(G277:G290)</f>
        <v>0</v>
      </c>
      <c r="H291" s="183">
        <f>SUM(H277:H290)</f>
        <v>0</v>
      </c>
      <c r="I291" s="126"/>
    </row>
    <row r="292" spans="2:10" ht="12.75" customHeight="1" thickTop="1" x14ac:dyDescent="0.2">
      <c r="I292" s="127"/>
    </row>
    <row r="293" spans="2:10" s="109" customFormat="1" ht="12.75" customHeight="1" x14ac:dyDescent="0.2">
      <c r="B293" s="109" t="s">
        <v>73</v>
      </c>
      <c r="C293" s="109" t="s">
        <v>149</v>
      </c>
      <c r="D293" s="109" t="s">
        <v>136</v>
      </c>
      <c r="E293" s="109" t="s">
        <v>137</v>
      </c>
      <c r="F293" s="109" t="s">
        <v>138</v>
      </c>
      <c r="G293" s="110" t="s">
        <v>151</v>
      </c>
      <c r="H293" s="110" t="s">
        <v>152</v>
      </c>
      <c r="I293" s="128"/>
      <c r="J293" s="109" t="s">
        <v>144</v>
      </c>
    </row>
    <row r="294" spans="2:10" ht="12.75" customHeight="1" x14ac:dyDescent="0.2">
      <c r="B294" s="82" t="s">
        <v>153</v>
      </c>
      <c r="C294" s="82" t="s">
        <v>174</v>
      </c>
      <c r="D294" s="82" t="s">
        <v>7</v>
      </c>
      <c r="E294" s="82" t="s">
        <v>7</v>
      </c>
      <c r="G294" s="182"/>
      <c r="H294" s="182"/>
      <c r="I294" s="127"/>
    </row>
    <row r="295" spans="2:10" ht="12.75" customHeight="1" x14ac:dyDescent="0.2">
      <c r="G295" s="182"/>
      <c r="H295" s="182"/>
      <c r="I295" s="127"/>
    </row>
    <row r="296" spans="2:10" ht="12.75" customHeight="1" x14ac:dyDescent="0.2">
      <c r="G296" s="182"/>
      <c r="H296" s="182"/>
      <c r="I296" s="127"/>
    </row>
    <row r="297" spans="2:10" ht="12.75" customHeight="1" x14ac:dyDescent="0.2">
      <c r="G297" s="182"/>
      <c r="H297" s="182"/>
      <c r="I297" s="127"/>
    </row>
    <row r="298" spans="2:10" ht="12.75" customHeight="1" x14ac:dyDescent="0.2">
      <c r="G298" s="182"/>
      <c r="H298" s="182"/>
      <c r="I298" s="127"/>
    </row>
    <row r="299" spans="2:10" ht="12.75" customHeight="1" x14ac:dyDescent="0.2">
      <c r="G299" s="182"/>
      <c r="H299" s="182"/>
      <c r="I299" s="127"/>
    </row>
    <row r="300" spans="2:10" ht="12.75" customHeight="1" x14ac:dyDescent="0.2">
      <c r="G300" s="182"/>
      <c r="H300" s="182"/>
      <c r="I300" s="127"/>
    </row>
    <row r="301" spans="2:10" ht="12.75" customHeight="1" x14ac:dyDescent="0.2">
      <c r="G301" s="182"/>
      <c r="H301" s="182"/>
      <c r="I301" s="127"/>
    </row>
    <row r="302" spans="2:10" ht="12.75" customHeight="1" x14ac:dyDescent="0.2">
      <c r="G302" s="182"/>
      <c r="H302" s="182"/>
      <c r="I302" s="127"/>
    </row>
    <row r="303" spans="2:10" ht="12.75" customHeight="1" x14ac:dyDescent="0.2">
      <c r="G303" s="182"/>
      <c r="H303" s="182"/>
      <c r="I303" s="127"/>
    </row>
    <row r="304" spans="2:10" ht="12.75" customHeight="1" x14ac:dyDescent="0.2">
      <c r="G304" s="182"/>
      <c r="H304" s="182"/>
      <c r="I304" s="127"/>
    </row>
    <row r="305" spans="2:9" ht="12.75" customHeight="1" x14ac:dyDescent="0.2">
      <c r="G305" s="182"/>
      <c r="H305" s="182"/>
      <c r="I305" s="127"/>
    </row>
    <row r="306" spans="2:9" ht="12.75" customHeight="1" x14ac:dyDescent="0.2">
      <c r="G306" s="182"/>
      <c r="H306" s="182"/>
      <c r="I306" s="127"/>
    </row>
    <row r="307" spans="2:9" ht="12.75" customHeight="1" x14ac:dyDescent="0.2">
      <c r="G307" s="182"/>
      <c r="H307" s="182"/>
      <c r="I307" s="127"/>
    </row>
    <row r="308" spans="2:9" ht="12.75" customHeight="1" thickBot="1" x14ac:dyDescent="0.25">
      <c r="F308" s="111" t="s">
        <v>145</v>
      </c>
      <c r="G308" s="183">
        <f>SUM(G294:G307)</f>
        <v>0</v>
      </c>
      <c r="H308" s="183">
        <f>SUM(H294:H307)</f>
        <v>0</v>
      </c>
      <c r="I308" s="126"/>
    </row>
    <row r="309" spans="2:9" ht="12.75" customHeight="1" thickTop="1" x14ac:dyDescent="0.2">
      <c r="F309" s="125"/>
      <c r="G309" s="126"/>
      <c r="H309" s="126"/>
      <c r="I309" s="127"/>
    </row>
    <row r="310" spans="2:9" ht="12.75" customHeight="1" x14ac:dyDescent="0.2">
      <c r="F310" s="125"/>
      <c r="G310" s="126"/>
      <c r="H310" s="126"/>
      <c r="I310" s="127"/>
    </row>
    <row r="311" spans="2:9" ht="12.75" customHeight="1" x14ac:dyDescent="0.2">
      <c r="F311" s="125"/>
      <c r="G311" s="126"/>
      <c r="H311" s="126"/>
      <c r="I311" s="127"/>
    </row>
    <row r="312" spans="2:9" ht="12.75" customHeight="1" thickBot="1" x14ac:dyDescent="0.25"/>
    <row r="313" spans="2:9" ht="12.75" customHeight="1" thickBot="1" x14ac:dyDescent="0.3">
      <c r="B313" s="319" t="s">
        <v>116</v>
      </c>
      <c r="C313" s="412"/>
      <c r="D313" s="418"/>
      <c r="E313" s="419"/>
      <c r="F313" s="420"/>
      <c r="G313" s="77" t="s">
        <v>117</v>
      </c>
    </row>
    <row r="314" spans="2:9" ht="12.75" customHeight="1" thickBot="1" x14ac:dyDescent="0.25">
      <c r="B314" s="319" t="s">
        <v>118</v>
      </c>
      <c r="C314" s="412"/>
      <c r="D314" s="80"/>
      <c r="E314" s="112"/>
      <c r="F314" s="113"/>
      <c r="G314" s="77" t="s">
        <v>117</v>
      </c>
    </row>
    <row r="315" spans="2:9" ht="12.75" customHeight="1" thickBot="1" x14ac:dyDescent="0.25">
      <c r="B315" s="319" t="s">
        <v>119</v>
      </c>
      <c r="C315" s="412"/>
      <c r="D315" s="80"/>
      <c r="E315" s="112"/>
      <c r="F315" s="113"/>
      <c r="G315" s="77" t="s">
        <v>117</v>
      </c>
    </row>
    <row r="316" spans="2:9" ht="12.75" customHeight="1" x14ac:dyDescent="0.2">
      <c r="B316" s="321" t="s">
        <v>120</v>
      </c>
      <c r="C316" s="413"/>
      <c r="D316" s="81"/>
      <c r="E316" s="114"/>
      <c r="F316" s="115"/>
      <c r="G316" s="77"/>
    </row>
    <row r="317" spans="2:9" ht="12.75" customHeight="1" x14ac:dyDescent="0.2">
      <c r="B317" s="414"/>
      <c r="C317" s="415"/>
      <c r="D317" s="116"/>
      <c r="E317" s="117"/>
      <c r="F317" s="118"/>
      <c r="G317" s="77"/>
    </row>
    <row r="318" spans="2:9" ht="12.75" customHeight="1" x14ac:dyDescent="0.2">
      <c r="B318" s="414"/>
      <c r="C318" s="415"/>
      <c r="D318" s="116"/>
      <c r="E318" s="117"/>
      <c r="F318" s="118"/>
      <c r="G318" s="77" t="s">
        <v>121</v>
      </c>
    </row>
    <row r="319" spans="2:9" ht="12.75" customHeight="1" x14ac:dyDescent="0.2">
      <c r="B319" s="414"/>
      <c r="C319" s="415"/>
      <c r="D319" s="116"/>
      <c r="E319" s="117"/>
      <c r="F319" s="118"/>
      <c r="G319" s="77"/>
    </row>
    <row r="320" spans="2:9" ht="12.75" customHeight="1" thickBot="1" x14ac:dyDescent="0.25">
      <c r="B320" s="416"/>
      <c r="C320" s="417"/>
      <c r="D320" s="119"/>
      <c r="E320" s="120"/>
      <c r="F320" s="121"/>
      <c r="G320" s="77"/>
    </row>
    <row r="321" spans="2:10" ht="12.75" customHeight="1" thickBot="1" x14ac:dyDescent="0.25">
      <c r="B321" s="319" t="s">
        <v>122</v>
      </c>
      <c r="C321" s="412"/>
      <c r="D321" s="80"/>
      <c r="E321" s="112"/>
      <c r="F321" s="113"/>
      <c r="G321" s="77" t="s">
        <v>117</v>
      </c>
    </row>
    <row r="322" spans="2:10" ht="12.75" customHeight="1" x14ac:dyDescent="0.2"/>
    <row r="323" spans="2:10" s="109" customFormat="1" ht="12.75" customHeight="1" x14ac:dyDescent="0.2">
      <c r="B323" s="109" t="s">
        <v>73</v>
      </c>
      <c r="C323" s="109" t="s">
        <v>149</v>
      </c>
      <c r="D323" s="109" t="s">
        <v>136</v>
      </c>
      <c r="E323" s="109" t="s">
        <v>137</v>
      </c>
      <c r="F323" s="109" t="s">
        <v>138</v>
      </c>
      <c r="G323" s="110" t="s">
        <v>151</v>
      </c>
      <c r="H323" s="110" t="s">
        <v>152</v>
      </c>
      <c r="I323" s="110"/>
      <c r="J323" s="109" t="s">
        <v>144</v>
      </c>
    </row>
    <row r="324" spans="2:10" ht="12.75" customHeight="1" x14ac:dyDescent="0.2">
      <c r="B324" s="82" t="s">
        <v>127</v>
      </c>
      <c r="C324" s="82" t="s">
        <v>150</v>
      </c>
      <c r="D324" s="82" t="s">
        <v>7</v>
      </c>
      <c r="E324" s="82" t="s">
        <v>7</v>
      </c>
      <c r="G324" s="182"/>
      <c r="H324" s="182"/>
    </row>
    <row r="325" spans="2:10" ht="12.75" customHeight="1" x14ac:dyDescent="0.2">
      <c r="G325" s="182"/>
      <c r="H325" s="182"/>
    </row>
    <row r="326" spans="2:10" ht="12.75" customHeight="1" x14ac:dyDescent="0.2">
      <c r="G326" s="182"/>
      <c r="H326" s="182"/>
    </row>
    <row r="327" spans="2:10" ht="12.75" customHeight="1" x14ac:dyDescent="0.2">
      <c r="G327" s="182"/>
      <c r="H327" s="182"/>
    </row>
    <row r="328" spans="2:10" ht="12.75" customHeight="1" x14ac:dyDescent="0.2">
      <c r="G328" s="182"/>
      <c r="H328" s="182"/>
    </row>
    <row r="329" spans="2:10" ht="12.75" customHeight="1" x14ac:dyDescent="0.2">
      <c r="G329" s="182"/>
      <c r="H329" s="182"/>
    </row>
    <row r="330" spans="2:10" ht="12.75" customHeight="1" x14ac:dyDescent="0.2">
      <c r="G330" s="182"/>
      <c r="H330" s="182"/>
    </row>
    <row r="331" spans="2:10" ht="12.75" customHeight="1" x14ac:dyDescent="0.2">
      <c r="G331" s="182"/>
      <c r="H331" s="182"/>
    </row>
    <row r="332" spans="2:10" ht="12.75" customHeight="1" x14ac:dyDescent="0.2">
      <c r="G332" s="182"/>
      <c r="H332" s="182"/>
    </row>
    <row r="333" spans="2:10" ht="12.75" customHeight="1" x14ac:dyDescent="0.2">
      <c r="G333" s="182"/>
      <c r="H333" s="182"/>
    </row>
    <row r="334" spans="2:10" ht="12.75" customHeight="1" x14ac:dyDescent="0.2">
      <c r="G334" s="182"/>
      <c r="H334" s="182"/>
    </row>
    <row r="335" spans="2:10" ht="12.75" customHeight="1" x14ac:dyDescent="0.2">
      <c r="G335" s="182"/>
      <c r="H335" s="182"/>
    </row>
    <row r="336" spans="2:10" ht="12.75" customHeight="1" x14ac:dyDescent="0.2">
      <c r="G336" s="182"/>
      <c r="H336" s="182"/>
      <c r="I336" s="129"/>
    </row>
    <row r="337" spans="2:10" ht="12.75" customHeight="1" x14ac:dyDescent="0.2">
      <c r="G337" s="182"/>
      <c r="H337" s="182"/>
      <c r="I337" s="129"/>
    </row>
    <row r="338" spans="2:10" ht="12.75" customHeight="1" thickBot="1" x14ac:dyDescent="0.25">
      <c r="F338" s="111" t="s">
        <v>145</v>
      </c>
      <c r="G338" s="183">
        <f>SUM(G324:G337)</f>
        <v>0</v>
      </c>
      <c r="H338" s="183">
        <f>SUM(H324:H337)</f>
        <v>0</v>
      </c>
      <c r="I338" s="130"/>
    </row>
    <row r="339" spans="2:10" ht="12.75" customHeight="1" thickTop="1" x14ac:dyDescent="0.2">
      <c r="I339" s="129"/>
    </row>
    <row r="340" spans="2:10" s="122" customFormat="1" ht="25.5" x14ac:dyDescent="0.25">
      <c r="B340" s="122" t="s">
        <v>73</v>
      </c>
      <c r="C340" s="122" t="s">
        <v>149</v>
      </c>
      <c r="D340" s="122" t="s">
        <v>136</v>
      </c>
      <c r="E340" s="122" t="s">
        <v>137</v>
      </c>
      <c r="F340" s="122" t="s">
        <v>138</v>
      </c>
      <c r="G340" s="123" t="s">
        <v>156</v>
      </c>
      <c r="H340" s="123" t="s">
        <v>157</v>
      </c>
      <c r="I340" s="131"/>
      <c r="J340" s="122" t="s">
        <v>144</v>
      </c>
    </row>
    <row r="341" spans="2:10" ht="12.75" customHeight="1" x14ac:dyDescent="0.2">
      <c r="B341" s="82" t="s">
        <v>154</v>
      </c>
      <c r="C341" s="82" t="s">
        <v>155</v>
      </c>
      <c r="D341" s="82" t="s">
        <v>7</v>
      </c>
      <c r="E341" s="82" t="s">
        <v>7</v>
      </c>
      <c r="G341" s="182"/>
      <c r="H341" s="182"/>
      <c r="I341" s="129"/>
    </row>
    <row r="342" spans="2:10" ht="12.75" customHeight="1" x14ac:dyDescent="0.2">
      <c r="G342" s="182"/>
      <c r="H342" s="182"/>
      <c r="I342" s="129"/>
    </row>
    <row r="343" spans="2:10" ht="12.75" customHeight="1" x14ac:dyDescent="0.2">
      <c r="G343" s="182"/>
      <c r="H343" s="182"/>
      <c r="I343" s="129"/>
    </row>
    <row r="344" spans="2:10" ht="12.75" customHeight="1" x14ac:dyDescent="0.2">
      <c r="G344" s="182"/>
      <c r="H344" s="182"/>
      <c r="I344" s="129"/>
    </row>
    <row r="345" spans="2:10" ht="12.75" customHeight="1" x14ac:dyDescent="0.2">
      <c r="G345" s="182"/>
      <c r="H345" s="182"/>
      <c r="I345" s="129"/>
    </row>
    <row r="346" spans="2:10" ht="12.75" customHeight="1" x14ac:dyDescent="0.2">
      <c r="G346" s="182"/>
      <c r="H346" s="182"/>
      <c r="I346" s="129"/>
    </row>
    <row r="347" spans="2:10" ht="12.75" customHeight="1" x14ac:dyDescent="0.2">
      <c r="G347" s="182"/>
      <c r="H347" s="182"/>
      <c r="I347" s="129"/>
    </row>
    <row r="348" spans="2:10" ht="12.75" customHeight="1" x14ac:dyDescent="0.2">
      <c r="G348" s="182"/>
      <c r="H348" s="182"/>
      <c r="I348" s="129"/>
    </row>
    <row r="349" spans="2:10" ht="12.75" customHeight="1" x14ac:dyDescent="0.2">
      <c r="G349" s="182"/>
      <c r="H349" s="182"/>
      <c r="I349" s="129"/>
    </row>
    <row r="350" spans="2:10" ht="12.75" customHeight="1" x14ac:dyDescent="0.2">
      <c r="G350" s="182"/>
      <c r="H350" s="182"/>
      <c r="I350" s="129"/>
    </row>
    <row r="351" spans="2:10" ht="12.75" customHeight="1" x14ac:dyDescent="0.2">
      <c r="G351" s="182"/>
      <c r="H351" s="182"/>
      <c r="I351" s="129"/>
    </row>
    <row r="352" spans="2:10" ht="12.75" customHeight="1" x14ac:dyDescent="0.2">
      <c r="G352" s="182"/>
      <c r="H352" s="182"/>
      <c r="I352" s="129"/>
    </row>
    <row r="353" spans="2:10" ht="12.75" customHeight="1" x14ac:dyDescent="0.2">
      <c r="G353" s="182"/>
      <c r="H353" s="182"/>
      <c r="I353" s="129"/>
    </row>
    <row r="354" spans="2:10" ht="12.75" customHeight="1" x14ac:dyDescent="0.2">
      <c r="G354" s="182"/>
      <c r="H354" s="182"/>
      <c r="I354" s="129"/>
    </row>
    <row r="355" spans="2:10" ht="12.75" customHeight="1" thickBot="1" x14ac:dyDescent="0.25">
      <c r="F355" s="111" t="s">
        <v>145</v>
      </c>
      <c r="G355" s="183">
        <f>SUM(G341:G354)</f>
        <v>0</v>
      </c>
      <c r="H355" s="183">
        <f>SUM(H341:H354)</f>
        <v>0</v>
      </c>
      <c r="I355" s="130"/>
    </row>
    <row r="356" spans="2:10" ht="12.75" customHeight="1" thickTop="1" x14ac:dyDescent="0.2">
      <c r="I356" s="129"/>
    </row>
    <row r="357" spans="2:10" s="122" customFormat="1" ht="25.5" x14ac:dyDescent="0.25">
      <c r="B357" s="122" t="s">
        <v>73</v>
      </c>
      <c r="C357" s="122" t="s">
        <v>149</v>
      </c>
      <c r="D357" s="122" t="s">
        <v>136</v>
      </c>
      <c r="E357" s="122" t="s">
        <v>137</v>
      </c>
      <c r="F357" s="122" t="s">
        <v>138</v>
      </c>
      <c r="G357" s="123" t="s">
        <v>158</v>
      </c>
      <c r="H357" s="123" t="s">
        <v>159</v>
      </c>
      <c r="I357" s="131"/>
      <c r="J357" s="122" t="s">
        <v>144</v>
      </c>
    </row>
    <row r="358" spans="2:10" ht="12.75" customHeight="1" x14ac:dyDescent="0.2">
      <c r="B358" s="82" t="s">
        <v>154</v>
      </c>
      <c r="C358" s="82" t="s">
        <v>155</v>
      </c>
      <c r="D358" s="82" t="s">
        <v>7</v>
      </c>
      <c r="E358" s="82" t="s">
        <v>7</v>
      </c>
      <c r="G358" s="182"/>
      <c r="H358" s="182"/>
      <c r="I358" s="129"/>
    </row>
    <row r="359" spans="2:10" ht="12.75" customHeight="1" x14ac:dyDescent="0.2">
      <c r="G359" s="182"/>
      <c r="H359" s="182"/>
      <c r="I359" s="129"/>
    </row>
    <row r="360" spans="2:10" ht="12.75" customHeight="1" x14ac:dyDescent="0.2">
      <c r="G360" s="182"/>
      <c r="H360" s="182"/>
      <c r="I360" s="129"/>
    </row>
    <row r="361" spans="2:10" ht="12.75" customHeight="1" x14ac:dyDescent="0.2">
      <c r="G361" s="182"/>
      <c r="H361" s="182"/>
      <c r="I361" s="129"/>
    </row>
    <row r="362" spans="2:10" ht="12.75" customHeight="1" x14ac:dyDescent="0.2">
      <c r="G362" s="182"/>
      <c r="H362" s="182"/>
      <c r="I362" s="129"/>
    </row>
    <row r="363" spans="2:10" ht="12.75" customHeight="1" x14ac:dyDescent="0.2">
      <c r="G363" s="182"/>
      <c r="H363" s="182"/>
      <c r="I363" s="129"/>
    </row>
    <row r="364" spans="2:10" ht="12.75" customHeight="1" x14ac:dyDescent="0.2">
      <c r="G364" s="182"/>
      <c r="H364" s="182"/>
      <c r="I364" s="129"/>
    </row>
    <row r="365" spans="2:10" ht="12.75" customHeight="1" x14ac:dyDescent="0.2">
      <c r="G365" s="182"/>
      <c r="H365" s="182"/>
      <c r="I365" s="129"/>
    </row>
    <row r="366" spans="2:10" ht="12.75" customHeight="1" x14ac:dyDescent="0.2">
      <c r="G366" s="182"/>
      <c r="H366" s="182"/>
      <c r="I366" s="129"/>
    </row>
    <row r="367" spans="2:10" ht="12.75" customHeight="1" x14ac:dyDescent="0.2">
      <c r="G367" s="182"/>
      <c r="H367" s="182"/>
      <c r="I367" s="129"/>
    </row>
    <row r="368" spans="2:10" ht="12.75" customHeight="1" x14ac:dyDescent="0.2">
      <c r="G368" s="182"/>
      <c r="H368" s="182"/>
      <c r="I368" s="129"/>
    </row>
    <row r="369" spans="2:9" ht="12.75" customHeight="1" x14ac:dyDescent="0.2">
      <c r="G369" s="182"/>
      <c r="H369" s="182"/>
      <c r="I369" s="129"/>
    </row>
    <row r="370" spans="2:9" ht="12.75" customHeight="1" x14ac:dyDescent="0.2">
      <c r="G370" s="182"/>
      <c r="H370" s="182"/>
      <c r="I370" s="129"/>
    </row>
    <row r="371" spans="2:9" ht="12.75" customHeight="1" x14ac:dyDescent="0.2">
      <c r="G371" s="182"/>
      <c r="H371" s="182"/>
      <c r="I371" s="129"/>
    </row>
    <row r="372" spans="2:9" ht="12.75" customHeight="1" thickBot="1" x14ac:dyDescent="0.25">
      <c r="F372" s="111" t="s">
        <v>145</v>
      </c>
      <c r="G372" s="183">
        <f>SUM(G358:G371)</f>
        <v>0</v>
      </c>
      <c r="H372" s="183">
        <f>SUM(H358:H371)</f>
        <v>0</v>
      </c>
      <c r="I372" s="130"/>
    </row>
    <row r="373" spans="2:9" ht="12.75" customHeight="1" thickTop="1" x14ac:dyDescent="0.2">
      <c r="F373" s="125"/>
      <c r="G373" s="126"/>
      <c r="H373" s="126"/>
      <c r="I373" s="129"/>
    </row>
    <row r="374" spans="2:9" ht="12.75" customHeight="1" thickBot="1" x14ac:dyDescent="0.25">
      <c r="I374" s="129"/>
    </row>
    <row r="375" spans="2:9" ht="12.75" customHeight="1" thickBot="1" x14ac:dyDescent="0.3">
      <c r="B375" s="319" t="s">
        <v>116</v>
      </c>
      <c r="C375" s="412"/>
      <c r="D375" s="418"/>
      <c r="E375" s="419"/>
      <c r="F375" s="420"/>
      <c r="G375" s="77" t="s">
        <v>117</v>
      </c>
      <c r="I375" s="129"/>
    </row>
    <row r="376" spans="2:9" ht="12.75" customHeight="1" thickBot="1" x14ac:dyDescent="0.25">
      <c r="B376" s="319" t="s">
        <v>118</v>
      </c>
      <c r="C376" s="412"/>
      <c r="D376" s="80"/>
      <c r="E376" s="112"/>
      <c r="F376" s="113"/>
      <c r="G376" s="77" t="s">
        <v>117</v>
      </c>
    </row>
    <row r="377" spans="2:9" ht="12.75" customHeight="1" thickBot="1" x14ac:dyDescent="0.25">
      <c r="B377" s="319" t="s">
        <v>119</v>
      </c>
      <c r="C377" s="412"/>
      <c r="D377" s="80"/>
      <c r="E377" s="112"/>
      <c r="F377" s="113"/>
      <c r="G377" s="77" t="s">
        <v>117</v>
      </c>
    </row>
    <row r="378" spans="2:9" ht="12.75" customHeight="1" x14ac:dyDescent="0.2">
      <c r="B378" s="321" t="s">
        <v>120</v>
      </c>
      <c r="C378" s="413"/>
      <c r="D378" s="81"/>
      <c r="E378" s="114"/>
      <c r="F378" s="115"/>
      <c r="G378" s="77"/>
    </row>
    <row r="379" spans="2:9" ht="12.75" customHeight="1" x14ac:dyDescent="0.2">
      <c r="B379" s="414"/>
      <c r="C379" s="415"/>
      <c r="D379" s="116"/>
      <c r="E379" s="117"/>
      <c r="F379" s="118"/>
      <c r="G379" s="77"/>
    </row>
    <row r="380" spans="2:9" ht="12.75" customHeight="1" x14ac:dyDescent="0.2">
      <c r="B380" s="414"/>
      <c r="C380" s="415"/>
      <c r="D380" s="116"/>
      <c r="E380" s="117"/>
      <c r="F380" s="118"/>
      <c r="G380" s="77" t="s">
        <v>121</v>
      </c>
    </row>
    <row r="381" spans="2:9" ht="12.75" customHeight="1" x14ac:dyDescent="0.2">
      <c r="B381" s="414"/>
      <c r="C381" s="415"/>
      <c r="D381" s="116"/>
      <c r="E381" s="117"/>
      <c r="F381" s="118"/>
      <c r="G381" s="77"/>
    </row>
    <row r="382" spans="2:9" ht="12.75" customHeight="1" thickBot="1" x14ac:dyDescent="0.25">
      <c r="B382" s="416"/>
      <c r="C382" s="417"/>
      <c r="D382" s="119"/>
      <c r="E382" s="120"/>
      <c r="F382" s="121"/>
      <c r="G382" s="77"/>
    </row>
    <row r="383" spans="2:9" ht="12.75" customHeight="1" thickBot="1" x14ac:dyDescent="0.25">
      <c r="B383" s="319" t="s">
        <v>122</v>
      </c>
      <c r="C383" s="412"/>
      <c r="D383" s="80"/>
      <c r="E383" s="112"/>
      <c r="F383" s="113"/>
      <c r="G383" s="77" t="s">
        <v>117</v>
      </c>
    </row>
    <row r="384" spans="2:9" ht="12.75" customHeight="1" x14ac:dyDescent="0.2"/>
    <row r="385" spans="2:10" s="122" customFormat="1" ht="25.5" x14ac:dyDescent="0.25">
      <c r="B385" s="122" t="s">
        <v>73</v>
      </c>
      <c r="C385" s="122" t="s">
        <v>149</v>
      </c>
      <c r="D385" s="122" t="s">
        <v>136</v>
      </c>
      <c r="E385" s="122" t="s">
        <v>137</v>
      </c>
      <c r="F385" s="122" t="s">
        <v>138</v>
      </c>
      <c r="G385" s="123" t="s">
        <v>160</v>
      </c>
      <c r="H385" s="123" t="s">
        <v>161</v>
      </c>
      <c r="I385" s="124"/>
      <c r="J385" s="122" t="s">
        <v>144</v>
      </c>
    </row>
    <row r="386" spans="2:10" ht="12.75" customHeight="1" x14ac:dyDescent="0.2">
      <c r="B386" s="82" t="s">
        <v>154</v>
      </c>
      <c r="C386" s="82" t="s">
        <v>155</v>
      </c>
      <c r="D386" s="82" t="s">
        <v>7</v>
      </c>
      <c r="E386" s="82" t="s">
        <v>7</v>
      </c>
      <c r="G386" s="182"/>
      <c r="H386" s="182"/>
    </row>
    <row r="387" spans="2:10" ht="12.75" customHeight="1" x14ac:dyDescent="0.2">
      <c r="G387" s="182"/>
      <c r="H387" s="182"/>
    </row>
    <row r="388" spans="2:10" ht="12.75" customHeight="1" x14ac:dyDescent="0.2">
      <c r="G388" s="182"/>
      <c r="H388" s="182"/>
    </row>
    <row r="389" spans="2:10" ht="12.75" customHeight="1" x14ac:dyDescent="0.2">
      <c r="G389" s="182"/>
      <c r="H389" s="182"/>
    </row>
    <row r="390" spans="2:10" ht="12.75" customHeight="1" x14ac:dyDescent="0.2">
      <c r="G390" s="182"/>
      <c r="H390" s="182"/>
    </row>
    <row r="391" spans="2:10" ht="12.75" customHeight="1" x14ac:dyDescent="0.2">
      <c r="G391" s="182"/>
      <c r="H391" s="182"/>
    </row>
    <row r="392" spans="2:10" ht="12.75" customHeight="1" x14ac:dyDescent="0.2">
      <c r="G392" s="182"/>
      <c r="H392" s="182"/>
    </row>
    <row r="393" spans="2:10" ht="12.75" customHeight="1" x14ac:dyDescent="0.2">
      <c r="G393" s="182"/>
      <c r="H393" s="182"/>
    </row>
    <row r="394" spans="2:10" ht="12.75" customHeight="1" x14ac:dyDescent="0.2">
      <c r="G394" s="182"/>
      <c r="H394" s="182"/>
    </row>
    <row r="395" spans="2:10" ht="12.75" customHeight="1" x14ac:dyDescent="0.2">
      <c r="G395" s="182"/>
      <c r="H395" s="182"/>
    </row>
    <row r="396" spans="2:10" ht="12.75" customHeight="1" x14ac:dyDescent="0.2">
      <c r="G396" s="182"/>
      <c r="H396" s="182"/>
      <c r="I396" s="127"/>
    </row>
    <row r="397" spans="2:10" ht="12.75" customHeight="1" x14ac:dyDescent="0.2">
      <c r="G397" s="182"/>
      <c r="H397" s="182"/>
      <c r="I397" s="127"/>
    </row>
    <row r="398" spans="2:10" ht="12.75" customHeight="1" x14ac:dyDescent="0.2">
      <c r="G398" s="182"/>
      <c r="H398" s="182"/>
      <c r="I398" s="127"/>
    </row>
    <row r="399" spans="2:10" ht="12.75" customHeight="1" x14ac:dyDescent="0.2">
      <c r="G399" s="182"/>
      <c r="H399" s="182"/>
      <c r="I399" s="127"/>
    </row>
    <row r="400" spans="2:10" ht="12.75" customHeight="1" thickBot="1" x14ac:dyDescent="0.25">
      <c r="F400" s="111" t="s">
        <v>145</v>
      </c>
      <c r="G400" s="183">
        <f>SUM(G386:G399)</f>
        <v>0</v>
      </c>
      <c r="H400" s="183">
        <f>SUM(H386:H399)</f>
        <v>0</v>
      </c>
      <c r="I400" s="126"/>
    </row>
    <row r="401" spans="2:10" ht="12.75" customHeight="1" thickTop="1" x14ac:dyDescent="0.2">
      <c r="I401" s="127"/>
    </row>
    <row r="402" spans="2:10" s="109" customFormat="1" ht="12.75" customHeight="1" x14ac:dyDescent="0.2">
      <c r="B402" s="109" t="s">
        <v>73</v>
      </c>
      <c r="C402" s="109" t="s">
        <v>149</v>
      </c>
      <c r="D402" s="109" t="s">
        <v>136</v>
      </c>
      <c r="E402" s="109" t="s">
        <v>137</v>
      </c>
      <c r="F402" s="109" t="s">
        <v>138</v>
      </c>
      <c r="G402" s="110" t="s">
        <v>151</v>
      </c>
      <c r="H402" s="110" t="s">
        <v>152</v>
      </c>
      <c r="I402" s="128"/>
      <c r="J402" s="109" t="s">
        <v>144</v>
      </c>
    </row>
    <row r="403" spans="2:10" ht="12.75" customHeight="1" x14ac:dyDescent="0.2">
      <c r="B403" s="82" t="s">
        <v>162</v>
      </c>
      <c r="C403" s="82" t="s">
        <v>163</v>
      </c>
      <c r="D403" s="82" t="s">
        <v>7</v>
      </c>
      <c r="E403" s="82" t="s">
        <v>7</v>
      </c>
      <c r="G403" s="182"/>
      <c r="H403" s="182"/>
      <c r="I403" s="127"/>
    </row>
    <row r="404" spans="2:10" ht="12.75" customHeight="1" x14ac:dyDescent="0.2">
      <c r="G404" s="182"/>
      <c r="H404" s="182"/>
      <c r="I404" s="127"/>
    </row>
    <row r="405" spans="2:10" ht="12.75" customHeight="1" x14ac:dyDescent="0.2">
      <c r="G405" s="182"/>
      <c r="H405" s="182"/>
      <c r="I405" s="127"/>
    </row>
    <row r="406" spans="2:10" ht="12.75" customHeight="1" x14ac:dyDescent="0.2">
      <c r="G406" s="182"/>
      <c r="H406" s="182"/>
      <c r="I406" s="127"/>
    </row>
    <row r="407" spans="2:10" ht="12.75" customHeight="1" x14ac:dyDescent="0.2">
      <c r="G407" s="182"/>
      <c r="H407" s="182"/>
      <c r="I407" s="127"/>
    </row>
    <row r="408" spans="2:10" ht="12.75" customHeight="1" x14ac:dyDescent="0.2">
      <c r="G408" s="182"/>
      <c r="H408" s="182"/>
      <c r="I408" s="127"/>
    </row>
    <row r="409" spans="2:10" ht="12.75" customHeight="1" x14ac:dyDescent="0.2">
      <c r="G409" s="182"/>
      <c r="H409" s="182"/>
      <c r="I409" s="127"/>
    </row>
    <row r="410" spans="2:10" ht="12.75" customHeight="1" x14ac:dyDescent="0.2">
      <c r="G410" s="182"/>
      <c r="H410" s="182"/>
      <c r="I410" s="127"/>
    </row>
    <row r="411" spans="2:10" ht="12.75" customHeight="1" x14ac:dyDescent="0.2">
      <c r="G411" s="182"/>
      <c r="H411" s="182"/>
      <c r="I411" s="127"/>
    </row>
    <row r="412" spans="2:10" ht="12.75" customHeight="1" x14ac:dyDescent="0.2">
      <c r="G412" s="182"/>
      <c r="H412" s="182"/>
      <c r="I412" s="127"/>
    </row>
    <row r="413" spans="2:10" ht="12.75" customHeight="1" x14ac:dyDescent="0.2">
      <c r="G413" s="182"/>
      <c r="H413" s="182"/>
      <c r="I413" s="127"/>
    </row>
    <row r="414" spans="2:10" ht="12.75" customHeight="1" x14ac:dyDescent="0.2">
      <c r="G414" s="182"/>
      <c r="H414" s="182"/>
      <c r="I414" s="127"/>
    </row>
    <row r="415" spans="2:10" ht="12.75" customHeight="1" x14ac:dyDescent="0.2">
      <c r="G415" s="182"/>
      <c r="H415" s="182"/>
      <c r="I415" s="127"/>
    </row>
    <row r="416" spans="2:10" ht="12.75" customHeight="1" x14ac:dyDescent="0.2">
      <c r="G416" s="182"/>
      <c r="H416" s="182"/>
      <c r="I416" s="127"/>
    </row>
    <row r="417" spans="2:10" ht="12.75" customHeight="1" thickBot="1" x14ac:dyDescent="0.25">
      <c r="F417" s="111" t="s">
        <v>145</v>
      </c>
      <c r="G417" s="183">
        <f>SUM(G403:G416)</f>
        <v>0</v>
      </c>
      <c r="H417" s="183">
        <f>SUM(H403:H416)</f>
        <v>0</v>
      </c>
      <c r="I417" s="126"/>
    </row>
    <row r="418" spans="2:10" ht="12.75" customHeight="1" thickTop="1" x14ac:dyDescent="0.2">
      <c r="I418" s="127"/>
    </row>
    <row r="419" spans="2:10" s="109" customFormat="1" ht="12.75" customHeight="1" x14ac:dyDescent="0.2">
      <c r="B419" s="109" t="s">
        <v>73</v>
      </c>
      <c r="C419" s="109" t="s">
        <v>149</v>
      </c>
      <c r="D419" s="109" t="s">
        <v>136</v>
      </c>
      <c r="E419" s="109" t="s">
        <v>137</v>
      </c>
      <c r="F419" s="109" t="s">
        <v>138</v>
      </c>
      <c r="G419" s="110" t="s">
        <v>151</v>
      </c>
      <c r="H419" s="110" t="s">
        <v>152</v>
      </c>
      <c r="I419" s="128"/>
      <c r="J419" s="109" t="s">
        <v>144</v>
      </c>
    </row>
    <row r="420" spans="2:10" ht="12.75" customHeight="1" x14ac:dyDescent="0.2">
      <c r="B420" s="82" t="s">
        <v>154</v>
      </c>
      <c r="C420" s="82" t="s">
        <v>164</v>
      </c>
      <c r="D420" s="82" t="s">
        <v>7</v>
      </c>
      <c r="E420" s="82" t="s">
        <v>7</v>
      </c>
      <c r="G420" s="182"/>
      <c r="H420" s="182"/>
      <c r="I420" s="127"/>
    </row>
    <row r="421" spans="2:10" ht="12.75" customHeight="1" x14ac:dyDescent="0.2">
      <c r="G421" s="182"/>
      <c r="H421" s="182"/>
      <c r="I421" s="127"/>
    </row>
    <row r="422" spans="2:10" ht="12.75" customHeight="1" x14ac:dyDescent="0.2">
      <c r="G422" s="182"/>
      <c r="H422" s="182"/>
      <c r="I422" s="127"/>
    </row>
    <row r="423" spans="2:10" ht="12.75" customHeight="1" x14ac:dyDescent="0.2">
      <c r="G423" s="182"/>
      <c r="H423" s="182"/>
      <c r="I423" s="127"/>
    </row>
    <row r="424" spans="2:10" ht="12.75" customHeight="1" x14ac:dyDescent="0.2">
      <c r="G424" s="182"/>
      <c r="H424" s="182"/>
      <c r="I424" s="127"/>
    </row>
    <row r="425" spans="2:10" ht="12.75" customHeight="1" x14ac:dyDescent="0.2">
      <c r="G425" s="182"/>
      <c r="H425" s="182"/>
      <c r="I425" s="127"/>
    </row>
    <row r="426" spans="2:10" ht="12.75" customHeight="1" x14ac:dyDescent="0.2">
      <c r="G426" s="182"/>
      <c r="H426" s="182"/>
      <c r="I426" s="127"/>
    </row>
    <row r="427" spans="2:10" ht="12.75" customHeight="1" x14ac:dyDescent="0.2">
      <c r="G427" s="182"/>
      <c r="H427" s="182"/>
      <c r="I427" s="127"/>
    </row>
    <row r="428" spans="2:10" ht="12.75" customHeight="1" x14ac:dyDescent="0.2">
      <c r="G428" s="182"/>
      <c r="H428" s="182"/>
      <c r="I428" s="127"/>
    </row>
    <row r="429" spans="2:10" ht="12.75" customHeight="1" x14ac:dyDescent="0.2">
      <c r="G429" s="182"/>
      <c r="H429" s="182"/>
      <c r="I429" s="127"/>
    </row>
    <row r="430" spans="2:10" ht="12.75" customHeight="1" x14ac:dyDescent="0.2">
      <c r="G430" s="182"/>
      <c r="H430" s="182"/>
      <c r="I430" s="127"/>
    </row>
    <row r="431" spans="2:10" ht="12.75" customHeight="1" x14ac:dyDescent="0.2">
      <c r="G431" s="182"/>
      <c r="H431" s="182"/>
      <c r="I431" s="127"/>
    </row>
    <row r="432" spans="2:10" ht="12.75" customHeight="1" x14ac:dyDescent="0.2">
      <c r="G432" s="182"/>
      <c r="H432" s="182"/>
      <c r="I432" s="127"/>
    </row>
    <row r="433" spans="2:10" ht="12.75" customHeight="1" x14ac:dyDescent="0.2">
      <c r="G433" s="182"/>
      <c r="H433" s="182"/>
      <c r="I433" s="127"/>
    </row>
    <row r="434" spans="2:10" ht="12.75" customHeight="1" thickBot="1" x14ac:dyDescent="0.25">
      <c r="F434" s="111" t="s">
        <v>145</v>
      </c>
      <c r="G434" s="183">
        <f>SUM(G420:G433)</f>
        <v>0</v>
      </c>
      <c r="H434" s="183">
        <f>SUM(H420:H433)</f>
        <v>0</v>
      </c>
      <c r="I434" s="126"/>
    </row>
    <row r="435" spans="2:10" ht="12.75" customHeight="1" thickTop="1" x14ac:dyDescent="0.2">
      <c r="I435" s="127"/>
    </row>
    <row r="436" spans="2:10" ht="12.75" customHeight="1" x14ac:dyDescent="0.2"/>
    <row r="437" spans="2:10" ht="12.75" customHeight="1" thickBot="1" x14ac:dyDescent="0.25"/>
    <row r="438" spans="2:10" ht="12.75" customHeight="1" thickBot="1" x14ac:dyDescent="0.3">
      <c r="B438" s="319" t="s">
        <v>116</v>
      </c>
      <c r="C438" s="412"/>
      <c r="D438" s="418"/>
      <c r="E438" s="419"/>
      <c r="F438" s="420"/>
      <c r="G438" s="77" t="s">
        <v>117</v>
      </c>
    </row>
    <row r="439" spans="2:10" ht="12.75" customHeight="1" thickBot="1" x14ac:dyDescent="0.25">
      <c r="B439" s="319" t="s">
        <v>118</v>
      </c>
      <c r="C439" s="412"/>
      <c r="D439" s="80"/>
      <c r="E439" s="112"/>
      <c r="F439" s="113"/>
      <c r="G439" s="77" t="s">
        <v>117</v>
      </c>
    </row>
    <row r="440" spans="2:10" ht="12.75" customHeight="1" thickBot="1" x14ac:dyDescent="0.25">
      <c r="B440" s="319" t="s">
        <v>119</v>
      </c>
      <c r="C440" s="412"/>
      <c r="D440" s="80"/>
      <c r="E440" s="112"/>
      <c r="F440" s="113"/>
      <c r="G440" s="77" t="s">
        <v>117</v>
      </c>
    </row>
    <row r="441" spans="2:10" ht="12.75" customHeight="1" x14ac:dyDescent="0.2">
      <c r="B441" s="321" t="s">
        <v>120</v>
      </c>
      <c r="C441" s="413"/>
      <c r="D441" s="81"/>
      <c r="E441" s="114"/>
      <c r="F441" s="115"/>
      <c r="G441" s="77"/>
    </row>
    <row r="442" spans="2:10" ht="12.75" customHeight="1" x14ac:dyDescent="0.2">
      <c r="B442" s="414"/>
      <c r="C442" s="415"/>
      <c r="D442" s="116"/>
      <c r="E442" s="117"/>
      <c r="F442" s="118"/>
      <c r="G442" s="77"/>
    </row>
    <row r="443" spans="2:10" ht="12.75" customHeight="1" x14ac:dyDescent="0.2">
      <c r="B443" s="414"/>
      <c r="C443" s="415"/>
      <c r="D443" s="116"/>
      <c r="E443" s="117"/>
      <c r="F443" s="118"/>
      <c r="G443" s="77" t="s">
        <v>121</v>
      </c>
    </row>
    <row r="444" spans="2:10" ht="12.75" customHeight="1" x14ac:dyDescent="0.2">
      <c r="B444" s="414"/>
      <c r="C444" s="415"/>
      <c r="D444" s="116"/>
      <c r="E444" s="117"/>
      <c r="F444" s="118"/>
      <c r="G444" s="77"/>
    </row>
    <row r="445" spans="2:10" ht="12.75" customHeight="1" thickBot="1" x14ac:dyDescent="0.25">
      <c r="B445" s="416"/>
      <c r="C445" s="417"/>
      <c r="D445" s="119"/>
      <c r="E445" s="120"/>
      <c r="F445" s="121"/>
      <c r="G445" s="77"/>
    </row>
    <row r="446" spans="2:10" ht="12.75" customHeight="1" thickBot="1" x14ac:dyDescent="0.25">
      <c r="B446" s="319" t="s">
        <v>122</v>
      </c>
      <c r="C446" s="412"/>
      <c r="D446" s="80"/>
      <c r="E446" s="112"/>
      <c r="F446" s="113"/>
      <c r="G446" s="77" t="s">
        <v>117</v>
      </c>
    </row>
    <row r="447" spans="2:10" ht="12.75" customHeight="1" x14ac:dyDescent="0.2"/>
    <row r="448" spans="2:10" s="109" customFormat="1" ht="12.75" customHeight="1" x14ac:dyDescent="0.2">
      <c r="B448" s="109" t="s">
        <v>73</v>
      </c>
      <c r="C448" s="109" t="s">
        <v>149</v>
      </c>
      <c r="D448" s="109" t="s">
        <v>136</v>
      </c>
      <c r="E448" s="109" t="s">
        <v>137</v>
      </c>
      <c r="F448" s="109" t="s">
        <v>138</v>
      </c>
      <c r="G448" s="110" t="s">
        <v>151</v>
      </c>
      <c r="H448" s="110" t="s">
        <v>152</v>
      </c>
      <c r="I448" s="110"/>
      <c r="J448" s="109" t="s">
        <v>144</v>
      </c>
    </row>
    <row r="449" spans="2:9" ht="12.75" customHeight="1" x14ac:dyDescent="0.2">
      <c r="B449" s="82" t="s">
        <v>154</v>
      </c>
      <c r="C449" s="82" t="s">
        <v>5</v>
      </c>
      <c r="D449" s="82" t="s">
        <v>7</v>
      </c>
      <c r="E449" s="82" t="s">
        <v>7</v>
      </c>
      <c r="G449" s="182"/>
      <c r="H449" s="182"/>
    </row>
    <row r="450" spans="2:9" ht="12.75" customHeight="1" x14ac:dyDescent="0.2">
      <c r="G450" s="182"/>
      <c r="H450" s="182"/>
    </row>
    <row r="451" spans="2:9" ht="12.75" customHeight="1" x14ac:dyDescent="0.2">
      <c r="G451" s="182"/>
      <c r="H451" s="182"/>
    </row>
    <row r="452" spans="2:9" ht="12.75" customHeight="1" x14ac:dyDescent="0.2">
      <c r="G452" s="182"/>
      <c r="H452" s="182"/>
    </row>
    <row r="453" spans="2:9" ht="12.75" customHeight="1" x14ac:dyDescent="0.2">
      <c r="G453" s="182"/>
      <c r="H453" s="182"/>
    </row>
    <row r="454" spans="2:9" ht="12.75" customHeight="1" x14ac:dyDescent="0.2">
      <c r="G454" s="182"/>
      <c r="H454" s="182"/>
    </row>
    <row r="455" spans="2:9" ht="12.75" customHeight="1" x14ac:dyDescent="0.2">
      <c r="G455" s="182"/>
      <c r="H455" s="182"/>
    </row>
    <row r="456" spans="2:9" ht="12.75" customHeight="1" x14ac:dyDescent="0.2">
      <c r="G456" s="182"/>
      <c r="H456" s="182"/>
    </row>
    <row r="457" spans="2:9" ht="12.75" customHeight="1" x14ac:dyDescent="0.2">
      <c r="G457" s="182"/>
      <c r="H457" s="182"/>
    </row>
    <row r="458" spans="2:9" ht="12.75" customHeight="1" x14ac:dyDescent="0.2">
      <c r="G458" s="182"/>
      <c r="H458" s="182"/>
    </row>
    <row r="459" spans="2:9" ht="12.75" customHeight="1" x14ac:dyDescent="0.2">
      <c r="G459" s="182"/>
      <c r="H459" s="182"/>
    </row>
    <row r="460" spans="2:9" ht="12.75" customHeight="1" x14ac:dyDescent="0.2">
      <c r="G460" s="182"/>
      <c r="H460" s="182"/>
    </row>
    <row r="461" spans="2:9" ht="12.75" customHeight="1" x14ac:dyDescent="0.2">
      <c r="G461" s="182"/>
      <c r="H461" s="182"/>
    </row>
    <row r="462" spans="2:9" ht="12.75" customHeight="1" x14ac:dyDescent="0.2">
      <c r="G462" s="182"/>
      <c r="H462" s="182"/>
      <c r="I462" s="127"/>
    </row>
    <row r="463" spans="2:9" ht="12.75" customHeight="1" thickBot="1" x14ac:dyDescent="0.25">
      <c r="F463" s="111" t="s">
        <v>145</v>
      </c>
      <c r="G463" s="183">
        <f>SUM(G449:G462)</f>
        <v>0</v>
      </c>
      <c r="H463" s="183">
        <f>SUM(H449:H462)</f>
        <v>0</v>
      </c>
      <c r="I463" s="126"/>
    </row>
    <row r="464" spans="2:9" ht="12.75" customHeight="1" thickTop="1" x14ac:dyDescent="0.2">
      <c r="I464" s="127"/>
    </row>
    <row r="465" spans="2:10" s="109" customFormat="1" ht="12.75" customHeight="1" x14ac:dyDescent="0.2">
      <c r="B465" s="109" t="s">
        <v>73</v>
      </c>
      <c r="C465" s="109" t="s">
        <v>149</v>
      </c>
      <c r="D465" s="109" t="s">
        <v>136</v>
      </c>
      <c r="E465" s="109" t="s">
        <v>137</v>
      </c>
      <c r="F465" s="109" t="s">
        <v>138</v>
      </c>
      <c r="G465" s="110" t="s">
        <v>151</v>
      </c>
      <c r="H465" s="110" t="s">
        <v>152</v>
      </c>
      <c r="I465" s="128"/>
      <c r="J465" s="109" t="s">
        <v>144</v>
      </c>
    </row>
    <row r="466" spans="2:10" ht="12.75" customHeight="1" x14ac:dyDescent="0.2">
      <c r="B466" s="82" t="s">
        <v>154</v>
      </c>
      <c r="C466" s="82" t="s">
        <v>5</v>
      </c>
      <c r="D466" s="82" t="s">
        <v>7</v>
      </c>
      <c r="E466" s="82" t="s">
        <v>7</v>
      </c>
      <c r="G466" s="182"/>
      <c r="H466" s="182"/>
      <c r="I466" s="127"/>
    </row>
    <row r="467" spans="2:10" ht="12.75" customHeight="1" x14ac:dyDescent="0.2">
      <c r="G467" s="182"/>
      <c r="H467" s="182"/>
      <c r="I467" s="127"/>
    </row>
    <row r="468" spans="2:10" ht="12.75" customHeight="1" x14ac:dyDescent="0.2">
      <c r="G468" s="182"/>
      <c r="H468" s="182"/>
      <c r="I468" s="127"/>
    </row>
    <row r="469" spans="2:10" ht="12.75" customHeight="1" x14ac:dyDescent="0.2">
      <c r="G469" s="182"/>
      <c r="H469" s="182"/>
      <c r="I469" s="127"/>
    </row>
    <row r="470" spans="2:10" ht="12.75" customHeight="1" x14ac:dyDescent="0.2">
      <c r="G470" s="182"/>
      <c r="H470" s="182"/>
      <c r="I470" s="127"/>
    </row>
    <row r="471" spans="2:10" ht="12.75" customHeight="1" x14ac:dyDescent="0.2">
      <c r="G471" s="182"/>
      <c r="H471" s="182"/>
      <c r="I471" s="127"/>
    </row>
    <row r="472" spans="2:10" ht="12.75" customHeight="1" x14ac:dyDescent="0.2">
      <c r="G472" s="182"/>
      <c r="H472" s="182"/>
      <c r="I472" s="127"/>
    </row>
    <row r="473" spans="2:10" ht="12.75" customHeight="1" x14ac:dyDescent="0.2">
      <c r="G473" s="182"/>
      <c r="H473" s="182"/>
      <c r="I473" s="127"/>
    </row>
    <row r="474" spans="2:10" ht="12.75" customHeight="1" x14ac:dyDescent="0.2">
      <c r="G474" s="182"/>
      <c r="H474" s="182"/>
      <c r="I474" s="127"/>
    </row>
    <row r="475" spans="2:10" ht="12.75" customHeight="1" x14ac:dyDescent="0.2">
      <c r="G475" s="182"/>
      <c r="H475" s="182"/>
      <c r="I475" s="127"/>
    </row>
    <row r="476" spans="2:10" ht="12.75" customHeight="1" x14ac:dyDescent="0.2">
      <c r="G476" s="182"/>
      <c r="H476" s="182"/>
      <c r="I476" s="127"/>
    </row>
    <row r="477" spans="2:10" ht="12.75" customHeight="1" x14ac:dyDescent="0.2">
      <c r="G477" s="182"/>
      <c r="H477" s="182"/>
      <c r="I477" s="127"/>
    </row>
    <row r="478" spans="2:10" ht="12.75" customHeight="1" x14ac:dyDescent="0.2">
      <c r="G478" s="182"/>
      <c r="H478" s="182"/>
      <c r="I478" s="127"/>
    </row>
    <row r="479" spans="2:10" ht="12.75" customHeight="1" x14ac:dyDescent="0.2">
      <c r="G479" s="182"/>
      <c r="H479" s="182"/>
      <c r="I479" s="127"/>
    </row>
    <row r="480" spans="2:10" ht="12.75" customHeight="1" thickBot="1" x14ac:dyDescent="0.25">
      <c r="F480" s="111" t="s">
        <v>145</v>
      </c>
      <c r="G480" s="183">
        <f>SUM(G466:G479)</f>
        <v>0</v>
      </c>
      <c r="H480" s="183">
        <f>SUM(H466:H479)</f>
        <v>0</v>
      </c>
      <c r="I480" s="126"/>
    </row>
    <row r="481" spans="2:10" ht="12.75" customHeight="1" thickTop="1" x14ac:dyDescent="0.2">
      <c r="I481" s="127"/>
    </row>
    <row r="482" spans="2:10" s="109" customFormat="1" ht="12.75" customHeight="1" x14ac:dyDescent="0.2">
      <c r="B482" s="109" t="s">
        <v>73</v>
      </c>
      <c r="C482" s="109" t="s">
        <v>149</v>
      </c>
      <c r="D482" s="109" t="s">
        <v>136</v>
      </c>
      <c r="E482" s="109" t="s">
        <v>137</v>
      </c>
      <c r="F482" s="109" t="s">
        <v>138</v>
      </c>
      <c r="G482" s="110" t="s">
        <v>151</v>
      </c>
      <c r="H482" s="110" t="s">
        <v>152</v>
      </c>
      <c r="I482" s="128"/>
      <c r="J482" s="109" t="s">
        <v>144</v>
      </c>
    </row>
    <row r="483" spans="2:10" ht="12.75" customHeight="1" x14ac:dyDescent="0.2">
      <c r="B483" s="82" t="s">
        <v>110</v>
      </c>
      <c r="C483" s="82" t="s">
        <v>165</v>
      </c>
      <c r="D483" s="82" t="s">
        <v>7</v>
      </c>
      <c r="E483" s="82" t="s">
        <v>7</v>
      </c>
      <c r="G483" s="182"/>
      <c r="H483" s="182"/>
      <c r="I483" s="127"/>
    </row>
    <row r="484" spans="2:10" ht="12.75" customHeight="1" x14ac:dyDescent="0.2">
      <c r="G484" s="182"/>
      <c r="H484" s="182"/>
      <c r="I484" s="127"/>
    </row>
    <row r="485" spans="2:10" ht="12.75" customHeight="1" x14ac:dyDescent="0.2">
      <c r="G485" s="182"/>
      <c r="H485" s="182"/>
      <c r="I485" s="127"/>
    </row>
    <row r="486" spans="2:10" ht="12.75" customHeight="1" x14ac:dyDescent="0.2">
      <c r="G486" s="182"/>
      <c r="H486" s="182"/>
      <c r="I486" s="127"/>
    </row>
    <row r="487" spans="2:10" ht="12.75" customHeight="1" x14ac:dyDescent="0.2">
      <c r="G487" s="182"/>
      <c r="H487" s="182"/>
      <c r="I487" s="127"/>
    </row>
    <row r="488" spans="2:10" ht="12.75" customHeight="1" x14ac:dyDescent="0.2">
      <c r="G488" s="182"/>
      <c r="H488" s="182"/>
      <c r="I488" s="127"/>
    </row>
    <row r="489" spans="2:10" ht="12.75" customHeight="1" x14ac:dyDescent="0.2">
      <c r="G489" s="182"/>
      <c r="H489" s="182"/>
      <c r="I489" s="127"/>
    </row>
    <row r="490" spans="2:10" ht="12.75" customHeight="1" x14ac:dyDescent="0.2">
      <c r="G490" s="182"/>
      <c r="H490" s="182"/>
      <c r="I490" s="127"/>
    </row>
    <row r="491" spans="2:10" ht="12.75" customHeight="1" x14ac:dyDescent="0.2">
      <c r="G491" s="182"/>
      <c r="H491" s="182"/>
      <c r="I491" s="127"/>
    </row>
    <row r="492" spans="2:10" ht="12.75" customHeight="1" x14ac:dyDescent="0.2">
      <c r="G492" s="182"/>
      <c r="H492" s="182"/>
      <c r="I492" s="127"/>
    </row>
    <row r="493" spans="2:10" ht="12.75" customHeight="1" x14ac:dyDescent="0.2">
      <c r="G493" s="182"/>
      <c r="H493" s="182"/>
      <c r="I493" s="127"/>
    </row>
    <row r="494" spans="2:10" ht="12.75" customHeight="1" x14ac:dyDescent="0.2">
      <c r="G494" s="182"/>
      <c r="H494" s="182"/>
      <c r="I494" s="127"/>
    </row>
    <row r="495" spans="2:10" ht="12.75" customHeight="1" x14ac:dyDescent="0.2">
      <c r="G495" s="182"/>
      <c r="H495" s="182"/>
      <c r="I495" s="127"/>
    </row>
    <row r="496" spans="2:10" ht="12.75" customHeight="1" x14ac:dyDescent="0.2">
      <c r="G496" s="182"/>
      <c r="H496" s="182"/>
      <c r="I496" s="127"/>
    </row>
    <row r="497" spans="2:10" ht="12.75" customHeight="1" thickBot="1" x14ac:dyDescent="0.25">
      <c r="F497" s="111" t="s">
        <v>145</v>
      </c>
      <c r="G497" s="183">
        <f>SUM(G483:G496)</f>
        <v>0</v>
      </c>
      <c r="H497" s="183">
        <f>SUM(H483:H496)</f>
        <v>0</v>
      </c>
      <c r="I497" s="126"/>
    </row>
    <row r="498" spans="2:10" ht="12.75" customHeight="1" thickTop="1" x14ac:dyDescent="0.2">
      <c r="I498" s="127"/>
    </row>
    <row r="499" spans="2:10" ht="12.75" customHeight="1" x14ac:dyDescent="0.2">
      <c r="I499" s="127"/>
    </row>
    <row r="500" spans="2:10" ht="12.75" customHeight="1" x14ac:dyDescent="0.2"/>
    <row r="501" spans="2:10" ht="12.75" customHeight="1" thickBot="1" x14ac:dyDescent="0.25"/>
    <row r="502" spans="2:10" ht="12.75" customHeight="1" thickBot="1" x14ac:dyDescent="0.3">
      <c r="B502" s="319" t="s">
        <v>116</v>
      </c>
      <c r="C502" s="412"/>
      <c r="D502" s="418"/>
      <c r="E502" s="419"/>
      <c r="F502" s="420"/>
      <c r="G502" s="77" t="s">
        <v>117</v>
      </c>
    </row>
    <row r="503" spans="2:10" ht="12.75" customHeight="1" thickBot="1" x14ac:dyDescent="0.25">
      <c r="B503" s="319" t="s">
        <v>118</v>
      </c>
      <c r="C503" s="412"/>
      <c r="D503" s="80"/>
      <c r="E503" s="112"/>
      <c r="F503" s="113"/>
      <c r="G503" s="77" t="s">
        <v>117</v>
      </c>
    </row>
    <row r="504" spans="2:10" ht="12.75" customHeight="1" thickBot="1" x14ac:dyDescent="0.25">
      <c r="B504" s="319" t="s">
        <v>119</v>
      </c>
      <c r="C504" s="412"/>
      <c r="D504" s="80"/>
      <c r="E504" s="112"/>
      <c r="F504" s="113"/>
      <c r="G504" s="77" t="s">
        <v>117</v>
      </c>
    </row>
    <row r="505" spans="2:10" ht="12.75" customHeight="1" x14ac:dyDescent="0.2">
      <c r="B505" s="321" t="s">
        <v>120</v>
      </c>
      <c r="C505" s="413"/>
      <c r="D505" s="81"/>
      <c r="E505" s="114"/>
      <c r="F505" s="115"/>
      <c r="G505" s="77"/>
    </row>
    <row r="506" spans="2:10" ht="12.75" customHeight="1" x14ac:dyDescent="0.2">
      <c r="B506" s="414"/>
      <c r="C506" s="415"/>
      <c r="D506" s="116"/>
      <c r="E506" s="117"/>
      <c r="F506" s="118"/>
      <c r="G506" s="77"/>
    </row>
    <row r="507" spans="2:10" ht="12.75" customHeight="1" x14ac:dyDescent="0.2">
      <c r="B507" s="414"/>
      <c r="C507" s="415"/>
      <c r="D507" s="116"/>
      <c r="E507" s="117"/>
      <c r="F507" s="118"/>
      <c r="G507" s="77" t="s">
        <v>121</v>
      </c>
    </row>
    <row r="508" spans="2:10" ht="12.75" customHeight="1" x14ac:dyDescent="0.2">
      <c r="B508" s="414"/>
      <c r="C508" s="415"/>
      <c r="D508" s="116"/>
      <c r="E508" s="117"/>
      <c r="F508" s="118"/>
      <c r="G508" s="77"/>
    </row>
    <row r="509" spans="2:10" ht="12.75" customHeight="1" thickBot="1" x14ac:dyDescent="0.25">
      <c r="B509" s="416"/>
      <c r="C509" s="417"/>
      <c r="D509" s="119"/>
      <c r="E509" s="120"/>
      <c r="F509" s="121"/>
      <c r="G509" s="77"/>
    </row>
    <row r="510" spans="2:10" ht="12.75" customHeight="1" thickBot="1" x14ac:dyDescent="0.25">
      <c r="B510" s="319" t="s">
        <v>122</v>
      </c>
      <c r="C510" s="412"/>
      <c r="D510" s="80"/>
      <c r="E510" s="112"/>
      <c r="F510" s="113"/>
      <c r="G510" s="77" t="s">
        <v>117</v>
      </c>
    </row>
    <row r="511" spans="2:10" ht="12.75" customHeight="1" x14ac:dyDescent="0.2"/>
    <row r="512" spans="2:10" s="109" customFormat="1" ht="12.75" customHeight="1" x14ac:dyDescent="0.2">
      <c r="B512" s="109" t="s">
        <v>73</v>
      </c>
      <c r="C512" s="109" t="s">
        <v>149</v>
      </c>
      <c r="D512" s="109" t="s">
        <v>136</v>
      </c>
      <c r="E512" s="109" t="s">
        <v>137</v>
      </c>
      <c r="F512" s="109" t="s">
        <v>138</v>
      </c>
      <c r="G512" s="110" t="s">
        <v>151</v>
      </c>
      <c r="H512" s="110" t="s">
        <v>152</v>
      </c>
      <c r="I512" s="110"/>
      <c r="J512" s="109" t="s">
        <v>144</v>
      </c>
    </row>
    <row r="513" spans="2:9" ht="12.75" customHeight="1" x14ac:dyDescent="0.2">
      <c r="B513" s="82" t="s">
        <v>166</v>
      </c>
      <c r="C513" s="82" t="s">
        <v>167</v>
      </c>
      <c r="D513" s="82" t="s">
        <v>7</v>
      </c>
      <c r="E513" s="82" t="s">
        <v>7</v>
      </c>
      <c r="G513" s="182"/>
      <c r="H513" s="182"/>
    </row>
    <row r="514" spans="2:9" ht="12.75" customHeight="1" x14ac:dyDescent="0.2">
      <c r="G514" s="182"/>
      <c r="H514" s="182"/>
    </row>
    <row r="515" spans="2:9" ht="12.75" customHeight="1" x14ac:dyDescent="0.2">
      <c r="G515" s="182"/>
      <c r="H515" s="182"/>
    </row>
    <row r="516" spans="2:9" ht="12.75" customHeight="1" x14ac:dyDescent="0.2">
      <c r="G516" s="182"/>
      <c r="H516" s="182"/>
    </row>
    <row r="517" spans="2:9" ht="12.75" customHeight="1" x14ac:dyDescent="0.2">
      <c r="G517" s="182"/>
      <c r="H517" s="182"/>
    </row>
    <row r="518" spans="2:9" ht="12.75" customHeight="1" x14ac:dyDescent="0.2">
      <c r="G518" s="182"/>
      <c r="H518" s="182"/>
    </row>
    <row r="519" spans="2:9" ht="12.75" customHeight="1" x14ac:dyDescent="0.2">
      <c r="G519" s="182"/>
      <c r="H519" s="182"/>
    </row>
    <row r="520" spans="2:9" ht="12.75" customHeight="1" x14ac:dyDescent="0.2">
      <c r="G520" s="182"/>
      <c r="H520" s="182"/>
    </row>
    <row r="521" spans="2:9" ht="12.75" customHeight="1" x14ac:dyDescent="0.2">
      <c r="G521" s="182"/>
      <c r="H521" s="182"/>
    </row>
    <row r="522" spans="2:9" ht="12.75" customHeight="1" x14ac:dyDescent="0.2">
      <c r="G522" s="182"/>
      <c r="H522" s="182"/>
    </row>
    <row r="523" spans="2:9" ht="12.75" customHeight="1" x14ac:dyDescent="0.2">
      <c r="G523" s="182"/>
      <c r="H523" s="182"/>
    </row>
    <row r="524" spans="2:9" ht="12.75" customHeight="1" x14ac:dyDescent="0.2">
      <c r="G524" s="182"/>
      <c r="H524" s="182"/>
      <c r="I524" s="127"/>
    </row>
    <row r="525" spans="2:9" ht="12.75" customHeight="1" x14ac:dyDescent="0.2">
      <c r="G525" s="182"/>
      <c r="H525" s="182"/>
      <c r="I525" s="127"/>
    </row>
    <row r="526" spans="2:9" ht="12.75" customHeight="1" x14ac:dyDescent="0.2">
      <c r="G526" s="182"/>
      <c r="H526" s="182"/>
      <c r="I526" s="127"/>
    </row>
    <row r="527" spans="2:9" ht="12.75" customHeight="1" thickBot="1" x14ac:dyDescent="0.25">
      <c r="F527" s="111" t="s">
        <v>145</v>
      </c>
      <c r="G527" s="183">
        <f>SUM(G513:G526)</f>
        <v>0</v>
      </c>
      <c r="H527" s="183">
        <f>SUM(H513:H526)</f>
        <v>0</v>
      </c>
      <c r="I527" s="126"/>
    </row>
    <row r="528" spans="2:9" ht="12.75" customHeight="1" thickTop="1" x14ac:dyDescent="0.2">
      <c r="I528" s="127"/>
    </row>
    <row r="529" spans="2:10" s="109" customFormat="1" ht="12.75" customHeight="1" x14ac:dyDescent="0.2">
      <c r="B529" s="109" t="s">
        <v>73</v>
      </c>
      <c r="C529" s="109" t="s">
        <v>149</v>
      </c>
      <c r="D529" s="109" t="s">
        <v>136</v>
      </c>
      <c r="E529" s="109" t="s">
        <v>137</v>
      </c>
      <c r="F529" s="109" t="s">
        <v>138</v>
      </c>
      <c r="G529" s="110" t="s">
        <v>151</v>
      </c>
      <c r="H529" s="110" t="s">
        <v>152</v>
      </c>
      <c r="I529" s="128"/>
      <c r="J529" s="109" t="s">
        <v>144</v>
      </c>
    </row>
    <row r="530" spans="2:10" ht="12.75" customHeight="1" x14ac:dyDescent="0.2">
      <c r="B530" s="82" t="s">
        <v>168</v>
      </c>
      <c r="C530" s="82" t="s">
        <v>169</v>
      </c>
      <c r="D530" s="82" t="s">
        <v>7</v>
      </c>
      <c r="E530" s="82" t="s">
        <v>7</v>
      </c>
      <c r="G530" s="182"/>
      <c r="H530" s="182"/>
      <c r="I530" s="127"/>
    </row>
    <row r="531" spans="2:10" ht="12.75" customHeight="1" x14ac:dyDescent="0.2">
      <c r="G531" s="182"/>
      <c r="H531" s="182"/>
      <c r="I531" s="127"/>
    </row>
    <row r="532" spans="2:10" ht="12.75" customHeight="1" x14ac:dyDescent="0.2">
      <c r="G532" s="182"/>
      <c r="H532" s="182"/>
      <c r="I532" s="127"/>
    </row>
    <row r="533" spans="2:10" ht="12.75" customHeight="1" x14ac:dyDescent="0.2">
      <c r="G533" s="182"/>
      <c r="H533" s="182"/>
      <c r="I533" s="127"/>
    </row>
    <row r="534" spans="2:10" ht="12.75" customHeight="1" x14ac:dyDescent="0.2">
      <c r="G534" s="182"/>
      <c r="H534" s="182"/>
      <c r="I534" s="127"/>
    </row>
    <row r="535" spans="2:10" ht="12.75" customHeight="1" x14ac:dyDescent="0.2">
      <c r="G535" s="182"/>
      <c r="H535" s="182"/>
      <c r="I535" s="127"/>
    </row>
    <row r="536" spans="2:10" ht="12.75" customHeight="1" x14ac:dyDescent="0.2">
      <c r="G536" s="182"/>
      <c r="H536" s="182"/>
      <c r="I536" s="127"/>
    </row>
    <row r="537" spans="2:10" ht="12.75" customHeight="1" x14ac:dyDescent="0.2">
      <c r="G537" s="182"/>
      <c r="H537" s="182"/>
      <c r="I537" s="127"/>
    </row>
    <row r="538" spans="2:10" ht="12.75" customHeight="1" x14ac:dyDescent="0.2">
      <c r="G538" s="182"/>
      <c r="H538" s="182"/>
      <c r="I538" s="127"/>
    </row>
    <row r="539" spans="2:10" ht="12.75" customHeight="1" x14ac:dyDescent="0.2">
      <c r="G539" s="182"/>
      <c r="H539" s="182"/>
      <c r="I539" s="127"/>
    </row>
    <row r="540" spans="2:10" ht="12.75" customHeight="1" x14ac:dyDescent="0.2">
      <c r="G540" s="182"/>
      <c r="H540" s="182"/>
      <c r="I540" s="127"/>
    </row>
    <row r="541" spans="2:10" ht="12.75" customHeight="1" x14ac:dyDescent="0.2">
      <c r="G541" s="182"/>
      <c r="H541" s="182"/>
      <c r="I541" s="127"/>
    </row>
    <row r="542" spans="2:10" ht="12.75" customHeight="1" x14ac:dyDescent="0.2">
      <c r="G542" s="182"/>
      <c r="H542" s="182"/>
      <c r="I542" s="127"/>
    </row>
    <row r="543" spans="2:10" ht="12.75" customHeight="1" x14ac:dyDescent="0.2">
      <c r="G543" s="182"/>
      <c r="H543" s="182"/>
      <c r="I543" s="127"/>
    </row>
    <row r="544" spans="2:10" ht="12.75" customHeight="1" thickBot="1" x14ac:dyDescent="0.25">
      <c r="F544" s="111" t="s">
        <v>145</v>
      </c>
      <c r="G544" s="183">
        <f>SUM(G530:G543)</f>
        <v>0</v>
      </c>
      <c r="H544" s="183">
        <f>SUM(H530:H543)</f>
        <v>0</v>
      </c>
      <c r="I544" s="126"/>
    </row>
    <row r="545" spans="2:10" ht="12.75" customHeight="1" thickTop="1" x14ac:dyDescent="0.2">
      <c r="I545" s="127"/>
    </row>
    <row r="546" spans="2:10" s="109" customFormat="1" ht="12.75" customHeight="1" x14ac:dyDescent="0.2">
      <c r="B546" s="109" t="s">
        <v>73</v>
      </c>
      <c r="C546" s="109" t="s">
        <v>149</v>
      </c>
      <c r="D546" s="109" t="s">
        <v>136</v>
      </c>
      <c r="E546" s="109" t="s">
        <v>137</v>
      </c>
      <c r="F546" s="109" t="s">
        <v>138</v>
      </c>
      <c r="G546" s="110" t="s">
        <v>151</v>
      </c>
      <c r="H546" s="110" t="s">
        <v>152</v>
      </c>
      <c r="I546" s="128"/>
      <c r="J546" s="109" t="s">
        <v>144</v>
      </c>
    </row>
    <row r="547" spans="2:10" ht="12.75" customHeight="1" x14ac:dyDescent="0.2">
      <c r="B547" s="82" t="s">
        <v>168</v>
      </c>
      <c r="C547" s="82" t="s">
        <v>170</v>
      </c>
      <c r="D547" s="82" t="s">
        <v>7</v>
      </c>
      <c r="E547" s="82" t="s">
        <v>7</v>
      </c>
      <c r="G547" s="182"/>
      <c r="H547" s="182"/>
      <c r="I547" s="127"/>
    </row>
    <row r="548" spans="2:10" ht="12.75" customHeight="1" x14ac:dyDescent="0.2">
      <c r="G548" s="182"/>
      <c r="H548" s="182"/>
      <c r="I548" s="127"/>
    </row>
    <row r="549" spans="2:10" ht="12.75" customHeight="1" x14ac:dyDescent="0.2">
      <c r="G549" s="182"/>
      <c r="H549" s="182"/>
      <c r="I549" s="127"/>
    </row>
    <row r="550" spans="2:10" ht="12.75" customHeight="1" x14ac:dyDescent="0.2">
      <c r="G550" s="182"/>
      <c r="H550" s="182"/>
      <c r="I550" s="127"/>
    </row>
    <row r="551" spans="2:10" ht="12.75" customHeight="1" x14ac:dyDescent="0.2">
      <c r="G551" s="182"/>
      <c r="H551" s="182"/>
      <c r="I551" s="127"/>
    </row>
    <row r="552" spans="2:10" ht="12.75" customHeight="1" x14ac:dyDescent="0.2">
      <c r="G552" s="182"/>
      <c r="H552" s="182"/>
      <c r="I552" s="127"/>
    </row>
    <row r="553" spans="2:10" ht="12.75" customHeight="1" x14ac:dyDescent="0.2">
      <c r="G553" s="182"/>
      <c r="H553" s="182"/>
      <c r="I553" s="127"/>
    </row>
    <row r="554" spans="2:10" ht="12.75" customHeight="1" x14ac:dyDescent="0.2">
      <c r="G554" s="182"/>
      <c r="H554" s="182"/>
      <c r="I554" s="127"/>
    </row>
    <row r="555" spans="2:10" ht="12.75" customHeight="1" x14ac:dyDescent="0.2">
      <c r="G555" s="182"/>
      <c r="H555" s="182"/>
      <c r="I555" s="127"/>
    </row>
    <row r="556" spans="2:10" ht="12.75" customHeight="1" x14ac:dyDescent="0.2">
      <c r="G556" s="182"/>
      <c r="H556" s="182"/>
      <c r="I556" s="127"/>
    </row>
    <row r="557" spans="2:10" ht="12.75" customHeight="1" x14ac:dyDescent="0.2">
      <c r="G557" s="182"/>
      <c r="H557" s="182"/>
      <c r="I557" s="127"/>
    </row>
    <row r="558" spans="2:10" ht="12.75" customHeight="1" x14ac:dyDescent="0.2">
      <c r="G558" s="182"/>
      <c r="H558" s="182"/>
      <c r="I558" s="127"/>
    </row>
    <row r="559" spans="2:10" ht="12.75" customHeight="1" x14ac:dyDescent="0.2">
      <c r="G559" s="182"/>
      <c r="H559" s="182"/>
      <c r="I559" s="127"/>
    </row>
    <row r="560" spans="2:10" ht="12.75" customHeight="1" x14ac:dyDescent="0.2">
      <c r="G560" s="182"/>
      <c r="H560" s="182"/>
      <c r="I560" s="127"/>
    </row>
    <row r="561" spans="2:10" ht="12.75" customHeight="1" thickBot="1" x14ac:dyDescent="0.25">
      <c r="F561" s="111" t="s">
        <v>145</v>
      </c>
      <c r="G561" s="183">
        <f>SUM(G547:G560)</f>
        <v>0</v>
      </c>
      <c r="H561" s="183">
        <f>SUM(H547:H560)</f>
        <v>0</v>
      </c>
      <c r="I561" s="126"/>
    </row>
    <row r="562" spans="2:10" ht="12.75" customHeight="1" thickTop="1" x14ac:dyDescent="0.2">
      <c r="F562" s="125"/>
      <c r="G562" s="126"/>
      <c r="H562" s="126"/>
      <c r="I562" s="127"/>
    </row>
    <row r="563" spans="2:10" ht="12.75" customHeight="1" x14ac:dyDescent="0.2">
      <c r="F563" s="125"/>
      <c r="G563" s="126"/>
      <c r="H563" s="126"/>
      <c r="I563" s="127"/>
    </row>
    <row r="564" spans="2:10" ht="12.75" customHeight="1" x14ac:dyDescent="0.2">
      <c r="I564" s="127"/>
    </row>
    <row r="565" spans="2:10" ht="12.75" customHeight="1" thickBot="1" x14ac:dyDescent="0.25"/>
    <row r="566" spans="2:10" ht="12.75" customHeight="1" thickBot="1" x14ac:dyDescent="0.3">
      <c r="B566" s="319" t="s">
        <v>116</v>
      </c>
      <c r="C566" s="412"/>
      <c r="D566" s="418"/>
      <c r="E566" s="419"/>
      <c r="F566" s="420"/>
      <c r="G566" s="77" t="s">
        <v>117</v>
      </c>
    </row>
    <row r="567" spans="2:10" ht="12.75" customHeight="1" thickBot="1" x14ac:dyDescent="0.25">
      <c r="B567" s="319" t="s">
        <v>118</v>
      </c>
      <c r="C567" s="412"/>
      <c r="D567" s="80"/>
      <c r="E567" s="112"/>
      <c r="F567" s="113"/>
      <c r="G567" s="77" t="s">
        <v>117</v>
      </c>
    </row>
    <row r="568" spans="2:10" ht="12.75" customHeight="1" thickBot="1" x14ac:dyDescent="0.25">
      <c r="B568" s="319" t="s">
        <v>119</v>
      </c>
      <c r="C568" s="412"/>
      <c r="D568" s="80"/>
      <c r="E568" s="112"/>
      <c r="F568" s="113"/>
      <c r="G568" s="77" t="s">
        <v>117</v>
      </c>
    </row>
    <row r="569" spans="2:10" ht="12.75" customHeight="1" x14ac:dyDescent="0.2">
      <c r="B569" s="321" t="s">
        <v>120</v>
      </c>
      <c r="C569" s="413"/>
      <c r="D569" s="81"/>
      <c r="E569" s="114"/>
      <c r="F569" s="115"/>
      <c r="G569" s="77"/>
    </row>
    <row r="570" spans="2:10" ht="12.75" customHeight="1" x14ac:dyDescent="0.2">
      <c r="B570" s="414"/>
      <c r="C570" s="415"/>
      <c r="D570" s="116"/>
      <c r="E570" s="117"/>
      <c r="F570" s="118"/>
      <c r="G570" s="77"/>
    </row>
    <row r="571" spans="2:10" ht="12.75" customHeight="1" x14ac:dyDescent="0.2">
      <c r="B571" s="414"/>
      <c r="C571" s="415"/>
      <c r="D571" s="116"/>
      <c r="E571" s="117"/>
      <c r="F571" s="118"/>
      <c r="G571" s="77" t="s">
        <v>121</v>
      </c>
    </row>
    <row r="572" spans="2:10" ht="12.75" customHeight="1" x14ac:dyDescent="0.2">
      <c r="B572" s="414"/>
      <c r="C572" s="415"/>
      <c r="D572" s="116"/>
      <c r="E572" s="117"/>
      <c r="F572" s="118"/>
      <c r="G572" s="77"/>
    </row>
    <row r="573" spans="2:10" ht="12.75" customHeight="1" thickBot="1" x14ac:dyDescent="0.25">
      <c r="B573" s="416"/>
      <c r="C573" s="417"/>
      <c r="D573" s="119"/>
      <c r="E573" s="120"/>
      <c r="F573" s="121"/>
      <c r="G573" s="77"/>
    </row>
    <row r="574" spans="2:10" ht="12.75" customHeight="1" thickBot="1" x14ac:dyDescent="0.25">
      <c r="B574" s="319" t="s">
        <v>122</v>
      </c>
      <c r="C574" s="412"/>
      <c r="D574" s="80"/>
      <c r="E574" s="112"/>
      <c r="F574" s="113"/>
      <c r="G574" s="77" t="s">
        <v>117</v>
      </c>
    </row>
    <row r="575" spans="2:10" ht="12.75" customHeight="1" x14ac:dyDescent="0.2"/>
    <row r="576" spans="2:10" s="109" customFormat="1" ht="12.75" customHeight="1" x14ac:dyDescent="0.2">
      <c r="B576" s="109" t="s">
        <v>73</v>
      </c>
      <c r="C576" s="109" t="s">
        <v>149</v>
      </c>
      <c r="D576" s="109" t="s">
        <v>136</v>
      </c>
      <c r="E576" s="109" t="s">
        <v>137</v>
      </c>
      <c r="F576" s="109" t="s">
        <v>138</v>
      </c>
      <c r="G576" s="110" t="s">
        <v>151</v>
      </c>
      <c r="H576" s="110" t="s">
        <v>152</v>
      </c>
      <c r="I576" s="110"/>
      <c r="J576" s="109" t="s">
        <v>144</v>
      </c>
    </row>
    <row r="577" spans="2:9" ht="12.75" customHeight="1" x14ac:dyDescent="0.2">
      <c r="B577" s="82" t="s">
        <v>171</v>
      </c>
      <c r="C577" s="82" t="s">
        <v>172</v>
      </c>
      <c r="D577" s="82" t="s">
        <v>7</v>
      </c>
      <c r="E577" s="82" t="s">
        <v>7</v>
      </c>
      <c r="G577" s="182"/>
      <c r="H577" s="182"/>
    </row>
    <row r="578" spans="2:9" ht="12.75" customHeight="1" x14ac:dyDescent="0.2">
      <c r="G578" s="182"/>
      <c r="H578" s="182"/>
    </row>
    <row r="579" spans="2:9" ht="12.75" customHeight="1" x14ac:dyDescent="0.2">
      <c r="G579" s="182"/>
      <c r="H579" s="182"/>
    </row>
    <row r="580" spans="2:9" ht="12.75" customHeight="1" x14ac:dyDescent="0.2">
      <c r="G580" s="182"/>
      <c r="H580" s="182"/>
    </row>
    <row r="581" spans="2:9" ht="12.75" customHeight="1" x14ac:dyDescent="0.2">
      <c r="G581" s="182"/>
      <c r="H581" s="182"/>
    </row>
    <row r="582" spans="2:9" ht="12.75" customHeight="1" x14ac:dyDescent="0.2">
      <c r="G582" s="182"/>
      <c r="H582" s="182"/>
    </row>
    <row r="583" spans="2:9" ht="12.75" customHeight="1" x14ac:dyDescent="0.2">
      <c r="G583" s="182"/>
      <c r="H583" s="182"/>
    </row>
    <row r="584" spans="2:9" ht="12.75" customHeight="1" x14ac:dyDescent="0.2">
      <c r="G584" s="182"/>
      <c r="H584" s="182"/>
    </row>
    <row r="585" spans="2:9" ht="12.75" customHeight="1" x14ac:dyDescent="0.2">
      <c r="G585" s="182"/>
      <c r="H585" s="182"/>
    </row>
    <row r="586" spans="2:9" ht="12.75" customHeight="1" x14ac:dyDescent="0.2">
      <c r="G586" s="182"/>
      <c r="H586" s="182"/>
    </row>
    <row r="587" spans="2:9" ht="12.75" customHeight="1" x14ac:dyDescent="0.2">
      <c r="G587" s="182"/>
      <c r="H587" s="182"/>
    </row>
    <row r="588" spans="2:9" ht="12.75" customHeight="1" x14ac:dyDescent="0.2">
      <c r="G588" s="182"/>
      <c r="H588" s="182"/>
    </row>
    <row r="589" spans="2:9" ht="12.75" customHeight="1" x14ac:dyDescent="0.2">
      <c r="G589" s="182"/>
      <c r="H589" s="182"/>
      <c r="I589" s="127"/>
    </row>
    <row r="590" spans="2:9" ht="12.75" customHeight="1" x14ac:dyDescent="0.2">
      <c r="G590" s="182"/>
      <c r="H590" s="182"/>
      <c r="I590" s="127"/>
    </row>
    <row r="591" spans="2:9" ht="12.75" customHeight="1" thickBot="1" x14ac:dyDescent="0.25">
      <c r="F591" s="111" t="s">
        <v>145</v>
      </c>
      <c r="G591" s="183">
        <f>SUM(G577:G590)</f>
        <v>0</v>
      </c>
      <c r="H591" s="183">
        <f>SUM(H577:H590)</f>
        <v>0</v>
      </c>
      <c r="I591" s="126"/>
    </row>
    <row r="592" spans="2:9" ht="12.75" customHeight="1" thickTop="1" x14ac:dyDescent="0.2">
      <c r="I592" s="127"/>
    </row>
    <row r="593" spans="9:9" ht="12.75" customHeight="1" x14ac:dyDescent="0.2">
      <c r="I593" s="127"/>
    </row>
    <row r="594" spans="9:9" ht="12.75" customHeight="1" x14ac:dyDescent="0.2"/>
    <row r="595" spans="9:9" ht="12.75" customHeight="1" x14ac:dyDescent="0.2"/>
    <row r="596" spans="9:9" ht="12.75" customHeight="1" x14ac:dyDescent="0.2"/>
    <row r="597" spans="9:9" ht="12.75" customHeight="1" x14ac:dyDescent="0.2"/>
    <row r="598" spans="9:9" ht="12.75" customHeight="1" x14ac:dyDescent="0.2"/>
    <row r="599" spans="9:9" ht="12.75" customHeight="1" x14ac:dyDescent="0.2"/>
    <row r="600" spans="9:9" ht="12.75" customHeight="1" x14ac:dyDescent="0.2"/>
    <row r="601" spans="9:9" ht="12.75" customHeight="1" x14ac:dyDescent="0.2"/>
    <row r="602" spans="9:9" ht="12.75" customHeight="1" x14ac:dyDescent="0.2"/>
    <row r="603" spans="9:9" ht="12.75" customHeight="1" x14ac:dyDescent="0.2"/>
    <row r="604" spans="9:9" ht="12.75" customHeight="1" x14ac:dyDescent="0.2"/>
    <row r="605" spans="9:9" ht="12.75" customHeight="1" x14ac:dyDescent="0.2"/>
    <row r="606" spans="9:9" ht="12.75" customHeight="1" x14ac:dyDescent="0.2"/>
    <row r="607" spans="9:9" ht="12.75" customHeight="1" x14ac:dyDescent="0.2"/>
    <row r="608" spans="9:9"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spans="2:7" ht="12.75" customHeight="1" x14ac:dyDescent="0.2"/>
    <row r="626" spans="2:7" ht="12.75" customHeight="1" x14ac:dyDescent="0.2"/>
    <row r="627" spans="2:7" ht="12.75" customHeight="1" x14ac:dyDescent="0.2"/>
    <row r="628" spans="2:7" ht="12.75" customHeight="1" x14ac:dyDescent="0.2"/>
    <row r="629" spans="2:7" ht="12.75" customHeight="1" thickBot="1" x14ac:dyDescent="0.25"/>
    <row r="630" spans="2:7" ht="12.75" customHeight="1" thickBot="1" x14ac:dyDescent="0.3">
      <c r="B630" s="319" t="s">
        <v>116</v>
      </c>
      <c r="C630" s="412"/>
      <c r="D630" s="418"/>
      <c r="E630" s="419"/>
      <c r="F630" s="420"/>
      <c r="G630" s="77" t="s">
        <v>117</v>
      </c>
    </row>
    <row r="631" spans="2:7" ht="12.75" customHeight="1" thickBot="1" x14ac:dyDescent="0.25">
      <c r="B631" s="319" t="s">
        <v>118</v>
      </c>
      <c r="C631" s="412"/>
      <c r="D631" s="80"/>
      <c r="E631" s="112"/>
      <c r="F631" s="113"/>
      <c r="G631" s="77" t="s">
        <v>117</v>
      </c>
    </row>
    <row r="632" spans="2:7" ht="12.75" customHeight="1" thickBot="1" x14ac:dyDescent="0.25">
      <c r="B632" s="319" t="s">
        <v>119</v>
      </c>
      <c r="C632" s="412"/>
      <c r="D632" s="80"/>
      <c r="E632" s="112"/>
      <c r="F632" s="113"/>
      <c r="G632" s="77" t="s">
        <v>117</v>
      </c>
    </row>
    <row r="633" spans="2:7" ht="12.75" customHeight="1" x14ac:dyDescent="0.2">
      <c r="B633" s="321" t="s">
        <v>120</v>
      </c>
      <c r="C633" s="413"/>
      <c r="D633" s="81"/>
      <c r="E633" s="114"/>
      <c r="F633" s="115"/>
      <c r="G633" s="77"/>
    </row>
    <row r="634" spans="2:7" ht="12.75" customHeight="1" x14ac:dyDescent="0.2">
      <c r="B634" s="414"/>
      <c r="C634" s="415"/>
      <c r="D634" s="116"/>
      <c r="E634" s="117"/>
      <c r="F634" s="118"/>
      <c r="G634" s="77"/>
    </row>
    <row r="635" spans="2:7" ht="12.75" customHeight="1" x14ac:dyDescent="0.2">
      <c r="B635" s="414"/>
      <c r="C635" s="415"/>
      <c r="D635" s="116"/>
      <c r="E635" s="117"/>
      <c r="F635" s="118"/>
      <c r="G635" s="77" t="s">
        <v>121</v>
      </c>
    </row>
    <row r="636" spans="2:7" ht="12.75" customHeight="1" x14ac:dyDescent="0.2">
      <c r="B636" s="414"/>
      <c r="C636" s="415"/>
      <c r="D636" s="116"/>
      <c r="E636" s="117"/>
      <c r="F636" s="118"/>
      <c r="G636" s="77"/>
    </row>
    <row r="637" spans="2:7" ht="12.75" customHeight="1" thickBot="1" x14ac:dyDescent="0.25">
      <c r="B637" s="416"/>
      <c r="C637" s="417"/>
      <c r="D637" s="119"/>
      <c r="E637" s="120"/>
      <c r="F637" s="121"/>
      <c r="G637" s="77"/>
    </row>
    <row r="638" spans="2:7" ht="12.75" customHeight="1" thickBot="1" x14ac:dyDescent="0.25">
      <c r="B638" s="319" t="s">
        <v>122</v>
      </c>
      <c r="C638" s="412"/>
      <c r="D638" s="80"/>
      <c r="E638" s="112"/>
      <c r="F638" s="113"/>
      <c r="G638" s="77" t="s">
        <v>117</v>
      </c>
    </row>
    <row r="639" spans="2:7" ht="12.75" customHeight="1" x14ac:dyDescent="0.2"/>
    <row r="640" spans="2:7"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sheetData>
  <mergeCells count="73">
    <mergeCell ref="B1:J1"/>
    <mergeCell ref="D57:F57"/>
    <mergeCell ref="B121:C121"/>
    <mergeCell ref="D121:F121"/>
    <mergeCell ref="B57:C57"/>
    <mergeCell ref="B59:C59"/>
    <mergeCell ref="B65:C65"/>
    <mergeCell ref="B60:C64"/>
    <mergeCell ref="B58:C58"/>
    <mergeCell ref="B186:C186"/>
    <mergeCell ref="D186:F186"/>
    <mergeCell ref="B122:C122"/>
    <mergeCell ref="D122:F122"/>
    <mergeCell ref="B123:C123"/>
    <mergeCell ref="D123:F123"/>
    <mergeCell ref="B124:C128"/>
    <mergeCell ref="D124:F128"/>
    <mergeCell ref="B129:C129"/>
    <mergeCell ref="D129:F129"/>
    <mergeCell ref="B185:C185"/>
    <mergeCell ref="D185:F185"/>
    <mergeCell ref="B187:C187"/>
    <mergeCell ref="D187:F187"/>
    <mergeCell ref="B188:C192"/>
    <mergeCell ref="D188:F192"/>
    <mergeCell ref="B193:C193"/>
    <mergeCell ref="D193:F193"/>
    <mergeCell ref="B249:C249"/>
    <mergeCell ref="D249:F249"/>
    <mergeCell ref="B250:C250"/>
    <mergeCell ref="D250:F250"/>
    <mergeCell ref="B251:C251"/>
    <mergeCell ref="D251:F251"/>
    <mergeCell ref="D375:F375"/>
    <mergeCell ref="B252:C256"/>
    <mergeCell ref="D252:F256"/>
    <mergeCell ref="B257:C257"/>
    <mergeCell ref="D257:F257"/>
    <mergeCell ref="B313:C313"/>
    <mergeCell ref="D313:F313"/>
    <mergeCell ref="B314:C314"/>
    <mergeCell ref="B315:C315"/>
    <mergeCell ref="B316:C320"/>
    <mergeCell ref="B321:C321"/>
    <mergeCell ref="B375:C375"/>
    <mergeCell ref="D502:F502"/>
    <mergeCell ref="B376:C376"/>
    <mergeCell ref="B377:C377"/>
    <mergeCell ref="B378:C382"/>
    <mergeCell ref="B383:C383"/>
    <mergeCell ref="B438:C438"/>
    <mergeCell ref="D438:F438"/>
    <mergeCell ref="B439:C439"/>
    <mergeCell ref="B440:C440"/>
    <mergeCell ref="B441:C445"/>
    <mergeCell ref="B446:C446"/>
    <mergeCell ref="B502:C502"/>
    <mergeCell ref="D630:F630"/>
    <mergeCell ref="B503:C503"/>
    <mergeCell ref="B504:C504"/>
    <mergeCell ref="B505:C509"/>
    <mergeCell ref="B510:C510"/>
    <mergeCell ref="B566:C566"/>
    <mergeCell ref="D566:F566"/>
    <mergeCell ref="B631:C631"/>
    <mergeCell ref="B632:C632"/>
    <mergeCell ref="B633:C637"/>
    <mergeCell ref="B638:C638"/>
    <mergeCell ref="B567:C567"/>
    <mergeCell ref="B568:C568"/>
    <mergeCell ref="B569:C573"/>
    <mergeCell ref="B574:C574"/>
    <mergeCell ref="B630:C630"/>
  </mergeCells>
  <pageMargins left="0.7" right="0.7" top="0.75" bottom="0.75" header="0.3" footer="0.3"/>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18222-4415-4929-97F4-804E7CB7A2AF}">
  <dimension ref="B1:J81"/>
  <sheetViews>
    <sheetView workbookViewId="0">
      <selection activeCell="I20" sqref="I20"/>
    </sheetView>
  </sheetViews>
  <sheetFormatPr defaultRowHeight="15" x14ac:dyDescent="0.25"/>
  <cols>
    <col min="1" max="1" width="2.7109375" customWidth="1"/>
    <col min="2" max="2" width="14.140625" customWidth="1"/>
    <col min="3" max="3" width="31.42578125" customWidth="1"/>
    <col min="4" max="4" width="63.140625" customWidth="1"/>
  </cols>
  <sheetData>
    <row r="1" spans="2:10" s="250" customFormat="1" ht="16.5" thickBot="1" x14ac:dyDescent="0.3">
      <c r="B1" s="275" t="s">
        <v>179</v>
      </c>
      <c r="C1" s="432"/>
      <c r="D1" s="433"/>
      <c r="E1" s="251"/>
      <c r="F1" s="251"/>
      <c r="G1" s="251"/>
      <c r="H1" s="251"/>
      <c r="I1" s="251"/>
      <c r="J1" s="251"/>
    </row>
    <row r="2" spans="2:10" ht="12.75" customHeight="1" thickBot="1" x14ac:dyDescent="0.3"/>
    <row r="3" spans="2:10" ht="39.75" thickBot="1" x14ac:dyDescent="0.3">
      <c r="B3" s="249" t="s">
        <v>188</v>
      </c>
      <c r="C3" s="252" t="s">
        <v>187</v>
      </c>
      <c r="D3" s="253" t="s">
        <v>189</v>
      </c>
    </row>
    <row r="4" spans="2:10" ht="12.75" customHeight="1" x14ac:dyDescent="0.25">
      <c r="B4" s="262"/>
      <c r="C4" s="262"/>
      <c r="D4" s="262"/>
    </row>
    <row r="5" spans="2:10" ht="12.75" customHeight="1" x14ac:dyDescent="0.25">
      <c r="B5" s="263"/>
      <c r="C5" s="263"/>
      <c r="D5" s="263"/>
    </row>
    <row r="6" spans="2:10" ht="12.75" customHeight="1" x14ac:dyDescent="0.25">
      <c r="B6" s="263"/>
      <c r="C6" s="263"/>
      <c r="D6" s="263"/>
    </row>
    <row r="7" spans="2:10" ht="12.75" customHeight="1" x14ac:dyDescent="0.25">
      <c r="B7" s="263"/>
      <c r="C7" s="263"/>
      <c r="D7" s="263"/>
    </row>
    <row r="8" spans="2:10" ht="12.75" customHeight="1" x14ac:dyDescent="0.25">
      <c r="B8" s="263"/>
      <c r="C8" s="263"/>
      <c r="D8" s="263"/>
    </row>
    <row r="9" spans="2:10" ht="12.75" customHeight="1" x14ac:dyDescent="0.25">
      <c r="B9" s="263"/>
      <c r="C9" s="263"/>
      <c r="D9" s="263"/>
    </row>
    <row r="10" spans="2:10" ht="12.75" customHeight="1" x14ac:dyDescent="0.25">
      <c r="B10" s="263"/>
      <c r="C10" s="263"/>
      <c r="D10" s="263"/>
    </row>
    <row r="11" spans="2:10" ht="12.75" customHeight="1" x14ac:dyDescent="0.25">
      <c r="B11" s="263"/>
      <c r="C11" s="263"/>
      <c r="D11" s="263"/>
    </row>
    <row r="12" spans="2:10" ht="12.75" customHeight="1" x14ac:dyDescent="0.25">
      <c r="B12" s="263"/>
      <c r="C12" s="263"/>
      <c r="D12" s="263"/>
    </row>
    <row r="13" spans="2:10" ht="12.75" customHeight="1" x14ac:dyDescent="0.25">
      <c r="B13" s="263"/>
      <c r="C13" s="263"/>
      <c r="D13" s="263"/>
    </row>
    <row r="14" spans="2:10" ht="12.75" customHeight="1" x14ac:dyDescent="0.25">
      <c r="B14" s="263"/>
      <c r="C14" s="263"/>
      <c r="D14" s="263"/>
    </row>
    <row r="15" spans="2:10" ht="12.75" customHeight="1" x14ac:dyDescent="0.25">
      <c r="B15" s="263"/>
      <c r="C15" s="263"/>
      <c r="D15" s="263"/>
    </row>
    <row r="16" spans="2:10" ht="12.75" customHeight="1" x14ac:dyDescent="0.25">
      <c r="B16" s="263"/>
      <c r="C16" s="263"/>
      <c r="D16" s="263"/>
    </row>
    <row r="17" spans="2:6" ht="12.75" customHeight="1" x14ac:dyDescent="0.25">
      <c r="B17" s="263"/>
      <c r="C17" s="263"/>
      <c r="D17" s="263"/>
    </row>
    <row r="18" spans="2:6" ht="12.75" customHeight="1" x14ac:dyDescent="0.25">
      <c r="B18" s="263"/>
      <c r="C18" s="263"/>
      <c r="D18" s="263"/>
    </row>
    <row r="19" spans="2:6" ht="12.75" customHeight="1" x14ac:dyDescent="0.25">
      <c r="B19" s="263"/>
      <c r="C19" s="263"/>
      <c r="D19" s="263"/>
    </row>
    <row r="20" spans="2:6" ht="12.75" customHeight="1" x14ac:dyDescent="0.25">
      <c r="B20" s="263"/>
      <c r="C20" s="263"/>
      <c r="D20" s="263"/>
    </row>
    <row r="21" spans="2:6" ht="12.75" customHeight="1" x14ac:dyDescent="0.25">
      <c r="B21" s="263"/>
      <c r="C21" s="263"/>
      <c r="D21" s="263"/>
    </row>
    <row r="22" spans="2:6" ht="12.75" customHeight="1" x14ac:dyDescent="0.25">
      <c r="B22" s="263"/>
      <c r="C22" s="263"/>
      <c r="D22" s="263"/>
    </row>
    <row r="23" spans="2:6" ht="12.75" customHeight="1" x14ac:dyDescent="0.25">
      <c r="B23" s="263"/>
      <c r="C23" s="263"/>
      <c r="D23" s="263"/>
    </row>
    <row r="24" spans="2:6" ht="12.75" customHeight="1" x14ac:dyDescent="0.25">
      <c r="B24" s="263"/>
      <c r="C24" s="263"/>
      <c r="D24" s="263"/>
    </row>
    <row r="25" spans="2:6" ht="12.75" customHeight="1" thickBot="1" x14ac:dyDescent="0.3">
      <c r="B25" s="264"/>
      <c r="C25" s="264"/>
      <c r="D25" s="264"/>
      <c r="E25" s="255"/>
      <c r="F25" s="255"/>
    </row>
    <row r="26" spans="2:6" ht="12.75" customHeight="1" thickBot="1" x14ac:dyDescent="0.3">
      <c r="E26" s="255"/>
      <c r="F26" s="255"/>
    </row>
    <row r="27" spans="2:6" ht="12.75" customHeight="1" thickBot="1" x14ac:dyDescent="0.3">
      <c r="B27" s="319" t="s">
        <v>116</v>
      </c>
      <c r="C27" s="412"/>
      <c r="D27" s="258"/>
      <c r="E27" s="1" t="s">
        <v>117</v>
      </c>
      <c r="F27" s="256"/>
    </row>
    <row r="28" spans="2:6" ht="12.75" customHeight="1" thickBot="1" x14ac:dyDescent="0.3">
      <c r="B28" s="319" t="s">
        <v>118</v>
      </c>
      <c r="C28" s="412"/>
      <c r="D28" s="258"/>
      <c r="E28" s="1" t="s">
        <v>117</v>
      </c>
      <c r="F28" s="178"/>
    </row>
    <row r="29" spans="2:6" ht="12.75" customHeight="1" thickBot="1" x14ac:dyDescent="0.3">
      <c r="B29" s="319" t="s">
        <v>119</v>
      </c>
      <c r="C29" s="412"/>
      <c r="D29" s="258"/>
      <c r="E29" s="1" t="s">
        <v>117</v>
      </c>
      <c r="F29" s="178"/>
    </row>
    <row r="30" spans="2:6" ht="12.75" customHeight="1" x14ac:dyDescent="0.25">
      <c r="B30" s="321" t="s">
        <v>120</v>
      </c>
      <c r="C30" s="413"/>
      <c r="D30" s="259"/>
      <c r="E30" s="1"/>
      <c r="F30" s="254"/>
    </row>
    <row r="31" spans="2:6" ht="12.75" customHeight="1" x14ac:dyDescent="0.25">
      <c r="B31" s="414"/>
      <c r="C31" s="415"/>
      <c r="D31" s="260"/>
      <c r="E31" s="1"/>
      <c r="F31" s="254"/>
    </row>
    <row r="32" spans="2:6" ht="12.75" customHeight="1" x14ac:dyDescent="0.25">
      <c r="B32" s="414"/>
      <c r="C32" s="415"/>
      <c r="D32" s="260"/>
      <c r="E32" s="1" t="s">
        <v>121</v>
      </c>
      <c r="F32" s="254"/>
    </row>
    <row r="33" spans="2:6" ht="12.75" customHeight="1" x14ac:dyDescent="0.25">
      <c r="B33" s="414"/>
      <c r="C33" s="415"/>
      <c r="D33" s="260"/>
      <c r="E33" s="1"/>
      <c r="F33" s="254"/>
    </row>
    <row r="34" spans="2:6" ht="12.75" customHeight="1" thickBot="1" x14ac:dyDescent="0.3">
      <c r="B34" s="416"/>
      <c r="C34" s="417"/>
      <c r="D34" s="261"/>
      <c r="E34" s="1"/>
      <c r="F34" s="254"/>
    </row>
    <row r="35" spans="2:6" ht="12.75" customHeight="1" thickBot="1" x14ac:dyDescent="0.3">
      <c r="B35" s="319" t="s">
        <v>122</v>
      </c>
      <c r="C35" s="412"/>
      <c r="D35" s="258"/>
      <c r="E35" s="1" t="s">
        <v>117</v>
      </c>
      <c r="F35" s="178"/>
    </row>
    <row r="36" spans="2:6" ht="12.75" customHeight="1" x14ac:dyDescent="0.25">
      <c r="E36" s="257"/>
      <c r="F36" s="257"/>
    </row>
    <row r="37" spans="2:6" ht="12.75" customHeight="1" x14ac:dyDescent="0.25">
      <c r="D37" s="265" t="str">
        <f>IF(COUNTBLANK(D27:D35)&gt;5,"LET OP: Niet alle benodigde cellen zijn ingevuld"," ")</f>
        <v>LET OP: Niet alle benodigde cellen zijn ingevuld</v>
      </c>
      <c r="E37" s="255"/>
      <c r="F37" s="255"/>
    </row>
    <row r="38" spans="2:6" ht="12.75" customHeight="1" x14ac:dyDescent="0.25"/>
    <row r="39" spans="2:6" ht="12.75" customHeight="1" x14ac:dyDescent="0.25"/>
    <row r="40" spans="2:6" ht="12.75" customHeight="1" x14ac:dyDescent="0.25"/>
    <row r="41" spans="2:6" ht="12.75" customHeight="1" x14ac:dyDescent="0.25"/>
    <row r="42" spans="2:6" ht="12.75" customHeight="1" x14ac:dyDescent="0.25"/>
    <row r="43" spans="2:6" ht="12.75" customHeight="1" x14ac:dyDescent="0.25"/>
    <row r="44" spans="2:6" ht="12.75" customHeight="1" x14ac:dyDescent="0.25"/>
    <row r="45" spans="2:6" ht="12.75" customHeight="1" x14ac:dyDescent="0.25"/>
    <row r="46" spans="2:6" ht="12.75" customHeight="1" x14ac:dyDescent="0.25"/>
    <row r="47" spans="2:6" ht="12.75" customHeight="1" x14ac:dyDescent="0.25"/>
    <row r="48" spans="2:6"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sheetData>
  <mergeCells count="6">
    <mergeCell ref="B30:C34"/>
    <mergeCell ref="B35:C35"/>
    <mergeCell ref="B1:D1"/>
    <mergeCell ref="B27:C27"/>
    <mergeCell ref="B28:C28"/>
    <mergeCell ref="B29:C2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Servers-storage-netwerk</vt:lpstr>
      <vt:lpstr>Specificaties servers</vt:lpstr>
      <vt:lpstr>Opbouw inkoopprijzen</vt:lpstr>
      <vt:lpstr>Toelichting opvolgend item</vt:lpstr>
      <vt:lpstr>Invulinstructie!Afdrukbereik</vt:lpstr>
      <vt:lpstr>'Opbouw inkoopprijzen'!Afdruktitels</vt:lpstr>
      <vt:lpstr>'Servers-storage-netwerk'!Afdruktitels</vt:lpstr>
      <vt:lpstr>'Specificaties servers'!Afdruktitels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Amelsvoort, Perry van</dc:creator>
  <cp:lastModifiedBy>Koeter, Sander</cp:lastModifiedBy>
  <cp:lastPrinted>2021-06-10T11:23:25Z</cp:lastPrinted>
  <dcterms:created xsi:type="dcterms:W3CDTF">2021-02-05T10:37:54Z</dcterms:created>
  <dcterms:modified xsi:type="dcterms:W3CDTF">2021-06-10T11:23:53Z</dcterms:modified>
</cp:coreProperties>
</file>