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yvob\OneDrive - Gemeente 's-Hertogenbosch\ROK Bodemonderzoek\NvI\"/>
    </mc:Choice>
  </mc:AlternateContent>
  <xr:revisionPtr revIDLastSave="0" documentId="13_ncr:1_{2BB99EDE-6246-4A65-88A6-94A7C37455A9}" xr6:coauthVersionLast="46" xr6:coauthVersionMax="46" xr10:uidLastSave="{00000000-0000-0000-0000-000000000000}"/>
  <bookViews>
    <workbookView xWindow="11925" yWindow="4155" windowWidth="15375" windowHeight="7875" xr2:uid="{00000000-000D-0000-FFFF-FFFF00000000}"/>
  </bookViews>
  <sheets>
    <sheet name="Blad1" sheetId="1" r:id="rId1"/>
  </sheets>
  <definedNames>
    <definedName name="_xlnm.Print_Area" localSheetId="0">Blad1!$A$1:$G$96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1" l="1"/>
  <c r="F91" i="1"/>
  <c r="F69" i="1"/>
  <c r="C94" i="1" s="1"/>
  <c r="C95" i="1" s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92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3" i="1"/>
  <c r="F64" i="1"/>
  <c r="F65" i="1"/>
  <c r="F66" i="1"/>
  <c r="F29" i="1"/>
  <c r="F30" i="1"/>
  <c r="F31" i="1"/>
  <c r="F32" i="1"/>
  <c r="F33" i="1"/>
  <c r="F34" i="1"/>
  <c r="F35" i="1"/>
  <c r="F24" i="1"/>
  <c r="F25" i="1"/>
  <c r="F26" i="1"/>
  <c r="F27" i="1"/>
  <c r="F16" i="1"/>
  <c r="F17" i="1"/>
  <c r="F18" i="1"/>
  <c r="F19" i="1"/>
  <c r="F20" i="1"/>
  <c r="F21" i="1"/>
  <c r="F11" i="1"/>
  <c r="F6" i="1"/>
  <c r="F7" i="1"/>
  <c r="F8" i="1"/>
</calcChain>
</file>

<file path=xl/sharedStrings.xml><?xml version="1.0" encoding="utf-8"?>
<sst xmlns="http://schemas.openxmlformats.org/spreadsheetml/2006/main" count="225" uniqueCount="151">
  <si>
    <t>Post</t>
  </si>
  <si>
    <t>Omschrijving</t>
  </si>
  <si>
    <t>Eenheid</t>
  </si>
  <si>
    <t>Aantal</t>
  </si>
  <si>
    <t>Projectplan</t>
  </si>
  <si>
    <t>1.1</t>
  </si>
  <si>
    <t>Startoverleg op Gemeentekantoor (overleg circa 1-2 uur, indien noodzakelijk)</t>
  </si>
  <si>
    <t>st</t>
  </si>
  <si>
    <t>1.2</t>
  </si>
  <si>
    <t>Inventarisatie, locatiebezoek, KLIC-melding, onderzoeksvoorstel opzet en aanpak (NEN 5740)</t>
  </si>
  <si>
    <t>1.3</t>
  </si>
  <si>
    <t>Aanvulling onderzoeksvoorstel t.b.v. verkennend onderzoek naar asbest (NEN 5707 en/of NEN 5897)</t>
  </si>
  <si>
    <t>Historisch Onderzoek (NEN 5725)</t>
  </si>
  <si>
    <t>2.1</t>
  </si>
  <si>
    <t>Veldwerk</t>
  </si>
  <si>
    <t>Boring</t>
  </si>
  <si>
    <t>3.1</t>
  </si>
  <si>
    <t>3.2</t>
  </si>
  <si>
    <t>3.3</t>
  </si>
  <si>
    <t>3.4</t>
  </si>
  <si>
    <t>3.5</t>
  </si>
  <si>
    <t>3.6</t>
  </si>
  <si>
    <t>Boring met peilbuis met filterstelling conform NEN 5740</t>
  </si>
  <si>
    <t>3.7</t>
  </si>
  <si>
    <t>Boring met peilbuis tot 2,0 m-mv</t>
  </si>
  <si>
    <t>3.8</t>
  </si>
  <si>
    <t>Boring met peilbuis tot 3,0 m-mv</t>
  </si>
  <si>
    <t>3.9</t>
  </si>
  <si>
    <t>Boring met peilbuis tot 4,0 m-mv</t>
  </si>
  <si>
    <t>3.10</t>
  </si>
  <si>
    <t>Boring met peilbuis tot 5,0 m-mv</t>
  </si>
  <si>
    <t>3.11</t>
  </si>
  <si>
    <t>3.12</t>
  </si>
  <si>
    <t xml:space="preserve">Monstername peilfilter (incl. afpompen, veldfiltratie, troebelheid, pH, Ec, etc.) </t>
  </si>
  <si>
    <t>3.13</t>
  </si>
  <si>
    <t>3.14</t>
  </si>
  <si>
    <t>Standaard straatpot (incl. plaatsen)</t>
  </si>
  <si>
    <t>3.15</t>
  </si>
  <si>
    <t>Verwijderen peilfilter</t>
  </si>
  <si>
    <t>Toeslag gebruik ramguts (per meter diepte)</t>
  </si>
  <si>
    <t>m</t>
  </si>
  <si>
    <t>Bemonstering met steekbus (inclusief aanlevering aan en schoonmaken door laboratorium)</t>
  </si>
  <si>
    <t>Laboratorium onderzoek</t>
  </si>
  <si>
    <t>4.1</t>
  </si>
  <si>
    <t>Standaard NEN5740-pakket grond (incl. droge stof, organische stof, lutum en ontsluiting zware metalen)</t>
  </si>
  <si>
    <t>4.2</t>
  </si>
  <si>
    <t>Zware metalen standaard stoffenpakket (incl. ontsluiting)</t>
  </si>
  <si>
    <t>4.3</t>
  </si>
  <si>
    <t>Ontsluiting zware metalen</t>
  </si>
  <si>
    <t>4.4</t>
  </si>
  <si>
    <t>Individuele metalen uit standaard stoffenpakket</t>
  </si>
  <si>
    <t>4.5</t>
  </si>
  <si>
    <t>Lutum</t>
  </si>
  <si>
    <t>4.6</t>
  </si>
  <si>
    <t>Organische stof</t>
  </si>
  <si>
    <t>4.7</t>
  </si>
  <si>
    <t>Lutum + Organische  stof</t>
  </si>
  <si>
    <t>4.8</t>
  </si>
  <si>
    <t>PAK-10</t>
  </si>
  <si>
    <t>4.9</t>
  </si>
  <si>
    <t>Cyanide totaal</t>
  </si>
  <si>
    <t>4.10</t>
  </si>
  <si>
    <t>Minerale olie GC</t>
  </si>
  <si>
    <t>4.11</t>
  </si>
  <si>
    <t>Olie vluchtig</t>
  </si>
  <si>
    <t>4.12</t>
  </si>
  <si>
    <t>BTEXN</t>
  </si>
  <si>
    <t>4.13</t>
  </si>
  <si>
    <t>BTEXN en MTBE</t>
  </si>
  <si>
    <t>4.14</t>
  </si>
  <si>
    <t>Tankstationpakket (minerale olie, olie vluchtig, BTEXN)</t>
  </si>
  <si>
    <t>4.15</t>
  </si>
  <si>
    <t>VOCL (standaard pakket grond) en vinylchloride</t>
  </si>
  <si>
    <t>4.16</t>
  </si>
  <si>
    <t>BTEXN en VOCl (standaard pakket grond) en vinylchloride</t>
  </si>
  <si>
    <t>4.17</t>
  </si>
  <si>
    <t>OCB</t>
  </si>
  <si>
    <t>4.18</t>
  </si>
  <si>
    <t>Asbestanalyse grond (NEN5707)</t>
  </si>
  <si>
    <t>4.19</t>
  </si>
  <si>
    <t>4.20</t>
  </si>
  <si>
    <t>Asbestanalyse plaatmateriaal (NEN5896)</t>
  </si>
  <si>
    <t>Toeslag ARBO-maatregelen voor asbestanalyse</t>
  </si>
  <si>
    <t>4.21</t>
  </si>
  <si>
    <t>Standaard NEN5740-pakket grondwater</t>
  </si>
  <si>
    <t>4.22</t>
  </si>
  <si>
    <t>4.23</t>
  </si>
  <si>
    <t>4.24</t>
  </si>
  <si>
    <t>4.25</t>
  </si>
  <si>
    <t>4.26</t>
  </si>
  <si>
    <t>4.27</t>
  </si>
  <si>
    <t>4.28</t>
  </si>
  <si>
    <t>4.30</t>
  </si>
  <si>
    <t>VOCL (standaard pakket grondwater) en vinylchloride</t>
  </si>
  <si>
    <t>4.31</t>
  </si>
  <si>
    <t>BTEXN en VOCl (standaard pakket grondwater) en vinylchloride</t>
  </si>
  <si>
    <t>4.32</t>
  </si>
  <si>
    <t>4.35</t>
  </si>
  <si>
    <t>%</t>
  </si>
  <si>
    <t>4.36</t>
  </si>
  <si>
    <t>12 uurs analyse</t>
  </si>
  <si>
    <t>4.37</t>
  </si>
  <si>
    <t>24 uurs analyse</t>
  </si>
  <si>
    <t>4.38</t>
  </si>
  <si>
    <t>48 uurs analyse</t>
  </si>
  <si>
    <t>5.1</t>
  </si>
  <si>
    <t>Rapportage</t>
  </si>
  <si>
    <t>5.2</t>
  </si>
  <si>
    <t>Projectleider</t>
  </si>
  <si>
    <t>uur</t>
  </si>
  <si>
    <t xml:space="preserve">Projectmedewerker </t>
  </si>
  <si>
    <r>
      <t xml:space="preserve">Prijzen inclusief </t>
    </r>
    <r>
      <rPr>
        <b/>
        <i/>
        <u/>
        <sz val="10"/>
        <rFont val="Calibri"/>
        <family val="2"/>
      </rPr>
      <t>alle</t>
    </r>
    <r>
      <rPr>
        <i/>
        <sz val="10"/>
        <rFont val="Calibri"/>
        <family val="2"/>
      </rPr>
      <t xml:space="preserve"> bijkomende kosten zoals materiaal- en materieelkosten, voorbereidende werkzaamheden, personele kosten en reiskosten</t>
    </r>
  </si>
  <si>
    <r>
      <t xml:space="preserve">Prijzen inclusief </t>
    </r>
    <r>
      <rPr>
        <b/>
        <i/>
        <u/>
        <sz val="10"/>
        <rFont val="Calibri"/>
        <family val="2"/>
      </rPr>
      <t>alle</t>
    </r>
    <r>
      <rPr>
        <i/>
        <sz val="10"/>
        <rFont val="Calibri"/>
        <family val="2"/>
      </rPr>
      <t xml:space="preserve"> bijkomende kosten zoals handelingskosten, maken en samenstellen mengmonster, verwerkingskosten, bewaar- en afvoerkosten etc.</t>
    </r>
  </si>
  <si>
    <t>Prijs</t>
  </si>
  <si>
    <t>Totaalprijs</t>
  </si>
  <si>
    <t>4.33</t>
  </si>
  <si>
    <t>Uitleg</t>
  </si>
  <si>
    <t>Boring tot 0,5 m-mv</t>
  </si>
  <si>
    <t>Boring tot 1,0 m-mv</t>
  </si>
  <si>
    <t>Boring tot 2,0 m-mv</t>
  </si>
  <si>
    <t>Boring tot 3,0 m-mv</t>
  </si>
  <si>
    <t>Boring tot 4,0 m-mv</t>
  </si>
  <si>
    <t>Boring tot 5,0 m-mv</t>
  </si>
  <si>
    <t>In te vullen door markt partijen</t>
  </si>
  <si>
    <t>Eindprijs</t>
  </si>
  <si>
    <t>3.17</t>
  </si>
  <si>
    <t>Historisch onderzoek (5725)</t>
  </si>
  <si>
    <t>4.34</t>
  </si>
  <si>
    <t>PCB</t>
  </si>
  <si>
    <t>8 uurs analyse (minerale olie en BTEXN)</t>
  </si>
  <si>
    <r>
      <t xml:space="preserve">Prijzen conform SIKB/NEN, inclusief </t>
    </r>
    <r>
      <rPr>
        <b/>
        <i/>
        <u/>
        <sz val="10"/>
        <rFont val="Calibri"/>
        <family val="2"/>
      </rPr>
      <t>alle</t>
    </r>
    <r>
      <rPr>
        <i/>
        <sz val="10"/>
        <rFont val="Calibri"/>
        <family val="2"/>
      </rPr>
      <t xml:space="preserve"> bijkomende kosten zoals materiaal- en materieelkosten, voorbereidende werkzaamheden, personele kosten en kosten inmeten boringen</t>
    </r>
  </si>
  <si>
    <t>AS3000 voorbehandeling bodem</t>
  </si>
  <si>
    <t>AS3000 voorbehandeling grondwater</t>
  </si>
  <si>
    <t>3.16</t>
  </si>
  <si>
    <t>Grondwater (AS 3000)</t>
  </si>
  <si>
    <t>Grond (AS 3000)</t>
  </si>
  <si>
    <t>Droge Stof</t>
  </si>
  <si>
    <t>Voorrijdkosten veldwerklocatie</t>
  </si>
  <si>
    <t>Asbest-inspectiegat (conform NEN 5707)</t>
  </si>
  <si>
    <t>4.39</t>
  </si>
  <si>
    <t>4.40</t>
  </si>
  <si>
    <t>4.41</t>
  </si>
  <si>
    <t>4.29</t>
  </si>
  <si>
    <t>Asbestanalyse puin (NEN5897)</t>
  </si>
  <si>
    <t>PFAS (standaard pakket)</t>
  </si>
  <si>
    <t>Punten op basis van eindprijs (score gunningscriterium Prijs)</t>
  </si>
  <si>
    <t>Spoedtoeslag laboratorium</t>
  </si>
  <si>
    <t xml:space="preserve">Asbestanalyse grond d.m.v. SEM </t>
  </si>
  <si>
    <t>4.42</t>
  </si>
  <si>
    <t>4.43</t>
  </si>
  <si>
    <t>4.44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</si>
</sst>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i/>
      <u/>
      <sz val="10"/>
      <name val="Calibri"/>
      <family val="2"/>
    </font>
    <font>
      <b/>
      <i/>
      <sz val="10"/>
      <name val="Calibri"/>
      <family val="2"/>
    </font>
    <font>
      <sz val="10"/>
      <color rgb="FF000000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3" borderId="1" xfId="0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 wrapText="1"/>
    </xf>
    <xf numFmtId="0" fontId="3" fillId="2" borderId="0" xfId="0" applyNumberFormat="1" applyFont="1" applyFill="1" applyBorder="1" applyAlignment="1" applyProtection="1">
      <alignment horizontal="center"/>
    </xf>
    <xf numFmtId="0" fontId="12" fillId="5" borderId="1" xfId="0" applyFont="1" applyFill="1" applyBorder="1" applyProtection="1"/>
    <xf numFmtId="0" fontId="0" fillId="2" borderId="0" xfId="0" applyFill="1" applyProtection="1"/>
    <xf numFmtId="0" fontId="11" fillId="0" borderId="0" xfId="0" applyFont="1" applyProtection="1"/>
    <xf numFmtId="0" fontId="0" fillId="0" borderId="0" xfId="0" applyProtection="1"/>
    <xf numFmtId="0" fontId="4" fillId="2" borderId="0" xfId="0" applyNumberFormat="1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 wrapText="1"/>
    </xf>
    <xf numFmtId="0" fontId="4" fillId="2" borderId="2" xfId="0" applyNumberFormat="1" applyFont="1" applyFill="1" applyBorder="1" applyAlignment="1" applyProtection="1">
      <alignment horizontal="left"/>
    </xf>
    <xf numFmtId="49" fontId="4" fillId="2" borderId="1" xfId="0" applyNumberFormat="1" applyFont="1" applyFill="1" applyBorder="1" applyAlignment="1" applyProtection="1">
      <alignment wrapText="1"/>
    </xf>
    <xf numFmtId="0" fontId="0" fillId="2" borderId="9" xfId="0" applyFill="1" applyBorder="1" applyProtection="1"/>
    <xf numFmtId="0" fontId="0" fillId="2" borderId="0" xfId="0" applyFill="1" applyBorder="1" applyProtection="1"/>
    <xf numFmtId="165" fontId="0" fillId="2" borderId="0" xfId="0" applyNumberFormat="1" applyFill="1" applyBorder="1" applyProtection="1"/>
    <xf numFmtId="0" fontId="0" fillId="4" borderId="0" xfId="0" applyFill="1" applyProtection="1"/>
    <xf numFmtId="0" fontId="4" fillId="2" borderId="1" xfId="0" applyNumberFormat="1" applyFont="1" applyFill="1" applyBorder="1" applyAlignment="1" applyProtection="1">
      <alignment horizontal="center"/>
    </xf>
    <xf numFmtId="49" fontId="4" fillId="2" borderId="4" xfId="0" applyNumberFormat="1" applyFont="1" applyFill="1" applyBorder="1" applyAlignment="1" applyProtection="1">
      <alignment wrapText="1"/>
    </xf>
    <xf numFmtId="0" fontId="3" fillId="2" borderId="0" xfId="0" applyFont="1" applyFill="1" applyBorder="1" applyAlignment="1" applyProtection="1">
      <alignment horizontal="center"/>
    </xf>
    <xf numFmtId="165" fontId="3" fillId="2" borderId="0" xfId="0" applyNumberFormat="1" applyFont="1" applyFill="1" applyBorder="1" applyAlignment="1" applyProtection="1">
      <alignment horizontal="center"/>
    </xf>
    <xf numFmtId="0" fontId="0" fillId="0" borderId="0" xfId="0" applyFill="1" applyProtection="1"/>
    <xf numFmtId="0" fontId="5" fillId="2" borderId="1" xfId="1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/>
    </xf>
    <xf numFmtId="165" fontId="4" fillId="2" borderId="1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center"/>
    </xf>
    <xf numFmtId="49" fontId="3" fillId="2" borderId="1" xfId="0" applyNumberFormat="1" applyFont="1" applyFill="1" applyBorder="1" applyAlignment="1" applyProtection="1">
      <alignment wrapText="1"/>
    </xf>
    <xf numFmtId="165" fontId="3" fillId="0" borderId="1" xfId="0" applyNumberFormat="1" applyFont="1" applyFill="1" applyBorder="1" applyAlignment="1" applyProtection="1">
      <alignment horizontal="center" wrapText="1"/>
    </xf>
    <xf numFmtId="49" fontId="3" fillId="2" borderId="1" xfId="0" applyNumberFormat="1" applyFont="1" applyFill="1" applyBorder="1" applyAlignment="1" applyProtection="1">
      <alignment vertical="top" wrapText="1"/>
    </xf>
    <xf numFmtId="0" fontId="3" fillId="2" borderId="4" xfId="0" applyFont="1" applyFill="1" applyBorder="1" applyAlignment="1" applyProtection="1">
      <alignment horizontal="center" wrapText="1"/>
    </xf>
    <xf numFmtId="0" fontId="3" fillId="3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wrapText="1"/>
    </xf>
    <xf numFmtId="0" fontId="3" fillId="2" borderId="7" xfId="0" applyNumberFormat="1" applyFont="1" applyFill="1" applyBorder="1" applyAlignment="1" applyProtection="1">
      <alignment horizontal="center"/>
    </xf>
    <xf numFmtId="49" fontId="3" fillId="2" borderId="7" xfId="0" applyNumberFormat="1" applyFont="1" applyFill="1" applyBorder="1" applyAlignment="1" applyProtection="1">
      <alignment wrapText="1"/>
    </xf>
    <xf numFmtId="0" fontId="3" fillId="2" borderId="6" xfId="0" applyFont="1" applyFill="1" applyBorder="1" applyAlignment="1" applyProtection="1">
      <alignment horizontal="center" wrapText="1"/>
    </xf>
    <xf numFmtId="165" fontId="3" fillId="0" borderId="6" xfId="0" applyNumberFormat="1" applyFont="1" applyFill="1" applyBorder="1" applyAlignment="1" applyProtection="1">
      <alignment horizontal="center" wrapText="1"/>
    </xf>
    <xf numFmtId="0" fontId="3" fillId="2" borderId="5" xfId="0" applyFont="1" applyFill="1" applyBorder="1" applyAlignment="1" applyProtection="1">
      <alignment horizontal="center" wrapText="1"/>
    </xf>
    <xf numFmtId="165" fontId="3" fillId="0" borderId="5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/>
    </xf>
    <xf numFmtId="49" fontId="3" fillId="2" borderId="3" xfId="0" applyNumberFormat="1" applyFont="1" applyFill="1" applyBorder="1" applyAlignment="1" applyProtection="1">
      <alignment wrapText="1"/>
    </xf>
    <xf numFmtId="0" fontId="3" fillId="2" borderId="3" xfId="0" applyFont="1" applyFill="1" applyBorder="1" applyAlignment="1" applyProtection="1">
      <alignment horizontal="center" wrapText="1"/>
    </xf>
    <xf numFmtId="0" fontId="0" fillId="0" borderId="0" xfId="0" applyBorder="1" applyProtection="1"/>
    <xf numFmtId="0" fontId="3" fillId="2" borderId="6" xfId="0" applyFont="1" applyFill="1" applyBorder="1" applyAlignment="1" applyProtection="1">
      <alignment horizontal="center"/>
    </xf>
    <xf numFmtId="165" fontId="3" fillId="2" borderId="6" xfId="0" applyNumberFormat="1" applyFont="1" applyFill="1" applyBorder="1" applyAlignment="1" applyProtection="1">
      <alignment horizontal="center"/>
    </xf>
    <xf numFmtId="0" fontId="4" fillId="2" borderId="4" xfId="0" applyNumberFormat="1" applyFont="1" applyFill="1" applyBorder="1" applyAlignment="1" applyProtection="1">
      <alignment horizontal="center"/>
    </xf>
    <xf numFmtId="0" fontId="11" fillId="0" borderId="0" xfId="0" applyFont="1" applyBorder="1" applyProtection="1"/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vertical="center"/>
    </xf>
    <xf numFmtId="2" fontId="9" fillId="0" borderId="0" xfId="0" applyNumberFormat="1" applyFont="1" applyBorder="1" applyAlignment="1" applyProtection="1">
      <alignment horizontal="center" vertical="center" wrapText="1"/>
    </xf>
    <xf numFmtId="2" fontId="9" fillId="0" borderId="0" xfId="0" applyNumberFormat="1" applyFont="1" applyBorder="1" applyAlignment="1" applyProtection="1">
      <alignment horizontal="center" vertical="center"/>
    </xf>
    <xf numFmtId="0" fontId="7" fillId="2" borderId="1" xfId="1" applyFont="1" applyFill="1" applyBorder="1" applyAlignment="1" applyProtection="1">
      <alignment vertical="center" wrapText="1"/>
    </xf>
    <xf numFmtId="0" fontId="3" fillId="2" borderId="5" xfId="0" applyFont="1" applyFill="1" applyBorder="1" applyAlignment="1" applyProtection="1">
      <alignment horizontal="center"/>
    </xf>
    <xf numFmtId="165" fontId="3" fillId="2" borderId="5" xfId="0" applyNumberFormat="1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0" fillId="0" borderId="0" xfId="0" applyFont="1" applyBorder="1" applyProtection="1"/>
    <xf numFmtId="2" fontId="2" fillId="0" borderId="0" xfId="0" applyNumberFormat="1" applyFont="1" applyBorder="1" applyAlignment="1" applyProtection="1">
      <alignment horizontal="center"/>
    </xf>
    <xf numFmtId="0" fontId="10" fillId="0" borderId="0" xfId="0" applyFont="1" applyFill="1" applyBorder="1" applyProtection="1"/>
    <xf numFmtId="2" fontId="0" fillId="0" borderId="0" xfId="0" applyNumberFormat="1" applyBorder="1" applyAlignment="1" applyProtection="1">
      <alignment horizontal="center"/>
    </xf>
    <xf numFmtId="49" fontId="3" fillId="2" borderId="0" xfId="0" applyNumberFormat="1" applyFont="1" applyFill="1" applyBorder="1" applyAlignment="1" applyProtection="1">
      <alignment wrapText="1"/>
    </xf>
    <xf numFmtId="165" fontId="3" fillId="0" borderId="0" xfId="0" applyNumberFormat="1" applyFont="1" applyFill="1" applyBorder="1" applyAlignment="1" applyProtection="1">
      <alignment horizontal="center"/>
    </xf>
    <xf numFmtId="49" fontId="7" fillId="2" borderId="1" xfId="0" applyNumberFormat="1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/>
    </xf>
    <xf numFmtId="49" fontId="3" fillId="3" borderId="1" xfId="0" applyNumberFormat="1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wrapText="1"/>
    </xf>
    <xf numFmtId="164" fontId="3" fillId="0" borderId="6" xfId="0" applyNumberFormat="1" applyFont="1" applyFill="1" applyBorder="1" applyAlignment="1" applyProtection="1">
      <alignment horizontal="center" wrapText="1"/>
    </xf>
    <xf numFmtId="0" fontId="5" fillId="2" borderId="1" xfId="0" applyFont="1" applyFill="1" applyBorder="1" applyAlignment="1" applyProtection="1">
      <alignment horizontal="left" wrapText="1"/>
    </xf>
    <xf numFmtId="0" fontId="3" fillId="2" borderId="4" xfId="0" applyNumberFormat="1" applyFont="1" applyFill="1" applyBorder="1" applyAlignment="1" applyProtection="1">
      <alignment horizontal="center"/>
    </xf>
    <xf numFmtId="49" fontId="3" fillId="2" borderId="4" xfId="0" applyNumberFormat="1" applyFont="1" applyFill="1" applyBorder="1" applyAlignment="1" applyProtection="1">
      <alignment wrapText="1"/>
    </xf>
    <xf numFmtId="0" fontId="3" fillId="2" borderId="4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14" fillId="0" borderId="1" xfId="0" applyFont="1" applyBorder="1" applyProtection="1"/>
    <xf numFmtId="0" fontId="2" fillId="2" borderId="0" xfId="0" applyFont="1" applyFill="1" applyBorder="1" applyProtection="1"/>
    <xf numFmtId="49" fontId="3" fillId="2" borderId="2" xfId="0" applyNumberFormat="1" applyFont="1" applyFill="1" applyBorder="1" applyAlignment="1" applyProtection="1">
      <alignment wrapText="1"/>
    </xf>
    <xf numFmtId="9" fontId="3" fillId="0" borderId="1" xfId="2" applyFont="1" applyFill="1" applyBorder="1" applyAlignment="1" applyProtection="1">
      <alignment horizontal="center" wrapText="1"/>
    </xf>
    <xf numFmtId="165" fontId="3" fillId="2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2" borderId="0" xfId="0" applyFill="1" applyAlignment="1" applyProtection="1">
      <alignment wrapText="1"/>
    </xf>
    <xf numFmtId="165" fontId="0" fillId="2" borderId="0" xfId="0" applyNumberFormat="1" applyFill="1" applyProtection="1"/>
    <xf numFmtId="0" fontId="12" fillId="0" borderId="1" xfId="0" applyFont="1" applyBorder="1" applyAlignment="1" applyProtection="1">
      <alignment wrapText="1"/>
    </xf>
    <xf numFmtId="0" fontId="0" fillId="0" borderId="0" xfId="0" applyAlignment="1" applyProtection="1">
      <alignment wrapText="1"/>
    </xf>
    <xf numFmtId="165" fontId="0" fillId="0" borderId="0" xfId="0" applyNumberFormat="1" applyProtection="1"/>
    <xf numFmtId="164" fontId="3" fillId="5" borderId="1" xfId="0" applyNumberFormat="1" applyFont="1" applyFill="1" applyBorder="1" applyAlignment="1" applyProtection="1">
      <alignment horizontal="center" wrapText="1"/>
      <protection locked="0"/>
    </xf>
    <xf numFmtId="164" fontId="3" fillId="5" borderId="4" xfId="0" applyNumberFormat="1" applyFont="1" applyFill="1" applyBorder="1" applyAlignment="1" applyProtection="1">
      <alignment horizontal="center" wrapText="1"/>
      <protection locked="0"/>
    </xf>
    <xf numFmtId="164" fontId="3" fillId="6" borderId="1" xfId="0" applyNumberFormat="1" applyFont="1" applyFill="1" applyBorder="1" applyAlignment="1" applyProtection="1">
      <alignment horizontal="center" wrapText="1"/>
      <protection locked="0"/>
    </xf>
    <xf numFmtId="164" fontId="3" fillId="5" borderId="3" xfId="0" applyNumberFormat="1" applyFont="1" applyFill="1" applyBorder="1" applyAlignment="1" applyProtection="1">
      <alignment horizontal="center" wrapText="1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3" fontId="3" fillId="2" borderId="1" xfId="0" applyNumberFormat="1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164" fontId="3" fillId="7" borderId="2" xfId="0" applyNumberFormat="1" applyFont="1" applyFill="1" applyBorder="1" applyAlignment="1" applyProtection="1">
      <alignment horizontal="center" wrapText="1"/>
    </xf>
    <xf numFmtId="164" fontId="3" fillId="7" borderId="7" xfId="0" applyNumberFormat="1" applyFont="1" applyFill="1" applyBorder="1" applyAlignment="1" applyProtection="1">
      <alignment horizontal="center" wrapText="1"/>
    </xf>
    <xf numFmtId="164" fontId="3" fillId="7" borderId="8" xfId="0" applyNumberFormat="1" applyFont="1" applyFill="1" applyBorder="1" applyAlignment="1" applyProtection="1">
      <alignment horizontal="center" wrapText="1"/>
    </xf>
    <xf numFmtId="2" fontId="13" fillId="8" borderId="2" xfId="0" applyNumberFormat="1" applyFont="1" applyFill="1" applyBorder="1" applyAlignment="1" applyProtection="1">
      <alignment horizontal="center"/>
    </xf>
    <xf numFmtId="2" fontId="13" fillId="8" borderId="7" xfId="0" applyNumberFormat="1" applyFont="1" applyFill="1" applyBorder="1" applyAlignment="1" applyProtection="1">
      <alignment horizontal="center"/>
    </xf>
    <xf numFmtId="2" fontId="13" fillId="8" borderId="8" xfId="0" applyNumberFormat="1" applyFont="1" applyFill="1" applyBorder="1" applyAlignment="1" applyProtection="1">
      <alignment horizontal="center"/>
    </xf>
  </cellXfs>
  <cellStyles count="3">
    <cellStyle name="Procent" xfId="2" builtinId="5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1"/>
  <sheetViews>
    <sheetView tabSelected="1" zoomScaleNormal="100" workbookViewId="0">
      <selection activeCell="A36" sqref="A36"/>
    </sheetView>
  </sheetViews>
  <sheetFormatPr defaultColWidth="0" defaultRowHeight="15" zeroHeight="1" x14ac:dyDescent="0.25"/>
  <cols>
    <col min="1" max="1" width="9.28515625" style="8" customWidth="1"/>
    <col min="2" max="2" width="57.5703125" style="80" customWidth="1"/>
    <col min="3" max="5" width="9.140625" style="8" customWidth="1"/>
    <col min="6" max="6" width="9.140625" style="81" customWidth="1"/>
    <col min="7" max="7" width="9.140625" style="6" customWidth="1"/>
    <col min="8" max="8" width="7" style="8" hidden="1" customWidth="1"/>
    <col min="9" max="9" width="20.140625" style="8" hidden="1" customWidth="1"/>
    <col min="10" max="16" width="0" style="8" hidden="1" customWidth="1"/>
    <col min="17" max="16384" width="9.140625" style="8" hidden="1"/>
  </cols>
  <sheetData>
    <row r="1" spans="1:16" x14ac:dyDescent="0.25">
      <c r="A1" s="4"/>
      <c r="B1" s="5"/>
      <c r="C1" s="88" t="s">
        <v>123</v>
      </c>
      <c r="D1" s="88"/>
      <c r="E1" s="88"/>
      <c r="F1" s="88"/>
      <c r="H1" s="7" t="s">
        <v>116</v>
      </c>
    </row>
    <row r="2" spans="1:16" x14ac:dyDescent="0.25">
      <c r="A2" s="9"/>
      <c r="B2" s="10"/>
      <c r="C2" s="89"/>
      <c r="D2" s="89"/>
      <c r="E2" s="89"/>
      <c r="F2" s="89"/>
      <c r="H2" s="7"/>
    </row>
    <row r="3" spans="1:16" x14ac:dyDescent="0.25">
      <c r="A3" s="11" t="s">
        <v>0</v>
      </c>
      <c r="B3" s="12" t="s">
        <v>1</v>
      </c>
      <c r="C3" s="13"/>
      <c r="D3" s="14"/>
      <c r="E3" s="14"/>
      <c r="F3" s="15"/>
      <c r="H3" s="16"/>
      <c r="I3" s="8" t="s">
        <v>123</v>
      </c>
    </row>
    <row r="4" spans="1:16" x14ac:dyDescent="0.25">
      <c r="A4" s="17">
        <v>1</v>
      </c>
      <c r="B4" s="18" t="s">
        <v>4</v>
      </c>
      <c r="C4" s="19"/>
      <c r="D4" s="19"/>
      <c r="E4" s="19"/>
      <c r="F4" s="20"/>
      <c r="H4" s="21"/>
      <c r="I4" s="21"/>
    </row>
    <row r="5" spans="1:16" ht="38.25" x14ac:dyDescent="0.25">
      <c r="A5" s="17"/>
      <c r="B5" s="22" t="s">
        <v>111</v>
      </c>
      <c r="C5" s="23" t="s">
        <v>2</v>
      </c>
      <c r="D5" s="23" t="s">
        <v>3</v>
      </c>
      <c r="E5" s="23" t="s">
        <v>113</v>
      </c>
      <c r="F5" s="24" t="s">
        <v>114</v>
      </c>
    </row>
    <row r="6" spans="1:16" ht="26.25" x14ac:dyDescent="0.25">
      <c r="A6" s="25" t="s">
        <v>5</v>
      </c>
      <c r="B6" s="26" t="s">
        <v>6</v>
      </c>
      <c r="C6" s="3" t="s">
        <v>7</v>
      </c>
      <c r="D6" s="3">
        <v>15</v>
      </c>
      <c r="E6" s="82"/>
      <c r="F6" s="27">
        <f>E6*D6</f>
        <v>0</v>
      </c>
    </row>
    <row r="7" spans="1:16" ht="25.5" x14ac:dyDescent="0.25">
      <c r="A7" s="25" t="s">
        <v>8</v>
      </c>
      <c r="B7" s="28" t="s">
        <v>9</v>
      </c>
      <c r="C7" s="29" t="s">
        <v>7</v>
      </c>
      <c r="D7" s="29">
        <v>15</v>
      </c>
      <c r="E7" s="83"/>
      <c r="F7" s="27">
        <f>E7*D7</f>
        <v>0</v>
      </c>
    </row>
    <row r="8" spans="1:16" ht="26.25" x14ac:dyDescent="0.25">
      <c r="A8" s="30" t="s">
        <v>10</v>
      </c>
      <c r="B8" s="1" t="s">
        <v>11</v>
      </c>
      <c r="C8" s="31" t="s">
        <v>7</v>
      </c>
      <c r="D8" s="31">
        <v>5</v>
      </c>
      <c r="E8" s="84"/>
      <c r="F8" s="27">
        <f>E8*D8</f>
        <v>0</v>
      </c>
    </row>
    <row r="9" spans="1:16" x14ac:dyDescent="0.25">
      <c r="A9" s="32"/>
      <c r="B9" s="33"/>
      <c r="C9" s="34"/>
      <c r="D9" s="34"/>
      <c r="E9" s="34"/>
      <c r="F9" s="35"/>
    </row>
    <row r="10" spans="1:16" x14ac:dyDescent="0.25">
      <c r="A10" s="17">
        <v>2</v>
      </c>
      <c r="B10" s="12" t="s">
        <v>12</v>
      </c>
      <c r="C10" s="36"/>
      <c r="D10" s="36"/>
      <c r="E10" s="36"/>
      <c r="F10" s="37"/>
    </row>
    <row r="11" spans="1:16" x14ac:dyDescent="0.25">
      <c r="A11" s="38" t="s">
        <v>13</v>
      </c>
      <c r="B11" s="39" t="s">
        <v>126</v>
      </c>
      <c r="C11" s="40" t="s">
        <v>7</v>
      </c>
      <c r="D11" s="40">
        <v>15</v>
      </c>
      <c r="E11" s="85"/>
      <c r="F11" s="27">
        <f>E11*D11</f>
        <v>0</v>
      </c>
      <c r="H11" s="41"/>
      <c r="I11" s="41"/>
      <c r="J11" s="41"/>
      <c r="K11" s="41"/>
      <c r="L11" s="41"/>
      <c r="M11" s="41"/>
      <c r="N11" s="41"/>
      <c r="O11" s="41"/>
      <c r="P11" s="41"/>
    </row>
    <row r="12" spans="1:16" x14ac:dyDescent="0.25">
      <c r="A12" s="32"/>
      <c r="B12" s="33"/>
      <c r="C12" s="42"/>
      <c r="D12" s="42"/>
      <c r="E12" s="42"/>
      <c r="F12" s="43"/>
      <c r="H12" s="41"/>
      <c r="I12" s="41"/>
      <c r="J12" s="41"/>
      <c r="K12" s="41"/>
      <c r="L12" s="41"/>
      <c r="M12" s="41"/>
      <c r="N12" s="41"/>
      <c r="O12" s="41"/>
      <c r="P12" s="41"/>
    </row>
    <row r="13" spans="1:16" x14ac:dyDescent="0.25">
      <c r="A13" s="44">
        <v>3</v>
      </c>
      <c r="B13" s="12" t="s">
        <v>14</v>
      </c>
      <c r="C13" s="19"/>
      <c r="D13" s="19"/>
      <c r="E13" s="19"/>
      <c r="F13" s="20"/>
      <c r="H13" s="45"/>
      <c r="I13" s="41"/>
      <c r="J13" s="41"/>
      <c r="K13" s="41"/>
      <c r="L13" s="41"/>
      <c r="M13" s="41"/>
      <c r="N13" s="41"/>
      <c r="O13" s="41"/>
      <c r="P13" s="41"/>
    </row>
    <row r="14" spans="1:16" ht="38.25" x14ac:dyDescent="0.25">
      <c r="A14" s="25"/>
      <c r="B14" s="22" t="s">
        <v>130</v>
      </c>
      <c r="C14" s="19"/>
      <c r="D14" s="19"/>
      <c r="E14" s="19"/>
      <c r="F14" s="20"/>
      <c r="H14" s="46"/>
      <c r="I14" s="47"/>
      <c r="J14" s="48"/>
      <c r="K14" s="48"/>
      <c r="L14" s="48"/>
      <c r="M14" s="49"/>
      <c r="N14" s="41"/>
      <c r="O14" s="41"/>
      <c r="P14" s="41"/>
    </row>
    <row r="15" spans="1:16" x14ac:dyDescent="0.25">
      <c r="A15" s="25"/>
      <c r="B15" s="50" t="s">
        <v>15</v>
      </c>
      <c r="C15" s="51"/>
      <c r="D15" s="51"/>
      <c r="E15" s="51"/>
      <c r="F15" s="52"/>
      <c r="H15" s="53"/>
      <c r="I15" s="54"/>
      <c r="J15" s="55"/>
      <c r="K15" s="55"/>
      <c r="L15" s="55"/>
      <c r="M15" s="55"/>
      <c r="N15" s="41"/>
      <c r="O15" s="41"/>
      <c r="P15" s="41"/>
    </row>
    <row r="16" spans="1:16" x14ac:dyDescent="0.25">
      <c r="A16" s="25" t="s">
        <v>16</v>
      </c>
      <c r="B16" s="2" t="s">
        <v>117</v>
      </c>
      <c r="C16" s="29" t="s">
        <v>7</v>
      </c>
      <c r="D16" s="29">
        <v>150</v>
      </c>
      <c r="E16" s="83"/>
      <c r="F16" s="27">
        <f>E16*D16</f>
        <v>0</v>
      </c>
      <c r="H16" s="53"/>
      <c r="I16" s="54"/>
      <c r="J16" s="55"/>
      <c r="K16" s="55"/>
      <c r="L16" s="55"/>
      <c r="M16" s="55"/>
      <c r="N16" s="41"/>
      <c r="O16" s="41"/>
      <c r="P16" s="41"/>
    </row>
    <row r="17" spans="1:16" x14ac:dyDescent="0.25">
      <c r="A17" s="25" t="s">
        <v>17</v>
      </c>
      <c r="B17" s="2" t="s">
        <v>118</v>
      </c>
      <c r="C17" s="3" t="s">
        <v>7</v>
      </c>
      <c r="D17" s="3">
        <v>75</v>
      </c>
      <c r="E17" s="82"/>
      <c r="F17" s="27">
        <f t="shared" ref="F17:F21" si="0">E17*D17</f>
        <v>0</v>
      </c>
      <c r="H17" s="53"/>
      <c r="I17" s="54"/>
      <c r="J17" s="55"/>
      <c r="K17" s="55"/>
      <c r="L17" s="55"/>
      <c r="M17" s="55"/>
      <c r="N17" s="41"/>
      <c r="O17" s="41"/>
      <c r="P17" s="41"/>
    </row>
    <row r="18" spans="1:16" x14ac:dyDescent="0.25">
      <c r="A18" s="25" t="s">
        <v>18</v>
      </c>
      <c r="B18" s="2" t="s">
        <v>119</v>
      </c>
      <c r="C18" s="3" t="s">
        <v>7</v>
      </c>
      <c r="D18" s="3">
        <v>45</v>
      </c>
      <c r="E18" s="82"/>
      <c r="F18" s="27">
        <f t="shared" si="0"/>
        <v>0</v>
      </c>
      <c r="H18" s="53"/>
      <c r="I18" s="56"/>
      <c r="J18" s="55"/>
      <c r="K18" s="55"/>
      <c r="L18" s="55"/>
      <c r="M18" s="55"/>
      <c r="N18" s="41"/>
      <c r="O18" s="41"/>
      <c r="P18" s="41"/>
    </row>
    <row r="19" spans="1:16" x14ac:dyDescent="0.25">
      <c r="A19" s="30" t="s">
        <v>19</v>
      </c>
      <c r="B19" s="1" t="s">
        <v>120</v>
      </c>
      <c r="C19" s="31" t="s">
        <v>7</v>
      </c>
      <c r="D19" s="31">
        <v>25</v>
      </c>
      <c r="E19" s="82"/>
      <c r="F19" s="27">
        <f t="shared" si="0"/>
        <v>0</v>
      </c>
      <c r="H19" s="53"/>
      <c r="I19" s="56"/>
      <c r="J19" s="55"/>
      <c r="K19" s="55"/>
      <c r="L19" s="55"/>
      <c r="M19" s="55"/>
      <c r="N19" s="41"/>
      <c r="O19" s="41"/>
      <c r="P19" s="41"/>
    </row>
    <row r="20" spans="1:16" x14ac:dyDescent="0.25">
      <c r="A20" s="25" t="s">
        <v>20</v>
      </c>
      <c r="B20" s="2" t="s">
        <v>121</v>
      </c>
      <c r="C20" s="3" t="s">
        <v>7</v>
      </c>
      <c r="D20" s="3">
        <v>5</v>
      </c>
      <c r="E20" s="82"/>
      <c r="F20" s="27">
        <f t="shared" si="0"/>
        <v>0</v>
      </c>
      <c r="H20" s="53"/>
      <c r="I20" s="56"/>
      <c r="J20" s="57"/>
      <c r="K20" s="57"/>
      <c r="L20" s="57"/>
      <c r="M20" s="57"/>
      <c r="N20" s="41"/>
      <c r="O20" s="41"/>
      <c r="P20" s="41"/>
    </row>
    <row r="21" spans="1:16" x14ac:dyDescent="0.25">
      <c r="A21" s="30" t="s">
        <v>21</v>
      </c>
      <c r="B21" s="1" t="s">
        <v>122</v>
      </c>
      <c r="C21" s="31" t="s">
        <v>7</v>
      </c>
      <c r="D21" s="31">
        <v>5</v>
      </c>
      <c r="E21" s="82"/>
      <c r="F21" s="27">
        <f t="shared" si="0"/>
        <v>0</v>
      </c>
      <c r="H21" s="41"/>
      <c r="I21" s="41"/>
      <c r="J21" s="41"/>
      <c r="K21" s="41"/>
      <c r="L21" s="41"/>
      <c r="M21" s="41"/>
      <c r="N21" s="41"/>
      <c r="O21" s="41"/>
      <c r="P21" s="41"/>
    </row>
    <row r="22" spans="1:16" x14ac:dyDescent="0.25">
      <c r="A22" s="4"/>
      <c r="B22" s="58"/>
      <c r="C22" s="19"/>
      <c r="D22" s="19"/>
      <c r="E22" s="19"/>
      <c r="F22" s="59"/>
      <c r="H22" s="41"/>
      <c r="I22" s="41"/>
      <c r="J22" s="41"/>
      <c r="K22" s="41"/>
      <c r="L22" s="41"/>
      <c r="M22" s="41"/>
      <c r="N22" s="41"/>
      <c r="O22" s="41"/>
      <c r="P22" s="41"/>
    </row>
    <row r="23" spans="1:16" x14ac:dyDescent="0.25">
      <c r="A23" s="4"/>
      <c r="B23" s="60" t="s">
        <v>22</v>
      </c>
      <c r="C23" s="19"/>
      <c r="D23" s="19"/>
      <c r="E23" s="19"/>
      <c r="F23" s="59"/>
    </row>
    <row r="24" spans="1:16" x14ac:dyDescent="0.25">
      <c r="A24" s="25" t="s">
        <v>23</v>
      </c>
      <c r="B24" s="26" t="s">
        <v>24</v>
      </c>
      <c r="C24" s="61" t="s">
        <v>7</v>
      </c>
      <c r="D24" s="61">
        <v>2</v>
      </c>
      <c r="E24" s="82"/>
      <c r="F24" s="27">
        <f t="shared" ref="F24:F27" si="1">E24*D24</f>
        <v>0</v>
      </c>
    </row>
    <row r="25" spans="1:16" x14ac:dyDescent="0.25">
      <c r="A25" s="30" t="s">
        <v>25</v>
      </c>
      <c r="B25" s="62" t="s">
        <v>26</v>
      </c>
      <c r="C25" s="63" t="s">
        <v>7</v>
      </c>
      <c r="D25" s="63">
        <v>10</v>
      </c>
      <c r="E25" s="82"/>
      <c r="F25" s="27">
        <f t="shared" si="1"/>
        <v>0</v>
      </c>
    </row>
    <row r="26" spans="1:16" x14ac:dyDescent="0.25">
      <c r="A26" s="25" t="s">
        <v>27</v>
      </c>
      <c r="B26" s="26" t="s">
        <v>28</v>
      </c>
      <c r="C26" s="61" t="s">
        <v>7</v>
      </c>
      <c r="D26" s="61">
        <v>2</v>
      </c>
      <c r="E26" s="82"/>
      <c r="F26" s="27">
        <f t="shared" si="1"/>
        <v>0</v>
      </c>
    </row>
    <row r="27" spans="1:16" x14ac:dyDescent="0.25">
      <c r="A27" s="30" t="s">
        <v>29</v>
      </c>
      <c r="B27" s="62" t="s">
        <v>30</v>
      </c>
      <c r="C27" s="63" t="s">
        <v>7</v>
      </c>
      <c r="D27" s="63">
        <v>1</v>
      </c>
      <c r="E27" s="82"/>
      <c r="F27" s="27">
        <f t="shared" si="1"/>
        <v>0</v>
      </c>
    </row>
    <row r="28" spans="1:16" x14ac:dyDescent="0.25">
      <c r="A28" s="4"/>
      <c r="B28" s="58"/>
      <c r="C28" s="19"/>
      <c r="D28" s="19"/>
      <c r="E28" s="19"/>
      <c r="F28" s="59"/>
    </row>
    <row r="29" spans="1:16" x14ac:dyDescent="0.25">
      <c r="A29" s="30" t="s">
        <v>31</v>
      </c>
      <c r="B29" s="62" t="s">
        <v>138</v>
      </c>
      <c r="C29" s="63" t="s">
        <v>7</v>
      </c>
      <c r="D29" s="63">
        <v>5</v>
      </c>
      <c r="E29" s="82"/>
      <c r="F29" s="27">
        <f t="shared" ref="F29:F35" si="2">E29*D29</f>
        <v>0</v>
      </c>
    </row>
    <row r="30" spans="1:16" ht="26.25" x14ac:dyDescent="0.25">
      <c r="A30" s="25" t="s">
        <v>32</v>
      </c>
      <c r="B30" s="2" t="s">
        <v>33</v>
      </c>
      <c r="C30" s="3" t="s">
        <v>7</v>
      </c>
      <c r="D30" s="3">
        <v>15</v>
      </c>
      <c r="E30" s="82"/>
      <c r="F30" s="27">
        <f t="shared" si="2"/>
        <v>0</v>
      </c>
    </row>
    <row r="31" spans="1:16" x14ac:dyDescent="0.25">
      <c r="A31" s="25" t="s">
        <v>34</v>
      </c>
      <c r="B31" s="2" t="s">
        <v>36</v>
      </c>
      <c r="C31" s="3" t="s">
        <v>7</v>
      </c>
      <c r="D31" s="3">
        <v>3</v>
      </c>
      <c r="E31" s="82"/>
      <c r="F31" s="27">
        <f t="shared" si="2"/>
        <v>0</v>
      </c>
    </row>
    <row r="32" spans="1:16" x14ac:dyDescent="0.25">
      <c r="A32" s="25" t="s">
        <v>35</v>
      </c>
      <c r="B32" s="2" t="s">
        <v>38</v>
      </c>
      <c r="C32" s="3" t="s">
        <v>7</v>
      </c>
      <c r="D32" s="3">
        <v>3</v>
      </c>
      <c r="E32" s="82"/>
      <c r="F32" s="27">
        <f t="shared" si="2"/>
        <v>0</v>
      </c>
    </row>
    <row r="33" spans="1:6" x14ac:dyDescent="0.25">
      <c r="A33" s="25" t="s">
        <v>37</v>
      </c>
      <c r="B33" s="64" t="s">
        <v>39</v>
      </c>
      <c r="C33" s="3" t="s">
        <v>40</v>
      </c>
      <c r="D33" s="3">
        <v>5</v>
      </c>
      <c r="E33" s="82"/>
      <c r="F33" s="27">
        <f t="shared" si="2"/>
        <v>0</v>
      </c>
    </row>
    <row r="34" spans="1:6" ht="26.25" x14ac:dyDescent="0.25">
      <c r="A34" s="25" t="s">
        <v>133</v>
      </c>
      <c r="B34" s="26" t="s">
        <v>41</v>
      </c>
      <c r="C34" s="61" t="s">
        <v>7</v>
      </c>
      <c r="D34" s="61">
        <v>3</v>
      </c>
      <c r="E34" s="82"/>
      <c r="F34" s="27">
        <f t="shared" si="2"/>
        <v>0</v>
      </c>
    </row>
    <row r="35" spans="1:6" x14ac:dyDescent="0.25">
      <c r="A35" s="25" t="s">
        <v>125</v>
      </c>
      <c r="B35" s="26" t="s">
        <v>137</v>
      </c>
      <c r="C35" s="61" t="s">
        <v>7</v>
      </c>
      <c r="D35" s="61">
        <v>15</v>
      </c>
      <c r="E35" s="82"/>
      <c r="F35" s="27">
        <f t="shared" si="2"/>
        <v>0</v>
      </c>
    </row>
    <row r="36" spans="1:6" x14ac:dyDescent="0.25">
      <c r="A36" s="4"/>
      <c r="B36" s="58"/>
      <c r="C36" s="19"/>
      <c r="D36" s="19"/>
      <c r="E36" s="65"/>
      <c r="F36" s="35"/>
    </row>
    <row r="37" spans="1:6" x14ac:dyDescent="0.25">
      <c r="A37" s="4"/>
      <c r="B37" s="58"/>
      <c r="C37" s="19"/>
      <c r="D37" s="19"/>
      <c r="E37" s="19"/>
      <c r="F37" s="20"/>
    </row>
    <row r="38" spans="1:6" x14ac:dyDescent="0.25">
      <c r="A38" s="17">
        <v>4</v>
      </c>
      <c r="B38" s="12" t="s">
        <v>42</v>
      </c>
      <c r="C38" s="19"/>
      <c r="D38" s="19"/>
      <c r="E38" s="19"/>
      <c r="F38" s="20"/>
    </row>
    <row r="39" spans="1:6" x14ac:dyDescent="0.25">
      <c r="A39" s="4"/>
      <c r="B39" s="60" t="s">
        <v>135</v>
      </c>
      <c r="C39" s="19"/>
      <c r="D39" s="19"/>
      <c r="E39" s="19"/>
      <c r="F39" s="20"/>
    </row>
    <row r="40" spans="1:6" ht="39" x14ac:dyDescent="0.25">
      <c r="A40" s="4"/>
      <c r="B40" s="66" t="s">
        <v>112</v>
      </c>
      <c r="C40" s="19"/>
      <c r="D40" s="19"/>
      <c r="E40" s="19"/>
      <c r="F40" s="20"/>
    </row>
    <row r="41" spans="1:6" ht="26.25" x14ac:dyDescent="0.25">
      <c r="A41" s="25" t="s">
        <v>43</v>
      </c>
      <c r="B41" s="26" t="s">
        <v>44</v>
      </c>
      <c r="C41" s="61" t="s">
        <v>7</v>
      </c>
      <c r="D41" s="61">
        <v>140</v>
      </c>
      <c r="E41" s="82"/>
      <c r="F41" s="27">
        <f t="shared" ref="F41:F66" si="3">E41*D41</f>
        <v>0</v>
      </c>
    </row>
    <row r="42" spans="1:6" x14ac:dyDescent="0.25">
      <c r="A42" s="67" t="s">
        <v>45</v>
      </c>
      <c r="B42" s="68" t="s">
        <v>46</v>
      </c>
      <c r="C42" s="69" t="s">
        <v>7</v>
      </c>
      <c r="D42" s="69">
        <v>5</v>
      </c>
      <c r="E42" s="83"/>
      <c r="F42" s="27">
        <f t="shared" si="3"/>
        <v>0</v>
      </c>
    </row>
    <row r="43" spans="1:6" x14ac:dyDescent="0.25">
      <c r="A43" s="25" t="s">
        <v>47</v>
      </c>
      <c r="B43" s="26" t="s">
        <v>48</v>
      </c>
      <c r="C43" s="61" t="s">
        <v>7</v>
      </c>
      <c r="D43" s="61">
        <v>5</v>
      </c>
      <c r="E43" s="82"/>
      <c r="F43" s="27">
        <f t="shared" si="3"/>
        <v>0</v>
      </c>
    </row>
    <row r="44" spans="1:6" x14ac:dyDescent="0.25">
      <c r="A44" s="25" t="s">
        <v>49</v>
      </c>
      <c r="B44" s="26" t="s">
        <v>50</v>
      </c>
      <c r="C44" s="61" t="s">
        <v>7</v>
      </c>
      <c r="D44" s="61">
        <v>5</v>
      </c>
      <c r="E44" s="82"/>
      <c r="F44" s="27">
        <f t="shared" si="3"/>
        <v>0</v>
      </c>
    </row>
    <row r="45" spans="1:6" x14ac:dyDescent="0.25">
      <c r="A45" s="25" t="s">
        <v>51</v>
      </c>
      <c r="B45" s="26" t="s">
        <v>136</v>
      </c>
      <c r="C45" s="61" t="s">
        <v>7</v>
      </c>
      <c r="D45" s="61">
        <v>60</v>
      </c>
      <c r="E45" s="82"/>
      <c r="F45" s="27">
        <f t="shared" si="3"/>
        <v>0</v>
      </c>
    </row>
    <row r="46" spans="1:6" x14ac:dyDescent="0.25">
      <c r="A46" s="25" t="s">
        <v>53</v>
      </c>
      <c r="B46" s="26" t="s">
        <v>52</v>
      </c>
      <c r="C46" s="61" t="s">
        <v>7</v>
      </c>
      <c r="D46" s="61">
        <v>5</v>
      </c>
      <c r="E46" s="82"/>
      <c r="F46" s="27">
        <f t="shared" si="3"/>
        <v>0</v>
      </c>
    </row>
    <row r="47" spans="1:6" x14ac:dyDescent="0.25">
      <c r="A47" s="25" t="s">
        <v>55</v>
      </c>
      <c r="B47" s="26" t="s">
        <v>54</v>
      </c>
      <c r="C47" s="61" t="s">
        <v>7</v>
      </c>
      <c r="D47" s="61">
        <v>5</v>
      </c>
      <c r="E47" s="82"/>
      <c r="F47" s="27">
        <f t="shared" si="3"/>
        <v>0</v>
      </c>
    </row>
    <row r="48" spans="1:6" x14ac:dyDescent="0.25">
      <c r="A48" s="25" t="s">
        <v>57</v>
      </c>
      <c r="B48" s="26" t="s">
        <v>56</v>
      </c>
      <c r="C48" s="61" t="s">
        <v>7</v>
      </c>
      <c r="D48" s="61">
        <v>5</v>
      </c>
      <c r="E48" s="82"/>
      <c r="F48" s="27">
        <f t="shared" si="3"/>
        <v>0</v>
      </c>
    </row>
    <row r="49" spans="1:6" x14ac:dyDescent="0.25">
      <c r="A49" s="25" t="s">
        <v>59</v>
      </c>
      <c r="B49" s="26" t="s">
        <v>58</v>
      </c>
      <c r="C49" s="61" t="s">
        <v>7</v>
      </c>
      <c r="D49" s="61">
        <v>5</v>
      </c>
      <c r="E49" s="82"/>
      <c r="F49" s="27">
        <f t="shared" si="3"/>
        <v>0</v>
      </c>
    </row>
    <row r="50" spans="1:6" x14ac:dyDescent="0.25">
      <c r="A50" s="25" t="s">
        <v>61</v>
      </c>
      <c r="B50" s="26" t="s">
        <v>60</v>
      </c>
      <c r="C50" s="61" t="s">
        <v>7</v>
      </c>
      <c r="D50" s="61">
        <v>3</v>
      </c>
      <c r="E50" s="82"/>
      <c r="F50" s="27">
        <f t="shared" si="3"/>
        <v>0</v>
      </c>
    </row>
    <row r="51" spans="1:6" x14ac:dyDescent="0.25">
      <c r="A51" s="25" t="s">
        <v>63</v>
      </c>
      <c r="B51" s="26" t="s">
        <v>62</v>
      </c>
      <c r="C51" s="61" t="s">
        <v>7</v>
      </c>
      <c r="D51" s="61">
        <v>3</v>
      </c>
      <c r="E51" s="82"/>
      <c r="F51" s="27">
        <f t="shared" si="3"/>
        <v>0</v>
      </c>
    </row>
    <row r="52" spans="1:6" x14ac:dyDescent="0.25">
      <c r="A52" s="25" t="s">
        <v>65</v>
      </c>
      <c r="B52" s="26" t="s">
        <v>64</v>
      </c>
      <c r="C52" s="61" t="s">
        <v>7</v>
      </c>
      <c r="D52" s="61">
        <v>3</v>
      </c>
      <c r="E52" s="82"/>
      <c r="F52" s="27">
        <f t="shared" si="3"/>
        <v>0</v>
      </c>
    </row>
    <row r="53" spans="1:6" x14ac:dyDescent="0.25">
      <c r="A53" s="25" t="s">
        <v>67</v>
      </c>
      <c r="B53" s="26" t="s">
        <v>66</v>
      </c>
      <c r="C53" s="61" t="s">
        <v>7</v>
      </c>
      <c r="D53" s="61">
        <v>3</v>
      </c>
      <c r="E53" s="82"/>
      <c r="F53" s="27">
        <f t="shared" si="3"/>
        <v>0</v>
      </c>
    </row>
    <row r="54" spans="1:6" x14ac:dyDescent="0.25">
      <c r="A54" s="25" t="s">
        <v>69</v>
      </c>
      <c r="B54" s="26" t="s">
        <v>68</v>
      </c>
      <c r="C54" s="61" t="s">
        <v>7</v>
      </c>
      <c r="D54" s="61">
        <v>3</v>
      </c>
      <c r="E54" s="82"/>
      <c r="F54" s="27">
        <f t="shared" si="3"/>
        <v>0</v>
      </c>
    </row>
    <row r="55" spans="1:6" x14ac:dyDescent="0.25">
      <c r="A55" s="25" t="s">
        <v>71</v>
      </c>
      <c r="B55" s="26" t="s">
        <v>70</v>
      </c>
      <c r="C55" s="61" t="s">
        <v>7</v>
      </c>
      <c r="D55" s="61">
        <v>3</v>
      </c>
      <c r="E55" s="82"/>
      <c r="F55" s="27">
        <f t="shared" si="3"/>
        <v>0</v>
      </c>
    </row>
    <row r="56" spans="1:6" x14ac:dyDescent="0.25">
      <c r="A56" s="25" t="s">
        <v>73</v>
      </c>
      <c r="B56" s="26" t="s">
        <v>72</v>
      </c>
      <c r="C56" s="61" t="s">
        <v>7</v>
      </c>
      <c r="D56" s="61">
        <v>3</v>
      </c>
      <c r="E56" s="82"/>
      <c r="F56" s="27">
        <f t="shared" si="3"/>
        <v>0</v>
      </c>
    </row>
    <row r="57" spans="1:6" x14ac:dyDescent="0.25">
      <c r="A57" s="30" t="s">
        <v>75</v>
      </c>
      <c r="B57" s="26" t="s">
        <v>74</v>
      </c>
      <c r="C57" s="61" t="s">
        <v>7</v>
      </c>
      <c r="D57" s="61">
        <v>3</v>
      </c>
      <c r="E57" s="82"/>
      <c r="F57" s="27">
        <f t="shared" si="3"/>
        <v>0</v>
      </c>
    </row>
    <row r="58" spans="1:6" x14ac:dyDescent="0.25">
      <c r="A58" s="25" t="s">
        <v>77</v>
      </c>
      <c r="B58" s="62" t="s">
        <v>76</v>
      </c>
      <c r="C58" s="63" t="s">
        <v>7</v>
      </c>
      <c r="D58" s="63">
        <v>2</v>
      </c>
      <c r="E58" s="82"/>
      <c r="F58" s="27">
        <f t="shared" si="3"/>
        <v>0</v>
      </c>
    </row>
    <row r="59" spans="1:6" x14ac:dyDescent="0.25">
      <c r="A59" s="25" t="s">
        <v>79</v>
      </c>
      <c r="B59" s="26" t="s">
        <v>78</v>
      </c>
      <c r="C59" s="61" t="s">
        <v>7</v>
      </c>
      <c r="D59" s="61">
        <v>5</v>
      </c>
      <c r="E59" s="82"/>
      <c r="F59" s="27">
        <f t="shared" si="3"/>
        <v>0</v>
      </c>
    </row>
    <row r="60" spans="1:6" x14ac:dyDescent="0.25">
      <c r="A60" s="38" t="s">
        <v>80</v>
      </c>
      <c r="B60" s="26" t="s">
        <v>143</v>
      </c>
      <c r="C60" s="61" t="s">
        <v>7</v>
      </c>
      <c r="D60" s="61">
        <v>3</v>
      </c>
      <c r="E60" s="82"/>
      <c r="F60" s="27">
        <f t="shared" si="3"/>
        <v>0</v>
      </c>
    </row>
    <row r="61" spans="1:6" x14ac:dyDescent="0.25">
      <c r="A61" s="25" t="s">
        <v>83</v>
      </c>
      <c r="B61" s="39" t="s">
        <v>81</v>
      </c>
      <c r="C61" s="70" t="s">
        <v>7</v>
      </c>
      <c r="D61" s="70">
        <v>3</v>
      </c>
      <c r="E61" s="85"/>
      <c r="F61" s="27">
        <f t="shared" si="3"/>
        <v>0</v>
      </c>
    </row>
    <row r="62" spans="1:6" x14ac:dyDescent="0.25">
      <c r="A62" s="25" t="s">
        <v>85</v>
      </c>
      <c r="B62" s="39" t="s">
        <v>147</v>
      </c>
      <c r="C62" s="70" t="s">
        <v>7</v>
      </c>
      <c r="D62" s="70">
        <v>5</v>
      </c>
      <c r="E62" s="85"/>
      <c r="F62" s="27">
        <f t="shared" si="3"/>
        <v>0</v>
      </c>
    </row>
    <row r="63" spans="1:6" x14ac:dyDescent="0.25">
      <c r="A63" s="25" t="s">
        <v>86</v>
      </c>
      <c r="B63" s="26" t="s">
        <v>82</v>
      </c>
      <c r="C63" s="61" t="s">
        <v>7</v>
      </c>
      <c r="D63" s="61">
        <v>5</v>
      </c>
      <c r="E63" s="82"/>
      <c r="F63" s="27">
        <f t="shared" si="3"/>
        <v>0</v>
      </c>
    </row>
    <row r="64" spans="1:6" x14ac:dyDescent="0.25">
      <c r="A64" s="25" t="s">
        <v>87</v>
      </c>
      <c r="B64" s="26" t="s">
        <v>128</v>
      </c>
      <c r="C64" s="61" t="s">
        <v>7</v>
      </c>
      <c r="D64" s="61">
        <v>2</v>
      </c>
      <c r="E64" s="82"/>
      <c r="F64" s="27">
        <f t="shared" si="3"/>
        <v>0</v>
      </c>
    </row>
    <row r="65" spans="1:6" x14ac:dyDescent="0.25">
      <c r="A65" s="25" t="s">
        <v>88</v>
      </c>
      <c r="B65" s="26" t="s">
        <v>144</v>
      </c>
      <c r="C65" s="61" t="s">
        <v>7</v>
      </c>
      <c r="D65" s="61">
        <v>15</v>
      </c>
      <c r="E65" s="82"/>
      <c r="F65" s="27">
        <f t="shared" si="3"/>
        <v>0</v>
      </c>
    </row>
    <row r="66" spans="1:6" x14ac:dyDescent="0.25">
      <c r="A66" s="25" t="s">
        <v>89</v>
      </c>
      <c r="B66" s="71" t="s">
        <v>131</v>
      </c>
      <c r="C66" s="61" t="s">
        <v>7</v>
      </c>
      <c r="D66" s="61">
        <v>60</v>
      </c>
      <c r="E66" s="82"/>
      <c r="F66" s="27">
        <f t="shared" si="3"/>
        <v>0</v>
      </c>
    </row>
    <row r="67" spans="1:6" x14ac:dyDescent="0.25">
      <c r="A67" s="4"/>
      <c r="B67" s="58"/>
      <c r="C67" s="19"/>
      <c r="D67" s="19"/>
      <c r="E67" s="19"/>
      <c r="F67" s="20"/>
    </row>
    <row r="68" spans="1:6" x14ac:dyDescent="0.25">
      <c r="A68" s="72"/>
      <c r="B68" s="60" t="s">
        <v>134</v>
      </c>
      <c r="C68" s="19"/>
      <c r="D68" s="19"/>
      <c r="E68" s="19"/>
      <c r="F68" s="20"/>
    </row>
    <row r="69" spans="1:6" x14ac:dyDescent="0.25">
      <c r="A69" s="87" t="s">
        <v>90</v>
      </c>
      <c r="B69" s="26" t="s">
        <v>84</v>
      </c>
      <c r="C69" s="61" t="s">
        <v>7</v>
      </c>
      <c r="D69" s="61">
        <v>15</v>
      </c>
      <c r="E69" s="82"/>
      <c r="F69" s="27">
        <f t="shared" ref="F69:F82" si="4">E69*D69</f>
        <v>0</v>
      </c>
    </row>
    <row r="70" spans="1:6" x14ac:dyDescent="0.25">
      <c r="A70" s="87" t="s">
        <v>91</v>
      </c>
      <c r="B70" s="68" t="s">
        <v>48</v>
      </c>
      <c r="C70" s="69" t="s">
        <v>7</v>
      </c>
      <c r="D70" s="69">
        <v>2</v>
      </c>
      <c r="E70" s="83"/>
      <c r="F70" s="27">
        <f t="shared" si="4"/>
        <v>0</v>
      </c>
    </row>
    <row r="71" spans="1:6" x14ac:dyDescent="0.25">
      <c r="A71" s="87" t="s">
        <v>142</v>
      </c>
      <c r="B71" s="26" t="s">
        <v>50</v>
      </c>
      <c r="C71" s="61" t="s">
        <v>7</v>
      </c>
      <c r="D71" s="61">
        <v>2</v>
      </c>
      <c r="E71" s="82"/>
      <c r="F71" s="27">
        <f t="shared" si="4"/>
        <v>0</v>
      </c>
    </row>
    <row r="72" spans="1:6" x14ac:dyDescent="0.25">
      <c r="A72" s="87" t="s">
        <v>92</v>
      </c>
      <c r="B72" s="26" t="s">
        <v>60</v>
      </c>
      <c r="C72" s="61" t="s">
        <v>7</v>
      </c>
      <c r="D72" s="61">
        <v>2</v>
      </c>
      <c r="E72" s="82"/>
      <c r="F72" s="27">
        <f t="shared" si="4"/>
        <v>0</v>
      </c>
    </row>
    <row r="73" spans="1:6" x14ac:dyDescent="0.25">
      <c r="A73" s="87" t="s">
        <v>94</v>
      </c>
      <c r="B73" s="26" t="s">
        <v>62</v>
      </c>
      <c r="C73" s="61" t="s">
        <v>7</v>
      </c>
      <c r="D73" s="61">
        <v>2</v>
      </c>
      <c r="E73" s="82"/>
      <c r="F73" s="27">
        <f t="shared" si="4"/>
        <v>0</v>
      </c>
    </row>
    <row r="74" spans="1:6" x14ac:dyDescent="0.25">
      <c r="A74" s="87" t="s">
        <v>96</v>
      </c>
      <c r="B74" s="26" t="s">
        <v>64</v>
      </c>
      <c r="C74" s="61" t="s">
        <v>7</v>
      </c>
      <c r="D74" s="61">
        <v>2</v>
      </c>
      <c r="E74" s="82"/>
      <c r="F74" s="27">
        <f t="shared" si="4"/>
        <v>0</v>
      </c>
    </row>
    <row r="75" spans="1:6" x14ac:dyDescent="0.25">
      <c r="A75" s="87" t="s">
        <v>115</v>
      </c>
      <c r="B75" s="26" t="s">
        <v>66</v>
      </c>
      <c r="C75" s="61" t="s">
        <v>7</v>
      </c>
      <c r="D75" s="61">
        <v>2</v>
      </c>
      <c r="E75" s="82"/>
      <c r="F75" s="27">
        <f>E75*D75</f>
        <v>0</v>
      </c>
    </row>
    <row r="76" spans="1:6" x14ac:dyDescent="0.25">
      <c r="A76" s="87" t="s">
        <v>127</v>
      </c>
      <c r="B76" s="26" t="s">
        <v>68</v>
      </c>
      <c r="C76" s="61" t="s">
        <v>7</v>
      </c>
      <c r="D76" s="61">
        <v>2</v>
      </c>
      <c r="E76" s="82"/>
      <c r="F76" s="27">
        <f t="shared" si="4"/>
        <v>0</v>
      </c>
    </row>
    <row r="77" spans="1:6" x14ac:dyDescent="0.25">
      <c r="A77" s="87" t="s">
        <v>97</v>
      </c>
      <c r="B77" s="26" t="s">
        <v>70</v>
      </c>
      <c r="C77" s="61" t="s">
        <v>7</v>
      </c>
      <c r="D77" s="61">
        <v>3</v>
      </c>
      <c r="E77" s="82"/>
      <c r="F77" s="27">
        <f>E77*D77</f>
        <v>0</v>
      </c>
    </row>
    <row r="78" spans="1:6" x14ac:dyDescent="0.25">
      <c r="A78" s="87" t="s">
        <v>99</v>
      </c>
      <c r="B78" s="26" t="s">
        <v>93</v>
      </c>
      <c r="C78" s="61" t="s">
        <v>7</v>
      </c>
      <c r="D78" s="61">
        <v>3</v>
      </c>
      <c r="E78" s="82"/>
      <c r="F78" s="27">
        <f t="shared" si="4"/>
        <v>0</v>
      </c>
    </row>
    <row r="79" spans="1:6" x14ac:dyDescent="0.25">
      <c r="A79" s="87" t="s">
        <v>101</v>
      </c>
      <c r="B79" s="39" t="s">
        <v>95</v>
      </c>
      <c r="C79" s="70" t="s">
        <v>7</v>
      </c>
      <c r="D79" s="70">
        <v>2</v>
      </c>
      <c r="E79" s="85"/>
      <c r="F79" s="27">
        <f t="shared" si="4"/>
        <v>0</v>
      </c>
    </row>
    <row r="80" spans="1:6" x14ac:dyDescent="0.25">
      <c r="A80" s="87" t="s">
        <v>103</v>
      </c>
      <c r="B80" s="26" t="s">
        <v>76</v>
      </c>
      <c r="C80" s="61" t="s">
        <v>7</v>
      </c>
      <c r="D80" s="61">
        <v>2</v>
      </c>
      <c r="E80" s="82"/>
      <c r="F80" s="27">
        <f t="shared" si="4"/>
        <v>0</v>
      </c>
    </row>
    <row r="81" spans="1:7" x14ac:dyDescent="0.25">
      <c r="A81" s="87" t="s">
        <v>139</v>
      </c>
      <c r="B81" s="26" t="s">
        <v>144</v>
      </c>
      <c r="C81" s="61" t="s">
        <v>7</v>
      </c>
      <c r="D81" s="61">
        <v>3</v>
      </c>
      <c r="E81" s="82"/>
      <c r="F81" s="27">
        <f t="shared" si="4"/>
        <v>0</v>
      </c>
    </row>
    <row r="82" spans="1:7" x14ac:dyDescent="0.25">
      <c r="A82" s="87" t="s">
        <v>140</v>
      </c>
      <c r="B82" s="71" t="s">
        <v>132</v>
      </c>
      <c r="C82" s="61" t="s">
        <v>7</v>
      </c>
      <c r="D82" s="61">
        <v>15</v>
      </c>
      <c r="E82" s="82"/>
      <c r="F82" s="27">
        <f t="shared" si="4"/>
        <v>0</v>
      </c>
    </row>
    <row r="83" spans="1:7" x14ac:dyDescent="0.25">
      <c r="A83" s="4"/>
      <c r="B83" s="58"/>
      <c r="C83" s="19"/>
      <c r="D83" s="19"/>
      <c r="E83" s="19"/>
      <c r="F83" s="20"/>
    </row>
    <row r="84" spans="1:7" x14ac:dyDescent="0.25">
      <c r="A84" s="72"/>
      <c r="B84" s="60" t="s">
        <v>146</v>
      </c>
      <c r="C84" s="19"/>
      <c r="D84" s="19"/>
      <c r="E84" s="19"/>
      <c r="F84" s="20"/>
    </row>
    <row r="85" spans="1:7" x14ac:dyDescent="0.25">
      <c r="A85" s="25" t="s">
        <v>141</v>
      </c>
      <c r="B85" s="73" t="s">
        <v>129</v>
      </c>
      <c r="C85" s="61" t="s">
        <v>98</v>
      </c>
      <c r="D85" s="74"/>
      <c r="E85" s="86"/>
      <c r="F85" s="75"/>
    </row>
    <row r="86" spans="1:7" x14ac:dyDescent="0.25">
      <c r="A86" s="25" t="s">
        <v>148</v>
      </c>
      <c r="B86" s="26" t="s">
        <v>100</v>
      </c>
      <c r="C86" s="61" t="s">
        <v>98</v>
      </c>
      <c r="D86" s="74"/>
      <c r="E86" s="86"/>
      <c r="F86" s="75"/>
    </row>
    <row r="87" spans="1:7" x14ac:dyDescent="0.25">
      <c r="A87" s="25" t="s">
        <v>149</v>
      </c>
      <c r="B87" s="26" t="s">
        <v>102</v>
      </c>
      <c r="C87" s="61" t="s">
        <v>98</v>
      </c>
      <c r="D87" s="74"/>
      <c r="E87" s="86"/>
      <c r="F87" s="75"/>
    </row>
    <row r="88" spans="1:7" x14ac:dyDescent="0.25">
      <c r="A88" s="25" t="s">
        <v>150</v>
      </c>
      <c r="B88" s="26" t="s">
        <v>104</v>
      </c>
      <c r="C88" s="61" t="s">
        <v>98</v>
      </c>
      <c r="D88" s="74"/>
      <c r="E88" s="86"/>
      <c r="F88" s="75"/>
    </row>
    <row r="89" spans="1:7" x14ac:dyDescent="0.25">
      <c r="B89" s="58"/>
      <c r="C89" s="19"/>
      <c r="D89" s="19"/>
      <c r="E89" s="19"/>
      <c r="F89" s="20"/>
    </row>
    <row r="90" spans="1:7" x14ac:dyDescent="0.25">
      <c r="A90" s="17">
        <v>5</v>
      </c>
      <c r="B90" s="12" t="s">
        <v>106</v>
      </c>
      <c r="C90" s="19"/>
      <c r="D90" s="19"/>
      <c r="E90" s="19"/>
      <c r="F90" s="20"/>
      <c r="G90" s="14"/>
    </row>
    <row r="91" spans="1:7" x14ac:dyDescent="0.25">
      <c r="A91" s="25" t="s">
        <v>105</v>
      </c>
      <c r="B91" s="73" t="s">
        <v>108</v>
      </c>
      <c r="C91" s="61" t="s">
        <v>109</v>
      </c>
      <c r="D91" s="76">
        <v>30</v>
      </c>
      <c r="E91" s="82"/>
      <c r="F91" s="27">
        <f t="shared" ref="F91:F92" si="5">E91*D91</f>
        <v>0</v>
      </c>
    </row>
    <row r="92" spans="1:7" x14ac:dyDescent="0.25">
      <c r="A92" s="25" t="s">
        <v>107</v>
      </c>
      <c r="B92" s="26" t="s">
        <v>110</v>
      </c>
      <c r="C92" s="61" t="s">
        <v>109</v>
      </c>
      <c r="D92" s="76">
        <v>150</v>
      </c>
      <c r="E92" s="82"/>
      <c r="F92" s="27">
        <f t="shared" si="5"/>
        <v>0</v>
      </c>
    </row>
    <row r="93" spans="1:7" x14ac:dyDescent="0.25">
      <c r="A93" s="6"/>
      <c r="B93" s="77"/>
      <c r="C93" s="6"/>
      <c r="D93" s="6"/>
      <c r="E93" s="6"/>
      <c r="F93" s="78"/>
    </row>
    <row r="94" spans="1:7" x14ac:dyDescent="0.25">
      <c r="B94" s="79" t="s">
        <v>124</v>
      </c>
      <c r="C94" s="90">
        <f>SUM(F69:F82,F91:F92,F41:F66,F29:F35,F24:F27,F16:F21,F11,F6:F8)</f>
        <v>0</v>
      </c>
      <c r="D94" s="91"/>
      <c r="E94" s="91"/>
      <c r="F94" s="92"/>
    </row>
    <row r="95" spans="1:7" x14ac:dyDescent="0.25">
      <c r="B95" s="79" t="s">
        <v>145</v>
      </c>
      <c r="C95" s="93">
        <f>IF(C94&gt;50000,0,IF(C94&lt;30000,30,(((50000-C94)/20000)*30)))</f>
        <v>30</v>
      </c>
      <c r="D95" s="94"/>
      <c r="E95" s="94"/>
      <c r="F95" s="95"/>
    </row>
    <row r="96" spans="1:7" x14ac:dyDescent="0.25"/>
    <row r="100" spans="6:6" hidden="1" x14ac:dyDescent="0.25">
      <c r="F100" s="8"/>
    </row>
    <row r="101" spans="6:6" x14ac:dyDescent="0.25"/>
  </sheetData>
  <sheetProtection formatColumns="0"/>
  <mergeCells count="4">
    <mergeCell ref="C1:F1"/>
    <mergeCell ref="C2:F2"/>
    <mergeCell ref="C94:F94"/>
    <mergeCell ref="C95:F95"/>
  </mergeCells>
  <phoneticPr fontId="15" type="noConversion"/>
  <pageMargins left="0" right="0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s-Hertogenbosch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van Woerkom</dc:creator>
  <cp:lastModifiedBy>Yvonne van Boxmeer</cp:lastModifiedBy>
  <cp:lastPrinted>2017-05-16T11:09:49Z</cp:lastPrinted>
  <dcterms:created xsi:type="dcterms:W3CDTF">2017-04-19T07:08:14Z</dcterms:created>
  <dcterms:modified xsi:type="dcterms:W3CDTF">2021-06-08T11:00:09Z</dcterms:modified>
</cp:coreProperties>
</file>