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https://ingenionnl.sharepoint.com/sites/SP-Projecten/Shared Documents/Groeiling/Zonnepanelen/EA (2021)/Gepubliceerd/"/>
    </mc:Choice>
  </mc:AlternateContent>
  <xr:revisionPtr revIDLastSave="0" documentId="8_{BCCF56B6-1DE7-4A84-9F21-2D7C0686BC74}" xr6:coauthVersionLast="46" xr6:coauthVersionMax="46" xr10:uidLastSave="{00000000-0000-0000-0000-000000000000}"/>
  <bookViews>
    <workbookView xWindow="-28920" yWindow="-120" windowWidth="29040" windowHeight="15840" tabRatio="748" xr2:uid="{00000000-000D-0000-FFFF-FFFF00000000}"/>
  </bookViews>
  <sheets>
    <sheet name="Toelichting" sheetId="10" r:id="rId1"/>
    <sheet name="Totaalprijs Zonnepaneelsystemen" sheetId="11" r:id="rId2"/>
    <sheet name="Onderbouwing prijzen" sheetId="1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4" i="11" l="1"/>
  <c r="G50" i="11" s="1"/>
  <c r="E50" i="11" s="1"/>
  <c r="D40" i="11"/>
  <c r="D32" i="11"/>
  <c r="D28" i="11"/>
  <c r="D24" i="11"/>
  <c r="D20" i="11"/>
  <c r="D16" i="11"/>
  <c r="D12" i="11"/>
  <c r="D8" i="11"/>
  <c r="D4" i="11"/>
  <c r="D36" i="11"/>
  <c r="E52" i="11"/>
  <c r="E51" i="11"/>
  <c r="F50" i="11"/>
</calcChain>
</file>

<file path=xl/sharedStrings.xml><?xml version="1.0" encoding="utf-8"?>
<sst xmlns="http://schemas.openxmlformats.org/spreadsheetml/2006/main" count="75" uniqueCount="59">
  <si>
    <t>Algemeen</t>
  </si>
  <si>
    <t>Verwijzing</t>
  </si>
  <si>
    <t>Toelichting</t>
  </si>
  <si>
    <t>Prijs</t>
  </si>
  <si>
    <t>Aantal Zonnepanelen</t>
  </si>
  <si>
    <t>Totaalprijs Installatie</t>
  </si>
  <si>
    <t>Piekvermogen per Zonnepaneel in Wp</t>
  </si>
  <si>
    <t>Maximaal bedrag</t>
  </si>
  <si>
    <t>Verhouding €/kWp</t>
  </si>
  <si>
    <t>Kolommen B, C en F
(tabblad Totaalprijs Zonnepanelen)</t>
  </si>
  <si>
    <t>Kolom E en G
(tabblad Totaalprijs Zonnepanelen)</t>
  </si>
  <si>
    <t>Terug naar het tabblad Toelichting</t>
  </si>
  <si>
    <t>Minimaal piekvermogen in kWp</t>
  </si>
  <si>
    <t xml:space="preserve">Uitsluitend de groen gekleurde cellen in kolommen B, C en F (volgende tabblad) dienen te worden ingevuld. Aan de hand van formules worden vervolgens de wegingen toegepast en wordt onderin het werkblad de totaalprijs zichtbaar. Deze totaalprijs wordt gebruikt voor de beoordeling op prijs.
</t>
  </si>
  <si>
    <t>Totaal piekvermogen in kWp</t>
  </si>
  <si>
    <t>Tabblad Onderbouwing prijzen</t>
  </si>
  <si>
    <t>Door Onderneming zelf in te vullen! Zie toelichting.</t>
  </si>
  <si>
    <t xml:space="preserve">Aan de aantallen uit dit Exceldocument kan de Opdrachtnemer op geen enkele wijze conclusies verbinden, rechten of afnamegaranties ontlenen.
</t>
  </si>
  <si>
    <t xml:space="preserve">Alleen de groene cellen uit deze kolom dienen te worden ingevuld. In kolom F dient de de Opdrachtnemer de prijs voor het Zonnepanelensysteem op te geven (dus niet alleen de Zonnepanelen!!!) Negatieve waarden of hogere waarden dan de maximale prijs (kolom G) mogen niet worden gebruikt, zulks op straffe van het ter zijde leggen van de Inschrijving. 
Indien de Wp waarde per Zonnepaneel (kolom B) maal het aantal opgegeven benodigde Zonnepanelen (kolom C) niet de minimumwaarde bereikt wordt hiervan melding gemaakt in kolom D. De minimale kWp waarde (kolom E) dient behaald te worden door het aantal aangeboden Zonnepanelen. Indien deze minimale waarde niet wordt behaald wordt de Inschrijving ter zijde gelegd.
</t>
  </si>
  <si>
    <t xml:space="preserve">In kolom E staan de minimaal te realiseren piekwaarden (in kWp) van het totaal aantal Zonnepanelen. Het niet realiseren van de minimumwaarde resulteert in het ter zijde leggen van de Inschrijving.
In kolom G staat de maximumprijs voor het Zonnepanelensysteem. Een hoger bedrag invullen is niet toegestaan, op straffe van het terzijde leggen van de Inschrijving.
</t>
  </si>
  <si>
    <t xml:space="preserve">De in dit werkblad gehanteerde begrippen zijn in overeenstemming met die uit de Uitnodiging tot Inschrijving en geschreven met een begin hoofdletter. Voor een omschrijving van deze begrippen en definities wordt verwezen naar tabel 1 van de Uitnodiging tot Inschrijving.
 </t>
  </si>
  <si>
    <t xml:space="preserve">De opgegeven prijzen, de aangeboden producten en bijbehorende dienstverlening zijn conform het gestelde in de Uitnodiging tot Inschrijving en het Programma van Eisen. </t>
  </si>
  <si>
    <t xml:space="preserve">De opgegeven producten en bijbehorende dienstverlening dienen volledig te voldoen aan het gestelde in de Uitnodiging tot Inschrijving. Indien hierbij wordt geconstateerd dat de verstrekte gegevens onjuist, onwaar of onvolledig zijn, heeft Aanbestedende Dienst het recht om de de Opdrachtnemer uit te sluiten van deelname aan deze aanbesteding dan wel het recht om de gesloten Overeenkomst met onmiddellijke ingang te ontbinden.
</t>
  </si>
  <si>
    <r>
      <t xml:space="preserve">In de cellen in kolom A van dit werkblad staat onderstreept de naam van het andere tabblad. De namen bevatten een snelkoppeling. Door op de naam te klikken gaat u rechtstreeks naar het betreffende tabblad. Op ieder tabblad vindt u eenzelfde soort link met de naam </t>
    </r>
    <r>
      <rPr>
        <sz val="11"/>
        <color theme="8"/>
        <rFont val="Calibri"/>
        <family val="2"/>
        <scheme val="minor"/>
      </rPr>
      <t>"</t>
    </r>
    <r>
      <rPr>
        <u/>
        <sz val="11"/>
        <color theme="8"/>
        <rFont val="Calibri"/>
        <family val="2"/>
        <scheme val="minor"/>
      </rPr>
      <t>Terug naar het tabblad Toelichting</t>
    </r>
    <r>
      <rPr>
        <sz val="11"/>
        <color theme="8"/>
        <rFont val="Calibri"/>
        <family val="2"/>
        <scheme val="minor"/>
      </rPr>
      <t>"</t>
    </r>
    <r>
      <rPr>
        <sz val="11"/>
        <color theme="1"/>
        <rFont val="Calibri"/>
        <family val="2"/>
        <scheme val="minor"/>
      </rPr>
      <t xml:space="preserve">. Door hierop te klikken keert u weer terug naar het huidige tabblad.
</t>
    </r>
  </si>
  <si>
    <t>Installatiewerkzaamheden Aloysius</t>
  </si>
  <si>
    <t>Installatiewerkzaamheden Bijenkorf</t>
  </si>
  <si>
    <t>Installatiewerkzaamheden De Akker</t>
  </si>
  <si>
    <t>Installatiewerkzaamheden De Bron</t>
  </si>
  <si>
    <t>Installatiewerkzaamheden De Oostvogel</t>
  </si>
  <si>
    <t>Installatiewerkzaamheden Schatrijk</t>
  </si>
  <si>
    <t>Installatiewerkzaamheden St. Michael</t>
  </si>
  <si>
    <t>Installatiewerkzaamheden 't Carillon</t>
  </si>
  <si>
    <t xml:space="preserve">Locatie Zonnepanelensysteem </t>
  </si>
  <si>
    <t>Monitoring en Preventief Onderhoud voor een periode van 5 jaar</t>
  </si>
  <si>
    <t>Monitoring en Preventief Onderhoud voor een periode per jaar</t>
  </si>
  <si>
    <t xml:space="preserve">Totaal prijs Zonnepanelen-systemen </t>
  </si>
  <si>
    <t>Totaal kWp alle systemen</t>
  </si>
  <si>
    <t xml:space="preserve">Totaalprijs Zonnepanelensysteem        </t>
  </si>
  <si>
    <t>Componenten ter beoordeling van de prijs</t>
  </si>
  <si>
    <t>Totaalprijs Monitoring en Preventief Onderhoud per jaar</t>
  </si>
  <si>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Echter in het up te laden document dient de Opdrachtnemer slechts de gevraagde cellen in te vullen en verder geen wijzigingen aan te brengen in gegevens of formules, zulks op risico van het ter zijde leggen door De Groeiling van de Inschrijving.
Het is de Opdrachtnemer wel toegestaan zelf tabbladen toe te voegen die als onderbouwing van dienen van de opgegeven prijzen.
</t>
  </si>
  <si>
    <t xml:space="preserve">De door Opdrachtnemer toegevoegde tabblad(en) bevat(ten) een gedetailleerd overzicht van de opbouw van de prijzen voor Installatie en voor het Zonnepanelensysteem. Deze prijzen mogen niet verschillen van de prijs opgegeven in het tabblad Totaalprijs Zonnepanelen. Tevens dient hier te worden aangegeven welk merk en type Zonnepanelen, Omvormers en dergelijke worden ingezet door de Opdrachtnemer.
Deze door de Opdrachtnemer zelf aan te leveren tabbladen worden gebruikt ter beoordeling van de kwaliteit van de prijsopgave. Zie hiervoor paragraaf 3.12.3 van de Uitnodiging tot Inschrijving.
</t>
  </si>
  <si>
    <r>
      <t xml:space="preserve">In het tabblad </t>
    </r>
    <r>
      <rPr>
        <i/>
        <sz val="11"/>
        <color theme="1"/>
        <rFont val="Calibri"/>
        <family val="2"/>
        <scheme val="minor"/>
      </rPr>
      <t>Totaalprijs</t>
    </r>
    <r>
      <rPr>
        <sz val="11"/>
        <color theme="1"/>
        <rFont val="Calibri"/>
        <family val="2"/>
        <scheme val="minor"/>
      </rPr>
      <t xml:space="preserve"> </t>
    </r>
    <r>
      <rPr>
        <i/>
        <sz val="11"/>
        <color theme="1"/>
        <rFont val="Calibri"/>
        <family val="2"/>
        <scheme val="minor"/>
      </rPr>
      <t>Zonnepaneelsystemen</t>
    </r>
    <r>
      <rPr>
        <sz val="11"/>
        <color theme="1"/>
        <rFont val="Calibri"/>
        <family val="2"/>
        <scheme val="minor"/>
      </rPr>
      <t xml:space="preserve"> wordt Opdrachtnemer gevraagd om een prijsopgave voor drie hoofdonderdelen. De Groeiling hecht waarde aan transparantie bij Opdrachtnemer. Daarom wenst zij duidelijk inzicht in de prijsopbouw. In het prijzenblad dient Opdrachtnemer een gedetailleerde en overzichtelijke prijsopbouw te hanteren. Hiertoe kan hij gebruik maken van een eigen format door een of meerdere eigen tabblad(en) in het Excelbestand prijzenblad toe te voegen. De eerste twee tabbladen (</t>
    </r>
    <r>
      <rPr>
        <i/>
        <sz val="11"/>
        <color theme="1"/>
        <rFont val="Calibri"/>
        <family val="2"/>
        <scheme val="minor"/>
      </rPr>
      <t>Toelichting</t>
    </r>
    <r>
      <rPr>
        <sz val="11"/>
        <color theme="1"/>
        <rFont val="Calibri"/>
        <family val="2"/>
        <scheme val="minor"/>
      </rPr>
      <t xml:space="preserve"> en </t>
    </r>
    <r>
      <rPr>
        <i/>
        <sz val="11"/>
        <color theme="1"/>
        <rFont val="Calibri"/>
        <family val="2"/>
        <scheme val="minor"/>
      </rPr>
      <t>Totaalprijs</t>
    </r>
    <r>
      <rPr>
        <sz val="11"/>
        <color theme="1"/>
        <rFont val="Calibri"/>
        <family val="2"/>
        <scheme val="minor"/>
      </rPr>
      <t xml:space="preserve"> </t>
    </r>
    <r>
      <rPr>
        <i/>
        <sz val="11"/>
        <color theme="1"/>
        <rFont val="Calibri"/>
        <family val="2"/>
        <scheme val="minor"/>
      </rPr>
      <t>Zonnepaneelsystemen</t>
    </r>
    <r>
      <rPr>
        <sz val="11"/>
        <color theme="1"/>
        <rFont val="Calibri"/>
        <family val="2"/>
        <scheme val="minor"/>
      </rPr>
      <t xml:space="preserve">)  mogen echter niet aangepast worden. Het tabblad  </t>
    </r>
    <r>
      <rPr>
        <i/>
        <sz val="11"/>
        <color theme="1"/>
        <rFont val="Calibri"/>
        <family val="2"/>
        <scheme val="minor"/>
      </rPr>
      <t>Totaalprijs Zonnepaneelsystemen</t>
    </r>
    <r>
      <rPr>
        <sz val="11"/>
        <color theme="1"/>
        <rFont val="Calibri"/>
        <family val="2"/>
        <scheme val="minor"/>
      </rPr>
      <t xml:space="preserve"> dient altijd te worden ingevuld.
</t>
    </r>
  </si>
  <si>
    <t>ALOYSIUS</t>
  </si>
  <si>
    <t>BIJENKORF</t>
  </si>
  <si>
    <t>DE AKKER</t>
  </si>
  <si>
    <t>DE BRON</t>
  </si>
  <si>
    <t>DE OOSTVOGEL</t>
  </si>
  <si>
    <t>SCHATRIJK</t>
  </si>
  <si>
    <t>MILAND</t>
  </si>
  <si>
    <t>kWp te laag</t>
  </si>
  <si>
    <t>WILLIBRORD-MILAND</t>
  </si>
  <si>
    <t>Installatiewerkzaamheden Willibrord-Miland</t>
  </si>
  <si>
    <t>Monitoring en Preventief Onderhoud voor een periode van 5 jaar incl-</t>
  </si>
  <si>
    <t>ST. CATHARINA</t>
  </si>
  <si>
    <t>ST.  MICHAEL</t>
  </si>
  <si>
    <t>'T CARILLON</t>
  </si>
  <si>
    <r>
      <t xml:space="preserve">Monitoring en Preventief Onderhoud voor een periode van 5 jaar </t>
    </r>
    <r>
      <rPr>
        <b/>
        <sz val="11"/>
        <color theme="1"/>
        <rFont val="Calibri"/>
        <family val="2"/>
        <scheme val="minor"/>
      </rPr>
      <t>+ brutoproductiemeter</t>
    </r>
  </si>
  <si>
    <r>
      <t>Installatiewerkzaamheden St. Catharina</t>
    </r>
    <r>
      <rPr>
        <b/>
        <sz val="11"/>
        <color theme="1"/>
        <rFont val="Calibri"/>
        <family val="2"/>
        <scheme val="minor"/>
      </rPr>
      <t xml:space="preserve"> + brutoproductiemeter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</si>
</sst>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quot;€&quot;\ * #,##0_-;_-&quot;€&quot;\ * #,##0\-;_-&quot;€&quot;\ * &quot;-&quot;??_-;_-@_-"/>
    <numFmt numFmtId="166" formatCode="0.0%"/>
  </numFmts>
  <fonts count="24" x14ac:knownFonts="1">
    <font>
      <sz val="11"/>
      <color theme="1"/>
      <name val="Calibri"/>
      <family val="2"/>
      <scheme val="minor"/>
    </font>
    <font>
      <sz val="11"/>
      <color theme="1"/>
      <name val="Calibri"/>
      <family val="2"/>
      <scheme val="minor"/>
    </font>
    <font>
      <b/>
      <sz val="11"/>
      <color theme="0"/>
      <name val="Calibri"/>
      <family val="2"/>
      <scheme val="minor"/>
    </font>
    <font>
      <b/>
      <sz val="14"/>
      <color theme="0"/>
      <name val="Calibri"/>
      <family val="2"/>
      <scheme val="minor"/>
    </font>
    <font>
      <sz val="9"/>
      <color theme="1"/>
      <name val="Calibri"/>
      <family val="2"/>
      <scheme val="minor"/>
    </font>
    <font>
      <sz val="11"/>
      <name val="Calibri"/>
      <family val="2"/>
      <scheme val="minor"/>
    </font>
    <font>
      <b/>
      <sz val="20"/>
      <color theme="1"/>
      <name val="Calibri"/>
      <family val="2"/>
      <scheme val="minor"/>
    </font>
    <font>
      <sz val="16"/>
      <color theme="1"/>
      <name val="Calibri"/>
      <family val="2"/>
      <scheme val="minor"/>
    </font>
    <font>
      <u/>
      <sz val="11"/>
      <color theme="10"/>
      <name val="Calibri"/>
      <family val="2"/>
      <scheme val="minor"/>
    </font>
    <font>
      <sz val="11"/>
      <color theme="8"/>
      <name val="Calibri"/>
      <family val="2"/>
      <scheme val="minor"/>
    </font>
    <font>
      <u/>
      <sz val="11"/>
      <color theme="8"/>
      <name val="Calibri"/>
      <family val="2"/>
      <scheme val="minor"/>
    </font>
    <font>
      <u/>
      <sz val="15"/>
      <color theme="10"/>
      <name val="Calibri"/>
      <family val="2"/>
      <scheme val="minor"/>
    </font>
    <font>
      <u/>
      <sz val="16"/>
      <color theme="1"/>
      <name val="Calibri"/>
      <family val="2"/>
      <scheme val="minor"/>
    </font>
    <font>
      <sz val="14"/>
      <color theme="1"/>
      <name val="Calibri"/>
      <family val="2"/>
      <scheme val="minor"/>
    </font>
    <font>
      <i/>
      <sz val="11"/>
      <color theme="1"/>
      <name val="Calibri"/>
      <family val="2"/>
      <scheme val="minor"/>
    </font>
    <font>
      <sz val="11"/>
      <color theme="0" tint="-0.499984740745262"/>
      <name val="Calibri"/>
      <family val="2"/>
      <scheme val="minor"/>
    </font>
    <font>
      <sz val="14"/>
      <color theme="0" tint="-0.499984740745262"/>
      <name val="Calibri"/>
      <family val="2"/>
      <scheme val="minor"/>
    </font>
    <font>
      <b/>
      <sz val="16"/>
      <color theme="0"/>
      <name val="Calibri"/>
      <family val="2"/>
      <scheme val="minor"/>
    </font>
    <font>
      <b/>
      <sz val="22"/>
      <color theme="0"/>
      <name val="Calibri"/>
      <family val="2"/>
      <scheme val="minor"/>
    </font>
    <font>
      <b/>
      <i/>
      <sz val="11"/>
      <color theme="1"/>
      <name val="Calibri"/>
      <family val="2"/>
      <scheme val="minor"/>
    </font>
    <font>
      <b/>
      <sz val="20"/>
      <color theme="0"/>
      <name val="Calibri"/>
      <family val="2"/>
      <scheme val="minor"/>
    </font>
    <font>
      <b/>
      <sz val="11"/>
      <color theme="1"/>
      <name val="Calibri"/>
      <family val="2"/>
      <scheme val="minor"/>
    </font>
    <font>
      <b/>
      <sz val="11"/>
      <name val="Calibri"/>
      <family val="2"/>
      <scheme val="minor"/>
    </font>
    <font>
      <u/>
      <sz val="16"/>
      <color theme="1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rgb="FF00FF99"/>
        <bgColor indexed="64"/>
      </patternFill>
    </fill>
    <fill>
      <patternFill patternType="solid">
        <fgColor rgb="FFFF0000"/>
        <bgColor indexed="64"/>
      </patternFill>
    </fill>
    <fill>
      <patternFill patternType="solid">
        <fgColor rgb="FFFFC000"/>
        <bgColor indexed="64"/>
      </patternFill>
    </fill>
    <fill>
      <patternFill patternType="solid">
        <fgColor theme="3" tint="0.79998168889431442"/>
        <bgColor indexed="64"/>
      </patternFill>
    </fill>
    <fill>
      <patternFill patternType="solid">
        <fgColor theme="5" tint="0.249977111117893"/>
        <bgColor indexed="64"/>
      </patternFill>
    </fill>
    <fill>
      <patternFill patternType="gray125">
        <fgColor theme="0" tint="-0.499984740745262"/>
        <bgColor indexed="65"/>
      </patternFill>
    </fill>
    <fill>
      <patternFill patternType="gray125">
        <fgColor theme="0" tint="-0.499984740745262"/>
        <bgColor rgb="FF00FF99"/>
      </patternFill>
    </fill>
    <fill>
      <patternFill patternType="solid">
        <fgColor indexed="65"/>
        <bgColor auto="1"/>
      </patternFill>
    </fill>
    <fill>
      <patternFill patternType="gray125">
        <fgColor theme="0" tint="-0.499984740745262"/>
        <bgColor rgb="FFFFC000"/>
      </patternFill>
    </fill>
  </fills>
  <borders count="28">
    <border>
      <left/>
      <right/>
      <top/>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theme="0" tint="-0.499984740745262"/>
      </top>
      <bottom style="thin">
        <color theme="0" tint="-0.499984740745262"/>
      </bottom>
      <diagonal/>
    </border>
    <border>
      <left style="thin">
        <color rgb="FF808080"/>
      </left>
      <right style="thin">
        <color rgb="FF808080"/>
      </right>
      <top style="thin">
        <color rgb="FF808080"/>
      </top>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right style="thin">
        <color rgb="FF808080"/>
      </right>
      <top style="thick">
        <color theme="0" tint="-0.499984740745262"/>
      </top>
      <bottom style="thin">
        <color rgb="FF808080"/>
      </bottom>
      <diagonal/>
    </border>
    <border>
      <left style="thin">
        <color rgb="FF808080"/>
      </left>
      <right style="thin">
        <color rgb="FF808080"/>
      </right>
      <top style="thick">
        <color theme="0" tint="-0.499984740745262"/>
      </top>
      <bottom/>
      <diagonal/>
    </border>
    <border>
      <left style="thin">
        <color rgb="FF808080"/>
      </left>
      <right style="thin">
        <color rgb="FF808080"/>
      </right>
      <top style="thick">
        <color theme="0" tint="-0.499984740745262"/>
      </top>
      <bottom style="thin">
        <color rgb="FF808080"/>
      </bottom>
      <diagonal/>
    </border>
    <border>
      <left style="thin">
        <color rgb="FF808080"/>
      </left>
      <right style="thick">
        <color theme="0" tint="-0.499984740745262"/>
      </right>
      <top style="thick">
        <color theme="0" tint="-0.499984740745262"/>
      </top>
      <bottom style="thin">
        <color rgb="FF808080"/>
      </bottom>
      <diagonal/>
    </border>
    <border>
      <left style="thin">
        <color rgb="FF808080"/>
      </left>
      <right style="thick">
        <color theme="0" tint="-0.499984740745262"/>
      </right>
      <top style="thin">
        <color rgb="FF808080"/>
      </top>
      <bottom/>
      <diagonal/>
    </border>
    <border>
      <left/>
      <right/>
      <top/>
      <bottom style="thick">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style="thick">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ck">
        <color theme="0" tint="-0.499984740745262"/>
      </right>
      <top style="thick">
        <color theme="0" tint="-0.499984740745262"/>
      </top>
      <bottom style="thick">
        <color theme="0" tint="-0.499984740745262"/>
      </bottom>
      <diagonal/>
    </border>
    <border>
      <left style="thick">
        <color theme="0" tint="-0.499984740745262"/>
      </left>
      <right/>
      <top style="thin">
        <color theme="0" tint="-0.499984740745262"/>
      </top>
      <bottom style="thin">
        <color theme="0" tint="-0.499984740745262"/>
      </bottom>
      <diagonal/>
    </border>
    <border>
      <left style="thick">
        <color theme="0" tint="-0.499984740745262"/>
      </left>
      <right/>
      <top style="thin">
        <color theme="0" tint="-0.499984740745262"/>
      </top>
      <bottom style="thick">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n">
        <color theme="0" tint="-0.499984740745262"/>
      </right>
      <top style="thick">
        <color theme="0" tint="-0.499984740745262"/>
      </top>
      <bottom/>
      <diagonal/>
    </border>
    <border>
      <left/>
      <right/>
      <top style="thin">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ck">
        <color theme="0" tint="-0.499984740745262"/>
      </left>
      <right style="thick">
        <color theme="0" tint="-0.499984740745262"/>
      </right>
      <top style="thick">
        <color theme="0" tint="-0.499984740745262"/>
      </top>
      <bottom style="thick">
        <color theme="0" tint="-0.499984740745262"/>
      </bottom>
      <diagonal/>
    </border>
  </borders>
  <cellStyleXfs count="5">
    <xf numFmtId="0" fontId="0" fillId="0" borderId="0"/>
    <xf numFmtId="164" fontId="1" fillId="0" borderId="0" applyFont="0" applyFill="0" applyBorder="0" applyAlignment="0" applyProtection="0"/>
    <xf numFmtId="43" fontId="1" fillId="0" borderId="0" applyFon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82">
    <xf numFmtId="0" fontId="0" fillId="0" borderId="0" xfId="0"/>
    <xf numFmtId="0" fontId="0" fillId="0" borderId="0" xfId="0" applyFont="1" applyBorder="1"/>
    <xf numFmtId="0" fontId="0" fillId="0" borderId="0" xfId="0" applyFont="1"/>
    <xf numFmtId="0" fontId="0" fillId="0" borderId="0" xfId="0" applyFont="1" applyBorder="1" applyAlignment="1">
      <alignment horizontal="center" vertical="center"/>
    </xf>
    <xf numFmtId="0" fontId="4" fillId="0" borderId="0" xfId="0" applyFont="1" applyBorder="1"/>
    <xf numFmtId="0" fontId="4" fillId="0" borderId="0" xfId="0" applyFont="1" applyBorder="1" applyAlignment="1">
      <alignment horizontal="center" vertical="center"/>
    </xf>
    <xf numFmtId="49" fontId="0" fillId="0" borderId="0" xfId="0" applyNumberFormat="1" applyFont="1" applyBorder="1" applyAlignment="1">
      <alignment horizontal="center" vertical="center"/>
    </xf>
    <xf numFmtId="49" fontId="0" fillId="0" borderId="0" xfId="0" applyNumberFormat="1" applyFont="1" applyBorder="1"/>
    <xf numFmtId="0" fontId="6"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horizontal="right" vertical="center"/>
    </xf>
    <xf numFmtId="0" fontId="13" fillId="0" borderId="0" xfId="0" applyFont="1"/>
    <xf numFmtId="49" fontId="0" fillId="9" borderId="1" xfId="0" applyNumberFormat="1" applyFont="1" applyFill="1" applyBorder="1" applyAlignment="1">
      <alignment horizontal="center" vertical="center"/>
    </xf>
    <xf numFmtId="49" fontId="0" fillId="9" borderId="3" xfId="0" applyNumberFormat="1" applyFont="1" applyFill="1" applyBorder="1" applyAlignment="1">
      <alignment horizontal="center" vertical="center"/>
    </xf>
    <xf numFmtId="164" fontId="5" fillId="10" borderId="4" xfId="1" applyFont="1" applyFill="1" applyBorder="1"/>
    <xf numFmtId="164" fontId="5" fillId="4" borderId="8" xfId="1" applyFont="1" applyFill="1" applyBorder="1"/>
    <xf numFmtId="49" fontId="0" fillId="0" borderId="11" xfId="0" applyNumberFormat="1" applyFont="1" applyFill="1" applyBorder="1" applyAlignment="1">
      <alignment horizontal="center" vertical="center"/>
    </xf>
    <xf numFmtId="164" fontId="5" fillId="4" borderId="12" xfId="1" applyFont="1" applyFill="1" applyBorder="1"/>
    <xf numFmtId="0" fontId="2" fillId="8" borderId="15" xfId="0" applyFont="1" applyFill="1" applyBorder="1" applyAlignment="1">
      <alignment horizontal="center" vertical="center" wrapText="1"/>
    </xf>
    <xf numFmtId="0" fontId="2" fillId="8" borderId="16" xfId="0" applyFont="1" applyFill="1" applyBorder="1" applyAlignment="1">
      <alignment horizontal="center" vertical="center" wrapText="1"/>
    </xf>
    <xf numFmtId="49" fontId="0" fillId="0" borderId="0" xfId="0" applyNumberFormat="1" applyFont="1" applyFill="1" applyBorder="1" applyAlignment="1">
      <alignment horizontal="center" vertical="center"/>
    </xf>
    <xf numFmtId="0" fontId="0" fillId="11" borderId="0" xfId="0" applyFont="1" applyFill="1" applyBorder="1" applyAlignment="1">
      <alignment horizontal="left" vertical="center" wrapText="1"/>
    </xf>
    <xf numFmtId="165" fontId="5" fillId="3" borderId="0" xfId="1" applyNumberFormat="1" applyFont="1" applyFill="1" applyBorder="1"/>
    <xf numFmtId="164" fontId="5" fillId="0" borderId="0" xfId="1" applyFont="1" applyFill="1" applyBorder="1"/>
    <xf numFmtId="49" fontId="0" fillId="9" borderId="2" xfId="0" applyNumberFormat="1" applyFont="1" applyFill="1" applyBorder="1" applyAlignment="1">
      <alignment horizontal="right" vertical="center"/>
    </xf>
    <xf numFmtId="49" fontId="0" fillId="0" borderId="11" xfId="0" applyNumberFormat="1" applyFont="1" applyFill="1" applyBorder="1" applyAlignment="1">
      <alignment horizontal="right" vertical="center"/>
    </xf>
    <xf numFmtId="0" fontId="0" fillId="9" borderId="17" xfId="0" applyFont="1" applyFill="1" applyBorder="1" applyAlignment="1">
      <alignment horizontal="left" vertical="center" wrapText="1"/>
    </xf>
    <xf numFmtId="0" fontId="0" fillId="11" borderId="18" xfId="0" applyFont="1" applyFill="1" applyBorder="1" applyAlignment="1">
      <alignment horizontal="left" vertical="center" wrapText="1"/>
    </xf>
    <xf numFmtId="0" fontId="3" fillId="8" borderId="14" xfId="0" applyFont="1" applyFill="1" applyBorder="1" applyAlignment="1">
      <alignment wrapText="1"/>
    </xf>
    <xf numFmtId="164" fontId="0" fillId="0" borderId="0" xfId="1" applyFont="1" applyBorder="1"/>
    <xf numFmtId="0" fontId="0" fillId="0" borderId="0" xfId="0" applyFont="1" applyBorder="1" applyAlignment="1">
      <alignment horizontal="right"/>
    </xf>
    <xf numFmtId="166" fontId="0" fillId="0" borderId="0" xfId="0" applyNumberFormat="1" applyFont="1" applyBorder="1"/>
    <xf numFmtId="0" fontId="3" fillId="8" borderId="19" xfId="0" applyFont="1" applyFill="1" applyBorder="1"/>
    <xf numFmtId="0" fontId="7" fillId="7" borderId="19" xfId="0" applyFont="1" applyFill="1" applyBorder="1" applyAlignment="1">
      <alignment vertical="center"/>
    </xf>
    <xf numFmtId="0" fontId="0" fillId="0" borderId="19" xfId="0" applyFont="1" applyBorder="1" applyAlignment="1">
      <alignment wrapText="1"/>
    </xf>
    <xf numFmtId="0" fontId="0" fillId="0" borderId="19" xfId="0" applyFont="1" applyBorder="1" applyAlignment="1">
      <alignment vertical="top" wrapText="1"/>
    </xf>
    <xf numFmtId="0" fontId="12" fillId="5" borderId="19" xfId="3" applyFont="1" applyFill="1" applyBorder="1" applyAlignment="1">
      <alignment vertical="center" wrapText="1"/>
    </xf>
    <xf numFmtId="0" fontId="0" fillId="4" borderId="7" xfId="0" applyNumberFormat="1" applyFont="1" applyFill="1" applyBorder="1" applyAlignment="1">
      <alignment horizontal="center" vertical="center"/>
    </xf>
    <xf numFmtId="0" fontId="0" fillId="4" borderId="6" xfId="0" applyNumberFormat="1" applyFont="1" applyFill="1" applyBorder="1" applyAlignment="1">
      <alignment horizontal="center" vertical="center"/>
    </xf>
    <xf numFmtId="164" fontId="3" fillId="8" borderId="19" xfId="1" applyFont="1" applyFill="1" applyBorder="1"/>
    <xf numFmtId="0" fontId="0" fillId="8" borderId="3" xfId="0" applyFont="1" applyFill="1" applyBorder="1" applyAlignment="1">
      <alignment horizontal="center" vertical="center"/>
    </xf>
    <xf numFmtId="0" fontId="3" fillId="8" borderId="3" xfId="0" applyFont="1" applyFill="1" applyBorder="1" applyAlignment="1">
      <alignment horizontal="right" vertical="center"/>
    </xf>
    <xf numFmtId="0" fontId="3" fillId="8" borderId="3" xfId="0" applyFont="1" applyFill="1" applyBorder="1" applyAlignment="1">
      <alignment horizontal="right"/>
    </xf>
    <xf numFmtId="44" fontId="0" fillId="0" borderId="0" xfId="0" applyNumberFormat="1" applyFont="1" applyBorder="1" applyAlignment="1">
      <alignment horizontal="center" vertical="center"/>
    </xf>
    <xf numFmtId="0" fontId="2" fillId="8" borderId="20" xfId="0" applyFont="1" applyFill="1" applyBorder="1" applyAlignment="1">
      <alignment horizontal="center" vertical="center"/>
    </xf>
    <xf numFmtId="0" fontId="17" fillId="8" borderId="21" xfId="0" applyFont="1" applyFill="1" applyBorder="1" applyAlignment="1">
      <alignment horizontal="center" vertical="center"/>
    </xf>
    <xf numFmtId="0" fontId="18"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3" fillId="8" borderId="17" xfId="0" applyFont="1" applyFill="1" applyBorder="1" applyAlignment="1">
      <alignment vertical="center"/>
    </xf>
    <xf numFmtId="0" fontId="3" fillId="8" borderId="17" xfId="0" applyFont="1" applyFill="1" applyBorder="1"/>
    <xf numFmtId="0" fontId="3" fillId="8" borderId="18" xfId="0" applyFont="1" applyFill="1" applyBorder="1"/>
    <xf numFmtId="0" fontId="0" fillId="8" borderId="23" xfId="0" applyFont="1" applyFill="1" applyBorder="1" applyAlignment="1">
      <alignment horizontal="center" vertical="center"/>
    </xf>
    <xf numFmtId="0" fontId="3" fillId="8" borderId="23" xfId="0" applyFont="1" applyFill="1" applyBorder="1" applyAlignment="1">
      <alignment horizontal="right"/>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164" fontId="16" fillId="7" borderId="12" xfId="1" applyFont="1" applyFill="1" applyBorder="1"/>
    <xf numFmtId="43" fontId="16" fillId="7" borderId="13" xfId="2" applyFont="1" applyFill="1" applyBorder="1"/>
    <xf numFmtId="164" fontId="3" fillId="8" borderId="26" xfId="1" applyFont="1" applyFill="1" applyBorder="1"/>
    <xf numFmtId="164" fontId="3" fillId="8" borderId="13" xfId="1" applyFont="1" applyFill="1" applyBorder="1"/>
    <xf numFmtId="0" fontId="11" fillId="2" borderId="27" xfId="3" applyFont="1" applyFill="1" applyBorder="1" applyAlignment="1">
      <alignment horizontal="center" vertical="center" wrapText="1"/>
    </xf>
    <xf numFmtId="166" fontId="0" fillId="0" borderId="0" xfId="4" applyNumberFormat="1" applyFont="1" applyBorder="1"/>
    <xf numFmtId="0" fontId="19" fillId="0" borderId="5" xfId="0" applyFont="1" applyBorder="1" applyAlignment="1">
      <alignment horizontal="left" vertical="center" wrapText="1"/>
    </xf>
    <xf numFmtId="0" fontId="20" fillId="0" borderId="0" xfId="0" applyFont="1" applyAlignment="1">
      <alignment vertical="center"/>
    </xf>
    <xf numFmtId="0" fontId="19" fillId="0" borderId="5" xfId="0" quotePrefix="1" applyFont="1" applyBorder="1" applyAlignment="1">
      <alignment horizontal="left" vertical="center" wrapText="1"/>
    </xf>
    <xf numFmtId="2" fontId="0" fillId="9" borderId="2" xfId="0" applyNumberFormat="1" applyFont="1" applyFill="1" applyBorder="1" applyAlignment="1">
      <alignment horizontal="right" vertical="center"/>
    </xf>
    <xf numFmtId="2" fontId="0" fillId="0" borderId="11" xfId="0" applyNumberFormat="1" applyFont="1" applyFill="1" applyBorder="1" applyAlignment="1">
      <alignment horizontal="right" vertical="center"/>
    </xf>
    <xf numFmtId="2" fontId="0" fillId="0" borderId="0" xfId="0" applyNumberFormat="1" applyFont="1" applyFill="1" applyBorder="1" applyAlignment="1">
      <alignment horizontal="center" vertical="center"/>
    </xf>
    <xf numFmtId="2" fontId="0" fillId="6" borderId="8" xfId="0" applyNumberFormat="1" applyFont="1" applyFill="1" applyBorder="1" applyAlignment="1">
      <alignment horizontal="center" vertical="center"/>
    </xf>
    <xf numFmtId="2" fontId="0" fillId="9" borderId="1"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1" fontId="0" fillId="9" borderId="1"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2" fontId="2" fillId="8" borderId="15" xfId="0" applyNumberFormat="1" applyFont="1" applyFill="1" applyBorder="1" applyAlignment="1">
      <alignment horizontal="center" vertical="center" wrapText="1"/>
    </xf>
    <xf numFmtId="44" fontId="0" fillId="0" borderId="0" xfId="0" applyNumberFormat="1" applyFont="1" applyBorder="1"/>
    <xf numFmtId="9" fontId="0" fillId="0" borderId="0" xfId="4" applyFont="1" applyBorder="1"/>
    <xf numFmtId="165" fontId="22" fillId="6" borderId="9" xfId="1" applyNumberFormat="1" applyFont="1" applyFill="1" applyBorder="1"/>
    <xf numFmtId="165" fontId="22" fillId="12" borderId="10" xfId="1" applyNumberFormat="1" applyFont="1" applyFill="1" applyBorder="1"/>
    <xf numFmtId="165" fontId="22" fillId="6" borderId="13" xfId="1" applyNumberFormat="1" applyFont="1" applyFill="1" applyBorder="1"/>
    <xf numFmtId="165" fontId="22" fillId="3" borderId="0" xfId="1" applyNumberFormat="1" applyFont="1" applyFill="1" applyBorder="1"/>
    <xf numFmtId="2" fontId="22" fillId="6" borderId="8" xfId="0" applyNumberFormat="1" applyFont="1" applyFill="1" applyBorder="1" applyAlignment="1">
      <alignment horizontal="center" vertical="center"/>
    </xf>
    <xf numFmtId="0" fontId="23" fillId="4" borderId="19" xfId="3" applyFont="1" applyFill="1" applyBorder="1" applyAlignment="1">
      <alignment vertical="center" wrapText="1"/>
    </xf>
    <xf numFmtId="0" fontId="23" fillId="6" borderId="19" xfId="3" applyFont="1" applyFill="1" applyBorder="1" applyAlignment="1">
      <alignment vertical="center" wrapText="1"/>
    </xf>
  </cellXfs>
  <cellStyles count="5">
    <cellStyle name="Hyperlink" xfId="3" builtinId="8"/>
    <cellStyle name="Komma" xfId="2" builtinId="3"/>
    <cellStyle name="Procent" xfId="4" builtinId="5"/>
    <cellStyle name="Standaard" xfId="0" builtinId="0"/>
    <cellStyle name="Valuta" xfId="1" builtinId="4"/>
  </cellStyles>
  <dxfs count="29">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border>
        <vertical/>
        <horizontal/>
      </border>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border>
        <vertical/>
        <horizontal/>
      </border>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s>
  <tableStyles count="0" defaultTableStyle="TableStyleMedium9" defaultPivotStyle="PivotStyleLight16"/>
  <colors>
    <mruColors>
      <color rgb="FF00FF99"/>
      <color rgb="FF1A74A6"/>
      <color rgb="FF7E001B"/>
      <color rgb="FFFFDDDF"/>
      <color rgb="FF63B7E7"/>
      <color rgb="FF8CC415"/>
      <color rgb="FFECFACE"/>
      <color rgb="FFD3F38D"/>
      <color rgb="FFD5002D"/>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92075</xdr:colOff>
      <xdr:row>0</xdr:row>
      <xdr:rowOff>181611</xdr:rowOff>
    </xdr:from>
    <xdr:to>
      <xdr:col>2</xdr:col>
      <xdr:colOff>181385</xdr:colOff>
      <xdr:row>0</xdr:row>
      <xdr:rowOff>1093579</xdr:rowOff>
    </xdr:to>
    <xdr:pic>
      <xdr:nvPicPr>
        <xdr:cNvPr id="4" name="Afbeelding 3">
          <a:extLst>
            <a:ext uri="{FF2B5EF4-FFF2-40B4-BE49-F238E27FC236}">
              <a16:creationId xmlns:a16="http://schemas.microsoft.com/office/drawing/2014/main" id="{92084301-EFF2-4A54-BACC-AAE6D3F1D8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75" y="181611"/>
          <a:ext cx="2657885" cy="911968"/>
        </a:xfrm>
        <a:prstGeom prst="rect">
          <a:avLst/>
        </a:prstGeom>
      </xdr:spPr>
    </xdr:pic>
    <xdr:clientData/>
  </xdr:twoCellAnchor>
</xdr:wsDr>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showGridLines="0" tabSelected="1" zoomScaleNormal="100" workbookViewId="0"/>
  </sheetViews>
  <sheetFormatPr defaultColWidth="9.1796875" defaultRowHeight="14.5" x14ac:dyDescent="0.35"/>
  <cols>
    <col min="1" max="1" width="31.54296875" style="2" bestFit="1" customWidth="1"/>
    <col min="2" max="2" width="132.90625" style="2" bestFit="1" customWidth="1"/>
    <col min="3" max="4" width="9.1796875" style="2" customWidth="1"/>
    <col min="5" max="16384" width="9.1796875" style="2"/>
  </cols>
  <sheetData>
    <row r="1" spans="1:2" ht="18.5" x14ac:dyDescent="0.45">
      <c r="A1" s="32" t="s">
        <v>1</v>
      </c>
      <c r="B1" s="32" t="s">
        <v>2</v>
      </c>
    </row>
    <row r="2" spans="1:2" ht="101.5" x14ac:dyDescent="0.35">
      <c r="A2" s="33" t="s">
        <v>0</v>
      </c>
      <c r="B2" s="34" t="s">
        <v>40</v>
      </c>
    </row>
    <row r="3" spans="1:2" ht="87" x14ac:dyDescent="0.35">
      <c r="A3" s="33" t="s">
        <v>0</v>
      </c>
      <c r="B3" s="34" t="s">
        <v>41</v>
      </c>
    </row>
    <row r="4" spans="1:2" ht="58" x14ac:dyDescent="0.35">
      <c r="A4" s="33" t="s">
        <v>0</v>
      </c>
      <c r="B4" s="34" t="s">
        <v>23</v>
      </c>
    </row>
    <row r="5" spans="1:2" ht="43.5" x14ac:dyDescent="0.35">
      <c r="A5" s="33" t="s">
        <v>0</v>
      </c>
      <c r="B5" s="34" t="s">
        <v>20</v>
      </c>
    </row>
    <row r="6" spans="1:2" ht="29" x14ac:dyDescent="0.35">
      <c r="A6" s="33" t="s">
        <v>0</v>
      </c>
      <c r="B6" s="35" t="s">
        <v>21</v>
      </c>
    </row>
    <row r="7" spans="1:2" ht="29" x14ac:dyDescent="0.35">
      <c r="A7" s="33" t="s">
        <v>0</v>
      </c>
      <c r="B7" s="34" t="s">
        <v>17</v>
      </c>
    </row>
    <row r="8" spans="1:2" ht="43.5" x14ac:dyDescent="0.35">
      <c r="A8" s="33" t="s">
        <v>0</v>
      </c>
      <c r="B8" s="34" t="s">
        <v>13</v>
      </c>
    </row>
    <row r="9" spans="1:2" ht="58" x14ac:dyDescent="0.35">
      <c r="A9" s="33" t="s">
        <v>0</v>
      </c>
      <c r="B9" s="34" t="s">
        <v>22</v>
      </c>
    </row>
    <row r="10" spans="1:2" ht="101.5" x14ac:dyDescent="0.35">
      <c r="A10" s="80" t="s">
        <v>9</v>
      </c>
      <c r="B10" s="35" t="s">
        <v>18</v>
      </c>
    </row>
    <row r="11" spans="1:2" ht="72.5" x14ac:dyDescent="0.35">
      <c r="A11" s="81" t="s">
        <v>10</v>
      </c>
      <c r="B11" s="35" t="s">
        <v>19</v>
      </c>
    </row>
    <row r="12" spans="1:2" ht="87" x14ac:dyDescent="0.35">
      <c r="A12" s="36" t="s">
        <v>15</v>
      </c>
      <c r="B12" s="34" t="s">
        <v>42</v>
      </c>
    </row>
  </sheetData>
  <hyperlinks>
    <hyperlink ref="A11" location="'Totaalprijs Zonnepaneelsystemen'!E4" display="'Totaalprijs Zonnepaneelsystemen'!E4" xr:uid="{07F16F42-91C8-4B5C-8A63-9597F0081F9E}"/>
    <hyperlink ref="A10" location="'Totaalprijs Zonnepaneelsystemen'!B4" display="'Totaalprijs Zonnepaneelsystemen'!B4" xr:uid="{F5A82A26-7047-4210-8085-AC69C64C0C0D}"/>
    <hyperlink ref="A12" location="'Onderbouwing prijzen'!A1" display="Tabblad Onderbouwing prijzen" xr:uid="{75951738-7417-468D-A4AD-5D760643242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Q100"/>
  <sheetViews>
    <sheetView showGridLines="0" workbookViewId="0">
      <selection activeCell="H49" sqref="H49"/>
    </sheetView>
  </sheetViews>
  <sheetFormatPr defaultColWidth="9.1796875" defaultRowHeight="14.5" zeroHeight="1" x14ac:dyDescent="0.35"/>
  <cols>
    <col min="1" max="1" width="19.26953125" style="1" customWidth="1"/>
    <col min="2" max="6" width="17.6328125" style="3" customWidth="1"/>
    <col min="7" max="7" width="17.6328125" style="1" customWidth="1"/>
    <col min="8" max="8" width="11.54296875" style="1" bestFit="1" customWidth="1"/>
    <col min="9" max="9" width="12.1796875" style="1" bestFit="1" customWidth="1"/>
    <col min="10" max="11" width="9.1796875" style="1"/>
    <col min="12" max="12" width="10.1796875" style="1" bestFit="1" customWidth="1"/>
    <col min="13" max="16384" width="9.1796875" style="1"/>
  </cols>
  <sheetData>
    <row r="1" spans="1:17" ht="94.5" customHeight="1" thickTop="1" thickBot="1" x14ac:dyDescent="0.4">
      <c r="A1" s="8"/>
      <c r="B1" s="8"/>
      <c r="C1" s="9"/>
      <c r="F1" s="10" t="s">
        <v>37</v>
      </c>
      <c r="G1" s="59" t="s">
        <v>11</v>
      </c>
      <c r="H1" s="62" t="s">
        <v>50</v>
      </c>
    </row>
    <row r="2" spans="1:17" ht="15.5" thickTop="1" thickBot="1" x14ac:dyDescent="0.4">
      <c r="F2" s="6"/>
    </row>
    <row r="3" spans="1:17" ht="56.5" thickTop="1" thickBot="1" x14ac:dyDescent="0.5">
      <c r="A3" s="28" t="s">
        <v>32</v>
      </c>
      <c r="B3" s="18" t="s">
        <v>4</v>
      </c>
      <c r="C3" s="18" t="s">
        <v>6</v>
      </c>
      <c r="D3" s="72" t="s">
        <v>14</v>
      </c>
      <c r="E3" s="18" t="s">
        <v>12</v>
      </c>
      <c r="F3" s="18" t="s">
        <v>3</v>
      </c>
      <c r="G3" s="19" t="s">
        <v>7</v>
      </c>
    </row>
    <row r="4" spans="1:17" ht="15" thickTop="1" x14ac:dyDescent="0.35">
      <c r="A4" s="61" t="s">
        <v>43</v>
      </c>
      <c r="B4" s="38"/>
      <c r="C4" s="37"/>
      <c r="D4" s="67" t="str">
        <f>IF(OR(B4=0,C4=0),"",IF(C4*B4&lt;E4*1000,$H$1,((B4*C4)/1000)))</f>
        <v/>
      </c>
      <c r="E4" s="79">
        <v>21</v>
      </c>
      <c r="F4" s="15">
        <v>0</v>
      </c>
      <c r="G4" s="75">
        <v>8800</v>
      </c>
      <c r="H4" s="60"/>
    </row>
    <row r="5" spans="1:17" x14ac:dyDescent="0.35">
      <c r="A5" s="26"/>
      <c r="B5" s="12"/>
      <c r="C5" s="13"/>
      <c r="D5" s="68"/>
      <c r="E5" s="64" t="s">
        <v>24</v>
      </c>
      <c r="F5" s="14">
        <v>0</v>
      </c>
      <c r="G5" s="76">
        <v>7900</v>
      </c>
      <c r="H5" s="29"/>
    </row>
    <row r="6" spans="1:17" ht="16" customHeight="1" thickBot="1" x14ac:dyDescent="0.4">
      <c r="A6" s="27"/>
      <c r="B6" s="16"/>
      <c r="C6" s="16"/>
      <c r="D6" s="69"/>
      <c r="E6" s="65" t="s">
        <v>34</v>
      </c>
      <c r="F6" s="17">
        <v>0</v>
      </c>
      <c r="G6" s="77">
        <v>1000</v>
      </c>
      <c r="H6" s="60"/>
    </row>
    <row r="7" spans="1:17" ht="16" customHeight="1" thickTop="1" thickBot="1" x14ac:dyDescent="0.4">
      <c r="A7" s="21"/>
      <c r="B7" s="20"/>
      <c r="C7" s="20"/>
      <c r="D7" s="66"/>
      <c r="E7" s="66"/>
      <c r="F7" s="23"/>
      <c r="G7" s="78"/>
    </row>
    <row r="8" spans="1:17" ht="15" thickTop="1" x14ac:dyDescent="0.35">
      <c r="A8" s="61" t="s">
        <v>44</v>
      </c>
      <c r="B8" s="38"/>
      <c r="C8" s="37"/>
      <c r="D8" s="67" t="str">
        <f>IF(OR(B8=0,C8=0),"",IF(C8*B8&lt;E8*1000,$H$1,((B8*C8)/1000)))</f>
        <v/>
      </c>
      <c r="E8" s="79">
        <v>52.5</v>
      </c>
      <c r="F8" s="15">
        <v>0</v>
      </c>
      <c r="G8" s="75">
        <v>22000</v>
      </c>
      <c r="H8" s="29"/>
    </row>
    <row r="9" spans="1:17" x14ac:dyDescent="0.35">
      <c r="A9" s="26"/>
      <c r="B9" s="12"/>
      <c r="C9" s="13"/>
      <c r="D9" s="68"/>
      <c r="E9" s="64" t="s">
        <v>25</v>
      </c>
      <c r="F9" s="14">
        <v>0</v>
      </c>
      <c r="G9" s="76">
        <v>19800</v>
      </c>
      <c r="H9" s="29"/>
    </row>
    <row r="10" spans="1:17" ht="16" customHeight="1" thickBot="1" x14ac:dyDescent="0.4">
      <c r="A10" s="27"/>
      <c r="B10" s="16"/>
      <c r="C10" s="16"/>
      <c r="D10" s="69"/>
      <c r="E10" s="65" t="s">
        <v>33</v>
      </c>
      <c r="F10" s="17">
        <v>0</v>
      </c>
      <c r="G10" s="77">
        <v>2500</v>
      </c>
      <c r="H10" s="29"/>
    </row>
    <row r="11" spans="1:17" ht="16" customHeight="1" thickTop="1" thickBot="1" x14ac:dyDescent="0.4">
      <c r="A11" s="21"/>
      <c r="B11" s="20"/>
      <c r="C11" s="20"/>
      <c r="D11" s="66"/>
      <c r="E11" s="66"/>
      <c r="F11" s="23"/>
      <c r="G11" s="78"/>
      <c r="H11" s="29"/>
    </row>
    <row r="12" spans="1:17" ht="15" thickTop="1" x14ac:dyDescent="0.35">
      <c r="A12" s="61" t="s">
        <v>45</v>
      </c>
      <c r="B12" s="38"/>
      <c r="C12" s="37"/>
      <c r="D12" s="67" t="str">
        <f>IF(OR(B12=0,C12=0),"",IF(C12*B12&lt;E12*1000,$H$1,((B12*C12)/1000)))</f>
        <v/>
      </c>
      <c r="E12" s="79">
        <v>34.299999999999997</v>
      </c>
      <c r="F12" s="15">
        <v>0</v>
      </c>
      <c r="G12" s="75">
        <v>14300.000000000002</v>
      </c>
      <c r="H12" s="29"/>
      <c r="Q12" s="31"/>
    </row>
    <row r="13" spans="1:17" x14ac:dyDescent="0.35">
      <c r="A13" s="26"/>
      <c r="B13" s="12"/>
      <c r="C13" s="13"/>
      <c r="D13" s="68"/>
      <c r="E13" s="64" t="s">
        <v>26</v>
      </c>
      <c r="F13" s="14">
        <v>0</v>
      </c>
      <c r="G13" s="76">
        <v>13200</v>
      </c>
      <c r="H13" s="29"/>
    </row>
    <row r="14" spans="1:17" ht="16" customHeight="1" thickBot="1" x14ac:dyDescent="0.4">
      <c r="A14" s="27"/>
      <c r="B14" s="16"/>
      <c r="C14" s="16"/>
      <c r="D14" s="69"/>
      <c r="E14" s="65" t="s">
        <v>33</v>
      </c>
      <c r="F14" s="17">
        <v>0</v>
      </c>
      <c r="G14" s="77">
        <v>1000</v>
      </c>
      <c r="H14" s="29"/>
    </row>
    <row r="15" spans="1:17" ht="16" customHeight="1" thickTop="1" thickBot="1" x14ac:dyDescent="0.4">
      <c r="A15" s="21"/>
      <c r="B15" s="20"/>
      <c r="C15" s="20"/>
      <c r="D15" s="66"/>
      <c r="E15" s="66"/>
      <c r="F15" s="23"/>
      <c r="G15" s="78"/>
      <c r="H15" s="29"/>
    </row>
    <row r="16" spans="1:17" ht="15" thickTop="1" x14ac:dyDescent="0.35">
      <c r="A16" s="61" t="s">
        <v>46</v>
      </c>
      <c r="B16" s="38"/>
      <c r="C16" s="37"/>
      <c r="D16" s="67" t="str">
        <f>IF(OR(B16=0,C16=0),"",IF(C16*B16&lt;E16*1000,$H$1,((B16*C16)/1000)))</f>
        <v/>
      </c>
      <c r="E16" s="79">
        <v>35</v>
      </c>
      <c r="F16" s="15">
        <v>0</v>
      </c>
      <c r="G16" s="75">
        <v>14300.000000000002</v>
      </c>
      <c r="H16" s="29"/>
    </row>
    <row r="17" spans="1:11" x14ac:dyDescent="0.35">
      <c r="A17" s="26"/>
      <c r="B17" s="12"/>
      <c r="C17" s="13"/>
      <c r="D17" s="68"/>
      <c r="E17" s="64" t="s">
        <v>27</v>
      </c>
      <c r="F17" s="14">
        <v>0</v>
      </c>
      <c r="G17" s="76">
        <v>13200</v>
      </c>
      <c r="H17" s="29"/>
    </row>
    <row r="18" spans="1:11" ht="16" customHeight="1" thickBot="1" x14ac:dyDescent="0.4">
      <c r="A18" s="27"/>
      <c r="B18" s="16"/>
      <c r="C18" s="16"/>
      <c r="D18" s="69"/>
      <c r="E18" s="65" t="s">
        <v>33</v>
      </c>
      <c r="F18" s="17">
        <v>0</v>
      </c>
      <c r="G18" s="77">
        <v>1000</v>
      </c>
      <c r="H18" s="29"/>
    </row>
    <row r="19" spans="1:11" ht="16" customHeight="1" thickTop="1" thickBot="1" x14ac:dyDescent="0.4">
      <c r="A19" s="21"/>
      <c r="B19" s="20"/>
      <c r="C19" s="20"/>
      <c r="D19" s="66"/>
      <c r="E19" s="66"/>
      <c r="F19" s="23"/>
      <c r="G19" s="78"/>
      <c r="H19" s="29"/>
    </row>
    <row r="20" spans="1:11" ht="15" thickTop="1" x14ac:dyDescent="0.35">
      <c r="A20" s="61" t="s">
        <v>49</v>
      </c>
      <c r="B20" s="38"/>
      <c r="C20" s="37"/>
      <c r="D20" s="67" t="str">
        <f>IF(OR(B20=0,C20=0),"",IF(C20*B20&lt;E20*1000,$H$1,((B20*C20)/1000)))</f>
        <v/>
      </c>
      <c r="E20" s="79">
        <v>10.5</v>
      </c>
      <c r="F20" s="15">
        <v>0</v>
      </c>
      <c r="G20" s="75">
        <v>4400</v>
      </c>
      <c r="H20" s="29"/>
    </row>
    <row r="21" spans="1:11" x14ac:dyDescent="0.35">
      <c r="A21" s="26"/>
      <c r="B21" s="12"/>
      <c r="C21" s="13"/>
      <c r="D21" s="68"/>
      <c r="E21" s="64" t="s">
        <v>27</v>
      </c>
      <c r="F21" s="14">
        <v>0</v>
      </c>
      <c r="G21" s="76">
        <v>5300</v>
      </c>
      <c r="H21" s="29"/>
    </row>
    <row r="22" spans="1:11" ht="16" customHeight="1" thickBot="1" x14ac:dyDescent="0.4">
      <c r="A22" s="27"/>
      <c r="B22" s="16"/>
      <c r="C22" s="16"/>
      <c r="D22" s="69"/>
      <c r="E22" s="65" t="s">
        <v>33</v>
      </c>
      <c r="F22" s="17">
        <v>0</v>
      </c>
      <c r="G22" s="77">
        <v>1000</v>
      </c>
      <c r="H22" s="29"/>
    </row>
    <row r="23" spans="1:11" ht="16" customHeight="1" thickTop="1" thickBot="1" x14ac:dyDescent="0.4">
      <c r="A23" s="21"/>
      <c r="B23" s="20"/>
      <c r="C23" s="20"/>
      <c r="D23" s="66"/>
      <c r="E23" s="66"/>
      <c r="F23" s="23"/>
      <c r="G23" s="78"/>
      <c r="H23" s="29"/>
    </row>
    <row r="24" spans="1:11" ht="15" thickTop="1" x14ac:dyDescent="0.35">
      <c r="A24" s="61" t="s">
        <v>47</v>
      </c>
      <c r="B24" s="38"/>
      <c r="C24" s="37"/>
      <c r="D24" s="67" t="str">
        <f>IF(OR(B24=0,C24=0),"",IF(C24*B24&lt;E24*1000,$H$1,((B24*C24)/1000)))</f>
        <v/>
      </c>
      <c r="E24" s="79">
        <v>40.6</v>
      </c>
      <c r="F24" s="15">
        <v>0</v>
      </c>
      <c r="G24" s="75">
        <v>17600</v>
      </c>
      <c r="H24" s="29"/>
    </row>
    <row r="25" spans="1:11" x14ac:dyDescent="0.35">
      <c r="A25" s="26"/>
      <c r="B25" s="12"/>
      <c r="C25" s="13"/>
      <c r="D25" s="68"/>
      <c r="E25" s="64" t="s">
        <v>28</v>
      </c>
      <c r="F25" s="14">
        <v>0</v>
      </c>
      <c r="G25" s="76">
        <v>15800</v>
      </c>
      <c r="H25" s="29"/>
    </row>
    <row r="26" spans="1:11" ht="16" customHeight="1" thickBot="1" x14ac:dyDescent="0.4">
      <c r="A26" s="27"/>
      <c r="B26" s="16"/>
      <c r="C26" s="16"/>
      <c r="D26" s="69"/>
      <c r="E26" s="65" t="s">
        <v>33</v>
      </c>
      <c r="F26" s="17">
        <v>0</v>
      </c>
      <c r="G26" s="77">
        <v>1000</v>
      </c>
      <c r="H26" s="29"/>
    </row>
    <row r="27" spans="1:11" ht="16" customHeight="1" thickTop="1" thickBot="1" x14ac:dyDescent="0.4">
      <c r="A27" s="21"/>
      <c r="B27" s="20"/>
      <c r="C27" s="20"/>
      <c r="D27" s="66"/>
      <c r="E27" s="66"/>
      <c r="F27" s="23"/>
      <c r="G27" s="78"/>
      <c r="H27" s="29"/>
    </row>
    <row r="28" spans="1:11" ht="15" thickTop="1" x14ac:dyDescent="0.35">
      <c r="A28" s="61" t="s">
        <v>48</v>
      </c>
      <c r="B28" s="38"/>
      <c r="C28" s="37"/>
      <c r="D28" s="67" t="str">
        <f>IF(OR(B28=0,C28=0),"",IF(C28*B28&lt;E28*1000,$H$1,((B28*C28)/1000)))</f>
        <v/>
      </c>
      <c r="E28" s="79">
        <v>51.1</v>
      </c>
      <c r="F28" s="15">
        <v>0</v>
      </c>
      <c r="G28" s="75">
        <v>22000</v>
      </c>
      <c r="H28" s="29"/>
    </row>
    <row r="29" spans="1:11" x14ac:dyDescent="0.35">
      <c r="A29" s="26"/>
      <c r="B29" s="12"/>
      <c r="C29" s="13"/>
      <c r="D29" s="68"/>
      <c r="E29" s="64" t="s">
        <v>29</v>
      </c>
      <c r="F29" s="14">
        <v>0</v>
      </c>
      <c r="G29" s="76">
        <v>19800</v>
      </c>
      <c r="H29" s="29"/>
    </row>
    <row r="30" spans="1:11" ht="16" customHeight="1" thickBot="1" x14ac:dyDescent="0.4">
      <c r="A30" s="27"/>
      <c r="B30" s="16"/>
      <c r="C30" s="16"/>
      <c r="D30" s="69"/>
      <c r="E30" s="65" t="s">
        <v>33</v>
      </c>
      <c r="F30" s="17">
        <v>0</v>
      </c>
      <c r="G30" s="77">
        <v>1000</v>
      </c>
      <c r="H30" s="29"/>
    </row>
    <row r="31" spans="1:11" ht="16" customHeight="1" thickTop="1" thickBot="1" x14ac:dyDescent="0.4">
      <c r="A31" s="21"/>
      <c r="B31" s="20"/>
      <c r="C31" s="20"/>
      <c r="D31" s="66"/>
      <c r="E31" s="66"/>
      <c r="F31" s="23"/>
      <c r="G31" s="78"/>
      <c r="H31" s="29"/>
    </row>
    <row r="32" spans="1:11" ht="15" customHeight="1" thickTop="1" x14ac:dyDescent="0.35">
      <c r="A32" s="61" t="s">
        <v>51</v>
      </c>
      <c r="B32" s="38"/>
      <c r="C32" s="37"/>
      <c r="D32" s="67" t="str">
        <f>IF(OR(B32=0,C32=0),"",IF(C32*B32&lt;E32*1000,$H$1,((B32*C32)/1000)))</f>
        <v/>
      </c>
      <c r="E32" s="79">
        <v>60.2</v>
      </c>
      <c r="F32" s="15">
        <v>0</v>
      </c>
      <c r="G32" s="75">
        <v>25300.000000000004</v>
      </c>
      <c r="H32" s="29"/>
      <c r="J32" s="30"/>
      <c r="K32" s="29"/>
    </row>
    <row r="33" spans="1:10" x14ac:dyDescent="0.35">
      <c r="A33" s="26"/>
      <c r="B33" s="12"/>
      <c r="C33" s="13"/>
      <c r="D33" s="68"/>
      <c r="E33" s="64" t="s">
        <v>52</v>
      </c>
      <c r="F33" s="14">
        <v>0</v>
      </c>
      <c r="G33" s="76">
        <v>22400</v>
      </c>
      <c r="H33" s="29"/>
      <c r="J33" s="30"/>
    </row>
    <row r="34" spans="1:10" ht="16" customHeight="1" thickBot="1" x14ac:dyDescent="0.4">
      <c r="A34" s="27"/>
      <c r="B34" s="16"/>
      <c r="C34" s="16"/>
      <c r="D34" s="69"/>
      <c r="E34" s="65" t="s">
        <v>53</v>
      </c>
      <c r="F34" s="17">
        <v>0</v>
      </c>
      <c r="G34" s="77">
        <v>1000</v>
      </c>
      <c r="H34" s="29"/>
      <c r="J34" s="30"/>
    </row>
    <row r="35" spans="1:10" ht="16" customHeight="1" thickTop="1" thickBot="1" x14ac:dyDescent="0.4">
      <c r="A35" s="21"/>
      <c r="B35" s="20"/>
      <c r="C35" s="20"/>
      <c r="D35" s="66"/>
      <c r="E35" s="66"/>
      <c r="F35" s="23"/>
      <c r="G35" s="78"/>
      <c r="H35" s="29"/>
      <c r="J35" s="30"/>
    </row>
    <row r="36" spans="1:10" ht="15" thickTop="1" x14ac:dyDescent="0.35">
      <c r="A36" s="61" t="s">
        <v>54</v>
      </c>
      <c r="B36" s="38"/>
      <c r="C36" s="37"/>
      <c r="D36" s="67" t="str">
        <f>IF(OR(B36=0,C36=0),"",IF(C36*B36&lt;E36*1000,$H$1,((B36*C36)/1000)))</f>
        <v/>
      </c>
      <c r="E36" s="79">
        <v>44.45</v>
      </c>
      <c r="F36" s="15">
        <v>0</v>
      </c>
      <c r="G36" s="75">
        <v>18700</v>
      </c>
      <c r="H36" s="29"/>
      <c r="J36" s="30"/>
    </row>
    <row r="37" spans="1:10" x14ac:dyDescent="0.35">
      <c r="A37" s="26"/>
      <c r="B37" s="12"/>
      <c r="C37" s="13"/>
      <c r="D37" s="68"/>
      <c r="E37" s="64" t="s">
        <v>58</v>
      </c>
      <c r="F37" s="14">
        <v>0</v>
      </c>
      <c r="G37" s="76">
        <v>17200</v>
      </c>
      <c r="H37" s="29"/>
    </row>
    <row r="38" spans="1:10" ht="16" customHeight="1" thickBot="1" x14ac:dyDescent="0.4">
      <c r="A38" s="27"/>
      <c r="B38" s="16"/>
      <c r="C38" s="16"/>
      <c r="D38" s="69"/>
      <c r="E38" s="65" t="s">
        <v>57</v>
      </c>
      <c r="F38" s="17">
        <v>0</v>
      </c>
      <c r="G38" s="77">
        <v>1500</v>
      </c>
      <c r="H38" s="29"/>
    </row>
    <row r="39" spans="1:10" ht="16" customHeight="1" thickTop="1" thickBot="1" x14ac:dyDescent="0.4">
      <c r="A39" s="21"/>
      <c r="B39" s="20"/>
      <c r="C39" s="20"/>
      <c r="D39" s="66"/>
      <c r="E39" s="66"/>
      <c r="F39" s="23"/>
      <c r="G39" s="78"/>
      <c r="H39" s="29"/>
    </row>
    <row r="40" spans="1:10" ht="15" thickTop="1" x14ac:dyDescent="0.35">
      <c r="A40" s="61" t="s">
        <v>55</v>
      </c>
      <c r="B40" s="38"/>
      <c r="C40" s="37"/>
      <c r="D40" s="67" t="str">
        <f>IF(OR(B40=0,C40=0),"",IF(C40*B40&lt;E40*1000,$H$1,((B40*C40)/1000)))</f>
        <v/>
      </c>
      <c r="E40" s="79">
        <v>41.65</v>
      </c>
      <c r="F40" s="15">
        <v>0</v>
      </c>
      <c r="G40" s="75">
        <v>17600</v>
      </c>
      <c r="H40" s="29"/>
    </row>
    <row r="41" spans="1:10" x14ac:dyDescent="0.35">
      <c r="A41" s="26"/>
      <c r="B41" s="12"/>
      <c r="C41" s="13"/>
      <c r="D41" s="68"/>
      <c r="E41" s="64" t="s">
        <v>30</v>
      </c>
      <c r="F41" s="14">
        <v>0</v>
      </c>
      <c r="G41" s="76">
        <v>15800</v>
      </c>
      <c r="H41" s="29"/>
    </row>
    <row r="42" spans="1:10" ht="16" customHeight="1" thickBot="1" x14ac:dyDescent="0.4">
      <c r="A42" s="27"/>
      <c r="B42" s="16"/>
      <c r="C42" s="16"/>
      <c r="D42" s="69"/>
      <c r="E42" s="65" t="s">
        <v>33</v>
      </c>
      <c r="F42" s="17">
        <v>0</v>
      </c>
      <c r="G42" s="77">
        <v>1000</v>
      </c>
      <c r="H42" s="29"/>
    </row>
    <row r="43" spans="1:10" ht="16" customHeight="1" thickTop="1" thickBot="1" x14ac:dyDescent="0.4">
      <c r="A43" s="21"/>
      <c r="B43" s="20"/>
      <c r="C43" s="20"/>
      <c r="D43" s="66"/>
      <c r="E43" s="66"/>
      <c r="F43" s="23"/>
      <c r="G43" s="78"/>
      <c r="H43" s="29"/>
    </row>
    <row r="44" spans="1:10" ht="15" thickTop="1" x14ac:dyDescent="0.35">
      <c r="A44" s="63" t="s">
        <v>56</v>
      </c>
      <c r="B44" s="38"/>
      <c r="C44" s="37"/>
      <c r="D44" s="67" t="str">
        <f>IF(OR(B44=0,C44=0),"",IF(C44*B44&lt;E44*1000,$H$1,((B44*C44)/1000)))</f>
        <v/>
      </c>
      <c r="E44" s="79">
        <v>24.5</v>
      </c>
      <c r="F44" s="15">
        <v>0</v>
      </c>
      <c r="G44" s="75">
        <v>11000</v>
      </c>
      <c r="H44" s="29"/>
    </row>
    <row r="45" spans="1:10" x14ac:dyDescent="0.35">
      <c r="A45" s="26"/>
      <c r="B45" s="12"/>
      <c r="C45" s="13"/>
      <c r="D45" s="70"/>
      <c r="E45" s="24" t="s">
        <v>31</v>
      </c>
      <c r="F45" s="14">
        <v>0</v>
      </c>
      <c r="G45" s="76">
        <v>9200</v>
      </c>
      <c r="H45" s="29"/>
    </row>
    <row r="46" spans="1:10" ht="16" customHeight="1" thickBot="1" x14ac:dyDescent="0.4">
      <c r="A46" s="27"/>
      <c r="B46" s="16"/>
      <c r="C46" s="16"/>
      <c r="D46" s="71"/>
      <c r="E46" s="25" t="s">
        <v>33</v>
      </c>
      <c r="F46" s="17">
        <v>0</v>
      </c>
      <c r="G46" s="77">
        <v>1000</v>
      </c>
      <c r="H46" s="29"/>
    </row>
    <row r="47" spans="1:10" ht="15" thickTop="1" x14ac:dyDescent="0.35">
      <c r="A47" s="21"/>
      <c r="B47" s="20"/>
      <c r="C47" s="20"/>
      <c r="D47" s="20"/>
      <c r="E47" s="20"/>
      <c r="F47" s="23"/>
      <c r="G47" s="22"/>
      <c r="H47" s="29"/>
    </row>
    <row r="48" spans="1:10" ht="15" thickBot="1" x14ac:dyDescent="0.4">
      <c r="A48" s="4"/>
      <c r="B48" s="5"/>
      <c r="C48" s="7"/>
      <c r="D48" s="5"/>
      <c r="E48" s="5"/>
      <c r="F48" s="5"/>
    </row>
    <row r="49" spans="1:9" ht="44" thickTop="1" x14ac:dyDescent="0.35">
      <c r="A49" s="44"/>
      <c r="B49" s="45"/>
      <c r="C49" s="46" t="s">
        <v>38</v>
      </c>
      <c r="D49" s="45"/>
      <c r="E49" s="47"/>
      <c r="F49" s="53" t="s">
        <v>35</v>
      </c>
      <c r="G49" s="54" t="s">
        <v>36</v>
      </c>
    </row>
    <row r="50" spans="1:9" ht="19" thickBot="1" x14ac:dyDescent="0.5">
      <c r="A50" s="48"/>
      <c r="B50" s="40"/>
      <c r="C50" s="40"/>
      <c r="D50" s="41" t="s">
        <v>8</v>
      </c>
      <c r="E50" s="39">
        <f>IFERROR(F50/G50,0)</f>
        <v>0</v>
      </c>
      <c r="F50" s="55">
        <f>F44+F40+F36+F32+F28+F24+F20+F16+F12+F8+F4</f>
        <v>0</v>
      </c>
      <c r="G50" s="56">
        <f>IFERROR(D44+D40+D36+D32+D28+D24+D20+D16+D12+D8+D4,0)</f>
        <v>0</v>
      </c>
      <c r="I50" s="73"/>
    </row>
    <row r="51" spans="1:9" ht="19" thickTop="1" x14ac:dyDescent="0.45">
      <c r="A51" s="49"/>
      <c r="B51" s="40"/>
      <c r="C51" s="40"/>
      <c r="D51" s="42" t="s">
        <v>5</v>
      </c>
      <c r="E51" s="57">
        <f>F45+F41+F37+F33+F29+F25+F21+F17+F13+F9+F5</f>
        <v>0</v>
      </c>
      <c r="G51" s="3"/>
      <c r="I51" s="74"/>
    </row>
    <row r="52" spans="1:9" ht="19" thickBot="1" x14ac:dyDescent="0.5">
      <c r="A52" s="50"/>
      <c r="B52" s="51"/>
      <c r="C52" s="51"/>
      <c r="D52" s="52" t="s">
        <v>39</v>
      </c>
      <c r="E52" s="58">
        <f>F46+F42+F38+F34+F30+F26+F22+F18+F14+F10+F6</f>
        <v>0</v>
      </c>
      <c r="G52" s="3"/>
      <c r="I52" s="74"/>
    </row>
    <row r="53" spans="1:9" ht="15" thickTop="1" x14ac:dyDescent="0.35"/>
    <row r="54" spans="1:9" x14ac:dyDescent="0.35"/>
    <row r="55" spans="1:9" x14ac:dyDescent="0.35"/>
    <row r="56" spans="1:9" x14ac:dyDescent="0.35"/>
    <row r="57" spans="1:9" x14ac:dyDescent="0.35">
      <c r="E57" s="43"/>
    </row>
    <row r="58" spans="1:9" x14ac:dyDescent="0.35"/>
    <row r="59" spans="1:9" x14ac:dyDescent="0.35"/>
    <row r="60" spans="1:9" x14ac:dyDescent="0.35"/>
    <row r="61" spans="1:9" x14ac:dyDescent="0.35"/>
    <row r="62" spans="1:9" x14ac:dyDescent="0.35"/>
    <row r="63" spans="1:9" x14ac:dyDescent="0.35"/>
    <row r="64" spans="1:9"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sheetData>
  <conditionalFormatting sqref="F29">
    <cfRule type="cellIs" dxfId="28" priority="71" operator="notBetween">
      <formula>#REF!</formula>
      <formula>#REF!</formula>
    </cfRule>
  </conditionalFormatting>
  <conditionalFormatting sqref="F28">
    <cfRule type="cellIs" dxfId="27" priority="73" operator="notBetween">
      <formula>#REF!</formula>
      <formula>#REF!</formula>
    </cfRule>
  </conditionalFormatting>
  <conditionalFormatting sqref="F37">
    <cfRule type="cellIs" dxfId="26" priority="34" operator="notBetween">
      <formula>#REF!</formula>
      <formula>#REF!</formula>
    </cfRule>
  </conditionalFormatting>
  <conditionalFormatting sqref="F36">
    <cfRule type="cellIs" dxfId="25" priority="35" operator="notBetween">
      <formula>#REF!</formula>
      <formula>#REF!</formula>
    </cfRule>
  </conditionalFormatting>
  <conditionalFormatting sqref="F45">
    <cfRule type="cellIs" dxfId="24" priority="28" operator="notBetween">
      <formula>#REF!</formula>
      <formula>#REF!</formula>
    </cfRule>
  </conditionalFormatting>
  <conditionalFormatting sqref="F44">
    <cfRule type="cellIs" dxfId="23" priority="29" operator="notBetween">
      <formula>#REF!</formula>
      <formula>#REF!</formula>
    </cfRule>
  </conditionalFormatting>
  <conditionalFormatting sqref="F17">
    <cfRule type="cellIs" dxfId="22" priority="22" operator="notBetween">
      <formula>#REF!</formula>
      <formula>#REF!</formula>
    </cfRule>
  </conditionalFormatting>
  <conditionalFormatting sqref="F16">
    <cfRule type="cellIs" dxfId="21" priority="23" operator="notBetween">
      <formula>#REF!</formula>
      <formula>#REF!</formula>
    </cfRule>
  </conditionalFormatting>
  <conditionalFormatting sqref="F41">
    <cfRule type="cellIs" dxfId="20" priority="31" operator="notBetween">
      <formula>#REF!</formula>
      <formula>#REF!</formula>
    </cfRule>
  </conditionalFormatting>
  <conditionalFormatting sqref="F40">
    <cfRule type="cellIs" dxfId="19" priority="32" operator="notBetween">
      <formula>#REF!</formula>
      <formula>#REF!</formula>
    </cfRule>
  </conditionalFormatting>
  <conditionalFormatting sqref="F13">
    <cfRule type="cellIs" dxfId="18" priority="19" operator="notBetween">
      <formula>#REF!</formula>
      <formula>#REF!</formula>
    </cfRule>
  </conditionalFormatting>
  <conditionalFormatting sqref="F12">
    <cfRule type="cellIs" dxfId="17" priority="20" operator="notBetween">
      <formula>#REF!</formula>
      <formula>#REF!</formula>
    </cfRule>
  </conditionalFormatting>
  <conditionalFormatting sqref="F5">
    <cfRule type="cellIs" dxfId="16" priority="16" operator="notBetween">
      <formula>#REF!</formula>
      <formula>#REF!</formula>
    </cfRule>
  </conditionalFormatting>
  <conditionalFormatting sqref="F4">
    <cfRule type="cellIs" dxfId="15" priority="17" operator="notBetween">
      <formula>#REF!</formula>
      <formula>#REF!</formula>
    </cfRule>
  </conditionalFormatting>
  <conditionalFormatting sqref="F9">
    <cfRule type="cellIs" dxfId="14" priority="13" operator="notBetween">
      <formula>#REF!</formula>
      <formula>#REF!</formula>
    </cfRule>
  </conditionalFormatting>
  <conditionalFormatting sqref="F8">
    <cfRule type="cellIs" dxfId="13" priority="14" operator="notBetween">
      <formula>#REF!</formula>
      <formula>#REF!</formula>
    </cfRule>
  </conditionalFormatting>
  <conditionalFormatting sqref="F33">
    <cfRule type="cellIs" dxfId="12" priority="10" operator="notBetween">
      <formula>#REF!</formula>
      <formula>#REF!</formula>
    </cfRule>
  </conditionalFormatting>
  <conditionalFormatting sqref="F32">
    <cfRule type="cellIs" dxfId="11" priority="11" operator="notBetween">
      <formula>#REF!</formula>
      <formula>#REF!</formula>
    </cfRule>
  </conditionalFormatting>
  <conditionalFormatting sqref="F7 F11 F15 F19 F27 F35 F39 F43 F47">
    <cfRule type="cellIs" dxfId="10" priority="193" operator="notBetween">
      <formula>#REF!</formula>
      <formula>$G$46</formula>
    </cfRule>
  </conditionalFormatting>
  <conditionalFormatting sqref="F28:F30 F36:F38 F44:F46 F16:F18 F40:F42 F12:F14 F4:F6 F8:F10 F32:F34">
    <cfRule type="cellIs" dxfId="9" priority="198" operator="notBetween">
      <formula>$H4</formula>
      <formula>$G4</formula>
    </cfRule>
  </conditionalFormatting>
  <conditionalFormatting sqref="D4 D8 D12 D16 D24 D28 D32 D36 D40 D44">
    <cfRule type="cellIs" dxfId="8" priority="203" operator="equal">
      <formula>$H$1</formula>
    </cfRule>
  </conditionalFormatting>
  <conditionalFormatting sqref="F21">
    <cfRule type="cellIs" dxfId="7" priority="4" operator="notBetween">
      <formula>#REF!</formula>
      <formula>#REF!</formula>
    </cfRule>
  </conditionalFormatting>
  <conditionalFormatting sqref="F20">
    <cfRule type="cellIs" dxfId="6" priority="5" operator="notBetween">
      <formula>#REF!</formula>
      <formula>#REF!</formula>
    </cfRule>
  </conditionalFormatting>
  <conditionalFormatting sqref="F23">
    <cfRule type="cellIs" dxfId="5" priority="6" operator="notBetween">
      <formula>#REF!</formula>
      <formula>$G$46</formula>
    </cfRule>
  </conditionalFormatting>
  <conditionalFormatting sqref="F20:F22">
    <cfRule type="cellIs" dxfId="4" priority="7" operator="notBetween">
      <formula>$H20</formula>
      <formula>$G20</formula>
    </cfRule>
  </conditionalFormatting>
  <conditionalFormatting sqref="D20">
    <cfRule type="cellIs" dxfId="3" priority="8" operator="equal">
      <formula>$H$1</formula>
    </cfRule>
  </conditionalFormatting>
  <conditionalFormatting sqref="F25">
    <cfRule type="cellIs" dxfId="2" priority="1" operator="notBetween">
      <formula>#REF!</formula>
      <formula>#REF!</formula>
    </cfRule>
  </conditionalFormatting>
  <conditionalFormatting sqref="F24">
    <cfRule type="cellIs" dxfId="1" priority="2" operator="notBetween">
      <formula>#REF!</formula>
      <formula>#REF!</formula>
    </cfRule>
  </conditionalFormatting>
  <conditionalFormatting sqref="F24:F26">
    <cfRule type="cellIs" dxfId="0" priority="3" operator="notBetween">
      <formula>$H24</formula>
      <formula>$G24</formula>
    </cfRule>
  </conditionalFormatting>
  <dataValidations disablePrompts="1" count="5">
    <dataValidation type="whole" errorStyle="warning" allowBlank="1" showInputMessage="1" showErrorMessage="1" error="Het in te voeren bedrag bedrag mag het maximum van € 15.000 niet overschrijden. Ook negatieve waardes zijn niet toegestaan._x000a_Het niet voldoen aan deze criteria leidt tot afwijzing van de Inschrijving." sqref="F31 F15 F7 F35 F27 F39 F43 F11 F19 F23" xr:uid="{00000000-0002-0000-0100-000008000000}">
      <formula1>0</formula1>
      <formula2>G7</formula2>
    </dataValidation>
    <dataValidation type="whole" errorStyle="warning" allowBlank="1" showErrorMessage="1" errorTitle="Overschrijding maximum prijs" error="Het in te voeren bedrag bedrag mag het maximum niet overschrijden. Ook negatieve waardes zijn niet toegestaan._x000a_Het niet voldoen aan deze criteria leidt tot afwijzing van de Inschrijving." promptTitle="Te veel" prompt="Het bedrag mag het maximumbedrag van € 74.000 niet overschrijden" sqref="F28:F29" xr:uid="{4B1D7B2E-DC1D-492F-B9A8-A7CF2642F354}">
      <formula1>0</formula1>
      <formula2>G28</formula2>
    </dataValidation>
    <dataValidation type="whole" errorStyle="warning" allowBlank="1" showInputMessage="1" showErrorMessage="1" errorTitle="Overschrijding maximumprijs" error="Het in te voeren bedrag bedrag mag het maximum niet overschrijden. Ook negatieve waardes zijn niet toegestaan._x000a_Het niet voldoen aan deze criteria leidt tot afwijzing van de Inschrijving." sqref="F30 F46 F42 F38 F22 F18 F14 F6 F10 F34 F26" xr:uid="{D8083866-1040-40DD-A3A1-DB83CB157CE3}">
      <formula1>0</formula1>
      <formula2>G6</formula2>
    </dataValidation>
    <dataValidation type="whole" errorStyle="warning" allowBlank="1" showErrorMessage="1" errorTitle="Overschrijding maximumprijs" error="Het in te voeren bedrag bedrag mag het maximum niet overschrijden. Ook negatieve waardes zijn niet toegestaan._x000a_Het niet voldoen aan deze criteria leidt tot afwijzing van de Inschrijving." promptTitle="Te veel" prompt="Het bedrag mag het maximumbedrag van € 74.000 niet overschrijden" sqref="F44:F45 F40 F36:F37 F24:F25 F16:F17 F12:F13 F4:F5 F8:F9 F32:F33 F20:F21" xr:uid="{010DF1ED-C332-4764-AACB-CAB08B30304C}">
      <formula1>0</formula1>
      <formula2>G4</formula2>
    </dataValidation>
    <dataValidation type="whole" errorStyle="warning" allowBlank="1" showErrorMessage="1" errorTitle="Overschrijding maximumprijs" error="Het in te voeren bedrag bedrag mag het maximum van niet overschrijden. Ook negatieve waardes zijn niet toegestaan._x000a_Het niet voldoen aan deze criteria leidt tot afwijzing van de Inschrijving." promptTitle="Te veel" prompt="Het bedrag mag het maximumbedrag van € 74.000 niet overschrijden" sqref="F41" xr:uid="{25C5895D-CCEF-4F14-ADF2-31B26909671E}">
      <formula1>0</formula1>
      <formula2>G41</formula2>
    </dataValidation>
  </dataValidations>
  <hyperlinks>
    <hyperlink ref="G1" location="Toelichting!A1" display="Terug naar het tabblad Toelichting" xr:uid="{3F964C6A-C73F-4D77-9138-4B331D7565B7}"/>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1BEBF-2608-403C-B420-69CAB535E5FD}">
  <sheetPr>
    <tabColor rgb="FFFF0000"/>
  </sheetPr>
  <dimension ref="A1:I2"/>
  <sheetViews>
    <sheetView workbookViewId="0">
      <selection activeCell="G1" sqref="G1"/>
    </sheetView>
  </sheetViews>
  <sheetFormatPr defaultRowHeight="14.5" x14ac:dyDescent="0.35"/>
  <cols>
    <col min="9" max="9" width="21.453125" customWidth="1"/>
  </cols>
  <sheetData>
    <row r="1" spans="1:9" ht="70" customHeight="1" thickTop="1" thickBot="1" x14ac:dyDescent="0.5">
      <c r="A1" s="11" t="s">
        <v>16</v>
      </c>
      <c r="I1" s="59" t="s">
        <v>11</v>
      </c>
    </row>
    <row r="2" spans="1:9" ht="15" thickTop="1" x14ac:dyDescent="0.35"/>
  </sheetData>
  <hyperlinks>
    <hyperlink ref="I1" location="Toelichting!A1" display="Terug naar het tabblad Toelichting" xr:uid="{15620C78-D999-46F3-AB21-D0DE041724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8e0e575-8568-4af1-85ef-794ef5b1c2ae">
      <UserInfo>
        <DisplayName/>
        <AccountId xsi:nil="true"/>
        <AccountType/>
      </UserInfo>
    </SharedWithUser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2" ma:contentTypeDescription="Een nieuw document maken." ma:contentTypeScope="" ma:versionID="d1eee38ba68dec56de1cdb91f3958528">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73f349740a9e0c03b984bc0924048f5b"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A1AF23-6C63-4EEE-8BDE-C4A38D7601E0}">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ae586e2e-e207-45a9-a8a8-8ad30477958d"/>
    <ds:schemaRef ds:uri="http://purl.org/dc/dcmitype/"/>
    <ds:schemaRef ds:uri="http://schemas.microsoft.com/office/infopath/2007/PartnerControls"/>
    <ds:schemaRef ds:uri="http://www.w3.org/XML/1998/namespace"/>
    <ds:schemaRef ds:uri="http://purl.org/dc/terms/"/>
    <ds:schemaRef ds:uri="f8e0e575-8568-4af1-85ef-794ef5b1c2ae"/>
  </ds:schemaRefs>
</ds:datastoreItem>
</file>

<file path=customXml/itemProps2.xml><?xml version="1.0" encoding="utf-8"?>
<ds:datastoreItem xmlns:ds="http://schemas.openxmlformats.org/officeDocument/2006/customXml" ds:itemID="{626CF006-4CEC-4A76-B15D-3DAFF5BADEE8}">
  <ds:schemaRefs>
    <ds:schemaRef ds:uri="http://schemas.microsoft.com/office/2006/metadata/longProperties"/>
  </ds:schemaRefs>
</ds:datastoreItem>
</file>

<file path=customXml/itemProps3.xml><?xml version="1.0" encoding="utf-8"?>
<ds:datastoreItem xmlns:ds="http://schemas.openxmlformats.org/officeDocument/2006/customXml" ds:itemID="{FEA76A79-CE81-43F6-83CB-989EB442B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9C91DF2-51C7-4E0C-97C5-8C173B171C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Totaalprijs Zonnepaneelsystemen</vt:lpstr>
      <vt:lpstr>Onderbouwing prijzen</vt:lpstr>
    </vt:vector>
  </TitlesOfParts>
  <Company>TU/e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Chris Sanderman</dc:creator>
  <cp:lastModifiedBy>Chris Sanderman</cp:lastModifiedBy>
  <cp:lastPrinted>2015-11-10T12:01:33Z</cp:lastPrinted>
  <dcterms:created xsi:type="dcterms:W3CDTF">2012-01-03T10:17:36Z</dcterms:created>
  <dcterms:modified xsi:type="dcterms:W3CDTF">2021-05-27T07:31:41Z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SharedWithUsers">
    <vt:lpwstr/>
  </property>
  <property fmtid="{D5CDD505-2E9C-101B-9397-08002B2CF9AE}" pid="4" name="AuthorIds_UIVersion_512">
    <vt:lpwstr>14</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y fmtid="{D5CDD505-2E9C-101B-9397-08002B2CF9AE}" pid="8" name="ComplianceAssetId">
    <vt:lpwstr/>
  </property>
</Properties>
</file>