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0920"/>
  </bookViews>
  <sheets>
    <sheet name="Raming per perceel" sheetId="6" r:id="rId1"/>
    <sheet name="transitie vergoedig" sheetId="1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6" l="1"/>
  <c r="F265" i="6"/>
  <c r="F260" i="6"/>
  <c r="F209" i="6"/>
  <c r="F210" i="6"/>
  <c r="F211" i="6"/>
  <c r="F212" i="6"/>
  <c r="F215" i="6"/>
  <c r="F216" i="6"/>
  <c r="F263" i="6"/>
  <c r="F264" i="6"/>
  <c r="F262" i="6"/>
  <c r="F261" i="6"/>
  <c r="F246" i="6"/>
  <c r="F250" i="6"/>
  <c r="F252" i="6"/>
  <c r="F253" i="6"/>
  <c r="F254" i="6"/>
  <c r="F255" i="6"/>
  <c r="F221" i="6"/>
  <c r="F220" i="6"/>
  <c r="F219" i="6"/>
  <c r="F197" i="6"/>
  <c r="F194" i="6"/>
  <c r="F193" i="6"/>
  <c r="F192" i="6"/>
  <c r="F191" i="6"/>
  <c r="F189" i="6"/>
  <c r="F188" i="6"/>
  <c r="F187" i="6"/>
  <c r="F185" i="6"/>
  <c r="F183" i="6"/>
  <c r="F184" i="6"/>
  <c r="F182" i="6"/>
  <c r="F180" i="6"/>
  <c r="F179" i="6"/>
  <c r="F178" i="6"/>
  <c r="F177" i="6"/>
  <c r="F176" i="6"/>
  <c r="F175" i="6"/>
  <c r="F173" i="6"/>
  <c r="F171" i="6"/>
  <c r="F170" i="6"/>
  <c r="F169" i="6"/>
  <c r="F167" i="6"/>
  <c r="F168" i="6"/>
  <c r="F166" i="6"/>
  <c r="F165" i="6"/>
  <c r="F164" i="6"/>
  <c r="F163" i="6"/>
  <c r="F162" i="6"/>
  <c r="F160" i="6"/>
  <c r="F159" i="6"/>
  <c r="F158" i="6"/>
  <c r="F157" i="6"/>
  <c r="F156" i="6"/>
  <c r="F155" i="6"/>
  <c r="F154" i="6"/>
  <c r="F153" i="6"/>
  <c r="F152" i="6"/>
  <c r="F151" i="6"/>
  <c r="F144" i="6"/>
  <c r="F143" i="6"/>
  <c r="F142" i="6"/>
  <c r="F141" i="6"/>
  <c r="F140" i="6"/>
  <c r="F139" i="6"/>
  <c r="F138" i="6"/>
  <c r="F137" i="6"/>
  <c r="F136" i="6"/>
  <c r="F135" i="6"/>
  <c r="F134" i="6"/>
  <c r="F132" i="6"/>
  <c r="F131" i="6"/>
  <c r="F129" i="6"/>
  <c r="F128" i="6"/>
  <c r="F127" i="6"/>
  <c r="F122" i="6"/>
  <c r="F10" i="6" l="1"/>
  <c r="F8" i="6"/>
  <c r="P121" i="6"/>
  <c r="N121" i="6"/>
  <c r="L121" i="6"/>
  <c r="J121" i="6"/>
  <c r="H121" i="6"/>
  <c r="F121" i="6"/>
  <c r="F124" i="6"/>
  <c r="F123" i="6"/>
  <c r="T10" i="6" l="1"/>
  <c r="R10" i="6"/>
  <c r="P10" i="6"/>
  <c r="N10" i="6"/>
  <c r="L10" i="6"/>
  <c r="J10" i="6"/>
  <c r="H10" i="6"/>
  <c r="T11" i="6"/>
  <c r="R11" i="6"/>
  <c r="P11" i="6"/>
  <c r="N11" i="6"/>
  <c r="L11" i="6"/>
  <c r="J11" i="6"/>
  <c r="H11" i="6"/>
  <c r="F11" i="6"/>
  <c r="T15" i="6"/>
  <c r="R15" i="6"/>
  <c r="P15" i="6"/>
  <c r="N15" i="6"/>
  <c r="L15" i="6"/>
  <c r="J15" i="6"/>
  <c r="H15" i="6"/>
  <c r="F15" i="6"/>
  <c r="T14" i="6"/>
  <c r="R14" i="6"/>
  <c r="P14" i="6"/>
  <c r="N14" i="6"/>
  <c r="L14" i="6"/>
  <c r="J14" i="6"/>
  <c r="H14" i="6"/>
  <c r="F14" i="6"/>
  <c r="T13" i="6"/>
  <c r="R13" i="6"/>
  <c r="P13" i="6"/>
  <c r="N13" i="6"/>
  <c r="L13" i="6"/>
  <c r="J13" i="6"/>
  <c r="H13" i="6"/>
  <c r="F13" i="6"/>
  <c r="T16" i="6"/>
  <c r="R16" i="6"/>
  <c r="P16" i="6"/>
  <c r="N16" i="6"/>
  <c r="L16" i="6"/>
  <c r="J16" i="6"/>
  <c r="H16" i="6"/>
  <c r="F16" i="6"/>
  <c r="T12" i="6"/>
  <c r="R12" i="6"/>
  <c r="P12" i="6"/>
  <c r="N12" i="6"/>
  <c r="L12" i="6"/>
  <c r="J12" i="6"/>
  <c r="H12" i="6"/>
  <c r="F12" i="6"/>
  <c r="T17" i="6"/>
  <c r="R17" i="6"/>
  <c r="P17" i="6"/>
  <c r="N17" i="6"/>
  <c r="L17" i="6"/>
  <c r="J17" i="6"/>
  <c r="H17" i="6"/>
  <c r="F17" i="6"/>
  <c r="B20" i="14" l="1"/>
  <c r="B21" i="14" s="1"/>
  <c r="T87" i="6"/>
  <c r="R87" i="6"/>
  <c r="P87" i="6"/>
  <c r="N87" i="6"/>
  <c r="L87" i="6"/>
  <c r="J87" i="6"/>
  <c r="H87" i="6"/>
  <c r="F87" i="6"/>
  <c r="T86" i="6"/>
  <c r="R86" i="6"/>
  <c r="P86" i="6"/>
  <c r="N86" i="6"/>
  <c r="L86" i="6"/>
  <c r="J86" i="6"/>
  <c r="H86" i="6"/>
  <c r="F86" i="6"/>
  <c r="T85" i="6"/>
  <c r="R85" i="6"/>
  <c r="P85" i="6"/>
  <c r="N85" i="6"/>
  <c r="L85" i="6"/>
  <c r="J85" i="6"/>
  <c r="H85" i="6"/>
  <c r="F85" i="6"/>
  <c r="T84" i="6"/>
  <c r="R84" i="6"/>
  <c r="P84" i="6"/>
  <c r="N84" i="6"/>
  <c r="L84" i="6"/>
  <c r="J84" i="6"/>
  <c r="H84" i="6"/>
  <c r="F84" i="6"/>
  <c r="T83" i="6"/>
  <c r="R83" i="6"/>
  <c r="P83" i="6"/>
  <c r="N83" i="6"/>
  <c r="L83" i="6"/>
  <c r="J83" i="6"/>
  <c r="H83" i="6"/>
  <c r="F83" i="6"/>
  <c r="T82" i="6"/>
  <c r="R82" i="6"/>
  <c r="P82" i="6"/>
  <c r="N82" i="6"/>
  <c r="L82" i="6"/>
  <c r="J82" i="6"/>
  <c r="H82" i="6"/>
  <c r="F82" i="6"/>
  <c r="T81" i="6"/>
  <c r="R81" i="6"/>
  <c r="P81" i="6"/>
  <c r="N81" i="6"/>
  <c r="L81" i="6"/>
  <c r="J81" i="6"/>
  <c r="H81" i="6"/>
  <c r="F81" i="6"/>
  <c r="T80" i="6"/>
  <c r="R80" i="6"/>
  <c r="P80" i="6"/>
  <c r="N80" i="6"/>
  <c r="L80" i="6"/>
  <c r="J80" i="6"/>
  <c r="H80" i="6"/>
  <c r="F80" i="6"/>
  <c r="F89" i="6"/>
  <c r="H89" i="6"/>
  <c r="J89" i="6"/>
  <c r="L89" i="6"/>
  <c r="N89" i="6"/>
  <c r="P89" i="6"/>
  <c r="R89" i="6"/>
  <c r="T89" i="6"/>
  <c r="F90" i="6"/>
  <c r="H90" i="6"/>
  <c r="J90" i="6"/>
  <c r="L90" i="6"/>
  <c r="N90" i="6"/>
  <c r="P90" i="6"/>
  <c r="R90" i="6"/>
  <c r="T90" i="6"/>
  <c r="F91" i="6"/>
  <c r="H91" i="6"/>
  <c r="J91" i="6"/>
  <c r="L91" i="6"/>
  <c r="N91" i="6"/>
  <c r="P91" i="6"/>
  <c r="R91" i="6"/>
  <c r="T91" i="6"/>
  <c r="F92" i="6"/>
  <c r="H92" i="6"/>
  <c r="J92" i="6"/>
  <c r="L92" i="6"/>
  <c r="N92" i="6"/>
  <c r="P92" i="6"/>
  <c r="R92" i="6"/>
  <c r="T92" i="6"/>
  <c r="F94" i="6"/>
  <c r="H94" i="6"/>
  <c r="J94" i="6"/>
  <c r="L94" i="6"/>
  <c r="N94" i="6"/>
  <c r="P94" i="6"/>
  <c r="R94" i="6"/>
  <c r="T94" i="6"/>
  <c r="T78" i="6"/>
  <c r="R78" i="6"/>
  <c r="P78" i="6"/>
  <c r="N78" i="6"/>
  <c r="L78" i="6"/>
  <c r="J78" i="6"/>
  <c r="H78" i="6"/>
  <c r="F78" i="6"/>
  <c r="T77" i="6"/>
  <c r="R77" i="6"/>
  <c r="P77" i="6"/>
  <c r="N77" i="6"/>
  <c r="L77" i="6"/>
  <c r="J77" i="6"/>
  <c r="H77" i="6"/>
  <c r="F77" i="6"/>
  <c r="T76" i="6"/>
  <c r="R76" i="6"/>
  <c r="P76" i="6"/>
  <c r="N76" i="6"/>
  <c r="L76" i="6"/>
  <c r="J76" i="6"/>
  <c r="H76" i="6"/>
  <c r="F76" i="6"/>
  <c r="T75" i="6"/>
  <c r="R75" i="6"/>
  <c r="P75" i="6"/>
  <c r="N75" i="6"/>
  <c r="L75" i="6"/>
  <c r="J75" i="6"/>
  <c r="H75" i="6"/>
  <c r="F75" i="6"/>
  <c r="T74" i="6"/>
  <c r="R74" i="6"/>
  <c r="P74" i="6"/>
  <c r="N74" i="6"/>
  <c r="L74" i="6"/>
  <c r="J74" i="6"/>
  <c r="H74" i="6"/>
  <c r="F74" i="6"/>
  <c r="T73" i="6"/>
  <c r="R73" i="6"/>
  <c r="P73" i="6"/>
  <c r="N73" i="6"/>
  <c r="L73" i="6"/>
  <c r="J73" i="6"/>
  <c r="H73" i="6"/>
  <c r="F73" i="6"/>
  <c r="T72" i="6"/>
  <c r="R72" i="6"/>
  <c r="P72" i="6"/>
  <c r="N72" i="6"/>
  <c r="L72" i="6"/>
  <c r="J72" i="6"/>
  <c r="H72" i="6"/>
  <c r="F72" i="6"/>
  <c r="T71" i="6"/>
  <c r="R71" i="6"/>
  <c r="P71" i="6"/>
  <c r="N71" i="6"/>
  <c r="L71" i="6"/>
  <c r="J71" i="6"/>
  <c r="H71" i="6"/>
  <c r="F71" i="6"/>
  <c r="T59" i="6"/>
  <c r="R59" i="6"/>
  <c r="P59" i="6"/>
  <c r="N59" i="6"/>
  <c r="L59" i="6"/>
  <c r="J59" i="6"/>
  <c r="H59" i="6"/>
  <c r="F59" i="6"/>
  <c r="T58" i="6"/>
  <c r="R58" i="6"/>
  <c r="P58" i="6"/>
  <c r="N58" i="6"/>
  <c r="L58" i="6"/>
  <c r="J58" i="6"/>
  <c r="H58" i="6"/>
  <c r="F58" i="6"/>
  <c r="T57" i="6"/>
  <c r="R57" i="6"/>
  <c r="P57" i="6"/>
  <c r="N57" i="6"/>
  <c r="L57" i="6"/>
  <c r="J57" i="6"/>
  <c r="H57" i="6"/>
  <c r="F57" i="6"/>
  <c r="T56" i="6"/>
  <c r="R56" i="6"/>
  <c r="P56" i="6"/>
  <c r="N56" i="6"/>
  <c r="L56" i="6"/>
  <c r="J56" i="6"/>
  <c r="H56" i="6"/>
  <c r="F56" i="6"/>
  <c r="T55" i="6"/>
  <c r="R55" i="6"/>
  <c r="P55" i="6"/>
  <c r="N55" i="6"/>
  <c r="L55" i="6"/>
  <c r="J55" i="6"/>
  <c r="H55" i="6"/>
  <c r="F55" i="6"/>
  <c r="T54" i="6"/>
  <c r="R54" i="6"/>
  <c r="P54" i="6"/>
  <c r="N54" i="6"/>
  <c r="L54" i="6"/>
  <c r="J54" i="6"/>
  <c r="H54" i="6"/>
  <c r="F54" i="6"/>
  <c r="T52" i="6"/>
  <c r="R52" i="6"/>
  <c r="P52" i="6"/>
  <c r="N52" i="6"/>
  <c r="L52" i="6"/>
  <c r="J52" i="6"/>
  <c r="H52" i="6"/>
  <c r="F52" i="6"/>
  <c r="T51" i="6"/>
  <c r="R51" i="6"/>
  <c r="P51" i="6"/>
  <c r="N51" i="6"/>
  <c r="L51" i="6"/>
  <c r="J51" i="6"/>
  <c r="H51" i="6"/>
  <c r="F51" i="6"/>
  <c r="T50" i="6"/>
  <c r="R50" i="6"/>
  <c r="P50" i="6"/>
  <c r="N50" i="6"/>
  <c r="L50" i="6"/>
  <c r="J50" i="6"/>
  <c r="H50" i="6"/>
  <c r="F50" i="6"/>
  <c r="T49" i="6"/>
  <c r="R49" i="6"/>
  <c r="P49" i="6"/>
  <c r="N49" i="6"/>
  <c r="L49" i="6"/>
  <c r="J49" i="6"/>
  <c r="H49" i="6"/>
  <c r="F49" i="6"/>
  <c r="T41" i="6"/>
  <c r="R41" i="6"/>
  <c r="P41" i="6"/>
  <c r="N41" i="6"/>
  <c r="L41" i="6"/>
  <c r="J41" i="6"/>
  <c r="H41" i="6"/>
  <c r="F41" i="6"/>
  <c r="T40" i="6"/>
  <c r="R40" i="6"/>
  <c r="P40" i="6"/>
  <c r="N40" i="6"/>
  <c r="L40" i="6"/>
  <c r="J40" i="6"/>
  <c r="H40" i="6"/>
  <c r="F40" i="6"/>
  <c r="T39" i="6"/>
  <c r="R39" i="6"/>
  <c r="P39" i="6"/>
  <c r="N39" i="6"/>
  <c r="L39" i="6"/>
  <c r="J39" i="6"/>
  <c r="H39" i="6"/>
  <c r="F39" i="6"/>
  <c r="T38" i="6"/>
  <c r="R38" i="6"/>
  <c r="P38" i="6"/>
  <c r="N38" i="6"/>
  <c r="L38" i="6"/>
  <c r="J38" i="6"/>
  <c r="H38" i="6"/>
  <c r="F38" i="6"/>
  <c r="T37" i="6"/>
  <c r="R37" i="6"/>
  <c r="P37" i="6"/>
  <c r="N37" i="6"/>
  <c r="L37" i="6"/>
  <c r="J37" i="6"/>
  <c r="H37" i="6"/>
  <c r="F37" i="6"/>
  <c r="T36" i="6"/>
  <c r="R36" i="6"/>
  <c r="P36" i="6"/>
  <c r="N36" i="6"/>
  <c r="L36" i="6"/>
  <c r="J36" i="6"/>
  <c r="H36" i="6"/>
  <c r="F36" i="6"/>
  <c r="T35" i="6"/>
  <c r="R35" i="6"/>
  <c r="P35" i="6"/>
  <c r="N35" i="6"/>
  <c r="L35" i="6"/>
  <c r="J35" i="6"/>
  <c r="H35" i="6"/>
  <c r="F35" i="6"/>
  <c r="T34" i="6"/>
  <c r="R34" i="6"/>
  <c r="P34" i="6"/>
  <c r="N34" i="6"/>
  <c r="L34" i="6"/>
  <c r="J34" i="6"/>
  <c r="H34" i="6"/>
  <c r="F34" i="6"/>
  <c r="T33" i="6"/>
  <c r="R33" i="6"/>
  <c r="P33" i="6"/>
  <c r="N33" i="6"/>
  <c r="L33" i="6"/>
  <c r="J33" i="6"/>
  <c r="H33" i="6"/>
  <c r="F33" i="6"/>
  <c r="T32" i="6"/>
  <c r="R32" i="6"/>
  <c r="P32" i="6"/>
  <c r="N32" i="6"/>
  <c r="L32" i="6"/>
  <c r="J32" i="6"/>
  <c r="H32" i="6"/>
  <c r="F32" i="6"/>
  <c r="T30" i="6"/>
  <c r="R30" i="6"/>
  <c r="P30" i="6"/>
  <c r="N30" i="6"/>
  <c r="L30" i="6"/>
  <c r="J30" i="6"/>
  <c r="H30" i="6"/>
  <c r="F30" i="6"/>
  <c r="T29" i="6"/>
  <c r="R29" i="6"/>
  <c r="P29" i="6"/>
  <c r="N29" i="6"/>
  <c r="L29" i="6"/>
  <c r="J29" i="6"/>
  <c r="H29" i="6"/>
  <c r="F29" i="6"/>
  <c r="T28" i="6"/>
  <c r="R28" i="6"/>
  <c r="P28" i="6"/>
  <c r="N28" i="6"/>
  <c r="L28" i="6"/>
  <c r="J28" i="6"/>
  <c r="H28" i="6"/>
  <c r="F28" i="6"/>
  <c r="T27" i="6"/>
  <c r="R27" i="6"/>
  <c r="P27" i="6"/>
  <c r="N27" i="6"/>
  <c r="L27" i="6"/>
  <c r="J27" i="6"/>
  <c r="H27" i="6"/>
  <c r="F27" i="6"/>
  <c r="T26" i="6"/>
  <c r="R26" i="6"/>
  <c r="P26" i="6"/>
  <c r="N26" i="6"/>
  <c r="L26" i="6"/>
  <c r="J26" i="6"/>
  <c r="H26" i="6"/>
  <c r="F26" i="6"/>
  <c r="T25" i="6"/>
  <c r="R25" i="6"/>
  <c r="P25" i="6"/>
  <c r="N25" i="6"/>
  <c r="L25" i="6"/>
  <c r="J25" i="6"/>
  <c r="H25" i="6"/>
  <c r="F25" i="6"/>
  <c r="T24" i="6"/>
  <c r="R24" i="6"/>
  <c r="P24" i="6"/>
  <c r="N24" i="6"/>
  <c r="L24" i="6"/>
  <c r="J24" i="6"/>
  <c r="H24" i="6"/>
  <c r="F24" i="6"/>
  <c r="T23" i="6"/>
  <c r="R23" i="6"/>
  <c r="P23" i="6"/>
  <c r="N23" i="6"/>
  <c r="L23" i="6"/>
  <c r="J23" i="6"/>
  <c r="H23" i="6"/>
  <c r="F23" i="6"/>
  <c r="T22" i="6"/>
  <c r="R22" i="6"/>
  <c r="P22" i="6"/>
  <c r="N22" i="6"/>
  <c r="L22" i="6"/>
  <c r="J22" i="6"/>
  <c r="H22" i="6"/>
  <c r="F22" i="6"/>
  <c r="T21" i="6"/>
  <c r="R21" i="6"/>
  <c r="P21" i="6"/>
  <c r="N21" i="6"/>
  <c r="L21" i="6"/>
  <c r="J21" i="6"/>
  <c r="H21" i="6"/>
  <c r="F21" i="6"/>
  <c r="T215" i="6"/>
  <c r="R215" i="6"/>
  <c r="P215" i="6"/>
  <c r="N215" i="6"/>
  <c r="L215" i="6"/>
  <c r="J215" i="6"/>
  <c r="H215" i="6"/>
  <c r="T61" i="6" l="1"/>
  <c r="R61" i="6"/>
  <c r="P61" i="6"/>
  <c r="N61" i="6"/>
  <c r="L61" i="6"/>
  <c r="J61" i="6"/>
  <c r="H61" i="6"/>
  <c r="F61" i="6"/>
  <c r="T46" i="6"/>
  <c r="R46" i="6"/>
  <c r="P46" i="6"/>
  <c r="N46" i="6"/>
  <c r="L46" i="6"/>
  <c r="J46" i="6"/>
  <c r="H46" i="6"/>
  <c r="F46" i="6"/>
  <c r="T45" i="6"/>
  <c r="R45" i="6"/>
  <c r="P45" i="6"/>
  <c r="N45" i="6"/>
  <c r="L45" i="6"/>
  <c r="J45" i="6"/>
  <c r="H45" i="6"/>
  <c r="F45" i="6"/>
  <c r="T219" i="6"/>
  <c r="R219" i="6"/>
  <c r="P219" i="6"/>
  <c r="N219" i="6"/>
  <c r="L219" i="6"/>
  <c r="J219" i="6"/>
  <c r="H219" i="6"/>
  <c r="T227" i="6"/>
  <c r="R227" i="6"/>
  <c r="P227" i="6"/>
  <c r="N227" i="6"/>
  <c r="L227" i="6"/>
  <c r="J227" i="6"/>
  <c r="H227" i="6"/>
  <c r="F227" i="6"/>
  <c r="T226" i="6"/>
  <c r="R226" i="6"/>
  <c r="P226" i="6"/>
  <c r="N226" i="6"/>
  <c r="L226" i="6"/>
  <c r="J226" i="6"/>
  <c r="H226" i="6"/>
  <c r="F226" i="6"/>
  <c r="T225" i="6"/>
  <c r="R225" i="6"/>
  <c r="P225" i="6"/>
  <c r="N225" i="6"/>
  <c r="L225" i="6"/>
  <c r="J225" i="6"/>
  <c r="H225" i="6"/>
  <c r="F225" i="6"/>
  <c r="T224" i="6"/>
  <c r="R224" i="6"/>
  <c r="P224" i="6"/>
  <c r="N224" i="6"/>
  <c r="L224" i="6"/>
  <c r="J224" i="6"/>
  <c r="H224" i="6"/>
  <c r="F224" i="6"/>
  <c r="T234" i="6"/>
  <c r="R234" i="6"/>
  <c r="P234" i="6"/>
  <c r="N234" i="6"/>
  <c r="L234" i="6"/>
  <c r="J234" i="6"/>
  <c r="H234" i="6"/>
  <c r="F234" i="6"/>
  <c r="T233" i="6"/>
  <c r="R233" i="6"/>
  <c r="P233" i="6"/>
  <c r="N233" i="6"/>
  <c r="L233" i="6"/>
  <c r="J233" i="6"/>
  <c r="H233" i="6"/>
  <c r="F233" i="6"/>
  <c r="T232" i="6"/>
  <c r="R232" i="6"/>
  <c r="P232" i="6"/>
  <c r="N232" i="6"/>
  <c r="L232" i="6"/>
  <c r="J232" i="6"/>
  <c r="H232" i="6"/>
  <c r="F232" i="6"/>
  <c r="T231" i="6"/>
  <c r="R231" i="6"/>
  <c r="P231" i="6"/>
  <c r="N231" i="6"/>
  <c r="L231" i="6"/>
  <c r="J231" i="6"/>
  <c r="H231" i="6"/>
  <c r="F231" i="6"/>
  <c r="T230" i="6"/>
  <c r="R230" i="6"/>
  <c r="P230" i="6"/>
  <c r="N230" i="6"/>
  <c r="L230" i="6"/>
  <c r="J230" i="6"/>
  <c r="H230" i="6"/>
  <c r="F230" i="6"/>
  <c r="T229" i="6"/>
  <c r="R229" i="6"/>
  <c r="P229" i="6"/>
  <c r="N229" i="6"/>
  <c r="L229" i="6"/>
  <c r="J229" i="6"/>
  <c r="H229" i="6"/>
  <c r="F229" i="6"/>
  <c r="T228" i="6"/>
  <c r="R228" i="6"/>
  <c r="P228" i="6"/>
  <c r="N228" i="6"/>
  <c r="L228" i="6"/>
  <c r="J228" i="6"/>
  <c r="H228" i="6"/>
  <c r="F228" i="6"/>
  <c r="T223" i="6"/>
  <c r="R223" i="6"/>
  <c r="P223" i="6"/>
  <c r="N223" i="6"/>
  <c r="L223" i="6"/>
  <c r="J223" i="6"/>
  <c r="H223" i="6"/>
  <c r="F223" i="6"/>
  <c r="T242" i="6"/>
  <c r="R242" i="6"/>
  <c r="P242" i="6"/>
  <c r="N242" i="6"/>
  <c r="L242" i="6"/>
  <c r="J242" i="6"/>
  <c r="H242" i="6"/>
  <c r="F242" i="6"/>
  <c r="T241" i="6"/>
  <c r="R241" i="6"/>
  <c r="P241" i="6"/>
  <c r="N241" i="6"/>
  <c r="L241" i="6"/>
  <c r="J241" i="6"/>
  <c r="H241" i="6"/>
  <c r="F241" i="6"/>
  <c r="T240" i="6"/>
  <c r="R240" i="6"/>
  <c r="P240" i="6"/>
  <c r="N240" i="6"/>
  <c r="L240" i="6"/>
  <c r="J240" i="6"/>
  <c r="H240" i="6"/>
  <c r="F240" i="6"/>
  <c r="T239" i="6"/>
  <c r="R239" i="6"/>
  <c r="P239" i="6"/>
  <c r="N239" i="6"/>
  <c r="L239" i="6"/>
  <c r="J239" i="6"/>
  <c r="H239" i="6"/>
  <c r="F239" i="6"/>
  <c r="T238" i="6"/>
  <c r="R238" i="6"/>
  <c r="P238" i="6"/>
  <c r="N238" i="6"/>
  <c r="L238" i="6"/>
  <c r="J238" i="6"/>
  <c r="H238" i="6"/>
  <c r="F238" i="6"/>
  <c r="T237" i="6"/>
  <c r="R237" i="6"/>
  <c r="P237" i="6"/>
  <c r="N237" i="6"/>
  <c r="L237" i="6"/>
  <c r="J237" i="6"/>
  <c r="H237" i="6"/>
  <c r="F237" i="6"/>
  <c r="T236" i="6"/>
  <c r="R236" i="6"/>
  <c r="P236" i="6"/>
  <c r="N236" i="6"/>
  <c r="L236" i="6"/>
  <c r="J236" i="6"/>
  <c r="H236" i="6"/>
  <c r="F236" i="6"/>
  <c r="T235" i="6"/>
  <c r="R235" i="6"/>
  <c r="P235" i="6"/>
  <c r="N235" i="6"/>
  <c r="L235" i="6"/>
  <c r="J235" i="6"/>
  <c r="H235" i="6"/>
  <c r="F235" i="6"/>
  <c r="T246" i="6"/>
  <c r="R246" i="6"/>
  <c r="P246" i="6"/>
  <c r="N246" i="6"/>
  <c r="L246" i="6"/>
  <c r="J246" i="6"/>
  <c r="H246" i="6"/>
  <c r="T245" i="6"/>
  <c r="R245" i="6"/>
  <c r="P245" i="6"/>
  <c r="N245" i="6"/>
  <c r="L245" i="6"/>
  <c r="J245" i="6"/>
  <c r="H245" i="6"/>
  <c r="F245" i="6"/>
  <c r="T244" i="6"/>
  <c r="R244" i="6"/>
  <c r="P244" i="6"/>
  <c r="N244" i="6"/>
  <c r="L244" i="6"/>
  <c r="J244" i="6"/>
  <c r="H244" i="6"/>
  <c r="F244" i="6"/>
  <c r="T243" i="6"/>
  <c r="R243" i="6"/>
  <c r="P243" i="6"/>
  <c r="N243" i="6"/>
  <c r="L243" i="6"/>
  <c r="J243" i="6"/>
  <c r="H243" i="6"/>
  <c r="F243" i="6"/>
  <c r="T222" i="6"/>
  <c r="R222" i="6"/>
  <c r="P222" i="6"/>
  <c r="N222" i="6"/>
  <c r="L222" i="6"/>
  <c r="J222" i="6"/>
  <c r="H222" i="6"/>
  <c r="F222" i="6"/>
  <c r="T221" i="6"/>
  <c r="R221" i="6"/>
  <c r="P221" i="6"/>
  <c r="N221" i="6"/>
  <c r="L221" i="6"/>
  <c r="J221" i="6"/>
  <c r="H221" i="6"/>
  <c r="T220" i="6"/>
  <c r="R220" i="6"/>
  <c r="P220" i="6"/>
  <c r="N220" i="6"/>
  <c r="L220" i="6"/>
  <c r="J220" i="6"/>
  <c r="H220" i="6"/>
  <c r="T218" i="6"/>
  <c r="R218" i="6"/>
  <c r="P218" i="6"/>
  <c r="N218" i="6"/>
  <c r="L218" i="6"/>
  <c r="J218" i="6"/>
  <c r="H218" i="6"/>
  <c r="F218" i="6"/>
  <c r="T216" i="6"/>
  <c r="R216" i="6"/>
  <c r="P216" i="6"/>
  <c r="N216" i="6"/>
  <c r="L216" i="6"/>
  <c r="J216" i="6"/>
  <c r="H216" i="6"/>
  <c r="T214" i="6"/>
  <c r="R214" i="6"/>
  <c r="P214" i="6"/>
  <c r="N214" i="6"/>
  <c r="L214" i="6"/>
  <c r="J214" i="6"/>
  <c r="H214" i="6"/>
  <c r="F214" i="6"/>
  <c r="T213" i="6"/>
  <c r="R213" i="6"/>
  <c r="P213" i="6"/>
  <c r="N213" i="6"/>
  <c r="L213" i="6"/>
  <c r="J213" i="6"/>
  <c r="H213" i="6"/>
  <c r="F213" i="6"/>
  <c r="T212" i="6"/>
  <c r="R212" i="6"/>
  <c r="P212" i="6"/>
  <c r="N212" i="6"/>
  <c r="L212" i="6"/>
  <c r="J212" i="6"/>
  <c r="H212" i="6"/>
  <c r="T211" i="6"/>
  <c r="R211" i="6"/>
  <c r="P211" i="6"/>
  <c r="N211" i="6"/>
  <c r="L211" i="6"/>
  <c r="J211" i="6"/>
  <c r="H211" i="6"/>
  <c r="T210" i="6"/>
  <c r="R210" i="6"/>
  <c r="P210" i="6"/>
  <c r="N210" i="6"/>
  <c r="L210" i="6"/>
  <c r="J210" i="6"/>
  <c r="H210" i="6"/>
  <c r="T249" i="6"/>
  <c r="R249" i="6"/>
  <c r="P249" i="6"/>
  <c r="N249" i="6"/>
  <c r="L249" i="6"/>
  <c r="J249" i="6"/>
  <c r="H249" i="6"/>
  <c r="F249" i="6"/>
  <c r="T248" i="6"/>
  <c r="R248" i="6"/>
  <c r="P248" i="6"/>
  <c r="N248" i="6"/>
  <c r="L248" i="6"/>
  <c r="J248" i="6"/>
  <c r="H248" i="6"/>
  <c r="F248" i="6"/>
  <c r="T201" i="6"/>
  <c r="R201" i="6"/>
  <c r="P201" i="6"/>
  <c r="N201" i="6"/>
  <c r="L201" i="6"/>
  <c r="J201" i="6"/>
  <c r="H201" i="6"/>
  <c r="F201" i="6"/>
  <c r="F95" i="6"/>
  <c r="H95" i="6"/>
  <c r="J95" i="6"/>
  <c r="L95" i="6"/>
  <c r="N95" i="6"/>
  <c r="P95" i="6"/>
  <c r="R95" i="6"/>
  <c r="T95" i="6"/>
  <c r="F96" i="6"/>
  <c r="H96" i="6"/>
  <c r="J96" i="6"/>
  <c r="L96" i="6"/>
  <c r="N96" i="6"/>
  <c r="P96" i="6"/>
  <c r="R96" i="6"/>
  <c r="T96" i="6"/>
  <c r="F97" i="6"/>
  <c r="H97" i="6"/>
  <c r="J97" i="6"/>
  <c r="L97" i="6"/>
  <c r="N97" i="6"/>
  <c r="P97" i="6"/>
  <c r="R97" i="6"/>
  <c r="T97" i="6"/>
  <c r="F98" i="6"/>
  <c r="H98" i="6"/>
  <c r="J98" i="6"/>
  <c r="L98" i="6"/>
  <c r="N98" i="6"/>
  <c r="P98" i="6"/>
  <c r="R98" i="6"/>
  <c r="T98" i="6"/>
  <c r="T180" i="6"/>
  <c r="R180" i="6"/>
  <c r="P180" i="6"/>
  <c r="N180" i="6"/>
  <c r="L180" i="6"/>
  <c r="J180" i="6"/>
  <c r="H180" i="6"/>
  <c r="T179" i="6"/>
  <c r="R179" i="6"/>
  <c r="P179" i="6"/>
  <c r="N179" i="6"/>
  <c r="L179" i="6"/>
  <c r="J179" i="6"/>
  <c r="H179" i="6"/>
  <c r="J117" i="6" l="1"/>
  <c r="H117" i="6"/>
  <c r="T264" i="6"/>
  <c r="T263" i="6"/>
  <c r="T262" i="6"/>
  <c r="T261" i="6"/>
  <c r="T260" i="6"/>
  <c r="T258" i="6"/>
  <c r="T257" i="6"/>
  <c r="T255" i="6"/>
  <c r="T254" i="6"/>
  <c r="T253" i="6"/>
  <c r="T252" i="6"/>
  <c r="T250" i="6"/>
  <c r="T247" i="6"/>
  <c r="T209" i="6"/>
  <c r="T208" i="6"/>
  <c r="T207" i="6"/>
  <c r="T206" i="6"/>
  <c r="T205" i="6"/>
  <c r="T204" i="6"/>
  <c r="T203" i="6"/>
  <c r="T202" i="6"/>
  <c r="T200" i="6"/>
  <c r="T199" i="6"/>
  <c r="T198" i="6"/>
  <c r="T197" i="6"/>
  <c r="T194" i="6"/>
  <c r="T193" i="6"/>
  <c r="T192" i="6"/>
  <c r="T191" i="6"/>
  <c r="T185" i="6"/>
  <c r="T184" i="6"/>
  <c r="T183" i="6"/>
  <c r="T182" i="6"/>
  <c r="T178" i="6"/>
  <c r="T177" i="6"/>
  <c r="T176" i="6"/>
  <c r="T175" i="6"/>
  <c r="T174" i="6"/>
  <c r="T173" i="6"/>
  <c r="T171" i="6"/>
  <c r="T170" i="6"/>
  <c r="T169" i="6"/>
  <c r="T168" i="6"/>
  <c r="T167" i="6"/>
  <c r="T166" i="6"/>
  <c r="T165" i="6"/>
  <c r="T164" i="6"/>
  <c r="T163" i="6"/>
  <c r="T162" i="6"/>
  <c r="T160" i="6"/>
  <c r="T159" i="6"/>
  <c r="T158" i="6"/>
  <c r="T157" i="6"/>
  <c r="T156" i="6"/>
  <c r="T155" i="6"/>
  <c r="T154" i="6"/>
  <c r="T153" i="6"/>
  <c r="T152" i="6"/>
  <c r="T151" i="6"/>
  <c r="T132" i="6"/>
  <c r="T131" i="6"/>
  <c r="T129" i="6"/>
  <c r="T128" i="6"/>
  <c r="T127" i="6"/>
  <c r="T126" i="6"/>
  <c r="T124" i="6"/>
  <c r="T123" i="6"/>
  <c r="T122" i="6"/>
  <c r="T117" i="6"/>
  <c r="T115" i="6"/>
  <c r="T114" i="6"/>
  <c r="T113" i="6"/>
  <c r="T112" i="6"/>
  <c r="T111" i="6"/>
  <c r="T109" i="6"/>
  <c r="T108" i="6"/>
  <c r="T107" i="6"/>
  <c r="T106" i="6"/>
  <c r="T104" i="6"/>
  <c r="T103" i="6"/>
  <c r="T102" i="6"/>
  <c r="T100" i="6"/>
  <c r="T99" i="6"/>
  <c r="T68" i="6"/>
  <c r="T67" i="6"/>
  <c r="T66" i="6"/>
  <c r="T65" i="6"/>
  <c r="T64" i="6"/>
  <c r="T63" i="6"/>
  <c r="T62" i="6"/>
  <c r="T44" i="6"/>
  <c r="T43" i="6"/>
  <c r="T18" i="6"/>
  <c r="T8" i="6"/>
  <c r="R264" i="6"/>
  <c r="R263" i="6"/>
  <c r="R262" i="6"/>
  <c r="R261" i="6"/>
  <c r="R260" i="6"/>
  <c r="R258" i="6"/>
  <c r="R257" i="6"/>
  <c r="R255" i="6"/>
  <c r="R254" i="6"/>
  <c r="R253" i="6"/>
  <c r="R252" i="6"/>
  <c r="R250" i="6"/>
  <c r="R247" i="6"/>
  <c r="R209" i="6"/>
  <c r="R208" i="6"/>
  <c r="R207" i="6"/>
  <c r="R206" i="6"/>
  <c r="R205" i="6"/>
  <c r="R204" i="6"/>
  <c r="R203" i="6"/>
  <c r="R202" i="6"/>
  <c r="R200" i="6"/>
  <c r="R199" i="6"/>
  <c r="R198" i="6"/>
  <c r="R197" i="6"/>
  <c r="R194" i="6"/>
  <c r="R193" i="6"/>
  <c r="R192" i="6"/>
  <c r="R191" i="6"/>
  <c r="R185" i="6"/>
  <c r="R184" i="6"/>
  <c r="R183" i="6"/>
  <c r="R182" i="6"/>
  <c r="R178" i="6"/>
  <c r="R177" i="6"/>
  <c r="R176" i="6"/>
  <c r="R175" i="6"/>
  <c r="R174" i="6"/>
  <c r="R173" i="6"/>
  <c r="R171" i="6"/>
  <c r="R170" i="6"/>
  <c r="R169" i="6"/>
  <c r="R168" i="6"/>
  <c r="R167" i="6"/>
  <c r="R166" i="6"/>
  <c r="R165" i="6"/>
  <c r="R164" i="6"/>
  <c r="R163" i="6"/>
  <c r="R162" i="6"/>
  <c r="R160" i="6"/>
  <c r="R159" i="6"/>
  <c r="R158" i="6"/>
  <c r="R157" i="6"/>
  <c r="R156" i="6"/>
  <c r="R155" i="6"/>
  <c r="R154" i="6"/>
  <c r="R153" i="6"/>
  <c r="R152" i="6"/>
  <c r="R151" i="6"/>
  <c r="R132" i="6"/>
  <c r="R131" i="6"/>
  <c r="R129" i="6"/>
  <c r="R128" i="6"/>
  <c r="R127" i="6"/>
  <c r="R126" i="6"/>
  <c r="R124" i="6"/>
  <c r="R123" i="6"/>
  <c r="R122" i="6"/>
  <c r="R117" i="6"/>
  <c r="R115" i="6"/>
  <c r="R114" i="6"/>
  <c r="R113" i="6"/>
  <c r="R112" i="6"/>
  <c r="R111" i="6"/>
  <c r="R109" i="6"/>
  <c r="R108" i="6"/>
  <c r="R107" i="6"/>
  <c r="R106" i="6"/>
  <c r="R104" i="6"/>
  <c r="R103" i="6"/>
  <c r="R102" i="6"/>
  <c r="R100" i="6"/>
  <c r="R99" i="6"/>
  <c r="R68" i="6"/>
  <c r="R67" i="6"/>
  <c r="R66" i="6"/>
  <c r="R65" i="6"/>
  <c r="R64" i="6"/>
  <c r="R63" i="6"/>
  <c r="R62" i="6"/>
  <c r="R44" i="6"/>
  <c r="R43" i="6"/>
  <c r="R18" i="6"/>
  <c r="R8" i="6"/>
  <c r="P264" i="6"/>
  <c r="P263" i="6"/>
  <c r="P262" i="6"/>
  <c r="P261" i="6"/>
  <c r="P260" i="6"/>
  <c r="P258" i="6"/>
  <c r="P257" i="6"/>
  <c r="P255" i="6"/>
  <c r="P254" i="6"/>
  <c r="P253" i="6"/>
  <c r="P252" i="6"/>
  <c r="P250" i="6"/>
  <c r="P247" i="6"/>
  <c r="P209" i="6"/>
  <c r="P208" i="6"/>
  <c r="P207" i="6"/>
  <c r="P206" i="6"/>
  <c r="P205" i="6"/>
  <c r="P204" i="6"/>
  <c r="P203" i="6"/>
  <c r="P202" i="6"/>
  <c r="P200" i="6"/>
  <c r="P199" i="6"/>
  <c r="P198" i="6"/>
  <c r="P197" i="6"/>
  <c r="P194" i="6"/>
  <c r="P193" i="6"/>
  <c r="P192" i="6"/>
  <c r="P191" i="6"/>
  <c r="P185" i="6"/>
  <c r="P184" i="6"/>
  <c r="P183" i="6"/>
  <c r="P182" i="6"/>
  <c r="P178" i="6"/>
  <c r="P177" i="6"/>
  <c r="P176" i="6"/>
  <c r="P175" i="6"/>
  <c r="P174" i="6"/>
  <c r="P173" i="6"/>
  <c r="P171" i="6"/>
  <c r="P170" i="6"/>
  <c r="P169" i="6"/>
  <c r="P168" i="6"/>
  <c r="P167" i="6"/>
  <c r="P166" i="6"/>
  <c r="P165" i="6"/>
  <c r="P164" i="6"/>
  <c r="P163" i="6"/>
  <c r="P162" i="6"/>
  <c r="P160" i="6"/>
  <c r="P159" i="6"/>
  <c r="P158" i="6"/>
  <c r="P157" i="6"/>
  <c r="P156" i="6"/>
  <c r="P155" i="6"/>
  <c r="P154" i="6"/>
  <c r="P153" i="6"/>
  <c r="P152" i="6"/>
  <c r="P151" i="6"/>
  <c r="P132" i="6"/>
  <c r="P131" i="6"/>
  <c r="P129" i="6"/>
  <c r="P128" i="6"/>
  <c r="P127" i="6"/>
  <c r="P126" i="6"/>
  <c r="P124" i="6"/>
  <c r="P123" i="6"/>
  <c r="P122" i="6"/>
  <c r="P117" i="6"/>
  <c r="P115" i="6"/>
  <c r="P114" i="6"/>
  <c r="P113" i="6"/>
  <c r="P112" i="6"/>
  <c r="P111" i="6"/>
  <c r="P109" i="6"/>
  <c r="P108" i="6"/>
  <c r="P107" i="6"/>
  <c r="P106" i="6"/>
  <c r="P104" i="6"/>
  <c r="P103" i="6"/>
  <c r="P102" i="6"/>
  <c r="P100" i="6"/>
  <c r="P99" i="6"/>
  <c r="P68" i="6"/>
  <c r="P67" i="6"/>
  <c r="P66" i="6"/>
  <c r="P65" i="6"/>
  <c r="P64" i="6"/>
  <c r="P63" i="6"/>
  <c r="P62" i="6"/>
  <c r="P44" i="6"/>
  <c r="P43" i="6"/>
  <c r="P18" i="6"/>
  <c r="P8" i="6"/>
  <c r="N264" i="6"/>
  <c r="N263" i="6"/>
  <c r="N262" i="6"/>
  <c r="N261" i="6"/>
  <c r="N260" i="6"/>
  <c r="N258" i="6"/>
  <c r="N257" i="6"/>
  <c r="N255" i="6"/>
  <c r="N254" i="6"/>
  <c r="N253" i="6"/>
  <c r="N252" i="6"/>
  <c r="N250" i="6"/>
  <c r="N247" i="6"/>
  <c r="N209" i="6"/>
  <c r="N208" i="6"/>
  <c r="N207" i="6"/>
  <c r="N206" i="6"/>
  <c r="N205" i="6"/>
  <c r="N204" i="6"/>
  <c r="N203" i="6"/>
  <c r="N202" i="6"/>
  <c r="N200" i="6"/>
  <c r="N199" i="6"/>
  <c r="N198" i="6"/>
  <c r="N197" i="6"/>
  <c r="N194" i="6"/>
  <c r="N193" i="6"/>
  <c r="N192" i="6"/>
  <c r="N191" i="6"/>
  <c r="N185" i="6"/>
  <c r="N184" i="6"/>
  <c r="N183" i="6"/>
  <c r="N182" i="6"/>
  <c r="N178" i="6"/>
  <c r="N177" i="6"/>
  <c r="N176" i="6"/>
  <c r="N175" i="6"/>
  <c r="N174" i="6"/>
  <c r="N173" i="6"/>
  <c r="N171" i="6"/>
  <c r="N170" i="6"/>
  <c r="N169" i="6"/>
  <c r="N168" i="6"/>
  <c r="N167" i="6"/>
  <c r="N166" i="6"/>
  <c r="N165" i="6"/>
  <c r="N164" i="6"/>
  <c r="N163" i="6"/>
  <c r="N162" i="6"/>
  <c r="N160" i="6"/>
  <c r="N159" i="6"/>
  <c r="N158" i="6"/>
  <c r="N157" i="6"/>
  <c r="N156" i="6"/>
  <c r="N155" i="6"/>
  <c r="N154" i="6"/>
  <c r="N153" i="6"/>
  <c r="N152" i="6"/>
  <c r="N151" i="6"/>
  <c r="N132" i="6"/>
  <c r="N131" i="6"/>
  <c r="N129" i="6"/>
  <c r="N128" i="6"/>
  <c r="N127" i="6"/>
  <c r="N126" i="6"/>
  <c r="N124" i="6"/>
  <c r="N123" i="6"/>
  <c r="N122" i="6"/>
  <c r="N117" i="6"/>
  <c r="N115" i="6"/>
  <c r="N114" i="6"/>
  <c r="N113" i="6"/>
  <c r="N112" i="6"/>
  <c r="N111" i="6"/>
  <c r="N109" i="6"/>
  <c r="N108" i="6"/>
  <c r="N107" i="6"/>
  <c r="N106" i="6"/>
  <c r="N104" i="6"/>
  <c r="N103" i="6"/>
  <c r="N102" i="6"/>
  <c r="N100" i="6"/>
  <c r="N99" i="6"/>
  <c r="N68" i="6"/>
  <c r="N67" i="6"/>
  <c r="N66" i="6"/>
  <c r="N65" i="6"/>
  <c r="N64" i="6"/>
  <c r="N63" i="6"/>
  <c r="N62" i="6"/>
  <c r="N44" i="6"/>
  <c r="N43" i="6"/>
  <c r="N18" i="6"/>
  <c r="N8" i="6"/>
  <c r="R118" i="6" l="1"/>
  <c r="T118" i="6"/>
  <c r="P118" i="6"/>
  <c r="N118" i="6"/>
  <c r="L112" i="6"/>
  <c r="J112" i="6"/>
  <c r="H112" i="6"/>
  <c r="F112" i="6"/>
  <c r="H132" i="6" l="1"/>
  <c r="L185" i="6"/>
  <c r="J185" i="6"/>
  <c r="H185" i="6"/>
  <c r="L18" i="6" l="1"/>
  <c r="J18" i="6"/>
  <c r="H18" i="6"/>
  <c r="F18" i="6"/>
  <c r="L8" i="6"/>
  <c r="J8" i="6"/>
  <c r="H8" i="6"/>
  <c r="L115" i="6"/>
  <c r="J115" i="6"/>
  <c r="H115" i="6"/>
  <c r="F115" i="6"/>
  <c r="L114" i="6"/>
  <c r="J114" i="6"/>
  <c r="H114" i="6"/>
  <c r="F114" i="6"/>
  <c r="L109" i="6"/>
  <c r="J109" i="6"/>
  <c r="H109" i="6"/>
  <c r="F109" i="6"/>
  <c r="L108" i="6"/>
  <c r="J108" i="6"/>
  <c r="H108" i="6"/>
  <c r="F108" i="6"/>
  <c r="L107" i="6"/>
  <c r="J107" i="6"/>
  <c r="H107" i="6"/>
  <c r="F107" i="6"/>
  <c r="L106" i="6"/>
  <c r="J106" i="6"/>
  <c r="H106" i="6"/>
  <c r="F106" i="6"/>
  <c r="L111" i="6"/>
  <c r="J111" i="6"/>
  <c r="H111" i="6"/>
  <c r="F111" i="6"/>
  <c r="L66" i="6"/>
  <c r="J66" i="6"/>
  <c r="H66" i="6"/>
  <c r="F66" i="6"/>
  <c r="L65" i="6"/>
  <c r="J65" i="6"/>
  <c r="H65" i="6"/>
  <c r="F65" i="6"/>
  <c r="D146" i="6" l="1"/>
  <c r="H135" i="6"/>
  <c r="J135" i="6" s="1"/>
  <c r="L135" i="6" s="1"/>
  <c r="N135" i="6" s="1"/>
  <c r="P135" i="6" s="1"/>
  <c r="H136" i="6"/>
  <c r="J136" i="6" s="1"/>
  <c r="L136" i="6" s="1"/>
  <c r="N136" i="6" s="1"/>
  <c r="P136" i="6" s="1"/>
  <c r="R136" i="6" s="1"/>
  <c r="T136" i="6" s="1"/>
  <c r="H137" i="6"/>
  <c r="J137" i="6" s="1"/>
  <c r="L137" i="6" s="1"/>
  <c r="N137" i="6" s="1"/>
  <c r="P137" i="6" s="1"/>
  <c r="R137" i="6" s="1"/>
  <c r="T137" i="6" s="1"/>
  <c r="H138" i="6"/>
  <c r="J138" i="6" s="1"/>
  <c r="L138" i="6" s="1"/>
  <c r="N138" i="6" s="1"/>
  <c r="P138" i="6" s="1"/>
  <c r="R138" i="6" s="1"/>
  <c r="T138" i="6" s="1"/>
  <c r="H139" i="6"/>
  <c r="J139" i="6" s="1"/>
  <c r="L139" i="6" s="1"/>
  <c r="N139" i="6" s="1"/>
  <c r="P139" i="6" s="1"/>
  <c r="R139" i="6" s="1"/>
  <c r="T139" i="6" s="1"/>
  <c r="H140" i="6"/>
  <c r="J140" i="6" s="1"/>
  <c r="L140" i="6" s="1"/>
  <c r="N140" i="6" s="1"/>
  <c r="P140" i="6" s="1"/>
  <c r="R140" i="6" s="1"/>
  <c r="T140" i="6" s="1"/>
  <c r="H141" i="6"/>
  <c r="J141" i="6" s="1"/>
  <c r="L141" i="6" s="1"/>
  <c r="N141" i="6" s="1"/>
  <c r="P141" i="6" s="1"/>
  <c r="R141" i="6" s="1"/>
  <c r="T141" i="6" s="1"/>
  <c r="H142" i="6"/>
  <c r="J142" i="6" s="1"/>
  <c r="L142" i="6" s="1"/>
  <c r="N142" i="6" s="1"/>
  <c r="P142" i="6" s="1"/>
  <c r="R142" i="6" s="1"/>
  <c r="T142" i="6" s="1"/>
  <c r="H143" i="6"/>
  <c r="J143" i="6" s="1"/>
  <c r="L143" i="6" s="1"/>
  <c r="N143" i="6" s="1"/>
  <c r="P143" i="6" s="1"/>
  <c r="R143" i="6" s="1"/>
  <c r="T143" i="6" s="1"/>
  <c r="H144" i="6"/>
  <c r="J144" i="6" s="1"/>
  <c r="L144" i="6" s="1"/>
  <c r="N144" i="6" s="1"/>
  <c r="P144" i="6" s="1"/>
  <c r="R144" i="6" s="1"/>
  <c r="T144" i="6" s="1"/>
  <c r="F145" i="6"/>
  <c r="H145" i="6" s="1"/>
  <c r="J145" i="6" s="1"/>
  <c r="L145" i="6" s="1"/>
  <c r="N145" i="6" s="1"/>
  <c r="P145" i="6" s="1"/>
  <c r="R145" i="6" s="1"/>
  <c r="T145" i="6" s="1"/>
  <c r="H134" i="6"/>
  <c r="R135" i="6" l="1"/>
  <c r="J134" i="6"/>
  <c r="H146" i="6"/>
  <c r="F146" i="6"/>
  <c r="T135" i="6" l="1"/>
  <c r="L134" i="6"/>
  <c r="J146" i="6"/>
  <c r="L146" i="6" l="1"/>
  <c r="N134" i="6"/>
  <c r="N146" i="6" l="1"/>
  <c r="P134" i="6"/>
  <c r="N147" i="6"/>
  <c r="R134" i="6" l="1"/>
  <c r="P147" i="6"/>
  <c r="P146" i="6"/>
  <c r="T134" i="6" l="1"/>
  <c r="R147" i="6"/>
  <c r="R146" i="6"/>
  <c r="T146" i="6" l="1"/>
  <c r="T147" i="6"/>
  <c r="L194" i="6" l="1"/>
  <c r="J194" i="6"/>
  <c r="H194" i="6"/>
  <c r="L178" i="6" l="1"/>
  <c r="J178" i="6"/>
  <c r="H178" i="6"/>
  <c r="L173" i="6"/>
  <c r="J173" i="6"/>
  <c r="H173" i="6"/>
  <c r="L167" i="6"/>
  <c r="J167" i="6"/>
  <c r="H167" i="6"/>
  <c r="L162" i="6"/>
  <c r="J162" i="6"/>
  <c r="H162" i="6"/>
  <c r="L44" i="6" l="1"/>
  <c r="J44" i="6"/>
  <c r="H44" i="6"/>
  <c r="F44" i="6"/>
  <c r="F43" i="6"/>
  <c r="H43" i="6"/>
  <c r="J43" i="6"/>
  <c r="L43" i="6"/>
  <c r="L156" i="6" l="1"/>
  <c r="J156" i="6"/>
  <c r="H156" i="6"/>
  <c r="L68" i="6"/>
  <c r="J68" i="6"/>
  <c r="H68" i="6"/>
  <c r="F68" i="6"/>
  <c r="L67" i="6"/>
  <c r="J67" i="6"/>
  <c r="H67" i="6"/>
  <c r="F67" i="6"/>
  <c r="L64" i="6"/>
  <c r="J64" i="6"/>
  <c r="H64" i="6"/>
  <c r="F64" i="6"/>
  <c r="L63" i="6"/>
  <c r="J63" i="6"/>
  <c r="H63" i="6"/>
  <c r="F63" i="6"/>
  <c r="L62" i="6"/>
  <c r="J62" i="6"/>
  <c r="H62" i="6"/>
  <c r="F62" i="6"/>
  <c r="J184" i="6" l="1"/>
  <c r="J183" i="6"/>
  <c r="J182" i="6"/>
  <c r="L184" i="6"/>
  <c r="L183" i="6"/>
  <c r="L117" i="6"/>
  <c r="L132" i="6"/>
  <c r="L131" i="6"/>
  <c r="L177" i="6"/>
  <c r="L176" i="6"/>
  <c r="L175" i="6"/>
  <c r="L174" i="6"/>
  <c r="L171" i="6"/>
  <c r="L170" i="6"/>
  <c r="L169" i="6"/>
  <c r="L168" i="6"/>
  <c r="L166" i="6"/>
  <c r="L165" i="6"/>
  <c r="L164" i="6"/>
  <c r="L163" i="6"/>
  <c r="L160" i="6"/>
  <c r="L159" i="6"/>
  <c r="L158" i="6"/>
  <c r="L157" i="6"/>
  <c r="L155" i="6"/>
  <c r="L154" i="6"/>
  <c r="L153" i="6"/>
  <c r="L152" i="6"/>
  <c r="L151" i="6"/>
  <c r="L100" i="6"/>
  <c r="L99" i="6"/>
  <c r="J132" i="6"/>
  <c r="J131" i="6"/>
  <c r="J177" i="6"/>
  <c r="J176" i="6"/>
  <c r="J175" i="6"/>
  <c r="J174" i="6"/>
  <c r="J171" i="6"/>
  <c r="J170" i="6"/>
  <c r="J169" i="6"/>
  <c r="J168" i="6"/>
  <c r="J166" i="6"/>
  <c r="J165" i="6"/>
  <c r="J164" i="6"/>
  <c r="J163" i="6"/>
  <c r="J160" i="6"/>
  <c r="J159" i="6"/>
  <c r="J158" i="6"/>
  <c r="J157" i="6"/>
  <c r="J155" i="6"/>
  <c r="J154" i="6"/>
  <c r="J153" i="6"/>
  <c r="J152" i="6"/>
  <c r="J151" i="6"/>
  <c r="J100" i="6"/>
  <c r="J99" i="6"/>
  <c r="H100" i="6" l="1"/>
  <c r="F100" i="6"/>
  <c r="H184" i="6" l="1"/>
  <c r="H183" i="6"/>
  <c r="H131" i="6"/>
  <c r="H177" i="6"/>
  <c r="H176" i="6"/>
  <c r="H175" i="6"/>
  <c r="H174" i="6"/>
  <c r="H171" i="6"/>
  <c r="H170" i="6"/>
  <c r="H169" i="6"/>
  <c r="H168" i="6"/>
  <c r="H166" i="6"/>
  <c r="H165" i="6"/>
  <c r="H164" i="6"/>
  <c r="H163" i="6"/>
  <c r="H160" i="6"/>
  <c r="H159" i="6"/>
  <c r="H158" i="6"/>
  <c r="H157" i="6"/>
  <c r="H155" i="6"/>
  <c r="H154" i="6"/>
  <c r="H153" i="6"/>
  <c r="H152" i="6"/>
  <c r="H151" i="6"/>
  <c r="H99" i="6"/>
  <c r="F174" i="6"/>
  <c r="F117" i="6"/>
  <c r="F99" i="6"/>
  <c r="T187" i="6" l="1"/>
  <c r="P187" i="6"/>
  <c r="R187" i="6"/>
  <c r="N187" i="6"/>
  <c r="P188" i="6"/>
  <c r="R188" i="6"/>
  <c r="N188" i="6"/>
  <c r="T188" i="6"/>
  <c r="R189" i="6"/>
  <c r="P189" i="6"/>
  <c r="N189" i="6"/>
  <c r="T189" i="6"/>
  <c r="N265" i="6" l="1"/>
  <c r="N267" i="6" s="1"/>
  <c r="R265" i="6"/>
  <c r="R267" i="6" s="1"/>
  <c r="P265" i="6"/>
  <c r="P267" i="6" s="1"/>
  <c r="T265" i="6"/>
  <c r="T267" i="6" s="1"/>
  <c r="L128" i="6"/>
  <c r="H128" i="6"/>
  <c r="J128" i="6"/>
  <c r="L124" i="6"/>
  <c r="H124" i="6"/>
  <c r="J124" i="6"/>
  <c r="H122" i="6" l="1"/>
  <c r="J122" i="6"/>
  <c r="L122" i="6"/>
  <c r="H123" i="6"/>
  <c r="J123" i="6"/>
  <c r="L123" i="6"/>
  <c r="F126" i="6"/>
  <c r="H126" i="6"/>
  <c r="J126" i="6"/>
  <c r="L126" i="6"/>
  <c r="H127" i="6"/>
  <c r="J127" i="6"/>
  <c r="L127" i="6"/>
  <c r="H129" i="6"/>
  <c r="J129" i="6"/>
  <c r="L129" i="6"/>
  <c r="F104" i="6"/>
  <c r="H104" i="6"/>
  <c r="J104" i="6"/>
  <c r="L104" i="6"/>
  <c r="F102" i="6"/>
  <c r="H102" i="6"/>
  <c r="J102" i="6"/>
  <c r="L102" i="6"/>
  <c r="F103" i="6"/>
  <c r="H103" i="6"/>
  <c r="J103" i="6"/>
  <c r="L103" i="6"/>
  <c r="F113" i="6"/>
  <c r="H113" i="6"/>
  <c r="J113" i="6"/>
  <c r="L113" i="6"/>
  <c r="H182" i="6"/>
  <c r="L182" i="6"/>
  <c r="H187" i="6"/>
  <c r="J187" i="6"/>
  <c r="L187" i="6"/>
  <c r="H188" i="6"/>
  <c r="J188" i="6"/>
  <c r="L188" i="6"/>
  <c r="H189" i="6"/>
  <c r="J189" i="6"/>
  <c r="L189" i="6"/>
  <c r="H191" i="6"/>
  <c r="J191" i="6"/>
  <c r="L191" i="6"/>
  <c r="H192" i="6"/>
  <c r="J192" i="6"/>
  <c r="L192" i="6"/>
  <c r="H193" i="6"/>
  <c r="J193" i="6"/>
  <c r="L193" i="6"/>
  <c r="H197" i="6"/>
  <c r="J197" i="6"/>
  <c r="L197" i="6"/>
  <c r="F198" i="6"/>
  <c r="H198" i="6"/>
  <c r="J198" i="6"/>
  <c r="L198" i="6"/>
  <c r="F199" i="6"/>
  <c r="H199" i="6"/>
  <c r="J199" i="6"/>
  <c r="L199" i="6"/>
  <c r="F200" i="6"/>
  <c r="H200" i="6"/>
  <c r="J200" i="6"/>
  <c r="L200" i="6"/>
  <c r="F202" i="6"/>
  <c r="H202" i="6"/>
  <c r="J202" i="6"/>
  <c r="L202" i="6"/>
  <c r="F203" i="6"/>
  <c r="H203" i="6"/>
  <c r="J203" i="6"/>
  <c r="L203" i="6"/>
  <c r="F204" i="6"/>
  <c r="H204" i="6"/>
  <c r="J204" i="6"/>
  <c r="L204" i="6"/>
  <c r="F205" i="6"/>
  <c r="H205" i="6"/>
  <c r="J205" i="6"/>
  <c r="L205" i="6"/>
  <c r="F206" i="6"/>
  <c r="H206" i="6"/>
  <c r="J206" i="6"/>
  <c r="L206" i="6"/>
  <c r="F207" i="6"/>
  <c r="H207" i="6"/>
  <c r="J207" i="6"/>
  <c r="L207" i="6"/>
  <c r="F208" i="6"/>
  <c r="H208" i="6"/>
  <c r="J208" i="6"/>
  <c r="L208" i="6"/>
  <c r="H209" i="6"/>
  <c r="J209" i="6"/>
  <c r="L209" i="6"/>
  <c r="F247" i="6"/>
  <c r="H247" i="6"/>
  <c r="J247" i="6"/>
  <c r="L247" i="6"/>
  <c r="H250" i="6"/>
  <c r="J250" i="6"/>
  <c r="L250" i="6"/>
  <c r="H252" i="6"/>
  <c r="J252" i="6"/>
  <c r="L252" i="6"/>
  <c r="H253" i="6"/>
  <c r="J253" i="6"/>
  <c r="L253" i="6"/>
  <c r="H254" i="6"/>
  <c r="J254" i="6"/>
  <c r="L254" i="6"/>
  <c r="H255" i="6"/>
  <c r="J255" i="6"/>
  <c r="L255" i="6"/>
  <c r="F257" i="6"/>
  <c r="H257" i="6"/>
  <c r="J257" i="6"/>
  <c r="L257" i="6"/>
  <c r="F258" i="6"/>
  <c r="H258" i="6"/>
  <c r="J258" i="6"/>
  <c r="L258" i="6"/>
  <c r="H260" i="6"/>
  <c r="J260" i="6"/>
  <c r="L260" i="6"/>
  <c r="H261" i="6"/>
  <c r="J261" i="6"/>
  <c r="L261" i="6"/>
  <c r="H262" i="6"/>
  <c r="J262" i="6"/>
  <c r="L262" i="6"/>
  <c r="H263" i="6"/>
  <c r="J263" i="6"/>
  <c r="L263" i="6"/>
  <c r="H264" i="6"/>
  <c r="J264" i="6"/>
  <c r="L264" i="6"/>
  <c r="L118" i="6" l="1"/>
  <c r="H118" i="6"/>
  <c r="J118" i="6"/>
  <c r="J265" i="6"/>
  <c r="L265" i="6"/>
  <c r="H265" i="6"/>
  <c r="F118" i="6"/>
  <c r="H147" i="6"/>
  <c r="L147" i="6"/>
  <c r="J147" i="6"/>
  <c r="F267" i="6" l="1"/>
  <c r="L267" i="6"/>
  <c r="J267" i="6"/>
  <c r="H267" i="6"/>
  <c r="T269" i="6" l="1"/>
</calcChain>
</file>

<file path=xl/sharedStrings.xml><?xml version="1.0" encoding="utf-8"?>
<sst xmlns="http://schemas.openxmlformats.org/spreadsheetml/2006/main" count="996" uniqueCount="486">
  <si>
    <t>10.1</t>
  </si>
  <si>
    <t>10.2</t>
  </si>
  <si>
    <t>10.3</t>
  </si>
  <si>
    <t>30.1</t>
  </si>
  <si>
    <t>30.2</t>
  </si>
  <si>
    <t>30.3</t>
  </si>
  <si>
    <t>40.1</t>
  </si>
  <si>
    <t>40.2</t>
  </si>
  <si>
    <t>90.1</t>
  </si>
  <si>
    <t>100.1</t>
  </si>
  <si>
    <t>140.1</t>
  </si>
  <si>
    <t>140.2</t>
  </si>
  <si>
    <t>140.3</t>
  </si>
  <si>
    <t>140.4</t>
  </si>
  <si>
    <t>140.5</t>
  </si>
  <si>
    <t>140.6</t>
  </si>
  <si>
    <t>140.7</t>
  </si>
  <si>
    <t xml:space="preserve"> </t>
  </si>
  <si>
    <t>uur</t>
  </si>
  <si>
    <t>stuks</t>
  </si>
  <si>
    <t>Vergoeding voor niet uit tevoeren werkzaamheden en wachturen</t>
  </si>
  <si>
    <t>Verrekenprijs hoogwerker voor werkzaamheden hoger dan 5 meter</t>
  </si>
  <si>
    <t>Blok</t>
  </si>
  <si>
    <t>Nieuwe Logboeken</t>
  </si>
  <si>
    <t>Verrekenprijs rolsteiger voor werkzaamheden hoger dan 5 meter</t>
  </si>
  <si>
    <t>Manco's</t>
  </si>
  <si>
    <t>90.2</t>
  </si>
  <si>
    <t>90.3</t>
  </si>
  <si>
    <t>100.2</t>
  </si>
  <si>
    <t>100.3</t>
  </si>
  <si>
    <t>100.4</t>
  </si>
  <si>
    <t>100.5</t>
  </si>
  <si>
    <t>100.6</t>
  </si>
  <si>
    <t>100.7</t>
  </si>
  <si>
    <t>100.8</t>
  </si>
  <si>
    <t>100.9</t>
  </si>
  <si>
    <t>100.10</t>
  </si>
  <si>
    <t>100.11</t>
  </si>
  <si>
    <t>100.12</t>
  </si>
  <si>
    <t>100.13</t>
  </si>
  <si>
    <t>100.14</t>
  </si>
  <si>
    <t>100.15</t>
  </si>
  <si>
    <t>100.16</t>
  </si>
  <si>
    <t>100.17</t>
  </si>
  <si>
    <t>100.18</t>
  </si>
  <si>
    <t>100.19</t>
  </si>
  <si>
    <t>Te gebruiken hulpmiddelen (materieel)</t>
  </si>
  <si>
    <t>Uren</t>
  </si>
  <si>
    <t>Bijeenkomsten = voorbereiding. 2 personen</t>
  </si>
  <si>
    <t>Maken jaar plannng</t>
  </si>
  <si>
    <t>Maken kwartaal plannng</t>
  </si>
  <si>
    <t>V&amp;G plan</t>
  </si>
  <si>
    <t>Aanvraag passen 10 stuks</t>
  </si>
  <si>
    <t>70,- per uur</t>
  </si>
  <si>
    <t>Voorbeeld rekeningen</t>
  </si>
  <si>
    <t>PVA</t>
  </si>
  <si>
    <t>afgerond</t>
  </si>
  <si>
    <t>Risicodossier</t>
  </si>
  <si>
    <t>Raming Regio Noord Klimaat</t>
  </si>
  <si>
    <t>Raming Regio Zuid West Klimaat</t>
  </si>
  <si>
    <t>Implementatie vergoeding</t>
  </si>
  <si>
    <t>Raming Regio Oost 1 Klimaat</t>
  </si>
  <si>
    <t>Raming Regio Oost 2 Klimaat</t>
  </si>
  <si>
    <t>Raming Regio Zuid 1 Klimaat</t>
  </si>
  <si>
    <t>Raming Regio Zuid 2 Klimaat</t>
  </si>
  <si>
    <t>65.1</t>
  </si>
  <si>
    <t>65.2</t>
  </si>
  <si>
    <t>65.4</t>
  </si>
  <si>
    <t>65.3</t>
  </si>
  <si>
    <t>65.6</t>
  </si>
  <si>
    <t>65.5</t>
  </si>
  <si>
    <t>65.8</t>
  </si>
  <si>
    <t>65.9</t>
  </si>
  <si>
    <t>65.10</t>
  </si>
  <si>
    <t>65.11</t>
  </si>
  <si>
    <t>65.13</t>
  </si>
  <si>
    <t>65.14</t>
  </si>
  <si>
    <t>65.15</t>
  </si>
  <si>
    <t>65.16</t>
  </si>
  <si>
    <t>65.17</t>
  </si>
  <si>
    <t>65.18</t>
  </si>
  <si>
    <t>65.19</t>
  </si>
  <si>
    <t>65.20</t>
  </si>
  <si>
    <t>65.21</t>
  </si>
  <si>
    <t>70.1</t>
  </si>
  <si>
    <t>70.2</t>
  </si>
  <si>
    <t>70.3</t>
  </si>
  <si>
    <t>70.4</t>
  </si>
  <si>
    <t>75.1</t>
  </si>
  <si>
    <t>75.2</t>
  </si>
  <si>
    <t>75.3</t>
  </si>
  <si>
    <t>10.4</t>
  </si>
  <si>
    <t>30.4</t>
  </si>
  <si>
    <t>45.1</t>
  </si>
  <si>
    <t>90.4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</si>
  <si>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</si>
  <si>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</si>
  <si>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</si>
  <si>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</si>
  <si>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</si>
  <si>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</si>
  <si>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</si>
  <si>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</si>
  <si>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</si>
  <si>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</si>
  <si>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</si>
  <si>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</si>
  <si>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</si>
  <si>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</si>
  <si>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</si>
  <si>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</si>
  <si>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</si>
  <si>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</si>
  <si>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</si>
  <si>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</si>
  <si>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</si>
  <si>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</si>
  <si>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10.30</t>
  </si>
  <si>
    <t>10.31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</si>
  <si>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</si>
  <si>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</si>
  <si>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</si>
  <si>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</si>
  <si>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</si>
  <si>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</si>
  <si>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</si>
  <si>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</si>
  <si>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</si>
  <si>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</si>
  <si>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</si>
  <si>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</si>
  <si>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</si>
  <si>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</si>
  <si>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</si>
  <si>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</si>
  <si>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</si>
  <si>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</si>
  <si>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</si>
  <si>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</si>
  <si>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</si>
  <si>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</si>
  <si>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</si>
  <si>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</si>
  <si>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</si>
  <si>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</si>
  <si>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</si>
  <si>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</si>
  <si>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</si>
  <si>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</si>
  <si>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10.70</t>
  </si>
  <si>
    <t>10.71</t>
  </si>
  <si>
    <t>10.72</t>
  </si>
  <si>
    <t>10.73</t>
  </si>
  <si>
    <t>10.74</t>
  </si>
  <si>
    <t>10.75</t>
  </si>
  <si>
    <t>10.76</t>
  </si>
  <si>
    <t>10.50</t>
  </si>
  <si>
    <t>20.1</t>
  </si>
  <si>
    <t>20.2</t>
  </si>
  <si>
    <t>20.3</t>
  </si>
  <si>
    <t>20.4</t>
  </si>
  <si>
    <t>Kortingspercentage materiaal</t>
  </si>
  <si>
    <t>45.2</t>
  </si>
  <si>
    <t>uren</t>
  </si>
  <si>
    <t>Inspectie stookinstallatie gas 48m</t>
  </si>
  <si>
    <t>Inspectie stookinstallatie gas (cascade) 48m</t>
  </si>
  <si>
    <t>Onderhoud stookinstallatie gas 1j</t>
  </si>
  <si>
    <t>Warmtekrachtkoppeling (WKK)</t>
  </si>
  <si>
    <t>Controle emissie WKK 4j</t>
  </si>
  <si>
    <t>10.32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</si>
  <si>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</si>
  <si>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</si>
  <si>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</si>
  <si>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</si>
  <si>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</si>
  <si>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</si>
  <si>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Korting bruto materiaal prijzen Technische Unie, Elektrotechniek, Draad en Kabel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</si>
  <si>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</si>
  <si>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</si>
  <si>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</si>
  <si>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Verdeelinrichtingen</t>
  </si>
  <si>
    <t>Korting bruto materiaal prijzen Technische Unie, Elektrotechniek, Overig</t>
  </si>
  <si>
    <t>Korting bruto materiaal prijzen Priva, Building Automation</t>
  </si>
  <si>
    <t>Korting bruto materiaal prijzen Priva, Services Nederland</t>
  </si>
  <si>
    <t>Korting bruto materiaal prijzen Siemens, Gebouwautomatisering</t>
  </si>
  <si>
    <t>Korting bruto materiaal prijzen Siemens, HVAC Regel-en veldapparatuur</t>
  </si>
  <si>
    <t>Vergoeding bij status niet gekeurd</t>
  </si>
  <si>
    <t xml:space="preserve">Wachturen </t>
  </si>
  <si>
    <t>Verrekenprijs tijdelijke valbeveiliging</t>
  </si>
  <si>
    <t>45.3</t>
  </si>
  <si>
    <t>45.4</t>
  </si>
  <si>
    <t>45.5</t>
  </si>
  <si>
    <t>45.6</t>
  </si>
  <si>
    <t>45.7</t>
  </si>
  <si>
    <t>45.8</t>
  </si>
  <si>
    <t>45.9</t>
  </si>
  <si>
    <t>45.10</t>
  </si>
  <si>
    <t>45.11</t>
  </si>
  <si>
    <t>45.12</t>
  </si>
  <si>
    <t>Meerprijs voor leveren ontbrekend Basisverslag door SCIOS inspectie uit te voeren als EBI</t>
  </si>
  <si>
    <t>Omzetten tekening van MicroStation naar AutoCAD</t>
  </si>
  <si>
    <t>Tekenwerk digitaal</t>
  </si>
  <si>
    <t>Symbool (vakgebied W of E) toevoegen of aanpassen, bij méér dan 40 symbolen per tekening</t>
  </si>
  <si>
    <t>%</t>
  </si>
  <si>
    <t>Korting %</t>
  </si>
  <si>
    <t>Subtotaal</t>
  </si>
  <si>
    <t>Preventief Onderhoud volgens Keuringsplan</t>
  </si>
  <si>
    <t>Inspectie stookruimte 4j</t>
  </si>
  <si>
    <t>10.101</t>
  </si>
  <si>
    <t>10.102</t>
  </si>
  <si>
    <t>10.103</t>
  </si>
  <si>
    <t>10.107</t>
  </si>
  <si>
    <t>10.108</t>
  </si>
  <si>
    <t>10.109</t>
  </si>
  <si>
    <t>10.110</t>
  </si>
  <si>
    <t>10.111</t>
  </si>
  <si>
    <t>10.112</t>
  </si>
  <si>
    <t>10.113</t>
  </si>
  <si>
    <t>10.114</t>
  </si>
  <si>
    <t>10.115</t>
  </si>
  <si>
    <t>Herkeuring SCIOS inspectie stookinstallatie gas of HBO na oplossen Manco</t>
  </si>
  <si>
    <t>65</t>
  </si>
  <si>
    <t>70</t>
  </si>
  <si>
    <t>75</t>
  </si>
  <si>
    <t>90</t>
  </si>
  <si>
    <t>100</t>
  </si>
  <si>
    <t>140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</si>
  <si>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</si>
  <si>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</si>
  <si>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</si>
  <si>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</si>
  <si>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</si>
  <si>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Uurtarief op werkdagen van 06:00 tot 18:00 uur</t>
  </si>
  <si>
    <t>Toeslag op uurtarief van 20.2 voor werk op werkdagen van 18:00 tot 06:00 uur (maximaal 15%)</t>
  </si>
  <si>
    <t>Toeslag op uurtarief van 20.2 voor werk op zaterdag (maximaal 25%)</t>
  </si>
  <si>
    <t>Toeslag op uurtarief van 20.2 voor werk op zon- en feestdagen (maximaal 35%)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</si>
  <si>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</si>
  <si>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</si>
  <si>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</si>
  <si>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Uurtarief voor het herstellen van storingen</t>
  </si>
  <si>
    <t>Vergoeding voor opnemen volledige gegevens nieuwe componenten</t>
  </si>
  <si>
    <t>Verrekenprijs schaarhoogwerker voor werkzaamheden hoger dan 5 meter</t>
  </si>
  <si>
    <t>dag</t>
  </si>
  <si>
    <t>Bruto</t>
  </si>
  <si>
    <t>Raming Regio Noord-West 1 Klimaat</t>
  </si>
  <si>
    <t>Raming Regio Noord-West 2 Klimaat</t>
  </si>
  <si>
    <t>Preventief Onderhoud</t>
  </si>
  <si>
    <t>Aanvulling controle op Warenwetbesluit Drukapparatuur</t>
  </si>
  <si>
    <t>Aanvulling SCIOS Portal</t>
  </si>
  <si>
    <t>10.180</t>
  </si>
  <si>
    <t>Diverse werkzaamheden voor warmte opwekking: herkeuring, Basisverslag en inspectie stookruimte</t>
  </si>
  <si>
    <t>Raming Regio XXXXXX</t>
  </si>
  <si>
    <t>Compleet nieuwe tekening (conform Werkomschrijving paragraaf 4.9)</t>
  </si>
  <si>
    <t>Logboek Noodstroomaggregaat</t>
  </si>
  <si>
    <t>Logboek No break statisch</t>
  </si>
  <si>
    <t>Logboek No break roterend</t>
  </si>
  <si>
    <t>Nulmeting Noodstroom installaties</t>
  </si>
  <si>
    <t>Inventariseren gegevens van Noodstroomaggregaat 250 - ≤400kVA</t>
  </si>
  <si>
    <t>Inventariseren gegevens van Noodstroomaggregaat 400 - ≤650kVA</t>
  </si>
  <si>
    <t>Inventariseren gegevens van Noodstroomaggregaat 650 - ≤800kVA</t>
  </si>
  <si>
    <t>Inventariseren gegevens van Noodstroomaggregaat 800 - ≤1000kVA</t>
  </si>
  <si>
    <t>Inventariseren gegevens van Noodstroomaggregaat 1000 - ≤1250kVA</t>
  </si>
  <si>
    <t>Inventariseren gegevens van Noodstroomaggregaat 1250 - ≤1500kVA</t>
  </si>
  <si>
    <t>Inventariseren gegevens van Noodstroomaggregaat 1500 - ≤1750kVA</t>
  </si>
  <si>
    <t>Inventariseren gegevens van Noodstroomaggregaat ≥1750kVA</t>
  </si>
  <si>
    <t>Inventariseren gegevens van No break statisch 0 - ≤ 5kVA</t>
  </si>
  <si>
    <t>Inventariseren gegevens van No break statisch 300 - ≤600kVA</t>
  </si>
  <si>
    <t>Inventariseren gegevens van No break statisch 5 - ≤15kVA</t>
  </si>
  <si>
    <t>Inventariseren gegevens van No break statisch 15 - ≤25kVA</t>
  </si>
  <si>
    <t>Inventariseren gegevens van No break statisch 50 - ≤100kVA</t>
  </si>
  <si>
    <t>Inventariseren gegevens van No break statisch 100 - ≤300kVA</t>
  </si>
  <si>
    <t>Inventariseren gegevens van No break statisch 800 - ≤1000kVA</t>
  </si>
  <si>
    <t>Inventariseren gegevens van No break statisch 1000 - ≤1200kVA</t>
  </si>
  <si>
    <t>Inventariseren gegevens van No break statisch 1200 - ≤1750kVA</t>
  </si>
  <si>
    <t>Inventariseren gegevens van No break dynamisch 100 - ≤300kVA</t>
  </si>
  <si>
    <t>Inventariseren gegevens van No break dynamisch 300 - ≤600kVA</t>
  </si>
  <si>
    <t>Inventariseren gegevens van No breakdynamisch 800 - ≤1000kVA</t>
  </si>
  <si>
    <t>Inventariseren gegevens van No break dynamisch 1000 - ≤1200kVA</t>
  </si>
  <si>
    <t>Inventariseren gegevens van No break dynamisch 1200 - ≤1750kVA</t>
  </si>
  <si>
    <t>Uurlonen voor extra werkzaamheden noodstroominstallaties</t>
  </si>
  <si>
    <t>Uurtarief servicetechnicus fabrikant op werkdagen van 06:00 tot 18:00</t>
  </si>
  <si>
    <t>Uurtarief software engineer fabrikant op werkdagen van 06:00 tot 18:00 uur</t>
  </si>
  <si>
    <t>Uurtarief voor het herstellen van Manco's en uitvoeren van vervangingen</t>
  </si>
  <si>
    <t>Prijzen herstelwerkzaamheden</t>
  </si>
  <si>
    <t>Het plaatsen van peilbuizen</t>
  </si>
  <si>
    <t>Graafwerk bij ontbrekende instijgschachten</t>
  </si>
  <si>
    <t>Bronbemaling</t>
  </si>
  <si>
    <t>Labellen</t>
  </si>
  <si>
    <t>Technische inspectie opslagtank 1j</t>
  </si>
  <si>
    <t>Grondwatermonitoring peilbuis 1j</t>
  </si>
  <si>
    <t>Controle water-sludge bovengrondse opslagtank 1j</t>
  </si>
  <si>
    <t>Controle ondergrondse leidingen bovengrondse opslagtank 1j</t>
  </si>
  <si>
    <t>Controle lekdetectiesysteem bovengrondse opslagtanks 1j</t>
  </si>
  <si>
    <t>Herkeuring bovengrondse stalen opslagtank  10.15, 20j</t>
  </si>
  <si>
    <t>Herkeuring bovengrondse kunststof opslagtank 10.15, 20j</t>
  </si>
  <si>
    <t>Opslagtanks</t>
  </si>
  <si>
    <t>Noodstroom aggregaten</t>
  </si>
  <si>
    <t>No break statisch</t>
  </si>
  <si>
    <t>No break dynamisch</t>
  </si>
  <si>
    <t>V- snaar</t>
  </si>
  <si>
    <t>Brandstofpomp</t>
  </si>
  <si>
    <t>Koelwater thermosstaat</t>
  </si>
  <si>
    <t>Dynamo riem</t>
  </si>
  <si>
    <t>Olie filter</t>
  </si>
  <si>
    <t>Bougies</t>
  </si>
  <si>
    <t>Verstuiver</t>
  </si>
  <si>
    <t>Afdichtingsset</t>
  </si>
  <si>
    <t>Olie sensor</t>
  </si>
  <si>
    <t>Start accu 12V</t>
  </si>
  <si>
    <t>Start accu 24V</t>
  </si>
  <si>
    <t>Brandstof filter</t>
  </si>
  <si>
    <t xml:space="preserve">AVR automatische volt regelaar </t>
  </si>
  <si>
    <t>koelwaterslangen</t>
  </si>
  <si>
    <t xml:space="preserve">Oliemonster analyse </t>
  </si>
  <si>
    <t>Brandstofslangen</t>
  </si>
  <si>
    <t>Olie p/10ltr.</t>
  </si>
  <si>
    <t>Koelvoeistof p/10ltr (NSA)</t>
  </si>
  <si>
    <t>Pick up sensor</t>
  </si>
  <si>
    <t>Druppellader</t>
  </si>
  <si>
    <t>100.20</t>
  </si>
  <si>
    <t>100.21</t>
  </si>
  <si>
    <t>100.22</t>
  </si>
  <si>
    <t>100.23</t>
  </si>
  <si>
    <t>100.24</t>
  </si>
  <si>
    <t>100.25</t>
  </si>
  <si>
    <t>100.26</t>
  </si>
  <si>
    <t>100.27</t>
  </si>
  <si>
    <t>100.28</t>
  </si>
  <si>
    <t>Accu 300Ah</t>
  </si>
  <si>
    <t xml:space="preserve">Accu 100Ah </t>
  </si>
  <si>
    <t>Accu 75Ah</t>
  </si>
  <si>
    <t>Accu 200Ah</t>
  </si>
  <si>
    <t>Accu 50Ah</t>
  </si>
  <si>
    <t>Accu 120Ah</t>
  </si>
  <si>
    <t>Accu 80Ah</t>
  </si>
  <si>
    <t>Accu 25Ah</t>
  </si>
  <si>
    <t>Ventilator</t>
  </si>
  <si>
    <t>Accu 60Ah</t>
  </si>
  <si>
    <t>Accu 70Ah</t>
  </si>
  <si>
    <t>Accu 48Ah</t>
  </si>
  <si>
    <t xml:space="preserve">Accu 45Ah </t>
  </si>
  <si>
    <t xml:space="preserve">Accu 33Ah </t>
  </si>
  <si>
    <t>Accu 30Ah</t>
  </si>
  <si>
    <t>Accu 20Ah</t>
  </si>
  <si>
    <t>Accu klem incl. Bevestiging</t>
  </si>
  <si>
    <t>Accu 16Ah</t>
  </si>
  <si>
    <t>Accu 12Ah</t>
  </si>
  <si>
    <t>Accu 9Ah</t>
  </si>
  <si>
    <t xml:space="preserve">Accu 7Ah </t>
  </si>
  <si>
    <t xml:space="preserve">Accu 5Ah </t>
  </si>
  <si>
    <t>Accu 4Ah</t>
  </si>
  <si>
    <t>Accu 3Ah</t>
  </si>
  <si>
    <t>Demi water p/1ltr</t>
  </si>
  <si>
    <t>Accu kabel 16mm2 p/mtr</t>
  </si>
  <si>
    <t>Accu kabel 25mm2 p/mtr</t>
  </si>
  <si>
    <t>Accu kabel 35mm2 p/mtr</t>
  </si>
  <si>
    <t>Accu kabel 50mm2 p/mtr</t>
  </si>
  <si>
    <t>Accu kabel 10mm2 p/mtr</t>
  </si>
  <si>
    <t>Korting bruto materiaal prijzen Technische Unie, Elektrotechniek, zekeringen</t>
  </si>
  <si>
    <t>Korting bruto materiaal prijzen Technische Unie, Elektrotechniek, Vermogensautomaat</t>
  </si>
  <si>
    <t>Periodieke herkeuring  niet gas gestookte installaties 24m</t>
  </si>
  <si>
    <t>Inspectie stookinstallatie gas 24m</t>
  </si>
  <si>
    <t>Luchtfilter</t>
  </si>
  <si>
    <t>100.29</t>
  </si>
  <si>
    <t>100.30</t>
  </si>
  <si>
    <t>100.31</t>
  </si>
  <si>
    <t>100.32</t>
  </si>
  <si>
    <t>100.33</t>
  </si>
  <si>
    <t>100.34</t>
  </si>
  <si>
    <t>100.35</t>
  </si>
  <si>
    <t>100.36</t>
  </si>
  <si>
    <t>100.37</t>
  </si>
  <si>
    <t>100.38</t>
  </si>
  <si>
    <t>100.39</t>
  </si>
  <si>
    <t>100.40</t>
  </si>
  <si>
    <t>100.41</t>
  </si>
  <si>
    <t>100.42</t>
  </si>
  <si>
    <t>100.43</t>
  </si>
  <si>
    <t>100.44</t>
  </si>
  <si>
    <t>100.45</t>
  </si>
  <si>
    <t>100.46</t>
  </si>
  <si>
    <t>100.47</t>
  </si>
  <si>
    <t>100.48</t>
  </si>
  <si>
    <t>100.49</t>
  </si>
  <si>
    <t>100.50</t>
  </si>
  <si>
    <t>100.51</t>
  </si>
  <si>
    <t>100.52</t>
  </si>
  <si>
    <t>100.53</t>
  </si>
  <si>
    <t>Periodieke inspectie niet gas gestookte installaties</t>
  </si>
  <si>
    <t xml:space="preserve">1 jaarlijkse technische inspectie, onderhoud en (on)belastproeven </t>
  </si>
  <si>
    <t>Load bank ≤500kva (gecalibreerd)</t>
  </si>
  <si>
    <t>Load bank ≥500-1250kVA (gecalibreerd)</t>
  </si>
  <si>
    <t>Load bank ≥1250-2000kVA (gecalibreerd)</t>
  </si>
  <si>
    <t>Load bank ≥2000kVA (gecalibreerd)</t>
  </si>
  <si>
    <t>Load bank ≤25kva (gecalibreerd),</t>
  </si>
  <si>
    <t>Load bank ≥25-50kva (gecalibreerd)</t>
  </si>
  <si>
    <t>Load bank ≥50-100kva (gecalibreerd)</t>
  </si>
  <si>
    <t>Load bank ≥100-250kva (gecalibreerd)</t>
  </si>
  <si>
    <t>Load bank ≥250-500kva (gecalibreerd)</t>
  </si>
  <si>
    <t>Vermogensautomaten</t>
  </si>
  <si>
    <t>Inventariseren gegevens van Noodstroomaggregaat 0 - 150≤kVA</t>
  </si>
  <si>
    <t>Inventariseren gegevens van Noodstroomaggregaat 150 - ≤250kVA</t>
  </si>
  <si>
    <t>Inventariseren gegevens van No break statisch ≥1750kVA</t>
  </si>
  <si>
    <t>Inventariseren gegevens van No break dynamisch 1750 - ≤2000kVA</t>
  </si>
  <si>
    <t>Inventariseren gegevens van No break dynamisch ≥2000 - 2500kVA</t>
  </si>
  <si>
    <t>Inventariseren gegevens van No break dynamisch ≥2500kVA</t>
  </si>
  <si>
    <t>Logboek opslagtank installaties</t>
  </si>
  <si>
    <t>2 maandelijkse technische inspectie, onderhoud en (on)belastproeven  0 - 150≤kVA</t>
  </si>
  <si>
    <t>2 maandelijkse technische inspectie, onderhoud en (on)belastproeven  150 - ≤250kVA</t>
  </si>
  <si>
    <t>2 maandelijkse technische inspectie, onderhoud en (on)belastproeven  650 - ≤800kVA</t>
  </si>
  <si>
    <t>2 maandelijkse technische inspectie, onderhoud en (on)belastproeven  250 - ≤400kVA</t>
  </si>
  <si>
    <t>2 maandelijkse technische inspectie, onderhoud en (on)belastproeven  400 - ≤650kVA</t>
  </si>
  <si>
    <t>2 maandelijkse technische inspectie, onderhoud en (on)belastproeven  800 - ≤1000kVA</t>
  </si>
  <si>
    <t>2 maandelijkse technische inspectie, onderhoud en (on)belastproeven  1000 - ≤1250kVA</t>
  </si>
  <si>
    <t>2 maandelijkse technische inspectie, onderhoud en (on)belastproeven t 1250 - ≤1500kVA</t>
  </si>
  <si>
    <t>2 maandelijkse technische inspectie, onderhoud en (on)belastproeven  1500 - ≤1750kVA</t>
  </si>
  <si>
    <t>2 maandelijkse technische inspectie, onderhoud en (on)belastproeven  ≥1750kVA</t>
  </si>
  <si>
    <t>1 jaarlijkse technische inspectie, onderhoud en (on)belastproeven  0 - 150≤kVA</t>
  </si>
  <si>
    <t>1 jaarlijkse technische inspectie, onderhoud en (on)belastproeven  150 - ≤250kVA</t>
  </si>
  <si>
    <t>1 jaarlijkse technische inspectie, onderhoud en (on)belastproeven  250 - ≤400kVA</t>
  </si>
  <si>
    <t>1 jaarlijkse technische inspectie, onderhoud en (on)belastproeven  400 - ≤650kVA</t>
  </si>
  <si>
    <t>1 jaarlijkse technische inspectie, onderhoud en (on)belastproeven  650 - ≤800kVA</t>
  </si>
  <si>
    <t>1 jaarlijkse technische inspectie, onderhoud en (on)belastproeven  1000 - ≤1250kVA</t>
  </si>
  <si>
    <t>1 jaarlijkse technische inspectie, onderhoud en (on)belastproeven  800 - ≤1000kVA</t>
  </si>
  <si>
    <t>1 jaarlijkse technische inspectie, onderhoud en (on)belastproeven t 1250 - ≤1500kVA</t>
  </si>
  <si>
    <t>1 jaarlijkse technische inspectie, onderhoud en (on)belastproeven  1500 - ≤1750kVA</t>
  </si>
  <si>
    <t>1 jaarlijkse technische inspectie, onderhoud en (on)belastproeven  ≥1750kVA</t>
  </si>
  <si>
    <t>1 jaarlijkse technische inspectie, onderhoud en (on)belastproeven 0 - ≤ 5kVA</t>
  </si>
  <si>
    <t>1 jaarlijkse technische inspectie, onderhoud en (on)belastproeven 5 - ≤15kVA</t>
  </si>
  <si>
    <t>1 jaarlijkse technische inspectie, onderhoud en (on)belastproeven 15 - ≤25kVA</t>
  </si>
  <si>
    <t>1 jaarlijkse technische inspectie, onderhoud en (on)belastproeven 50 - ≤99kVA</t>
  </si>
  <si>
    <t>6 maandelijkse technische inspectie, onderhoud en (on)belastproeven  99 - ≤300kVA</t>
  </si>
  <si>
    <t>6 maandelijkse technische inspectie, onderhoud en (on)belastproeven  300 - ≤600kVA</t>
  </si>
  <si>
    <t>6 maandelijkse technische inspectie, onderhoud en (on)belastproeven  800 - ≤1000kVA</t>
  </si>
  <si>
    <t>6 maandelijkse technische inspectie, onderhoud en (on)belastproeven 1000 - ≤1200kVA</t>
  </si>
  <si>
    <t>6 maandelijkse technische inspectie, onderhoud en (on)belastproeven  1200 - ≤1750kVA</t>
  </si>
  <si>
    <t>6 maandelijkse technische inspectie, onderhoud en (on)belastproeven  ≥1750kVA</t>
  </si>
  <si>
    <t>2 maandelijkse technische inspectie, onderhoud en (on)belastproeven  100 - ≤300kVA</t>
  </si>
  <si>
    <t>2 maandelijkse technische inspectie, onderhoud en (on)belastproeven  300 - ≤600kVA</t>
  </si>
  <si>
    <t>2 maandelijkse technische inspectie, onderhoud en (on)belastproeven  1000 - ≤1200kVA</t>
  </si>
  <si>
    <t>2 maandelijkse technische inspectie, onderhoud en (on)belastproeven  1200 - ≤1750kVA</t>
  </si>
  <si>
    <t>2 maandelijkse technische inspectie, onderhoud en (on)belastproeven  1750 - ≤2000kVA</t>
  </si>
  <si>
    <t>2 maandelijkse technische inspectie, onderhoud en (on)belastproeven  ≥2000 - 2500kVA</t>
  </si>
  <si>
    <t>2 maandelijkse technische inspectie, onderhoud en (on)belastproeven  ≥2500kVA</t>
  </si>
  <si>
    <t>1 jaarlijkse technische inspectie, onderhoud en (on)belastproeven  100 - ≤300kVA</t>
  </si>
  <si>
    <t>1 jaarlijkse technische inspectie, onderhoud en (on)belastproeven  300 - ≤600kVA</t>
  </si>
  <si>
    <t>1 jaarlijkse technische inspectie, onderhoud en (on)belastproeven  1200 - ≤1750kVA</t>
  </si>
  <si>
    <t>1 jaarlijkse technische inspectie, onderhoud en (on)belastproeven  1000 - ≤1200kVA</t>
  </si>
  <si>
    <t>1 jaarlijkse technische inspectie, onderhoud en (on)belastproeven  1750 - ≤2000kVA</t>
  </si>
  <si>
    <t>1 jaarlijkse technische inspectie, onderhoud en (on)belastproeven  ≥2000 - 2500kVA</t>
  </si>
  <si>
    <t>1 jaarlijkse technische inspectie, onderhoud en (on)belastproeven  ≥2500kVA</t>
  </si>
  <si>
    <t>2 maandelijkse technische inspectie, onderhoud en (on)belastproeven</t>
  </si>
  <si>
    <t>1 jaarlijkse technische inspectie, onderhoud en (on)belastproeven</t>
  </si>
  <si>
    <t>6 maandelijkse technische inspectie, onderhoud en (on)belastproeven</t>
  </si>
  <si>
    <t>Load bank t.b.v. belastbeproeven</t>
  </si>
  <si>
    <t>Nulmeting Noodstroomaggregaat</t>
  </si>
  <si>
    <t>Nulmeting No break statisch</t>
  </si>
  <si>
    <t>Nulmeting No break dynamisch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</si>
  <si>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</si>
  <si>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</si>
  <si>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</si>
  <si>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</si>
  <si>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</si>
  <si>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</si>
  <si>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</si>
  <si>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</si>
  <si>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Noodstroomaggregaat/No break dynamisch</t>
  </si>
  <si>
    <t>Transitie vergoeding       Periode  1 juni tot 31 dec 2021</t>
  </si>
  <si>
    <t xml:space="preserve">startbespreking landeljk </t>
  </si>
  <si>
    <t xml:space="preserve">startbespreking Regionaal </t>
  </si>
  <si>
    <t xml:space="preserve">Bespreking maken planning werkzaamheden </t>
  </si>
  <si>
    <t xml:space="preserve">Bespreking planning werkzaamheden 2021 </t>
  </si>
  <si>
    <t>Bespreking planning werkzaamheden 2021  ON, OG en Defensie</t>
  </si>
  <si>
    <t>Bespreking werkzaamheden eerste kwartaal 2021 . ON, OG en Defensie</t>
  </si>
  <si>
    <t>Koelvloeistof  p/1ltr (No Break)</t>
  </si>
  <si>
    <t>Onderhoud vermogensschakelaar 250A (5jr)</t>
  </si>
  <si>
    <t>Onderhoud vermogensschakelaar 400A (5jr)</t>
  </si>
  <si>
    <t>Onderhoud vermogensschakelaar 630A (5jr)</t>
  </si>
  <si>
    <t>Onderhoud vermogensschakelaar 800A (5jr)</t>
  </si>
  <si>
    <t>Onderhoud vermogensschakelaar 1000A (5jr)</t>
  </si>
  <si>
    <t>Onderhoud vermogensschakelaar 1250A (5jr)</t>
  </si>
  <si>
    <t>Onderhoud vermogensschakelaar 1600A (5jr)</t>
  </si>
  <si>
    <t>10.27</t>
  </si>
  <si>
    <t>Onderhoud vermogensschakelaar 160A (5jr)</t>
  </si>
  <si>
    <t>Onderhoud vermogensschakelaar 125A (5jr)</t>
  </si>
  <si>
    <t>10.28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</si>
</sst>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92D050"/>
      <name val="Verdana"/>
      <family val="2"/>
    </font>
    <font>
      <sz val="11"/>
      <color rgb="FF000000"/>
      <name val="Verdana"/>
      <family val="2"/>
    </font>
    <font>
      <sz val="8"/>
      <name val="Calibri"/>
      <family val="2"/>
      <scheme val="minor"/>
    </font>
    <font>
      <b/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2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1" fillId="2" borderId="2" xfId="0" applyNumberFormat="1" applyFont="1" applyFill="1" applyBorder="1"/>
    <xf numFmtId="164" fontId="1" fillId="2" borderId="2" xfId="0" applyNumberFormat="1" applyFont="1" applyFill="1" applyBorder="1" applyProtection="1"/>
    <xf numFmtId="164" fontId="1" fillId="0" borderId="2" xfId="0" applyNumberFormat="1" applyFont="1" applyFill="1" applyBorder="1" applyProtection="1"/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wrapText="1"/>
    </xf>
    <xf numFmtId="164" fontId="1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ill="1"/>
    <xf numFmtId="164" fontId="1" fillId="2" borderId="2" xfId="0" applyNumberFormat="1" applyFont="1" applyFill="1" applyBorder="1" applyProtection="1">
      <protection locked="0"/>
    </xf>
    <xf numFmtId="0" fontId="0" fillId="2" borderId="0" xfId="0" applyFill="1"/>
    <xf numFmtId="1" fontId="3" fillId="2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Protection="1">
      <protection locked="0"/>
    </xf>
    <xf numFmtId="44" fontId="2" fillId="5" borderId="2" xfId="1" applyFont="1" applyFill="1" applyBorder="1" applyAlignment="1" applyProtection="1">
      <alignment wrapText="1"/>
      <protection locked="0"/>
    </xf>
    <xf numFmtId="44" fontId="2" fillId="5" borderId="2" xfId="1" applyFont="1" applyFill="1" applyBorder="1" applyAlignment="1" applyProtection="1">
      <alignment horizontal="left" vertical="top" wrapText="1"/>
      <protection locked="0"/>
    </xf>
    <xf numFmtId="164" fontId="1" fillId="0" borderId="5" xfId="0" applyNumberFormat="1" applyFont="1" applyFill="1" applyBorder="1" applyProtection="1"/>
    <xf numFmtId="1" fontId="1" fillId="6" borderId="2" xfId="0" applyNumberFormat="1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 applyProtection="1">
      <alignment horizontal="right"/>
      <protection locked="0"/>
    </xf>
    <xf numFmtId="1" fontId="2" fillId="6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Protection="1"/>
    <xf numFmtId="0" fontId="0" fillId="0" borderId="15" xfId="0" applyBorder="1"/>
    <xf numFmtId="0" fontId="0" fillId="0" borderId="16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1" xfId="0" applyBorder="1" applyAlignment="1">
      <alignment horizontal="right"/>
    </xf>
    <xf numFmtId="0" fontId="5" fillId="0" borderId="19" xfId="0" applyFont="1" applyBorder="1" applyAlignment="1">
      <alignment horizontal="right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164" fontId="2" fillId="2" borderId="2" xfId="0" applyNumberFormat="1" applyFont="1" applyFill="1" applyBorder="1" applyProtection="1">
      <protection locked="0"/>
    </xf>
    <xf numFmtId="164" fontId="1" fillId="0" borderId="2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/>
    <xf numFmtId="44" fontId="7" fillId="0" borderId="12" xfId="1" applyFont="1" applyBorder="1"/>
    <xf numFmtId="0" fontId="9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1" fontId="1" fillId="0" borderId="2" xfId="0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top"/>
    </xf>
    <xf numFmtId="1" fontId="2" fillId="6" borderId="2" xfId="0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 applyProtection="1">
      <alignment horizontal="center" vertical="top"/>
    </xf>
    <xf numFmtId="1" fontId="1" fillId="6" borderId="2" xfId="0" applyNumberFormat="1" applyFont="1" applyFill="1" applyBorder="1" applyAlignment="1">
      <alignment horizontal="center" vertical="top"/>
    </xf>
    <xf numFmtId="44" fontId="2" fillId="5" borderId="2" xfId="1" applyFont="1" applyFill="1" applyBorder="1" applyProtection="1">
      <protection locked="0"/>
    </xf>
    <xf numFmtId="164" fontId="1" fillId="3" borderId="1" xfId="0" applyNumberFormat="1" applyFont="1" applyFill="1" applyBorder="1" applyProtection="1"/>
    <xf numFmtId="164" fontId="1" fillId="0" borderId="3" xfId="0" applyNumberFormat="1" applyFont="1" applyFill="1" applyBorder="1" applyProtection="1"/>
    <xf numFmtId="0" fontId="1" fillId="0" borderId="3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43" fontId="1" fillId="5" borderId="4" xfId="2" applyFont="1" applyFill="1" applyBorder="1" applyAlignment="1">
      <alignment horizontal="center" vertical="center"/>
    </xf>
    <xf numFmtId="9" fontId="1" fillId="0" borderId="0" xfId="3" applyFont="1"/>
    <xf numFmtId="0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1" fillId="0" borderId="0" xfId="0" applyFont="1" applyProtection="1"/>
    <xf numFmtId="0" fontId="1" fillId="0" borderId="0" xfId="0" applyFont="1" applyAlignment="1">
      <alignment vertical="top"/>
    </xf>
    <xf numFmtId="164" fontId="2" fillId="6" borderId="2" xfId="0" applyNumberFormat="1" applyFont="1" applyFill="1" applyBorder="1"/>
    <xf numFmtId="164" fontId="2" fillId="6" borderId="2" xfId="0" applyNumberFormat="1" applyFont="1" applyFill="1" applyBorder="1" applyProtection="1"/>
    <xf numFmtId="164" fontId="2" fillId="4" borderId="2" xfId="0" applyNumberFormat="1" applyFont="1" applyFill="1" applyBorder="1" applyProtection="1"/>
    <xf numFmtId="1" fontId="2" fillId="0" borderId="2" xfId="0" applyNumberFormat="1" applyFont="1" applyFill="1" applyBorder="1" applyAlignment="1">
      <alignment horizontal="center" vertical="center"/>
    </xf>
    <xf numFmtId="164" fontId="2" fillId="6" borderId="5" xfId="0" applyNumberFormat="1" applyFont="1" applyFill="1" applyBorder="1" applyProtection="1"/>
    <xf numFmtId="1" fontId="2" fillId="6" borderId="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>
      <alignment horizontal="right"/>
    </xf>
    <xf numFmtId="0" fontId="2" fillId="0" borderId="2" xfId="0" applyFont="1" applyFill="1" applyBorder="1" applyProtection="1"/>
    <xf numFmtId="1" fontId="3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center" vertical="top" wrapText="1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6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top"/>
    </xf>
    <xf numFmtId="3" fontId="1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165" fontId="2" fillId="5" borderId="2" xfId="1" applyNumberFormat="1" applyFont="1" applyFill="1" applyBorder="1" applyAlignment="1" applyProtection="1">
      <alignment horizontal="center" wrapText="1"/>
      <protection locked="0"/>
    </xf>
    <xf numFmtId="165" fontId="2" fillId="5" borderId="2" xfId="0" applyNumberFormat="1" applyFont="1" applyFill="1" applyBorder="1" applyAlignment="1" applyProtection="1">
      <alignment horizontal="center"/>
      <protection locked="0"/>
    </xf>
    <xf numFmtId="3" fontId="1" fillId="0" borderId="5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3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top"/>
    </xf>
    <xf numFmtId="0" fontId="2" fillId="6" borderId="2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2" fontId="1" fillId="5" borderId="3" xfId="3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1" fillId="0" borderId="0" xfId="3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top" wrapText="1"/>
    </xf>
    <xf numFmtId="164" fontId="1" fillId="0" borderId="8" xfId="0" applyNumberFormat="1" applyFont="1" applyFill="1" applyBorder="1" applyProtection="1"/>
    <xf numFmtId="0" fontId="1" fillId="0" borderId="0" xfId="0" applyFont="1" applyFill="1" applyProtection="1"/>
    <xf numFmtId="0" fontId="7" fillId="0" borderId="10" xfId="0" applyFont="1" applyBorder="1"/>
    <xf numFmtId="44" fontId="7" fillId="0" borderId="18" xfId="1" applyFont="1" applyBorder="1"/>
    <xf numFmtId="0" fontId="7" fillId="0" borderId="0" xfId="0" applyFont="1"/>
    <xf numFmtId="44" fontId="8" fillId="0" borderId="20" xfId="0" applyNumberFormat="1" applyFont="1" applyBorder="1"/>
    <xf numFmtId="0" fontId="2" fillId="2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Protection="1"/>
    <xf numFmtId="0" fontId="1" fillId="0" borderId="1" xfId="0" applyFont="1" applyBorder="1" applyProtection="1"/>
    <xf numFmtId="0" fontId="1" fillId="0" borderId="2" xfId="0" applyFont="1" applyBorder="1" applyAlignment="1" applyProtection="1"/>
    <xf numFmtId="0" fontId="1" fillId="3" borderId="3" xfId="0" applyFont="1" applyFill="1" applyBorder="1" applyAlignment="1">
      <alignment horizontal="left" vertical="top"/>
    </xf>
    <xf numFmtId="0" fontId="2" fillId="2" borderId="5" xfId="0" applyFont="1" applyFill="1" applyBorder="1"/>
    <xf numFmtId="0" fontId="1" fillId="3" borderId="2" xfId="0" applyFont="1" applyFill="1" applyBorder="1"/>
    <xf numFmtId="0" fontId="1" fillId="3" borderId="21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1" fillId="3" borderId="1" xfId="0" applyFont="1" applyFill="1" applyBorder="1" applyProtection="1"/>
    <xf numFmtId="0" fontId="1" fillId="3" borderId="2" xfId="0" applyFont="1" applyFill="1" applyBorder="1" applyAlignment="1" applyProtection="1"/>
    <xf numFmtId="0" fontId="1" fillId="3" borderId="23" xfId="0" applyFont="1" applyFill="1" applyBorder="1" applyAlignment="1">
      <alignment horizontal="left" vertical="top"/>
    </xf>
    <xf numFmtId="0" fontId="13" fillId="3" borderId="2" xfId="0" applyFont="1" applyFill="1" applyBorder="1" applyAlignment="1" applyProtection="1">
      <alignment vertical="center" wrapText="1"/>
    </xf>
    <xf numFmtId="0" fontId="13" fillId="3" borderId="22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164" fontId="1" fillId="2" borderId="0" xfId="0" applyNumberFormat="1" applyFont="1" applyFill="1" applyBorder="1" applyProtection="1"/>
    <xf numFmtId="0" fontId="2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6" borderId="1" xfId="0" applyFont="1" applyFill="1" applyBorder="1" applyAlignment="1">
      <alignment horizontal="center" vertical="top"/>
    </xf>
    <xf numFmtId="0" fontId="1" fillId="0" borderId="4" xfId="0" applyFont="1" applyBorder="1" applyAlignment="1"/>
    <xf numFmtId="0" fontId="1" fillId="0" borderId="3" xfId="0" applyFont="1" applyBorder="1" applyAlignment="1"/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8"/>
  <sheetViews>
    <sheetView tabSelected="1" zoomScale="70" zoomScaleNormal="70" zoomScaleSheetLayoutView="118" workbookViewId="0">
      <pane ySplit="5" topLeftCell="A41" activePane="bottomLeft" state="frozen"/>
      <selection pane="bottomLeft" activeCell="F147" sqref="F147"/>
    </sheetView>
  </sheetViews>
  <sheetFormatPr defaultRowHeight="14.4" x14ac:dyDescent="0.3"/>
  <cols>
    <col min="1" max="1" width="8.6640625" style="13" customWidth="1"/>
    <col min="2" max="2" width="100.6640625" style="67" customWidth="1"/>
    <col min="3" max="3" width="14.6640625" style="13" customWidth="1"/>
    <col min="4" max="4" width="18.109375" style="13" bestFit="1" customWidth="1"/>
    <col min="5" max="5" width="20.6640625" style="13" customWidth="1"/>
    <col min="6" max="6" width="22.6640625" style="13" customWidth="1"/>
    <col min="7" max="7" width="12.6640625" style="13" customWidth="1"/>
    <col min="8" max="8" width="22.6640625" style="13" customWidth="1"/>
    <col min="9" max="9" width="12.6640625" style="13" customWidth="1"/>
    <col min="10" max="10" width="22.6640625" style="13" customWidth="1"/>
    <col min="11" max="11" width="12.6640625" style="13" customWidth="1"/>
    <col min="12" max="12" width="22.6640625" style="13" customWidth="1"/>
    <col min="13" max="13" width="12.6640625" style="13" customWidth="1"/>
    <col min="14" max="14" width="22.6640625" style="13" customWidth="1"/>
    <col min="15" max="15" width="12.6640625" style="13" customWidth="1"/>
    <col min="16" max="16" width="22.6640625" style="13" customWidth="1"/>
    <col min="17" max="17" width="12.6640625" style="13" customWidth="1"/>
    <col min="18" max="18" width="22.6640625" style="13" customWidth="1"/>
    <col min="19" max="19" width="12.6640625" style="13" customWidth="1"/>
    <col min="20" max="20" width="22.6640625" style="13" customWidth="1"/>
    <col min="21" max="21" width="5.44140625" style="13" customWidth="1"/>
    <col min="22" max="25" width="8.88671875" customWidth="1"/>
  </cols>
  <sheetData>
    <row r="1" spans="1:21" ht="45" customHeight="1" x14ac:dyDescent="0.3">
      <c r="A1" s="170" t="s">
        <v>251</v>
      </c>
      <c r="B1" s="171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3"/>
      <c r="N1" s="173"/>
      <c r="O1" s="173"/>
      <c r="P1" s="173"/>
      <c r="Q1" s="173"/>
      <c r="R1" s="173"/>
      <c r="S1" s="173"/>
      <c r="T1" s="173"/>
      <c r="U1" s="70"/>
    </row>
    <row r="2" spans="1:21" ht="22.2" x14ac:dyDescent="0.3">
      <c r="A2" s="99"/>
      <c r="B2" s="6"/>
      <c r="C2" s="50"/>
      <c r="D2" s="52"/>
      <c r="E2" s="168">
        <v>2021</v>
      </c>
      <c r="F2" s="169"/>
      <c r="G2" s="12"/>
      <c r="H2" s="12">
        <v>2022</v>
      </c>
      <c r="I2" s="12"/>
      <c r="J2" s="12">
        <v>2023</v>
      </c>
      <c r="K2" s="12"/>
      <c r="L2" s="12">
        <v>2024</v>
      </c>
      <c r="M2" s="12"/>
      <c r="N2" s="12">
        <v>2025</v>
      </c>
      <c r="O2" s="12"/>
      <c r="P2" s="12">
        <v>2026</v>
      </c>
      <c r="Q2" s="12"/>
      <c r="R2" s="12">
        <v>2027</v>
      </c>
      <c r="S2" s="12"/>
      <c r="T2" s="12">
        <v>2028</v>
      </c>
      <c r="U2" s="141"/>
    </row>
    <row r="3" spans="1:21" x14ac:dyDescent="0.3">
      <c r="A3" s="102"/>
      <c r="B3" s="71"/>
      <c r="C3" s="72"/>
      <c r="D3" s="72"/>
      <c r="E3" s="73"/>
      <c r="F3" s="73"/>
      <c r="G3" s="96" t="s">
        <v>170</v>
      </c>
      <c r="H3" s="74">
        <v>0</v>
      </c>
      <c r="I3" s="96" t="s">
        <v>170</v>
      </c>
      <c r="J3" s="74">
        <v>0</v>
      </c>
      <c r="K3" s="96" t="s">
        <v>170</v>
      </c>
      <c r="L3" s="74">
        <v>0</v>
      </c>
      <c r="M3" s="96" t="s">
        <v>170</v>
      </c>
      <c r="N3" s="136"/>
      <c r="O3" s="96" t="s">
        <v>170</v>
      </c>
      <c r="P3" s="136"/>
      <c r="Q3" s="96" t="s">
        <v>170</v>
      </c>
      <c r="R3" s="136"/>
      <c r="S3" s="96" t="s">
        <v>170</v>
      </c>
      <c r="T3" s="136"/>
      <c r="U3" s="142"/>
    </row>
    <row r="4" spans="1:21" x14ac:dyDescent="0.3">
      <c r="A4" s="100"/>
      <c r="B4" s="63"/>
      <c r="C4" s="64"/>
      <c r="D4" s="64"/>
      <c r="E4" s="65"/>
      <c r="F4" s="65"/>
      <c r="G4" s="66"/>
      <c r="H4" s="75"/>
      <c r="I4" s="66"/>
      <c r="J4" s="65"/>
      <c r="K4" s="66"/>
      <c r="L4" s="65"/>
      <c r="M4" s="66"/>
      <c r="N4" s="65"/>
      <c r="O4" s="66"/>
      <c r="P4" s="65"/>
      <c r="Q4" s="66"/>
      <c r="R4" s="65"/>
      <c r="S4" s="66"/>
      <c r="T4" s="65"/>
      <c r="U4" s="67"/>
    </row>
    <row r="5" spans="1:21" ht="41.4" x14ac:dyDescent="0.3">
      <c r="A5" s="101" t="s">
        <v>22</v>
      </c>
      <c r="B5" s="119" t="s">
        <v>17</v>
      </c>
      <c r="C5" s="1" t="s">
        <v>175</v>
      </c>
      <c r="D5" s="97" t="s">
        <v>171</v>
      </c>
      <c r="E5" s="7" t="s">
        <v>174</v>
      </c>
      <c r="F5" s="1" t="s">
        <v>172</v>
      </c>
      <c r="G5" s="97" t="s">
        <v>171</v>
      </c>
      <c r="H5" s="1" t="s">
        <v>173</v>
      </c>
      <c r="I5" s="97" t="s">
        <v>171</v>
      </c>
      <c r="J5" s="1" t="s">
        <v>173</v>
      </c>
      <c r="K5" s="97" t="s">
        <v>171</v>
      </c>
      <c r="L5" s="1" t="s">
        <v>173</v>
      </c>
      <c r="M5" s="97" t="s">
        <v>171</v>
      </c>
      <c r="N5" s="1" t="s">
        <v>173</v>
      </c>
      <c r="O5" s="97" t="s">
        <v>171</v>
      </c>
      <c r="P5" s="1" t="s">
        <v>173</v>
      </c>
      <c r="Q5" s="97" t="s">
        <v>171</v>
      </c>
      <c r="R5" s="1" t="s">
        <v>173</v>
      </c>
      <c r="S5" s="97" t="s">
        <v>171</v>
      </c>
      <c r="T5" s="1" t="s">
        <v>173</v>
      </c>
      <c r="U5" s="143"/>
    </row>
    <row r="6" spans="1:21" ht="28.8" customHeight="1" x14ac:dyDescent="0.3">
      <c r="A6" s="99">
        <v>10</v>
      </c>
      <c r="B6" s="150" t="s">
        <v>206</v>
      </c>
      <c r="C6" s="2"/>
      <c r="D6" s="54"/>
      <c r="E6" s="2"/>
      <c r="F6" s="11"/>
      <c r="G6" s="18"/>
      <c r="H6" s="4"/>
      <c r="I6" s="18"/>
      <c r="J6" s="4"/>
      <c r="K6" s="18"/>
      <c r="L6" s="4"/>
      <c r="M6" s="18"/>
      <c r="N6" s="4"/>
      <c r="O6" s="18"/>
      <c r="P6" s="4"/>
      <c r="Q6" s="18"/>
      <c r="R6" s="4"/>
      <c r="S6" s="18"/>
      <c r="T6" s="4"/>
      <c r="U6" s="144"/>
    </row>
    <row r="7" spans="1:21" x14ac:dyDescent="0.3">
      <c r="A7" s="99"/>
      <c r="B7" s="121" t="s">
        <v>313</v>
      </c>
      <c r="C7" s="42"/>
      <c r="D7" s="77"/>
      <c r="E7" s="14"/>
      <c r="F7" s="4"/>
      <c r="G7" s="77"/>
      <c r="H7" s="4"/>
      <c r="I7" s="77"/>
      <c r="J7" s="4"/>
      <c r="K7" s="77"/>
      <c r="L7" s="4"/>
      <c r="M7" s="77"/>
      <c r="N7" s="4"/>
      <c r="O7" s="77"/>
      <c r="P7" s="4"/>
      <c r="Q7" s="77"/>
      <c r="R7" s="4"/>
      <c r="S7" s="77"/>
      <c r="T7" s="4"/>
      <c r="U7" s="137"/>
    </row>
    <row r="8" spans="1:21" x14ac:dyDescent="0.3">
      <c r="A8" s="103" t="s">
        <v>0</v>
      </c>
      <c r="B8" s="154" t="s">
        <v>313</v>
      </c>
      <c r="C8" s="44" t="s">
        <v>19</v>
      </c>
      <c r="D8" s="109">
        <v>10</v>
      </c>
      <c r="E8" s="59">
        <v>0</v>
      </c>
      <c r="F8" s="9">
        <f>D8*E8</f>
        <v>0</v>
      </c>
      <c r="G8" s="109">
        <v>10</v>
      </c>
      <c r="H8" s="5">
        <f t="shared" ref="H8" si="0">($E8*$H$3)*G8</f>
        <v>0</v>
      </c>
      <c r="I8" s="109">
        <v>10</v>
      </c>
      <c r="J8" s="5">
        <f t="shared" ref="J8" si="1">$E8*$H$3*$J$3*I8</f>
        <v>0</v>
      </c>
      <c r="K8" s="109">
        <v>10</v>
      </c>
      <c r="L8" s="5">
        <f t="shared" ref="L8" si="2">$E8*$H$3*$J$3*$L$3*K8</f>
        <v>0</v>
      </c>
      <c r="M8" s="109">
        <v>10</v>
      </c>
      <c r="N8" s="5">
        <f t="shared" ref="N8" si="3">$E8*$H$3*$J$3*$L$3*M8</f>
        <v>0</v>
      </c>
      <c r="O8" s="109">
        <v>0</v>
      </c>
      <c r="P8" s="5">
        <f t="shared" ref="P8" si="4">$E8*$H$3*$J$3*$L$3*O8</f>
        <v>0</v>
      </c>
      <c r="Q8" s="109">
        <v>0</v>
      </c>
      <c r="R8" s="5">
        <f t="shared" ref="R8" si="5">$E8*$H$3*$J$3*$L$3*Q8</f>
        <v>0</v>
      </c>
      <c r="S8" s="109">
        <v>0</v>
      </c>
      <c r="T8" s="5">
        <f t="shared" ref="T8" si="6">$E8*$H$3*$J$3*$L$3*S8</f>
        <v>0</v>
      </c>
      <c r="U8" s="137"/>
    </row>
    <row r="9" spans="1:21" x14ac:dyDescent="0.3">
      <c r="A9" s="99"/>
      <c r="B9" s="121" t="s">
        <v>399</v>
      </c>
      <c r="C9" s="42"/>
      <c r="D9" s="110"/>
      <c r="E9" s="14"/>
      <c r="F9" s="4"/>
      <c r="G9" s="110"/>
      <c r="H9" s="4"/>
      <c r="I9" s="110"/>
      <c r="J9" s="4"/>
      <c r="K9" s="110"/>
      <c r="L9" s="4"/>
      <c r="M9" s="110"/>
      <c r="N9" s="4"/>
      <c r="O9" s="110"/>
      <c r="P9" s="4"/>
      <c r="Q9" s="110"/>
      <c r="R9" s="4"/>
      <c r="S9" s="110"/>
      <c r="T9" s="4"/>
      <c r="U9" s="137"/>
    </row>
    <row r="10" spans="1:21" x14ac:dyDescent="0.3">
      <c r="A10" s="103" t="s">
        <v>1</v>
      </c>
      <c r="B10" s="154" t="s">
        <v>484</v>
      </c>
      <c r="C10" s="44" t="s">
        <v>19</v>
      </c>
      <c r="D10" s="109">
        <v>5</v>
      </c>
      <c r="E10" s="59">
        <v>0</v>
      </c>
      <c r="F10" s="9">
        <f>D10*E10</f>
        <v>0</v>
      </c>
      <c r="G10" s="109">
        <v>5</v>
      </c>
      <c r="H10" s="5">
        <f t="shared" ref="H10" si="7">($E10*$H$3)*G10</f>
        <v>0</v>
      </c>
      <c r="I10" s="109">
        <v>5</v>
      </c>
      <c r="J10" s="5">
        <f t="shared" ref="J10" si="8">$E10*$H$3*$J$3*I10</f>
        <v>0</v>
      </c>
      <c r="K10" s="109">
        <v>5</v>
      </c>
      <c r="L10" s="5">
        <f t="shared" ref="L10" si="9">$E10*$H$3*$J$3*$L$3*K10</f>
        <v>0</v>
      </c>
      <c r="M10" s="109">
        <v>5</v>
      </c>
      <c r="N10" s="5">
        <f t="shared" ref="N10" si="10">$E10*$H$3*$J$3*$L$3*M10</f>
        <v>0</v>
      </c>
      <c r="O10" s="109">
        <v>0</v>
      </c>
      <c r="P10" s="5">
        <f t="shared" ref="P10" si="11">$E10*$H$3*$J$3*$L$3*O10</f>
        <v>0</v>
      </c>
      <c r="Q10" s="109">
        <v>0</v>
      </c>
      <c r="R10" s="5">
        <f t="shared" ref="R10" si="12">$E10*$H$3*$J$3*$L$3*Q10</f>
        <v>0</v>
      </c>
      <c r="S10" s="109">
        <v>0</v>
      </c>
      <c r="T10" s="5">
        <f t="shared" ref="T10" si="13">$E10*$H$3*$J$3*$L$3*S10</f>
        <v>0</v>
      </c>
      <c r="U10" s="137"/>
    </row>
    <row r="11" spans="1:21" x14ac:dyDescent="0.3">
      <c r="A11" s="103" t="s">
        <v>111</v>
      </c>
      <c r="B11" s="154" t="s">
        <v>483</v>
      </c>
      <c r="C11" s="44" t="s">
        <v>19</v>
      </c>
      <c r="D11" s="109">
        <v>1</v>
      </c>
      <c r="E11" s="59">
        <v>0</v>
      </c>
      <c r="F11" s="9">
        <f t="shared" ref="F11" si="14">D11*E11</f>
        <v>0</v>
      </c>
      <c r="G11" s="109">
        <v>1</v>
      </c>
      <c r="H11" s="5">
        <f t="shared" ref="H11" si="15">($E11*$H$3)*G11</f>
        <v>0</v>
      </c>
      <c r="I11" s="109">
        <v>1</v>
      </c>
      <c r="J11" s="5">
        <f t="shared" ref="J11" si="16">$E11*$H$3*$J$3*I11</f>
        <v>0</v>
      </c>
      <c r="K11" s="109">
        <v>1</v>
      </c>
      <c r="L11" s="5">
        <f t="shared" ref="L11" si="17">$E11*$H$3*$J$3*$L$3*K11</f>
        <v>0</v>
      </c>
      <c r="M11" s="109">
        <v>1</v>
      </c>
      <c r="N11" s="5">
        <f t="shared" ref="N11" si="18">$E11*$H$3*$J$3*$L$3*M11</f>
        <v>0</v>
      </c>
      <c r="O11" s="109">
        <v>0</v>
      </c>
      <c r="P11" s="5">
        <f t="shared" ref="P11" si="19">$E11*$H$3*$J$3*$L$3*O11</f>
        <v>0</v>
      </c>
      <c r="Q11" s="109">
        <v>0</v>
      </c>
      <c r="R11" s="5">
        <f t="shared" ref="R11" si="20">$E11*$H$3*$J$3*$L$3*Q11</f>
        <v>0</v>
      </c>
      <c r="S11" s="109">
        <v>0</v>
      </c>
      <c r="T11" s="5">
        <f t="shared" ref="T11" si="21">$E11*$H$3*$J$3*$L$3*S11</f>
        <v>0</v>
      </c>
      <c r="U11" s="137"/>
    </row>
    <row r="12" spans="1:21" x14ac:dyDescent="0.3">
      <c r="A12" s="103" t="s">
        <v>112</v>
      </c>
      <c r="B12" s="154" t="s">
        <v>475</v>
      </c>
      <c r="C12" s="44" t="s">
        <v>19</v>
      </c>
      <c r="D12" s="109">
        <v>1</v>
      </c>
      <c r="E12" s="59">
        <v>0</v>
      </c>
      <c r="F12" s="9">
        <f t="shared" ref="F12:F16" si="22">D12*E12</f>
        <v>0</v>
      </c>
      <c r="G12" s="109">
        <v>1</v>
      </c>
      <c r="H12" s="5">
        <f t="shared" ref="H12:H16" si="23">($E12*$H$3)*G12</f>
        <v>0</v>
      </c>
      <c r="I12" s="109">
        <v>1</v>
      </c>
      <c r="J12" s="5">
        <f t="shared" ref="J12:J16" si="24">$E12*$H$3*$J$3*I12</f>
        <v>0</v>
      </c>
      <c r="K12" s="109">
        <v>1</v>
      </c>
      <c r="L12" s="5">
        <f t="shared" ref="L12:L16" si="25">$E12*$H$3*$J$3*$L$3*K12</f>
        <v>0</v>
      </c>
      <c r="M12" s="109">
        <v>1</v>
      </c>
      <c r="N12" s="5">
        <f t="shared" ref="N12:N16" si="26">$E12*$H$3*$J$3*$L$3*M12</f>
        <v>0</v>
      </c>
      <c r="O12" s="109">
        <v>0</v>
      </c>
      <c r="P12" s="5">
        <f t="shared" ref="P12:P16" si="27">$E12*$H$3*$J$3*$L$3*O12</f>
        <v>0</v>
      </c>
      <c r="Q12" s="109">
        <v>0</v>
      </c>
      <c r="R12" s="5">
        <f t="shared" ref="R12:R16" si="28">$E12*$H$3*$J$3*$L$3*Q12</f>
        <v>0</v>
      </c>
      <c r="S12" s="109">
        <v>0</v>
      </c>
      <c r="T12" s="5">
        <f t="shared" ref="T12:T16" si="29">$E12*$H$3*$J$3*$L$3*S12</f>
        <v>0</v>
      </c>
      <c r="U12" s="137"/>
    </row>
    <row r="13" spans="1:21" x14ac:dyDescent="0.3">
      <c r="A13" s="103" t="s">
        <v>113</v>
      </c>
      <c r="B13" s="154" t="s">
        <v>476</v>
      </c>
      <c r="C13" s="44" t="s">
        <v>19</v>
      </c>
      <c r="D13" s="109">
        <v>7</v>
      </c>
      <c r="E13" s="59">
        <v>0</v>
      </c>
      <c r="F13" s="9">
        <f t="shared" ref="F13:F15" si="30">D13*E13</f>
        <v>0</v>
      </c>
      <c r="G13" s="109">
        <v>7</v>
      </c>
      <c r="H13" s="5">
        <f t="shared" ref="H13:H15" si="31">($E13*$H$3)*G13</f>
        <v>0</v>
      </c>
      <c r="I13" s="109">
        <v>7</v>
      </c>
      <c r="J13" s="5">
        <f t="shared" ref="J13:J15" si="32">$E13*$H$3*$J$3*I13</f>
        <v>0</v>
      </c>
      <c r="K13" s="109">
        <v>7</v>
      </c>
      <c r="L13" s="5">
        <f t="shared" ref="L13:L15" si="33">$E13*$H$3*$J$3*$L$3*K13</f>
        <v>0</v>
      </c>
      <c r="M13" s="109">
        <v>7</v>
      </c>
      <c r="N13" s="5">
        <f t="shared" ref="N13:N15" si="34">$E13*$H$3*$J$3*$L$3*M13</f>
        <v>0</v>
      </c>
      <c r="O13" s="109">
        <v>0</v>
      </c>
      <c r="P13" s="5">
        <f t="shared" ref="P13:P15" si="35">$E13*$H$3*$J$3*$L$3*O13</f>
        <v>0</v>
      </c>
      <c r="Q13" s="109">
        <v>0</v>
      </c>
      <c r="R13" s="5">
        <f t="shared" ref="R13:R15" si="36">$E13*$H$3*$J$3*$L$3*Q13</f>
        <v>0</v>
      </c>
      <c r="S13" s="109">
        <v>0</v>
      </c>
      <c r="T13" s="5">
        <f t="shared" ref="T13:T15" si="37">$E13*$H$3*$J$3*$L$3*S13</f>
        <v>0</v>
      </c>
      <c r="U13" s="137"/>
    </row>
    <row r="14" spans="1:21" x14ac:dyDescent="0.3">
      <c r="A14" s="103" t="s">
        <v>114</v>
      </c>
      <c r="B14" s="154" t="s">
        <v>477</v>
      </c>
      <c r="C14" s="44" t="s">
        <v>19</v>
      </c>
      <c r="D14" s="109">
        <v>3</v>
      </c>
      <c r="E14" s="59">
        <v>0</v>
      </c>
      <c r="F14" s="9">
        <f t="shared" si="30"/>
        <v>0</v>
      </c>
      <c r="G14" s="109">
        <v>3</v>
      </c>
      <c r="H14" s="5">
        <f t="shared" si="31"/>
        <v>0</v>
      </c>
      <c r="I14" s="109">
        <v>3</v>
      </c>
      <c r="J14" s="5">
        <f t="shared" si="32"/>
        <v>0</v>
      </c>
      <c r="K14" s="109">
        <v>3</v>
      </c>
      <c r="L14" s="5">
        <f t="shared" si="33"/>
        <v>0</v>
      </c>
      <c r="M14" s="109">
        <v>3</v>
      </c>
      <c r="N14" s="5">
        <f t="shared" si="34"/>
        <v>0</v>
      </c>
      <c r="O14" s="109">
        <v>0</v>
      </c>
      <c r="P14" s="5">
        <f t="shared" si="35"/>
        <v>0</v>
      </c>
      <c r="Q14" s="109">
        <v>0</v>
      </c>
      <c r="R14" s="5">
        <f t="shared" si="36"/>
        <v>0</v>
      </c>
      <c r="S14" s="109">
        <v>0</v>
      </c>
      <c r="T14" s="5">
        <f t="shared" si="37"/>
        <v>0</v>
      </c>
      <c r="U14" s="137"/>
    </row>
    <row r="15" spans="1:21" x14ac:dyDescent="0.3">
      <c r="A15" s="103" t="s">
        <v>115</v>
      </c>
      <c r="B15" s="154" t="s">
        <v>478</v>
      </c>
      <c r="C15" s="44" t="s">
        <v>19</v>
      </c>
      <c r="D15" s="109">
        <v>6</v>
      </c>
      <c r="E15" s="59">
        <v>0</v>
      </c>
      <c r="F15" s="9">
        <f t="shared" si="30"/>
        <v>0</v>
      </c>
      <c r="G15" s="109">
        <v>6</v>
      </c>
      <c r="H15" s="5">
        <f t="shared" si="31"/>
        <v>0</v>
      </c>
      <c r="I15" s="109">
        <v>6</v>
      </c>
      <c r="J15" s="5">
        <f t="shared" si="32"/>
        <v>0</v>
      </c>
      <c r="K15" s="109">
        <v>6</v>
      </c>
      <c r="L15" s="5">
        <f t="shared" si="33"/>
        <v>0</v>
      </c>
      <c r="M15" s="109">
        <v>6</v>
      </c>
      <c r="N15" s="5">
        <f t="shared" si="34"/>
        <v>0</v>
      </c>
      <c r="O15" s="109">
        <v>0</v>
      </c>
      <c r="P15" s="5">
        <f t="shared" si="35"/>
        <v>0</v>
      </c>
      <c r="Q15" s="109">
        <v>0</v>
      </c>
      <c r="R15" s="5">
        <f t="shared" si="36"/>
        <v>0</v>
      </c>
      <c r="S15" s="109">
        <v>0</v>
      </c>
      <c r="T15" s="5">
        <f t="shared" si="37"/>
        <v>0</v>
      </c>
      <c r="U15" s="137"/>
    </row>
    <row r="16" spans="1:21" x14ac:dyDescent="0.3">
      <c r="A16" s="103" t="s">
        <v>116</v>
      </c>
      <c r="B16" s="154" t="s">
        <v>479</v>
      </c>
      <c r="C16" s="44" t="s">
        <v>19</v>
      </c>
      <c r="D16" s="109">
        <v>4</v>
      </c>
      <c r="E16" s="59">
        <v>0</v>
      </c>
      <c r="F16" s="9">
        <f t="shared" si="22"/>
        <v>0</v>
      </c>
      <c r="G16" s="109">
        <v>4</v>
      </c>
      <c r="H16" s="5">
        <f t="shared" si="23"/>
        <v>0</v>
      </c>
      <c r="I16" s="109">
        <v>4</v>
      </c>
      <c r="J16" s="5">
        <f t="shared" si="24"/>
        <v>0</v>
      </c>
      <c r="K16" s="109">
        <v>4</v>
      </c>
      <c r="L16" s="5">
        <f t="shared" si="25"/>
        <v>0</v>
      </c>
      <c r="M16" s="109">
        <v>4</v>
      </c>
      <c r="N16" s="5">
        <f t="shared" si="26"/>
        <v>0</v>
      </c>
      <c r="O16" s="109">
        <v>0</v>
      </c>
      <c r="P16" s="5">
        <f t="shared" si="27"/>
        <v>0</v>
      </c>
      <c r="Q16" s="109">
        <v>0</v>
      </c>
      <c r="R16" s="5">
        <f t="shared" si="28"/>
        <v>0</v>
      </c>
      <c r="S16" s="109">
        <v>0</v>
      </c>
      <c r="T16" s="5">
        <f t="shared" si="29"/>
        <v>0</v>
      </c>
      <c r="U16" s="137"/>
    </row>
    <row r="17" spans="1:21" x14ac:dyDescent="0.3">
      <c r="A17" s="103" t="s">
        <v>482</v>
      </c>
      <c r="B17" s="154" t="s">
        <v>480</v>
      </c>
      <c r="C17" s="44" t="s">
        <v>19</v>
      </c>
      <c r="D17" s="109">
        <v>2</v>
      </c>
      <c r="E17" s="59">
        <v>0</v>
      </c>
      <c r="F17" s="9">
        <f t="shared" ref="F17" si="38">D17*E17</f>
        <v>0</v>
      </c>
      <c r="G17" s="109">
        <v>2</v>
      </c>
      <c r="H17" s="5">
        <f t="shared" ref="H17" si="39">($E17*$H$3)*G17</f>
        <v>0</v>
      </c>
      <c r="I17" s="109">
        <v>2</v>
      </c>
      <c r="J17" s="5">
        <f t="shared" ref="J17" si="40">$E17*$H$3*$J$3*I17</f>
        <v>0</v>
      </c>
      <c r="K17" s="109">
        <v>2</v>
      </c>
      <c r="L17" s="5">
        <f t="shared" ref="L17" si="41">$E17*$H$3*$J$3*$L$3*K17</f>
        <v>0</v>
      </c>
      <c r="M17" s="109">
        <v>2</v>
      </c>
      <c r="N17" s="5">
        <f t="shared" ref="N17" si="42">$E17*$H$3*$J$3*$L$3*M17</f>
        <v>0</v>
      </c>
      <c r="O17" s="109">
        <v>0</v>
      </c>
      <c r="P17" s="5">
        <f t="shared" ref="P17" si="43">$E17*$H$3*$J$3*$L$3*O17</f>
        <v>0</v>
      </c>
      <c r="Q17" s="109">
        <v>0</v>
      </c>
      <c r="R17" s="5">
        <f t="shared" ref="R17" si="44">$E17*$H$3*$J$3*$L$3*Q17</f>
        <v>0</v>
      </c>
      <c r="S17" s="109">
        <v>0</v>
      </c>
      <c r="T17" s="5">
        <f t="shared" ref="T17" si="45">$E17*$H$3*$J$3*$L$3*S17</f>
        <v>0</v>
      </c>
      <c r="U17" s="137"/>
    </row>
    <row r="18" spans="1:21" x14ac:dyDescent="0.3">
      <c r="A18" s="103" t="s">
        <v>485</v>
      </c>
      <c r="B18" s="154" t="s">
        <v>481</v>
      </c>
      <c r="C18" s="44" t="s">
        <v>19</v>
      </c>
      <c r="D18" s="109">
        <v>2</v>
      </c>
      <c r="E18" s="59">
        <v>0</v>
      </c>
      <c r="F18" s="9">
        <f t="shared" ref="F18" si="46">D18*E18</f>
        <v>0</v>
      </c>
      <c r="G18" s="109">
        <v>2</v>
      </c>
      <c r="H18" s="5">
        <f t="shared" ref="H18" si="47">($E18*$H$3)*G18</f>
        <v>0</v>
      </c>
      <c r="I18" s="109">
        <v>2</v>
      </c>
      <c r="J18" s="5">
        <f t="shared" ref="J18" si="48">$E18*$H$3*$J$3*I18</f>
        <v>0</v>
      </c>
      <c r="K18" s="109">
        <v>2</v>
      </c>
      <c r="L18" s="5">
        <f t="shared" ref="L18" si="49">$E18*$H$3*$J$3*$L$3*K18</f>
        <v>0</v>
      </c>
      <c r="M18" s="109">
        <v>2</v>
      </c>
      <c r="N18" s="5">
        <f t="shared" ref="N18" si="50">$E18*$H$3*$J$3*$L$3*M18</f>
        <v>0</v>
      </c>
      <c r="O18" s="109">
        <v>0</v>
      </c>
      <c r="P18" s="5">
        <f t="shared" ref="P18" si="51">$E18*$H$3*$J$3*$L$3*O18</f>
        <v>0</v>
      </c>
      <c r="Q18" s="109">
        <v>0</v>
      </c>
      <c r="R18" s="5">
        <f t="shared" ref="R18" si="52">$E18*$H$3*$J$3*$L$3*Q18</f>
        <v>0</v>
      </c>
      <c r="S18" s="109">
        <v>0</v>
      </c>
      <c r="T18" s="5">
        <f t="shared" ref="T18" si="53">$E18*$H$3*$J$3*$L$3*S18</f>
        <v>0</v>
      </c>
      <c r="U18" s="137"/>
    </row>
    <row r="19" spans="1:21" x14ac:dyDescent="0.3">
      <c r="A19" s="99"/>
      <c r="B19" s="121" t="s">
        <v>296</v>
      </c>
      <c r="C19" s="42"/>
      <c r="D19" s="111"/>
      <c r="E19" s="14"/>
      <c r="F19" s="4"/>
      <c r="G19" s="111"/>
      <c r="H19" s="4"/>
      <c r="I19" s="111"/>
      <c r="J19" s="4"/>
      <c r="K19" s="111"/>
      <c r="L19" s="4"/>
      <c r="M19" s="111"/>
      <c r="N19" s="4"/>
      <c r="O19" s="111"/>
      <c r="P19" s="4"/>
      <c r="Q19" s="111"/>
      <c r="R19" s="4"/>
      <c r="S19" s="111"/>
      <c r="T19" s="4"/>
      <c r="U19" s="137"/>
    </row>
    <row r="20" spans="1:21" x14ac:dyDescent="0.3">
      <c r="A20" s="99"/>
      <c r="B20" s="121" t="s">
        <v>451</v>
      </c>
      <c r="C20" s="42"/>
      <c r="D20" s="111"/>
      <c r="E20" s="14"/>
      <c r="F20" s="4"/>
      <c r="G20" s="111"/>
      <c r="H20" s="4"/>
      <c r="I20" s="111"/>
      <c r="J20" s="4"/>
      <c r="K20" s="111"/>
      <c r="L20" s="4"/>
      <c r="M20" s="111"/>
      <c r="N20" s="4"/>
      <c r="O20" s="111"/>
      <c r="P20" s="4"/>
      <c r="Q20" s="111"/>
      <c r="R20" s="4"/>
      <c r="S20" s="111"/>
      <c r="T20" s="4"/>
      <c r="U20" s="137"/>
    </row>
    <row r="21" spans="1:21" x14ac:dyDescent="0.3">
      <c r="A21" s="103" t="s">
        <v>2</v>
      </c>
      <c r="B21" s="154" t="s">
        <v>407</v>
      </c>
      <c r="C21" s="48" t="s">
        <v>19</v>
      </c>
      <c r="D21" s="81">
        <v>16</v>
      </c>
      <c r="E21" s="19">
        <v>0</v>
      </c>
      <c r="F21" s="9">
        <f t="shared" ref="F21:F25" si="54">D21*E21</f>
        <v>0</v>
      </c>
      <c r="G21" s="81">
        <v>16</v>
      </c>
      <c r="H21" s="5">
        <f t="shared" ref="H21:H30" si="55">($E21*$H$3)*G21</f>
        <v>0</v>
      </c>
      <c r="I21" s="81">
        <v>16</v>
      </c>
      <c r="J21" s="5">
        <f t="shared" ref="J21:J30" si="56">$E21*$H$3*$J$3*I21</f>
        <v>0</v>
      </c>
      <c r="K21" s="81">
        <v>16</v>
      </c>
      <c r="L21" s="5">
        <f t="shared" ref="L21:L30" si="57">$E21*$H$3*$J$3*$L$3*K21</f>
        <v>0</v>
      </c>
      <c r="M21" s="81">
        <v>16</v>
      </c>
      <c r="N21" s="5">
        <f t="shared" ref="N21:N30" si="58">$E21*$H$3*$J$3*$L$3*M21</f>
        <v>0</v>
      </c>
      <c r="O21" s="81">
        <v>0</v>
      </c>
      <c r="P21" s="5">
        <f t="shared" ref="P21:P30" si="59">$E21*$H$3*$J$3*$L$3*O21</f>
        <v>0</v>
      </c>
      <c r="Q21" s="81">
        <v>0</v>
      </c>
      <c r="R21" s="5">
        <f t="shared" ref="R21:R30" si="60">$E21*$H$3*$J$3*$L$3*Q21</f>
        <v>0</v>
      </c>
      <c r="S21" s="81">
        <v>0</v>
      </c>
      <c r="T21" s="5">
        <f t="shared" ref="T21:T30" si="61">$E21*$H$3*$J$3*$L$3*S21</f>
        <v>0</v>
      </c>
      <c r="U21" s="137"/>
    </row>
    <row r="22" spans="1:21" x14ac:dyDescent="0.3">
      <c r="A22" s="103" t="s">
        <v>91</v>
      </c>
      <c r="B22" s="154" t="s">
        <v>408</v>
      </c>
      <c r="C22" s="48" t="s">
        <v>19</v>
      </c>
      <c r="D22" s="81">
        <v>12</v>
      </c>
      <c r="E22" s="19">
        <v>0</v>
      </c>
      <c r="F22" s="9">
        <f t="shared" si="54"/>
        <v>0</v>
      </c>
      <c r="G22" s="81">
        <v>12</v>
      </c>
      <c r="H22" s="5">
        <f t="shared" si="55"/>
        <v>0</v>
      </c>
      <c r="I22" s="81">
        <v>12</v>
      </c>
      <c r="J22" s="5">
        <f t="shared" si="56"/>
        <v>0</v>
      </c>
      <c r="K22" s="81">
        <v>12</v>
      </c>
      <c r="L22" s="5">
        <f t="shared" si="57"/>
        <v>0</v>
      </c>
      <c r="M22" s="81">
        <v>12</v>
      </c>
      <c r="N22" s="5">
        <f t="shared" si="58"/>
        <v>0</v>
      </c>
      <c r="O22" s="81">
        <v>0</v>
      </c>
      <c r="P22" s="5">
        <f t="shared" si="59"/>
        <v>0</v>
      </c>
      <c r="Q22" s="81">
        <v>0</v>
      </c>
      <c r="R22" s="5">
        <f t="shared" si="60"/>
        <v>0</v>
      </c>
      <c r="S22" s="81">
        <v>0</v>
      </c>
      <c r="T22" s="5">
        <f t="shared" si="61"/>
        <v>0</v>
      </c>
      <c r="U22" s="137"/>
    </row>
    <row r="23" spans="1:21" x14ac:dyDescent="0.3">
      <c r="A23" s="103" t="s">
        <v>95</v>
      </c>
      <c r="B23" s="154" t="s">
        <v>410</v>
      </c>
      <c r="C23" s="48" t="s">
        <v>19</v>
      </c>
      <c r="D23" s="81">
        <v>8</v>
      </c>
      <c r="E23" s="19">
        <v>0</v>
      </c>
      <c r="F23" s="9">
        <f t="shared" si="54"/>
        <v>0</v>
      </c>
      <c r="G23" s="81">
        <v>8</v>
      </c>
      <c r="H23" s="5">
        <f t="shared" si="55"/>
        <v>0</v>
      </c>
      <c r="I23" s="81">
        <v>8</v>
      </c>
      <c r="J23" s="5">
        <f t="shared" si="56"/>
        <v>0</v>
      </c>
      <c r="K23" s="81">
        <v>8</v>
      </c>
      <c r="L23" s="5">
        <f t="shared" si="57"/>
        <v>0</v>
      </c>
      <c r="M23" s="81">
        <v>8</v>
      </c>
      <c r="N23" s="5">
        <f t="shared" si="58"/>
        <v>0</v>
      </c>
      <c r="O23" s="81">
        <v>0</v>
      </c>
      <c r="P23" s="5">
        <f t="shared" si="59"/>
        <v>0</v>
      </c>
      <c r="Q23" s="81">
        <v>0</v>
      </c>
      <c r="R23" s="5">
        <f t="shared" si="60"/>
        <v>0</v>
      </c>
      <c r="S23" s="81">
        <v>0</v>
      </c>
      <c r="T23" s="5">
        <f t="shared" si="61"/>
        <v>0</v>
      </c>
      <c r="U23" s="137"/>
    </row>
    <row r="24" spans="1:21" x14ac:dyDescent="0.3">
      <c r="A24" s="103" t="s">
        <v>96</v>
      </c>
      <c r="B24" s="154" t="s">
        <v>411</v>
      </c>
      <c r="C24" s="48" t="s">
        <v>19</v>
      </c>
      <c r="D24" s="81">
        <v>17</v>
      </c>
      <c r="E24" s="19">
        <v>0</v>
      </c>
      <c r="F24" s="9">
        <f t="shared" si="54"/>
        <v>0</v>
      </c>
      <c r="G24" s="81">
        <v>17</v>
      </c>
      <c r="H24" s="5">
        <f t="shared" si="55"/>
        <v>0</v>
      </c>
      <c r="I24" s="81">
        <v>17</v>
      </c>
      <c r="J24" s="5">
        <f t="shared" si="56"/>
        <v>0</v>
      </c>
      <c r="K24" s="81">
        <v>17</v>
      </c>
      <c r="L24" s="5">
        <f t="shared" si="57"/>
        <v>0</v>
      </c>
      <c r="M24" s="81">
        <v>17</v>
      </c>
      <c r="N24" s="5">
        <f t="shared" si="58"/>
        <v>0</v>
      </c>
      <c r="O24" s="81">
        <v>0</v>
      </c>
      <c r="P24" s="5">
        <f t="shared" si="59"/>
        <v>0</v>
      </c>
      <c r="Q24" s="81">
        <v>0</v>
      </c>
      <c r="R24" s="5">
        <f t="shared" si="60"/>
        <v>0</v>
      </c>
      <c r="S24" s="81">
        <v>0</v>
      </c>
      <c r="T24" s="5">
        <f t="shared" si="61"/>
        <v>0</v>
      </c>
      <c r="U24" s="137"/>
    </row>
    <row r="25" spans="1:21" x14ac:dyDescent="0.3">
      <c r="A25" s="103" t="s">
        <v>97</v>
      </c>
      <c r="B25" s="154" t="s">
        <v>409</v>
      </c>
      <c r="C25" s="48" t="s">
        <v>19</v>
      </c>
      <c r="D25" s="81">
        <v>2</v>
      </c>
      <c r="E25" s="19">
        <v>0</v>
      </c>
      <c r="F25" s="9">
        <f t="shared" si="54"/>
        <v>0</v>
      </c>
      <c r="G25" s="81">
        <v>2</v>
      </c>
      <c r="H25" s="5">
        <f t="shared" si="55"/>
        <v>0</v>
      </c>
      <c r="I25" s="81">
        <v>2</v>
      </c>
      <c r="J25" s="5">
        <f t="shared" si="56"/>
        <v>0</v>
      </c>
      <c r="K25" s="81">
        <v>2</v>
      </c>
      <c r="L25" s="5">
        <f t="shared" si="57"/>
        <v>0</v>
      </c>
      <c r="M25" s="81">
        <v>2</v>
      </c>
      <c r="N25" s="5">
        <f t="shared" si="58"/>
        <v>0</v>
      </c>
      <c r="O25" s="81">
        <v>0</v>
      </c>
      <c r="P25" s="5">
        <f t="shared" si="59"/>
        <v>0</v>
      </c>
      <c r="Q25" s="81">
        <v>0</v>
      </c>
      <c r="R25" s="5">
        <f t="shared" si="60"/>
        <v>0</v>
      </c>
      <c r="S25" s="81">
        <v>0</v>
      </c>
      <c r="T25" s="5">
        <f t="shared" si="61"/>
        <v>0</v>
      </c>
      <c r="U25" s="137"/>
    </row>
    <row r="26" spans="1:21" x14ac:dyDescent="0.3">
      <c r="A26" s="103" t="s">
        <v>98</v>
      </c>
      <c r="B26" s="154" t="s">
        <v>412</v>
      </c>
      <c r="C26" s="48" t="s">
        <v>19</v>
      </c>
      <c r="D26" s="81">
        <v>1</v>
      </c>
      <c r="E26" s="19">
        <v>0</v>
      </c>
      <c r="F26" s="9">
        <f>D26*E26</f>
        <v>0</v>
      </c>
      <c r="G26" s="81">
        <v>1</v>
      </c>
      <c r="H26" s="5">
        <f t="shared" si="55"/>
        <v>0</v>
      </c>
      <c r="I26" s="81">
        <v>1</v>
      </c>
      <c r="J26" s="5">
        <f t="shared" si="56"/>
        <v>0</v>
      </c>
      <c r="K26" s="81">
        <v>1</v>
      </c>
      <c r="L26" s="5">
        <f t="shared" si="57"/>
        <v>0</v>
      </c>
      <c r="M26" s="81">
        <v>1</v>
      </c>
      <c r="N26" s="5">
        <f t="shared" si="58"/>
        <v>0</v>
      </c>
      <c r="O26" s="81">
        <v>0</v>
      </c>
      <c r="P26" s="5">
        <f t="shared" si="59"/>
        <v>0</v>
      </c>
      <c r="Q26" s="81">
        <v>0</v>
      </c>
      <c r="R26" s="5">
        <f t="shared" si="60"/>
        <v>0</v>
      </c>
      <c r="S26" s="81">
        <v>0</v>
      </c>
      <c r="T26" s="5">
        <f t="shared" si="61"/>
        <v>0</v>
      </c>
      <c r="U26" s="137"/>
    </row>
    <row r="27" spans="1:21" x14ac:dyDescent="0.3">
      <c r="A27" s="103" t="s">
        <v>99</v>
      </c>
      <c r="B27" s="154" t="s">
        <v>413</v>
      </c>
      <c r="C27" s="48" t="s">
        <v>19</v>
      </c>
      <c r="D27" s="81">
        <v>4</v>
      </c>
      <c r="E27" s="19">
        <v>0</v>
      </c>
      <c r="F27" s="9">
        <f t="shared" ref="F27:F36" si="62">D27*E27</f>
        <v>0</v>
      </c>
      <c r="G27" s="81">
        <v>4</v>
      </c>
      <c r="H27" s="5">
        <f t="shared" si="55"/>
        <v>0</v>
      </c>
      <c r="I27" s="81">
        <v>4</v>
      </c>
      <c r="J27" s="5">
        <f t="shared" si="56"/>
        <v>0</v>
      </c>
      <c r="K27" s="81">
        <v>4</v>
      </c>
      <c r="L27" s="5">
        <f t="shared" si="57"/>
        <v>0</v>
      </c>
      <c r="M27" s="81">
        <v>4</v>
      </c>
      <c r="N27" s="5">
        <f t="shared" si="58"/>
        <v>0</v>
      </c>
      <c r="O27" s="81">
        <v>0</v>
      </c>
      <c r="P27" s="5">
        <f t="shared" si="59"/>
        <v>0</v>
      </c>
      <c r="Q27" s="81">
        <v>0</v>
      </c>
      <c r="R27" s="5">
        <f t="shared" si="60"/>
        <v>0</v>
      </c>
      <c r="S27" s="81">
        <v>0</v>
      </c>
      <c r="T27" s="5">
        <f t="shared" si="61"/>
        <v>0</v>
      </c>
      <c r="U27" s="137"/>
    </row>
    <row r="28" spans="1:21" x14ac:dyDescent="0.3">
      <c r="A28" s="103" t="s">
        <v>100</v>
      </c>
      <c r="B28" s="154" t="s">
        <v>414</v>
      </c>
      <c r="C28" s="48" t="s">
        <v>19</v>
      </c>
      <c r="D28" s="81">
        <v>8</v>
      </c>
      <c r="E28" s="19">
        <v>0</v>
      </c>
      <c r="F28" s="9">
        <f t="shared" si="62"/>
        <v>0</v>
      </c>
      <c r="G28" s="81">
        <v>8</v>
      </c>
      <c r="H28" s="5">
        <f t="shared" si="55"/>
        <v>0</v>
      </c>
      <c r="I28" s="81">
        <v>8</v>
      </c>
      <c r="J28" s="5">
        <f t="shared" si="56"/>
        <v>0</v>
      </c>
      <c r="K28" s="81">
        <v>8</v>
      </c>
      <c r="L28" s="5">
        <f t="shared" si="57"/>
        <v>0</v>
      </c>
      <c r="M28" s="81">
        <v>8</v>
      </c>
      <c r="N28" s="5">
        <f t="shared" si="58"/>
        <v>0</v>
      </c>
      <c r="O28" s="81">
        <v>0</v>
      </c>
      <c r="P28" s="5">
        <f t="shared" si="59"/>
        <v>0</v>
      </c>
      <c r="Q28" s="81">
        <v>0</v>
      </c>
      <c r="R28" s="5">
        <f t="shared" si="60"/>
        <v>0</v>
      </c>
      <c r="S28" s="81">
        <v>0</v>
      </c>
      <c r="T28" s="5">
        <f t="shared" si="61"/>
        <v>0</v>
      </c>
      <c r="U28" s="137"/>
    </row>
    <row r="29" spans="1:21" x14ac:dyDescent="0.3">
      <c r="A29" s="103" t="s">
        <v>101</v>
      </c>
      <c r="B29" s="154" t="s">
        <v>415</v>
      </c>
      <c r="C29" s="48" t="s">
        <v>19</v>
      </c>
      <c r="D29" s="81">
        <v>2</v>
      </c>
      <c r="E29" s="19">
        <v>0</v>
      </c>
      <c r="F29" s="9">
        <f t="shared" si="62"/>
        <v>0</v>
      </c>
      <c r="G29" s="81">
        <v>2</v>
      </c>
      <c r="H29" s="5">
        <f t="shared" si="55"/>
        <v>0</v>
      </c>
      <c r="I29" s="81">
        <v>2</v>
      </c>
      <c r="J29" s="5">
        <f t="shared" si="56"/>
        <v>0</v>
      </c>
      <c r="K29" s="81">
        <v>2</v>
      </c>
      <c r="L29" s="5">
        <f t="shared" si="57"/>
        <v>0</v>
      </c>
      <c r="M29" s="81">
        <v>2</v>
      </c>
      <c r="N29" s="5">
        <f t="shared" si="58"/>
        <v>0</v>
      </c>
      <c r="O29" s="81">
        <v>0</v>
      </c>
      <c r="P29" s="5">
        <f t="shared" si="59"/>
        <v>0</v>
      </c>
      <c r="Q29" s="81">
        <v>0</v>
      </c>
      <c r="R29" s="5">
        <f t="shared" si="60"/>
        <v>0</v>
      </c>
      <c r="S29" s="81">
        <v>0</v>
      </c>
      <c r="T29" s="5">
        <f t="shared" si="61"/>
        <v>0</v>
      </c>
      <c r="U29" s="137"/>
    </row>
    <row r="30" spans="1:21" x14ac:dyDescent="0.3">
      <c r="A30" s="103" t="s">
        <v>102</v>
      </c>
      <c r="B30" s="154" t="s">
        <v>416</v>
      </c>
      <c r="C30" s="48" t="s">
        <v>19</v>
      </c>
      <c r="D30" s="81">
        <v>1</v>
      </c>
      <c r="E30" s="19">
        <v>0</v>
      </c>
      <c r="F30" s="9">
        <f t="shared" si="62"/>
        <v>0</v>
      </c>
      <c r="G30" s="81">
        <v>1</v>
      </c>
      <c r="H30" s="5">
        <f t="shared" si="55"/>
        <v>0</v>
      </c>
      <c r="I30" s="81">
        <v>1</v>
      </c>
      <c r="J30" s="5">
        <f t="shared" si="56"/>
        <v>0</v>
      </c>
      <c r="K30" s="81">
        <v>1</v>
      </c>
      <c r="L30" s="5">
        <f t="shared" si="57"/>
        <v>0</v>
      </c>
      <c r="M30" s="81">
        <v>1</v>
      </c>
      <c r="N30" s="5">
        <f t="shared" si="58"/>
        <v>0</v>
      </c>
      <c r="O30" s="81">
        <v>0</v>
      </c>
      <c r="P30" s="5">
        <f t="shared" si="59"/>
        <v>0</v>
      </c>
      <c r="Q30" s="81">
        <v>0</v>
      </c>
      <c r="R30" s="5">
        <f t="shared" si="60"/>
        <v>0</v>
      </c>
      <c r="S30" s="81">
        <v>0</v>
      </c>
      <c r="T30" s="5">
        <f t="shared" si="61"/>
        <v>0</v>
      </c>
      <c r="U30" s="137"/>
    </row>
    <row r="31" spans="1:21" s="15" customFormat="1" x14ac:dyDescent="0.3">
      <c r="A31" s="99"/>
      <c r="B31" s="121" t="s">
        <v>389</v>
      </c>
      <c r="C31" s="42"/>
      <c r="D31" s="76"/>
      <c r="E31" s="37"/>
      <c r="F31" s="4"/>
      <c r="G31" s="76"/>
      <c r="H31" s="4"/>
      <c r="I31" s="76"/>
      <c r="J31" s="4"/>
      <c r="K31" s="76"/>
      <c r="L31" s="4"/>
      <c r="M31" s="76"/>
      <c r="N31" s="4"/>
      <c r="O31" s="76"/>
      <c r="P31" s="4"/>
      <c r="Q31" s="76"/>
      <c r="R31" s="4"/>
      <c r="S31" s="76"/>
      <c r="T31" s="4"/>
      <c r="U31" s="166"/>
    </row>
    <row r="32" spans="1:21" x14ac:dyDescent="0.3">
      <c r="A32" s="103" t="s">
        <v>103</v>
      </c>
      <c r="B32" s="154" t="s">
        <v>417</v>
      </c>
      <c r="C32" s="48" t="s">
        <v>19</v>
      </c>
      <c r="D32" s="81">
        <v>14</v>
      </c>
      <c r="E32" s="19">
        <v>0</v>
      </c>
      <c r="F32" s="9">
        <f t="shared" si="62"/>
        <v>0</v>
      </c>
      <c r="G32" s="81">
        <v>14</v>
      </c>
      <c r="H32" s="5">
        <f t="shared" ref="H32:H41" si="63">($E32*$H$3)*G32</f>
        <v>0</v>
      </c>
      <c r="I32" s="81">
        <v>14</v>
      </c>
      <c r="J32" s="5">
        <f t="shared" ref="J32:J41" si="64">$E32*$H$3*$J$3*I32</f>
        <v>0</v>
      </c>
      <c r="K32" s="81">
        <v>14</v>
      </c>
      <c r="L32" s="5">
        <f t="shared" ref="L32:L41" si="65">$E32*$H$3*$J$3*$L$3*K32</f>
        <v>0</v>
      </c>
      <c r="M32" s="81">
        <v>14</v>
      </c>
      <c r="N32" s="5">
        <f t="shared" ref="N32:N41" si="66">$E32*$H$3*$J$3*$L$3*M32</f>
        <v>0</v>
      </c>
      <c r="O32" s="81">
        <v>0</v>
      </c>
      <c r="P32" s="5">
        <f t="shared" ref="P32:P41" si="67">$E32*$H$3*$J$3*$L$3*O32</f>
        <v>0</v>
      </c>
      <c r="Q32" s="81">
        <v>0</v>
      </c>
      <c r="R32" s="5">
        <f t="shared" ref="R32:R41" si="68">$E32*$H$3*$J$3*$L$3*Q32</f>
        <v>0</v>
      </c>
      <c r="S32" s="81">
        <v>0</v>
      </c>
      <c r="T32" s="5">
        <f t="shared" ref="T32:T41" si="69">$E32*$H$3*$J$3*$L$3*S32</f>
        <v>0</v>
      </c>
      <c r="U32" s="137"/>
    </row>
    <row r="33" spans="1:21" x14ac:dyDescent="0.3">
      <c r="A33" s="103" t="s">
        <v>104</v>
      </c>
      <c r="B33" s="154" t="s">
        <v>418</v>
      </c>
      <c r="C33" s="48" t="s">
        <v>19</v>
      </c>
      <c r="D33" s="81">
        <v>36</v>
      </c>
      <c r="E33" s="19">
        <v>0</v>
      </c>
      <c r="F33" s="9">
        <f t="shared" si="62"/>
        <v>0</v>
      </c>
      <c r="G33" s="81">
        <v>36</v>
      </c>
      <c r="H33" s="5">
        <f t="shared" si="63"/>
        <v>0</v>
      </c>
      <c r="I33" s="81">
        <v>36</v>
      </c>
      <c r="J33" s="5">
        <f t="shared" si="64"/>
        <v>0</v>
      </c>
      <c r="K33" s="81">
        <v>36</v>
      </c>
      <c r="L33" s="5">
        <f t="shared" si="65"/>
        <v>0</v>
      </c>
      <c r="M33" s="81">
        <v>36</v>
      </c>
      <c r="N33" s="5">
        <f t="shared" si="66"/>
        <v>0</v>
      </c>
      <c r="O33" s="81">
        <v>0</v>
      </c>
      <c r="P33" s="5">
        <f t="shared" si="67"/>
        <v>0</v>
      </c>
      <c r="Q33" s="81">
        <v>0</v>
      </c>
      <c r="R33" s="5">
        <f t="shared" si="68"/>
        <v>0</v>
      </c>
      <c r="S33" s="81">
        <v>0</v>
      </c>
      <c r="T33" s="5">
        <f t="shared" si="69"/>
        <v>0</v>
      </c>
      <c r="U33" s="137"/>
    </row>
    <row r="34" spans="1:21" x14ac:dyDescent="0.3">
      <c r="A34" s="103" t="s">
        <v>105</v>
      </c>
      <c r="B34" s="154" t="s">
        <v>419</v>
      </c>
      <c r="C34" s="48" t="s">
        <v>19</v>
      </c>
      <c r="D34" s="81">
        <v>12</v>
      </c>
      <c r="E34" s="19">
        <v>0</v>
      </c>
      <c r="F34" s="9">
        <f t="shared" si="62"/>
        <v>0</v>
      </c>
      <c r="G34" s="81">
        <v>12</v>
      </c>
      <c r="H34" s="5">
        <f t="shared" si="63"/>
        <v>0</v>
      </c>
      <c r="I34" s="81">
        <v>12</v>
      </c>
      <c r="J34" s="5">
        <f t="shared" si="64"/>
        <v>0</v>
      </c>
      <c r="K34" s="81">
        <v>12</v>
      </c>
      <c r="L34" s="5">
        <f t="shared" si="65"/>
        <v>0</v>
      </c>
      <c r="M34" s="81">
        <v>12</v>
      </c>
      <c r="N34" s="5">
        <f t="shared" si="66"/>
        <v>0</v>
      </c>
      <c r="O34" s="81">
        <v>0</v>
      </c>
      <c r="P34" s="5">
        <f t="shared" si="67"/>
        <v>0</v>
      </c>
      <c r="Q34" s="81">
        <v>0</v>
      </c>
      <c r="R34" s="5">
        <f t="shared" si="68"/>
        <v>0</v>
      </c>
      <c r="S34" s="81">
        <v>0</v>
      </c>
      <c r="T34" s="5">
        <f t="shared" si="69"/>
        <v>0</v>
      </c>
      <c r="U34" s="137"/>
    </row>
    <row r="35" spans="1:21" x14ac:dyDescent="0.3">
      <c r="A35" s="103" t="s">
        <v>106</v>
      </c>
      <c r="B35" s="154" t="s">
        <v>420</v>
      </c>
      <c r="C35" s="48" t="s">
        <v>19</v>
      </c>
      <c r="D35" s="81">
        <v>8</v>
      </c>
      <c r="E35" s="19">
        <v>0</v>
      </c>
      <c r="F35" s="9">
        <f t="shared" si="62"/>
        <v>0</v>
      </c>
      <c r="G35" s="81">
        <v>8</v>
      </c>
      <c r="H35" s="5">
        <f t="shared" si="63"/>
        <v>0</v>
      </c>
      <c r="I35" s="81">
        <v>8</v>
      </c>
      <c r="J35" s="5">
        <f t="shared" si="64"/>
        <v>0</v>
      </c>
      <c r="K35" s="81">
        <v>8</v>
      </c>
      <c r="L35" s="5">
        <f t="shared" si="65"/>
        <v>0</v>
      </c>
      <c r="M35" s="81">
        <v>8</v>
      </c>
      <c r="N35" s="5">
        <f t="shared" si="66"/>
        <v>0</v>
      </c>
      <c r="O35" s="81">
        <v>0</v>
      </c>
      <c r="P35" s="5">
        <f t="shared" si="67"/>
        <v>0</v>
      </c>
      <c r="Q35" s="81">
        <v>0</v>
      </c>
      <c r="R35" s="5">
        <f t="shared" si="68"/>
        <v>0</v>
      </c>
      <c r="S35" s="81">
        <v>0</v>
      </c>
      <c r="T35" s="5">
        <f t="shared" si="69"/>
        <v>0</v>
      </c>
      <c r="U35" s="137"/>
    </row>
    <row r="36" spans="1:21" x14ac:dyDescent="0.3">
      <c r="A36" s="103" t="s">
        <v>107</v>
      </c>
      <c r="B36" s="154" t="s">
        <v>421</v>
      </c>
      <c r="C36" s="48" t="s">
        <v>19</v>
      </c>
      <c r="D36" s="81">
        <v>4</v>
      </c>
      <c r="E36" s="19">
        <v>0</v>
      </c>
      <c r="F36" s="9">
        <f t="shared" si="62"/>
        <v>0</v>
      </c>
      <c r="G36" s="81">
        <v>4</v>
      </c>
      <c r="H36" s="5">
        <f t="shared" si="63"/>
        <v>0</v>
      </c>
      <c r="I36" s="81">
        <v>4</v>
      </c>
      <c r="J36" s="5">
        <f t="shared" si="64"/>
        <v>0</v>
      </c>
      <c r="K36" s="81">
        <v>4</v>
      </c>
      <c r="L36" s="5">
        <f t="shared" si="65"/>
        <v>0</v>
      </c>
      <c r="M36" s="81">
        <v>4</v>
      </c>
      <c r="N36" s="5">
        <f t="shared" si="66"/>
        <v>0</v>
      </c>
      <c r="O36" s="81">
        <v>0</v>
      </c>
      <c r="P36" s="5">
        <f t="shared" si="67"/>
        <v>0</v>
      </c>
      <c r="Q36" s="81">
        <v>0</v>
      </c>
      <c r="R36" s="5">
        <f t="shared" si="68"/>
        <v>0</v>
      </c>
      <c r="S36" s="81">
        <v>0</v>
      </c>
      <c r="T36" s="5">
        <f t="shared" si="69"/>
        <v>0</v>
      </c>
      <c r="U36" s="137"/>
    </row>
    <row r="37" spans="1:21" x14ac:dyDescent="0.3">
      <c r="A37" s="103" t="s">
        <v>108</v>
      </c>
      <c r="B37" s="154" t="s">
        <v>423</v>
      </c>
      <c r="C37" s="48" t="s">
        <v>19</v>
      </c>
      <c r="D37" s="81">
        <v>6</v>
      </c>
      <c r="E37" s="19">
        <v>0</v>
      </c>
      <c r="F37" s="9">
        <f>D37*E37</f>
        <v>0</v>
      </c>
      <c r="G37" s="81">
        <v>6</v>
      </c>
      <c r="H37" s="5">
        <f t="shared" si="63"/>
        <v>0</v>
      </c>
      <c r="I37" s="81">
        <v>6</v>
      </c>
      <c r="J37" s="5">
        <f t="shared" si="64"/>
        <v>0</v>
      </c>
      <c r="K37" s="81">
        <v>6</v>
      </c>
      <c r="L37" s="5">
        <f t="shared" si="65"/>
        <v>0</v>
      </c>
      <c r="M37" s="81">
        <v>6</v>
      </c>
      <c r="N37" s="5">
        <f t="shared" si="66"/>
        <v>0</v>
      </c>
      <c r="O37" s="81">
        <v>0</v>
      </c>
      <c r="P37" s="5">
        <f t="shared" si="67"/>
        <v>0</v>
      </c>
      <c r="Q37" s="81">
        <v>0</v>
      </c>
      <c r="R37" s="5">
        <f t="shared" si="68"/>
        <v>0</v>
      </c>
      <c r="S37" s="81">
        <v>0</v>
      </c>
      <c r="T37" s="5">
        <f t="shared" si="69"/>
        <v>0</v>
      </c>
      <c r="U37" s="137"/>
    </row>
    <row r="38" spans="1:21" x14ac:dyDescent="0.3">
      <c r="A38" s="103" t="s">
        <v>109</v>
      </c>
      <c r="B38" s="154" t="s">
        <v>422</v>
      </c>
      <c r="C38" s="48" t="s">
        <v>19</v>
      </c>
      <c r="D38" s="81">
        <v>7</v>
      </c>
      <c r="E38" s="19">
        <v>0</v>
      </c>
      <c r="F38" s="9">
        <f t="shared" ref="F38:F41" si="70">D38*E38</f>
        <v>0</v>
      </c>
      <c r="G38" s="81">
        <v>7</v>
      </c>
      <c r="H38" s="5">
        <f t="shared" si="63"/>
        <v>0</v>
      </c>
      <c r="I38" s="81">
        <v>7</v>
      </c>
      <c r="J38" s="5">
        <f t="shared" si="64"/>
        <v>0</v>
      </c>
      <c r="K38" s="81">
        <v>7</v>
      </c>
      <c r="L38" s="5">
        <f t="shared" si="65"/>
        <v>0</v>
      </c>
      <c r="M38" s="81">
        <v>7</v>
      </c>
      <c r="N38" s="5">
        <f t="shared" si="66"/>
        <v>0</v>
      </c>
      <c r="O38" s="81">
        <v>0</v>
      </c>
      <c r="P38" s="5">
        <f t="shared" si="67"/>
        <v>0</v>
      </c>
      <c r="Q38" s="81">
        <v>0</v>
      </c>
      <c r="R38" s="5">
        <f t="shared" si="68"/>
        <v>0</v>
      </c>
      <c r="S38" s="81">
        <v>0</v>
      </c>
      <c r="T38" s="5">
        <f t="shared" si="69"/>
        <v>0</v>
      </c>
      <c r="U38" s="137"/>
    </row>
    <row r="39" spans="1:21" x14ac:dyDescent="0.3">
      <c r="A39" s="103" t="s">
        <v>110</v>
      </c>
      <c r="B39" s="154" t="s">
        <v>424</v>
      </c>
      <c r="C39" s="48" t="s">
        <v>19</v>
      </c>
      <c r="D39" s="81">
        <v>4</v>
      </c>
      <c r="E39" s="19">
        <v>0</v>
      </c>
      <c r="F39" s="9">
        <f t="shared" si="70"/>
        <v>0</v>
      </c>
      <c r="G39" s="81">
        <v>4</v>
      </c>
      <c r="H39" s="5">
        <f t="shared" si="63"/>
        <v>0</v>
      </c>
      <c r="I39" s="81">
        <v>4</v>
      </c>
      <c r="J39" s="5">
        <f t="shared" si="64"/>
        <v>0</v>
      </c>
      <c r="K39" s="81">
        <v>4</v>
      </c>
      <c r="L39" s="5">
        <f t="shared" si="65"/>
        <v>0</v>
      </c>
      <c r="M39" s="81">
        <v>4</v>
      </c>
      <c r="N39" s="5">
        <f t="shared" si="66"/>
        <v>0</v>
      </c>
      <c r="O39" s="81">
        <v>0</v>
      </c>
      <c r="P39" s="5">
        <f t="shared" si="67"/>
        <v>0</v>
      </c>
      <c r="Q39" s="81">
        <v>0</v>
      </c>
      <c r="R39" s="5">
        <f t="shared" si="68"/>
        <v>0</v>
      </c>
      <c r="S39" s="81">
        <v>0</v>
      </c>
      <c r="T39" s="5">
        <f t="shared" si="69"/>
        <v>0</v>
      </c>
      <c r="U39" s="137"/>
    </row>
    <row r="40" spans="1:21" x14ac:dyDescent="0.3">
      <c r="A40" s="103" t="s">
        <v>111</v>
      </c>
      <c r="B40" s="154" t="s">
        <v>425</v>
      </c>
      <c r="C40" s="48" t="s">
        <v>19</v>
      </c>
      <c r="D40" s="81">
        <v>2</v>
      </c>
      <c r="E40" s="19">
        <v>0</v>
      </c>
      <c r="F40" s="9">
        <f t="shared" si="70"/>
        <v>0</v>
      </c>
      <c r="G40" s="81">
        <v>2</v>
      </c>
      <c r="H40" s="5">
        <f t="shared" si="63"/>
        <v>0</v>
      </c>
      <c r="I40" s="81">
        <v>2</v>
      </c>
      <c r="J40" s="5">
        <f t="shared" si="64"/>
        <v>0</v>
      </c>
      <c r="K40" s="81">
        <v>2</v>
      </c>
      <c r="L40" s="5">
        <f t="shared" si="65"/>
        <v>0</v>
      </c>
      <c r="M40" s="81">
        <v>2</v>
      </c>
      <c r="N40" s="5">
        <f t="shared" si="66"/>
        <v>0</v>
      </c>
      <c r="O40" s="81">
        <v>0</v>
      </c>
      <c r="P40" s="5">
        <f t="shared" si="67"/>
        <v>0</v>
      </c>
      <c r="Q40" s="81">
        <v>0</v>
      </c>
      <c r="R40" s="5">
        <f t="shared" si="68"/>
        <v>0</v>
      </c>
      <c r="S40" s="81">
        <v>0</v>
      </c>
      <c r="T40" s="5">
        <f t="shared" si="69"/>
        <v>0</v>
      </c>
      <c r="U40" s="137"/>
    </row>
    <row r="41" spans="1:21" x14ac:dyDescent="0.3">
      <c r="A41" s="103" t="s">
        <v>112</v>
      </c>
      <c r="B41" s="154" t="s">
        <v>426</v>
      </c>
      <c r="C41" s="48" t="s">
        <v>19</v>
      </c>
      <c r="D41" s="81">
        <v>1</v>
      </c>
      <c r="E41" s="19">
        <v>0</v>
      </c>
      <c r="F41" s="9">
        <f t="shared" si="70"/>
        <v>0</v>
      </c>
      <c r="G41" s="81">
        <v>1</v>
      </c>
      <c r="H41" s="5">
        <f t="shared" si="63"/>
        <v>0</v>
      </c>
      <c r="I41" s="81">
        <v>1</v>
      </c>
      <c r="J41" s="5">
        <f t="shared" si="64"/>
        <v>0</v>
      </c>
      <c r="K41" s="81">
        <v>1</v>
      </c>
      <c r="L41" s="5">
        <f t="shared" si="65"/>
        <v>0</v>
      </c>
      <c r="M41" s="81">
        <v>1</v>
      </c>
      <c r="N41" s="5">
        <f t="shared" si="66"/>
        <v>0</v>
      </c>
      <c r="O41" s="81">
        <v>0</v>
      </c>
      <c r="P41" s="5">
        <f t="shared" si="67"/>
        <v>0</v>
      </c>
      <c r="Q41" s="81">
        <v>0</v>
      </c>
      <c r="R41" s="5">
        <f t="shared" si="68"/>
        <v>0</v>
      </c>
      <c r="S41" s="81">
        <v>0</v>
      </c>
      <c r="T41" s="5">
        <f t="shared" si="69"/>
        <v>0</v>
      </c>
      <c r="U41" s="137"/>
    </row>
    <row r="42" spans="1:21" x14ac:dyDescent="0.3">
      <c r="A42" s="99"/>
      <c r="B42" s="121" t="s">
        <v>454</v>
      </c>
      <c r="C42" s="42"/>
      <c r="D42" s="111"/>
      <c r="E42" s="14"/>
      <c r="F42" s="4"/>
      <c r="G42" s="111"/>
      <c r="H42" s="4"/>
      <c r="I42" s="111"/>
      <c r="J42" s="4"/>
      <c r="K42" s="111"/>
      <c r="L42" s="4"/>
      <c r="M42" s="111"/>
      <c r="N42" s="4"/>
      <c r="O42" s="111"/>
      <c r="P42" s="4"/>
      <c r="Q42" s="111"/>
      <c r="R42" s="4"/>
      <c r="S42" s="111"/>
      <c r="T42" s="4"/>
      <c r="U42" s="137"/>
    </row>
    <row r="43" spans="1:21" x14ac:dyDescent="0.3">
      <c r="A43" s="103" t="s">
        <v>113</v>
      </c>
      <c r="B43" s="164" t="s">
        <v>390</v>
      </c>
      <c r="C43" s="44" t="s">
        <v>19</v>
      </c>
      <c r="D43" s="109">
        <v>16</v>
      </c>
      <c r="E43" s="19">
        <v>0</v>
      </c>
      <c r="F43" s="9">
        <f t="shared" ref="F43:F44" si="71">D43*E43</f>
        <v>0</v>
      </c>
      <c r="G43" s="109">
        <v>16</v>
      </c>
      <c r="H43" s="5">
        <f t="shared" ref="H43:H44" si="72">($E43*$H$3)*G43</f>
        <v>0</v>
      </c>
      <c r="I43" s="109">
        <v>16</v>
      </c>
      <c r="J43" s="5">
        <f t="shared" ref="J43:J44" si="73">$E43*$H$3*$J$3*I43</f>
        <v>0</v>
      </c>
      <c r="K43" s="109">
        <v>16</v>
      </c>
      <c r="L43" s="5">
        <f t="shared" ref="L43:L44" si="74">$E43*$H$3*$J$3*$L$3*K43</f>
        <v>0</v>
      </c>
      <c r="M43" s="109">
        <v>16</v>
      </c>
      <c r="N43" s="5">
        <f t="shared" ref="N43:N44" si="75">$E43*$H$3*$J$3*$L$3*M43</f>
        <v>0</v>
      </c>
      <c r="O43" s="109">
        <v>0</v>
      </c>
      <c r="P43" s="5">
        <f t="shared" ref="P43:P44" si="76">$E43*$H$3*$J$3*$L$3*O43</f>
        <v>0</v>
      </c>
      <c r="Q43" s="109">
        <v>0</v>
      </c>
      <c r="R43" s="5">
        <f t="shared" ref="R43:R44" si="77">$E43*$H$3*$J$3*$L$3*Q43</f>
        <v>0</v>
      </c>
      <c r="S43" s="109">
        <v>0</v>
      </c>
      <c r="T43" s="5">
        <f t="shared" ref="T43:T44" si="78">$E43*$H$3*$J$3*$L$3*S43</f>
        <v>0</v>
      </c>
      <c r="U43" s="137"/>
    </row>
    <row r="44" spans="1:21" x14ac:dyDescent="0.3">
      <c r="A44" s="103" t="s">
        <v>114</v>
      </c>
      <c r="B44" s="165" t="s">
        <v>391</v>
      </c>
      <c r="C44" s="44" t="s">
        <v>19</v>
      </c>
      <c r="D44" s="109">
        <v>2</v>
      </c>
      <c r="E44" s="19">
        <v>0</v>
      </c>
      <c r="F44" s="9">
        <f t="shared" si="71"/>
        <v>0</v>
      </c>
      <c r="G44" s="109">
        <v>2</v>
      </c>
      <c r="H44" s="5">
        <f t="shared" si="72"/>
        <v>0</v>
      </c>
      <c r="I44" s="109">
        <v>2</v>
      </c>
      <c r="J44" s="5">
        <f t="shared" si="73"/>
        <v>0</v>
      </c>
      <c r="K44" s="109">
        <v>2</v>
      </c>
      <c r="L44" s="5">
        <f t="shared" si="74"/>
        <v>0</v>
      </c>
      <c r="M44" s="109">
        <v>2</v>
      </c>
      <c r="N44" s="5">
        <f t="shared" si="75"/>
        <v>0</v>
      </c>
      <c r="O44" s="109">
        <v>0</v>
      </c>
      <c r="P44" s="5">
        <f t="shared" si="76"/>
        <v>0</v>
      </c>
      <c r="Q44" s="109">
        <v>0</v>
      </c>
      <c r="R44" s="5">
        <f t="shared" si="77"/>
        <v>0</v>
      </c>
      <c r="S44" s="109">
        <v>0</v>
      </c>
      <c r="T44" s="5">
        <f t="shared" si="78"/>
        <v>0</v>
      </c>
      <c r="U44" s="137"/>
    </row>
    <row r="45" spans="1:21" x14ac:dyDescent="0.3">
      <c r="A45" s="103" t="s">
        <v>115</v>
      </c>
      <c r="B45" s="165" t="s">
        <v>392</v>
      </c>
      <c r="C45" s="44" t="s">
        <v>19</v>
      </c>
      <c r="D45" s="109">
        <v>4</v>
      </c>
      <c r="E45" s="19">
        <v>0</v>
      </c>
      <c r="F45" s="9">
        <f t="shared" ref="F45" si="79">D45*E45</f>
        <v>0</v>
      </c>
      <c r="G45" s="109">
        <v>4</v>
      </c>
      <c r="H45" s="5">
        <f t="shared" ref="H45" si="80">($E45*$H$3)*G45</f>
        <v>0</v>
      </c>
      <c r="I45" s="109">
        <v>4</v>
      </c>
      <c r="J45" s="5">
        <f t="shared" ref="J45" si="81">$E45*$H$3*$J$3*I45</f>
        <v>0</v>
      </c>
      <c r="K45" s="109">
        <v>4</v>
      </c>
      <c r="L45" s="5">
        <f t="shared" ref="L45" si="82">$E45*$H$3*$J$3*$L$3*K45</f>
        <v>0</v>
      </c>
      <c r="M45" s="109">
        <v>4</v>
      </c>
      <c r="N45" s="5">
        <f t="shared" ref="N45" si="83">$E45*$H$3*$J$3*$L$3*M45</f>
        <v>0</v>
      </c>
      <c r="O45" s="109">
        <v>0</v>
      </c>
      <c r="P45" s="5">
        <f t="shared" ref="P45" si="84">$E45*$H$3*$J$3*$L$3*O45</f>
        <v>0</v>
      </c>
      <c r="Q45" s="109">
        <v>0</v>
      </c>
      <c r="R45" s="5">
        <f t="shared" ref="R45" si="85">$E45*$H$3*$J$3*$L$3*Q45</f>
        <v>0</v>
      </c>
      <c r="S45" s="109">
        <v>0</v>
      </c>
      <c r="T45" s="5">
        <f t="shared" ref="T45" si="86">$E45*$H$3*$J$3*$L$3*S45</f>
        <v>0</v>
      </c>
      <c r="U45" s="137"/>
    </row>
    <row r="46" spans="1:21" x14ac:dyDescent="0.3">
      <c r="A46" s="103" t="s">
        <v>116</v>
      </c>
      <c r="B46" s="165" t="s">
        <v>393</v>
      </c>
      <c r="C46" s="62" t="s">
        <v>19</v>
      </c>
      <c r="D46" s="112">
        <v>1</v>
      </c>
      <c r="E46" s="19">
        <v>0</v>
      </c>
      <c r="F46" s="9">
        <f>D46*E46</f>
        <v>0</v>
      </c>
      <c r="G46" s="112">
        <v>1</v>
      </c>
      <c r="H46" s="5">
        <f>($E46*$H$3)*G46</f>
        <v>0</v>
      </c>
      <c r="I46" s="112">
        <v>1</v>
      </c>
      <c r="J46" s="5">
        <f>$E46*$H$3*$J$3*I46</f>
        <v>0</v>
      </c>
      <c r="K46" s="112">
        <v>1</v>
      </c>
      <c r="L46" s="5">
        <f>$E46*$H$3*$J$3*$L$3*K46</f>
        <v>0</v>
      </c>
      <c r="M46" s="112">
        <v>1</v>
      </c>
      <c r="N46" s="5">
        <f>$E46*$H$3*$J$3*$L$3*M46</f>
        <v>0</v>
      </c>
      <c r="O46" s="112">
        <v>0</v>
      </c>
      <c r="P46" s="5">
        <f>$E46*$H$3*$J$3*$L$3*O46</f>
        <v>0</v>
      </c>
      <c r="Q46" s="112">
        <v>0</v>
      </c>
      <c r="R46" s="5">
        <f>$E46*$H$3*$J$3*$L$3*Q46</f>
        <v>0</v>
      </c>
      <c r="S46" s="112">
        <v>0</v>
      </c>
      <c r="T46" s="5">
        <f>$E46*$H$3*$J$3*$L$3*S46</f>
        <v>0</v>
      </c>
      <c r="U46" s="137"/>
    </row>
    <row r="47" spans="1:21" x14ac:dyDescent="0.3">
      <c r="A47" s="99"/>
      <c r="B47" s="121" t="s">
        <v>297</v>
      </c>
      <c r="C47" s="42"/>
      <c r="D47" s="111"/>
      <c r="E47" s="14"/>
      <c r="F47" s="4"/>
      <c r="G47" s="111"/>
      <c r="H47" s="4"/>
      <c r="I47" s="111"/>
      <c r="J47" s="4"/>
      <c r="K47" s="111"/>
      <c r="L47" s="4"/>
      <c r="M47" s="111"/>
      <c r="N47" s="4"/>
      <c r="O47" s="111"/>
      <c r="P47" s="4"/>
      <c r="Q47" s="111"/>
      <c r="R47" s="4"/>
      <c r="S47" s="111"/>
      <c r="T47" s="4"/>
      <c r="U47" s="137"/>
    </row>
    <row r="48" spans="1:21" x14ac:dyDescent="0.3">
      <c r="A48" s="99"/>
      <c r="B48" s="121" t="s">
        <v>452</v>
      </c>
      <c r="C48" s="42"/>
      <c r="D48" s="111"/>
      <c r="E48" s="14"/>
      <c r="F48" s="4"/>
      <c r="G48" s="111"/>
      <c r="H48" s="4"/>
      <c r="I48" s="111"/>
      <c r="J48" s="4"/>
      <c r="K48" s="111"/>
      <c r="L48" s="4"/>
      <c r="M48" s="111"/>
      <c r="N48" s="4"/>
      <c r="O48" s="111"/>
      <c r="P48" s="4"/>
      <c r="Q48" s="111"/>
      <c r="R48" s="4"/>
      <c r="S48" s="111"/>
      <c r="T48" s="4"/>
      <c r="U48" s="137"/>
    </row>
    <row r="49" spans="1:21" x14ac:dyDescent="0.3">
      <c r="A49" s="103" t="s">
        <v>117</v>
      </c>
      <c r="B49" s="154" t="s">
        <v>427</v>
      </c>
      <c r="C49" s="48" t="s">
        <v>19</v>
      </c>
      <c r="D49" s="81">
        <v>13</v>
      </c>
      <c r="E49" s="19">
        <v>0</v>
      </c>
      <c r="F49" s="9">
        <f>D49*E49</f>
        <v>0</v>
      </c>
      <c r="G49" s="81">
        <v>13</v>
      </c>
      <c r="H49" s="5">
        <f>($E49*$H$3)*G49</f>
        <v>0</v>
      </c>
      <c r="I49" s="81">
        <v>13</v>
      </c>
      <c r="J49" s="5">
        <f>$E49*$H$3*$J$3*I49</f>
        <v>0</v>
      </c>
      <c r="K49" s="81">
        <v>13</v>
      </c>
      <c r="L49" s="5">
        <f>$E49*$H$3*$J$3*$L$3*K49</f>
        <v>0</v>
      </c>
      <c r="M49" s="81">
        <v>13</v>
      </c>
      <c r="N49" s="5">
        <f>$E49*$H$3*$J$3*$L$3*M49</f>
        <v>0</v>
      </c>
      <c r="O49" s="81">
        <v>0</v>
      </c>
      <c r="P49" s="5">
        <f>$E49*$H$3*$J$3*$L$3*O49</f>
        <v>0</v>
      </c>
      <c r="Q49" s="81">
        <v>0</v>
      </c>
      <c r="R49" s="5">
        <f>$E49*$H$3*$J$3*$L$3*Q49</f>
        <v>0</v>
      </c>
      <c r="S49" s="81">
        <v>0</v>
      </c>
      <c r="T49" s="5">
        <f>$E49*$H$3*$J$3*$L$3*S49</f>
        <v>0</v>
      </c>
      <c r="U49" s="137"/>
    </row>
    <row r="50" spans="1:21" x14ac:dyDescent="0.3">
      <c r="A50" s="103" t="s">
        <v>118</v>
      </c>
      <c r="B50" s="154" t="s">
        <v>428</v>
      </c>
      <c r="C50" s="48" t="s">
        <v>19</v>
      </c>
      <c r="D50" s="81">
        <v>5</v>
      </c>
      <c r="E50" s="19">
        <v>0</v>
      </c>
      <c r="F50" s="9">
        <f t="shared" ref="F50:F54" si="87">D50*E50</f>
        <v>0</v>
      </c>
      <c r="G50" s="81">
        <v>5</v>
      </c>
      <c r="H50" s="5">
        <f t="shared" ref="H50:H54" si="88">($E50*$H$3)*G50</f>
        <v>0</v>
      </c>
      <c r="I50" s="81">
        <v>5</v>
      </c>
      <c r="J50" s="5">
        <f t="shared" ref="J50:J54" si="89">$E50*$H$3*$J$3*I50</f>
        <v>0</v>
      </c>
      <c r="K50" s="81">
        <v>5</v>
      </c>
      <c r="L50" s="5">
        <f t="shared" ref="L50:L54" si="90">$E50*$H$3*$J$3*$L$3*K50</f>
        <v>0</v>
      </c>
      <c r="M50" s="81">
        <v>5</v>
      </c>
      <c r="N50" s="5">
        <f t="shared" ref="N50:N54" si="91">$E50*$H$3*$J$3*$L$3*M50</f>
        <v>0</v>
      </c>
      <c r="O50" s="81">
        <v>0</v>
      </c>
      <c r="P50" s="5">
        <f t="shared" ref="P50:P54" si="92">$E50*$H$3*$J$3*$L$3*O50</f>
        <v>0</v>
      </c>
      <c r="Q50" s="81">
        <v>0</v>
      </c>
      <c r="R50" s="5">
        <f t="shared" ref="R50:R54" si="93">$E50*$H$3*$J$3*$L$3*Q50</f>
        <v>0</v>
      </c>
      <c r="S50" s="81">
        <v>0</v>
      </c>
      <c r="T50" s="5">
        <f t="shared" ref="T50:T54" si="94">$E50*$H$3*$J$3*$L$3*S50</f>
        <v>0</v>
      </c>
      <c r="U50" s="137"/>
    </row>
    <row r="51" spans="1:21" x14ac:dyDescent="0.3">
      <c r="A51" s="103" t="s">
        <v>169</v>
      </c>
      <c r="B51" s="154" t="s">
        <v>429</v>
      </c>
      <c r="C51" s="48" t="s">
        <v>19</v>
      </c>
      <c r="D51" s="81">
        <v>28</v>
      </c>
      <c r="E51" s="19">
        <v>0</v>
      </c>
      <c r="F51" s="9">
        <f t="shared" si="87"/>
        <v>0</v>
      </c>
      <c r="G51" s="81">
        <v>28</v>
      </c>
      <c r="H51" s="5">
        <f t="shared" si="88"/>
        <v>0</v>
      </c>
      <c r="I51" s="81">
        <v>28</v>
      </c>
      <c r="J51" s="5">
        <f t="shared" si="89"/>
        <v>0</v>
      </c>
      <c r="K51" s="81">
        <v>28</v>
      </c>
      <c r="L51" s="5">
        <f t="shared" si="90"/>
        <v>0</v>
      </c>
      <c r="M51" s="81">
        <v>28</v>
      </c>
      <c r="N51" s="5">
        <f t="shared" si="91"/>
        <v>0</v>
      </c>
      <c r="O51" s="81">
        <v>0</v>
      </c>
      <c r="P51" s="5">
        <f t="shared" si="92"/>
        <v>0</v>
      </c>
      <c r="Q51" s="81">
        <v>0</v>
      </c>
      <c r="R51" s="5">
        <f t="shared" si="93"/>
        <v>0</v>
      </c>
      <c r="S51" s="81">
        <v>0</v>
      </c>
      <c r="T51" s="5">
        <f t="shared" si="94"/>
        <v>0</v>
      </c>
      <c r="U51" s="137"/>
    </row>
    <row r="52" spans="1:21" x14ac:dyDescent="0.3">
      <c r="A52" s="103" t="s">
        <v>119</v>
      </c>
      <c r="B52" s="154" t="s">
        <v>430</v>
      </c>
      <c r="C52" s="48" t="s">
        <v>19</v>
      </c>
      <c r="D52" s="81">
        <v>2</v>
      </c>
      <c r="E52" s="19">
        <v>0</v>
      </c>
      <c r="F52" s="9">
        <f t="shared" si="87"/>
        <v>0</v>
      </c>
      <c r="G52" s="81">
        <v>2</v>
      </c>
      <c r="H52" s="5">
        <f t="shared" si="88"/>
        <v>0</v>
      </c>
      <c r="I52" s="81">
        <v>2</v>
      </c>
      <c r="J52" s="5">
        <f t="shared" si="89"/>
        <v>0</v>
      </c>
      <c r="K52" s="81">
        <v>2</v>
      </c>
      <c r="L52" s="5">
        <f t="shared" si="90"/>
        <v>0</v>
      </c>
      <c r="M52" s="81">
        <v>2</v>
      </c>
      <c r="N52" s="5">
        <f t="shared" si="91"/>
        <v>0</v>
      </c>
      <c r="O52" s="81">
        <v>0</v>
      </c>
      <c r="P52" s="5">
        <f t="shared" si="92"/>
        <v>0</v>
      </c>
      <c r="Q52" s="81">
        <v>0</v>
      </c>
      <c r="R52" s="5">
        <f t="shared" si="93"/>
        <v>0</v>
      </c>
      <c r="S52" s="81">
        <v>0</v>
      </c>
      <c r="T52" s="5">
        <f t="shared" si="94"/>
        <v>0</v>
      </c>
      <c r="U52" s="137"/>
    </row>
    <row r="53" spans="1:21" x14ac:dyDescent="0.3">
      <c r="A53" s="99"/>
      <c r="B53" s="121" t="s">
        <v>453</v>
      </c>
      <c r="C53" s="42"/>
      <c r="D53" s="111"/>
      <c r="E53" s="14"/>
      <c r="F53" s="4"/>
      <c r="G53" s="111"/>
      <c r="H53" s="4"/>
      <c r="I53" s="111"/>
      <c r="J53" s="4"/>
      <c r="K53" s="111"/>
      <c r="L53" s="4"/>
      <c r="M53" s="111"/>
      <c r="N53" s="4"/>
      <c r="O53" s="111"/>
      <c r="P53" s="4"/>
      <c r="Q53" s="111"/>
      <c r="R53" s="4"/>
      <c r="S53" s="111"/>
      <c r="T53" s="4"/>
      <c r="U53" s="137"/>
    </row>
    <row r="54" spans="1:21" x14ac:dyDescent="0.3">
      <c r="A54" s="103" t="s">
        <v>120</v>
      </c>
      <c r="B54" s="154" t="s">
        <v>431</v>
      </c>
      <c r="C54" s="48" t="s">
        <v>19</v>
      </c>
      <c r="D54" s="81">
        <v>57</v>
      </c>
      <c r="E54" s="19">
        <v>0</v>
      </c>
      <c r="F54" s="9">
        <f t="shared" si="87"/>
        <v>0</v>
      </c>
      <c r="G54" s="81">
        <v>57</v>
      </c>
      <c r="H54" s="5">
        <f t="shared" si="88"/>
        <v>0</v>
      </c>
      <c r="I54" s="81">
        <v>57</v>
      </c>
      <c r="J54" s="5">
        <f t="shared" si="89"/>
        <v>0</v>
      </c>
      <c r="K54" s="81">
        <v>57</v>
      </c>
      <c r="L54" s="5">
        <f t="shared" si="90"/>
        <v>0</v>
      </c>
      <c r="M54" s="81">
        <v>57</v>
      </c>
      <c r="N54" s="5">
        <f t="shared" si="91"/>
        <v>0</v>
      </c>
      <c r="O54" s="81">
        <v>0</v>
      </c>
      <c r="P54" s="5">
        <f t="shared" si="92"/>
        <v>0</v>
      </c>
      <c r="Q54" s="81">
        <v>0</v>
      </c>
      <c r="R54" s="5">
        <f t="shared" si="93"/>
        <v>0</v>
      </c>
      <c r="S54" s="81">
        <v>0</v>
      </c>
      <c r="T54" s="5">
        <f t="shared" si="94"/>
        <v>0</v>
      </c>
      <c r="U54" s="137"/>
    </row>
    <row r="55" spans="1:21" x14ac:dyDescent="0.3">
      <c r="A55" s="103" t="s">
        <v>121</v>
      </c>
      <c r="B55" s="154" t="s">
        <v>432</v>
      </c>
      <c r="C55" s="48" t="s">
        <v>19</v>
      </c>
      <c r="D55" s="81">
        <v>10</v>
      </c>
      <c r="E55" s="19">
        <v>0</v>
      </c>
      <c r="F55" s="9">
        <f>D55*E55</f>
        <v>0</v>
      </c>
      <c r="G55" s="81">
        <v>10</v>
      </c>
      <c r="H55" s="5">
        <f>($E55*$H$3)*G55</f>
        <v>0</v>
      </c>
      <c r="I55" s="81">
        <v>10</v>
      </c>
      <c r="J55" s="5">
        <f>$E55*$H$3*$J$3*I55</f>
        <v>0</v>
      </c>
      <c r="K55" s="81">
        <v>10</v>
      </c>
      <c r="L55" s="5">
        <f>$E55*$H$3*$J$3*$L$3*K55</f>
        <v>0</v>
      </c>
      <c r="M55" s="81">
        <v>10</v>
      </c>
      <c r="N55" s="5">
        <f>$E55*$H$3*$J$3*$L$3*M55</f>
        <v>0</v>
      </c>
      <c r="O55" s="81">
        <v>0</v>
      </c>
      <c r="P55" s="5">
        <f>$E55*$H$3*$J$3*$L$3*O55</f>
        <v>0</v>
      </c>
      <c r="Q55" s="81">
        <v>0</v>
      </c>
      <c r="R55" s="5">
        <f>$E55*$H$3*$J$3*$L$3*Q55</f>
        <v>0</v>
      </c>
      <c r="S55" s="81">
        <v>0</v>
      </c>
      <c r="T55" s="5">
        <f>$E55*$H$3*$J$3*$L$3*S55</f>
        <v>0</v>
      </c>
      <c r="U55" s="137"/>
    </row>
    <row r="56" spans="1:21" x14ac:dyDescent="0.3">
      <c r="A56" s="103" t="s">
        <v>122</v>
      </c>
      <c r="B56" s="154" t="s">
        <v>433</v>
      </c>
      <c r="C56" s="48" t="s">
        <v>19</v>
      </c>
      <c r="D56" s="81">
        <v>8</v>
      </c>
      <c r="E56" s="19">
        <v>0</v>
      </c>
      <c r="F56" s="9">
        <f t="shared" ref="F56:F59" si="95">D56*E56</f>
        <v>0</v>
      </c>
      <c r="G56" s="81">
        <v>8</v>
      </c>
      <c r="H56" s="5">
        <f t="shared" ref="H56:H59" si="96">($E56*$H$3)*G56</f>
        <v>0</v>
      </c>
      <c r="I56" s="81">
        <v>8</v>
      </c>
      <c r="J56" s="5">
        <f t="shared" ref="J56:J59" si="97">$E56*$H$3*$J$3*I56</f>
        <v>0</v>
      </c>
      <c r="K56" s="81">
        <v>8</v>
      </c>
      <c r="L56" s="5">
        <f t="shared" ref="L56:L59" si="98">$E56*$H$3*$J$3*$L$3*K56</f>
        <v>0</v>
      </c>
      <c r="M56" s="81">
        <v>8</v>
      </c>
      <c r="N56" s="5">
        <f t="shared" ref="N56:N59" si="99">$E56*$H$3*$J$3*$L$3*M56</f>
        <v>0</v>
      </c>
      <c r="O56" s="81">
        <v>0</v>
      </c>
      <c r="P56" s="5">
        <f t="shared" ref="P56:P59" si="100">$E56*$H$3*$J$3*$L$3*O56</f>
        <v>0</v>
      </c>
      <c r="Q56" s="81">
        <v>0</v>
      </c>
      <c r="R56" s="5">
        <f t="shared" ref="R56:R59" si="101">$E56*$H$3*$J$3*$L$3*Q56</f>
        <v>0</v>
      </c>
      <c r="S56" s="81">
        <v>0</v>
      </c>
      <c r="T56" s="5">
        <f t="shared" ref="T56:T59" si="102">$E56*$H$3*$J$3*$L$3*S56</f>
        <v>0</v>
      </c>
      <c r="U56" s="137"/>
    </row>
    <row r="57" spans="1:21" x14ac:dyDescent="0.3">
      <c r="A57" s="103" t="s">
        <v>123</v>
      </c>
      <c r="B57" s="154" t="s">
        <v>434</v>
      </c>
      <c r="C57" s="48" t="s">
        <v>19</v>
      </c>
      <c r="D57" s="81">
        <v>16</v>
      </c>
      <c r="E57" s="19">
        <v>0</v>
      </c>
      <c r="F57" s="9">
        <f t="shared" si="95"/>
        <v>0</v>
      </c>
      <c r="G57" s="81">
        <v>16</v>
      </c>
      <c r="H57" s="5">
        <f t="shared" si="96"/>
        <v>0</v>
      </c>
      <c r="I57" s="81">
        <v>16</v>
      </c>
      <c r="J57" s="5">
        <f t="shared" si="97"/>
        <v>0</v>
      </c>
      <c r="K57" s="81">
        <v>16</v>
      </c>
      <c r="L57" s="5">
        <f t="shared" si="98"/>
        <v>0</v>
      </c>
      <c r="M57" s="81">
        <v>16</v>
      </c>
      <c r="N57" s="5">
        <f t="shared" si="99"/>
        <v>0</v>
      </c>
      <c r="O57" s="81">
        <v>0</v>
      </c>
      <c r="P57" s="5">
        <f t="shared" si="100"/>
        <v>0</v>
      </c>
      <c r="Q57" s="81">
        <v>0</v>
      </c>
      <c r="R57" s="5">
        <f t="shared" si="101"/>
        <v>0</v>
      </c>
      <c r="S57" s="81">
        <v>0</v>
      </c>
      <c r="T57" s="5">
        <f t="shared" si="102"/>
        <v>0</v>
      </c>
      <c r="U57" s="137"/>
    </row>
    <row r="58" spans="1:21" x14ac:dyDescent="0.3">
      <c r="A58" s="103" t="s">
        <v>124</v>
      </c>
      <c r="B58" s="154" t="s">
        <v>435</v>
      </c>
      <c r="C58" s="48" t="s">
        <v>19</v>
      </c>
      <c r="D58" s="81">
        <v>2</v>
      </c>
      <c r="E58" s="19">
        <v>0</v>
      </c>
      <c r="F58" s="9">
        <f t="shared" si="95"/>
        <v>0</v>
      </c>
      <c r="G58" s="81">
        <v>2</v>
      </c>
      <c r="H58" s="5">
        <f t="shared" si="96"/>
        <v>0</v>
      </c>
      <c r="I58" s="81">
        <v>2</v>
      </c>
      <c r="J58" s="5">
        <f t="shared" si="97"/>
        <v>0</v>
      </c>
      <c r="K58" s="81">
        <v>2</v>
      </c>
      <c r="L58" s="5">
        <f t="shared" si="98"/>
        <v>0</v>
      </c>
      <c r="M58" s="81">
        <v>2</v>
      </c>
      <c r="N58" s="5">
        <f t="shared" si="99"/>
        <v>0</v>
      </c>
      <c r="O58" s="81">
        <v>0</v>
      </c>
      <c r="P58" s="5">
        <f t="shared" si="100"/>
        <v>0</v>
      </c>
      <c r="Q58" s="81">
        <v>0</v>
      </c>
      <c r="R58" s="5">
        <f t="shared" si="101"/>
        <v>0</v>
      </c>
      <c r="S58" s="81">
        <v>0</v>
      </c>
      <c r="T58" s="5">
        <f t="shared" si="102"/>
        <v>0</v>
      </c>
      <c r="U58" s="137"/>
    </row>
    <row r="59" spans="1:21" x14ac:dyDescent="0.3">
      <c r="A59" s="103" t="s">
        <v>125</v>
      </c>
      <c r="B59" s="154" t="s">
        <v>436</v>
      </c>
      <c r="C59" s="48" t="s">
        <v>19</v>
      </c>
      <c r="D59" s="81">
        <v>1</v>
      </c>
      <c r="E59" s="19">
        <v>0</v>
      </c>
      <c r="F59" s="9">
        <f t="shared" si="95"/>
        <v>0</v>
      </c>
      <c r="G59" s="81">
        <v>1</v>
      </c>
      <c r="H59" s="5">
        <f t="shared" si="96"/>
        <v>0</v>
      </c>
      <c r="I59" s="81">
        <v>1</v>
      </c>
      <c r="J59" s="5">
        <f t="shared" si="97"/>
        <v>0</v>
      </c>
      <c r="K59" s="81">
        <v>1</v>
      </c>
      <c r="L59" s="5">
        <f t="shared" si="98"/>
        <v>0</v>
      </c>
      <c r="M59" s="81">
        <v>1</v>
      </c>
      <c r="N59" s="5">
        <f t="shared" si="99"/>
        <v>0</v>
      </c>
      <c r="O59" s="81">
        <v>0</v>
      </c>
      <c r="P59" s="5">
        <f t="shared" si="100"/>
        <v>0</v>
      </c>
      <c r="Q59" s="81">
        <v>0</v>
      </c>
      <c r="R59" s="5">
        <f t="shared" si="101"/>
        <v>0</v>
      </c>
      <c r="S59" s="81">
        <v>0</v>
      </c>
      <c r="T59" s="5">
        <f t="shared" si="102"/>
        <v>0</v>
      </c>
      <c r="U59" s="137"/>
    </row>
    <row r="60" spans="1:21" x14ac:dyDescent="0.3">
      <c r="A60" s="99"/>
      <c r="B60" s="121" t="s">
        <v>454</v>
      </c>
      <c r="C60" s="42"/>
      <c r="D60" s="111"/>
      <c r="E60" s="14"/>
      <c r="F60" s="4"/>
      <c r="G60" s="111"/>
      <c r="H60" s="4"/>
      <c r="I60" s="111"/>
      <c r="J60" s="4"/>
      <c r="K60" s="111"/>
      <c r="L60" s="4"/>
      <c r="M60" s="111"/>
      <c r="N60" s="4"/>
      <c r="O60" s="111"/>
      <c r="P60" s="4"/>
      <c r="Q60" s="111"/>
      <c r="R60" s="4"/>
      <c r="S60" s="111"/>
      <c r="T60" s="4"/>
      <c r="U60" s="137"/>
    </row>
    <row r="61" spans="1:21" x14ac:dyDescent="0.3">
      <c r="A61" s="103" t="s">
        <v>126</v>
      </c>
      <c r="B61" s="164" t="s">
        <v>394</v>
      </c>
      <c r="C61" s="62" t="s">
        <v>19</v>
      </c>
      <c r="D61" s="112">
        <v>10</v>
      </c>
      <c r="E61" s="19">
        <v>0</v>
      </c>
      <c r="F61" s="9">
        <f t="shared" ref="F61" si="103">D61*E61</f>
        <v>0</v>
      </c>
      <c r="G61" s="112">
        <v>10</v>
      </c>
      <c r="H61" s="5">
        <f t="shared" ref="H61" si="104">($E61*$H$3)*G61</f>
        <v>0</v>
      </c>
      <c r="I61" s="112">
        <v>10</v>
      </c>
      <c r="J61" s="5">
        <f t="shared" ref="J61" si="105">$E61*$H$3*$J$3*I61</f>
        <v>0</v>
      </c>
      <c r="K61" s="112">
        <v>10</v>
      </c>
      <c r="L61" s="5">
        <f t="shared" ref="L61" si="106">$E61*$H$3*$J$3*$L$3*K61</f>
        <v>0</v>
      </c>
      <c r="M61" s="112">
        <v>10</v>
      </c>
      <c r="N61" s="5">
        <f t="shared" ref="N61" si="107">$E61*$H$3*$J$3*$L$3*M61</f>
        <v>0</v>
      </c>
      <c r="O61" s="112">
        <v>0</v>
      </c>
      <c r="P61" s="5">
        <f t="shared" ref="P61" si="108">$E61*$H$3*$J$3*$L$3*O61</f>
        <v>0</v>
      </c>
      <c r="Q61" s="112">
        <v>0</v>
      </c>
      <c r="R61" s="5">
        <f t="shared" ref="R61" si="109">$E61*$H$3*$J$3*$L$3*Q61</f>
        <v>0</v>
      </c>
      <c r="S61" s="112">
        <v>0</v>
      </c>
      <c r="T61" s="5">
        <f t="shared" ref="T61" si="110">$E61*$H$3*$J$3*$L$3*S61</f>
        <v>0</v>
      </c>
      <c r="U61" s="137"/>
    </row>
    <row r="62" spans="1:21" x14ac:dyDescent="0.3">
      <c r="A62" s="103" t="s">
        <v>124</v>
      </c>
      <c r="B62" s="164" t="s">
        <v>395</v>
      </c>
      <c r="C62" s="62" t="s">
        <v>19</v>
      </c>
      <c r="D62" s="112">
        <v>1</v>
      </c>
      <c r="E62" s="19">
        <v>0</v>
      </c>
      <c r="F62" s="9">
        <f t="shared" ref="F62:F67" si="111">D62*E62</f>
        <v>0</v>
      </c>
      <c r="G62" s="112">
        <v>1</v>
      </c>
      <c r="H62" s="5">
        <f t="shared" ref="H62:H68" si="112">($E62*$H$3)*G62</f>
        <v>0</v>
      </c>
      <c r="I62" s="112">
        <v>1</v>
      </c>
      <c r="J62" s="5">
        <f t="shared" ref="J62:J68" si="113">$E62*$H$3*$J$3*I62</f>
        <v>0</v>
      </c>
      <c r="K62" s="112">
        <v>1</v>
      </c>
      <c r="L62" s="5">
        <f t="shared" ref="L62:L68" si="114">$E62*$H$3*$J$3*$L$3*K62</f>
        <v>0</v>
      </c>
      <c r="M62" s="112">
        <v>1</v>
      </c>
      <c r="N62" s="5">
        <f t="shared" ref="N62:N68" si="115">$E62*$H$3*$J$3*$L$3*M62</f>
        <v>0</v>
      </c>
      <c r="O62" s="112">
        <v>0</v>
      </c>
      <c r="P62" s="5">
        <f t="shared" ref="P62:P68" si="116">$E62*$H$3*$J$3*$L$3*O62</f>
        <v>0</v>
      </c>
      <c r="Q62" s="112">
        <v>0</v>
      </c>
      <c r="R62" s="5">
        <f t="shared" ref="R62:R68" si="117">$E62*$H$3*$J$3*$L$3*Q62</f>
        <v>0</v>
      </c>
      <c r="S62" s="112">
        <v>0</v>
      </c>
      <c r="T62" s="5">
        <f t="shared" ref="T62:T68" si="118">$E62*$H$3*$J$3*$L$3*S62</f>
        <v>0</v>
      </c>
      <c r="U62" s="137"/>
    </row>
    <row r="63" spans="1:21" x14ac:dyDescent="0.3">
      <c r="A63" s="103" t="s">
        <v>125</v>
      </c>
      <c r="B63" s="164" t="s">
        <v>396</v>
      </c>
      <c r="C63" s="62" t="s">
        <v>19</v>
      </c>
      <c r="D63" s="112">
        <v>2</v>
      </c>
      <c r="E63" s="19">
        <v>0</v>
      </c>
      <c r="F63" s="9">
        <f t="shared" si="111"/>
        <v>0</v>
      </c>
      <c r="G63" s="112">
        <v>2</v>
      </c>
      <c r="H63" s="5">
        <f t="shared" si="112"/>
        <v>0</v>
      </c>
      <c r="I63" s="112">
        <v>2</v>
      </c>
      <c r="J63" s="5">
        <f t="shared" si="113"/>
        <v>0</v>
      </c>
      <c r="K63" s="112">
        <v>2</v>
      </c>
      <c r="L63" s="5">
        <f t="shared" si="114"/>
        <v>0</v>
      </c>
      <c r="M63" s="112">
        <v>2</v>
      </c>
      <c r="N63" s="5">
        <f t="shared" si="115"/>
        <v>0</v>
      </c>
      <c r="O63" s="112">
        <v>0</v>
      </c>
      <c r="P63" s="5">
        <f t="shared" si="116"/>
        <v>0</v>
      </c>
      <c r="Q63" s="112">
        <v>0</v>
      </c>
      <c r="R63" s="5">
        <f t="shared" si="117"/>
        <v>0</v>
      </c>
      <c r="S63" s="112">
        <v>0</v>
      </c>
      <c r="T63" s="5">
        <f t="shared" si="118"/>
        <v>0</v>
      </c>
      <c r="U63" s="137"/>
    </row>
    <row r="64" spans="1:21" x14ac:dyDescent="0.3">
      <c r="A64" s="103" t="s">
        <v>126</v>
      </c>
      <c r="B64" s="164" t="s">
        <v>397</v>
      </c>
      <c r="C64" s="62" t="s">
        <v>19</v>
      </c>
      <c r="D64" s="112">
        <v>8</v>
      </c>
      <c r="E64" s="19">
        <v>0</v>
      </c>
      <c r="F64" s="9">
        <f t="shared" si="111"/>
        <v>0</v>
      </c>
      <c r="G64" s="112">
        <v>8</v>
      </c>
      <c r="H64" s="5">
        <f t="shared" si="112"/>
        <v>0</v>
      </c>
      <c r="I64" s="112">
        <v>8</v>
      </c>
      <c r="J64" s="5">
        <f t="shared" si="113"/>
        <v>0</v>
      </c>
      <c r="K64" s="112">
        <v>8</v>
      </c>
      <c r="L64" s="5">
        <f t="shared" si="114"/>
        <v>0</v>
      </c>
      <c r="M64" s="112">
        <v>8</v>
      </c>
      <c r="N64" s="5">
        <f t="shared" si="115"/>
        <v>0</v>
      </c>
      <c r="O64" s="112">
        <v>0</v>
      </c>
      <c r="P64" s="5">
        <f t="shared" si="116"/>
        <v>0</v>
      </c>
      <c r="Q64" s="112">
        <v>0</v>
      </c>
      <c r="R64" s="5">
        <f t="shared" si="117"/>
        <v>0</v>
      </c>
      <c r="S64" s="112">
        <v>0</v>
      </c>
      <c r="T64" s="5">
        <f t="shared" si="118"/>
        <v>0</v>
      </c>
      <c r="U64" s="137"/>
    </row>
    <row r="65" spans="1:21" x14ac:dyDescent="0.3">
      <c r="A65" s="103" t="s">
        <v>127</v>
      </c>
      <c r="B65" s="164" t="s">
        <v>398</v>
      </c>
      <c r="C65" s="62" t="s">
        <v>19</v>
      </c>
      <c r="D65" s="112">
        <v>12</v>
      </c>
      <c r="E65" s="19">
        <v>0</v>
      </c>
      <c r="F65" s="9">
        <f t="shared" ref="F65:F66" si="119">D65*E65</f>
        <v>0</v>
      </c>
      <c r="G65" s="112">
        <v>12</v>
      </c>
      <c r="H65" s="5">
        <f t="shared" si="112"/>
        <v>0</v>
      </c>
      <c r="I65" s="112">
        <v>12</v>
      </c>
      <c r="J65" s="5">
        <f t="shared" si="113"/>
        <v>0</v>
      </c>
      <c r="K65" s="112">
        <v>12</v>
      </c>
      <c r="L65" s="5">
        <f t="shared" si="114"/>
        <v>0</v>
      </c>
      <c r="M65" s="112">
        <v>12</v>
      </c>
      <c r="N65" s="5">
        <f t="shared" si="115"/>
        <v>0</v>
      </c>
      <c r="O65" s="112">
        <v>0</v>
      </c>
      <c r="P65" s="5">
        <f t="shared" si="116"/>
        <v>0</v>
      </c>
      <c r="Q65" s="112">
        <v>0</v>
      </c>
      <c r="R65" s="5">
        <f t="shared" si="117"/>
        <v>0</v>
      </c>
      <c r="S65" s="112">
        <v>0</v>
      </c>
      <c r="T65" s="5">
        <f t="shared" si="118"/>
        <v>0</v>
      </c>
      <c r="U65" s="137"/>
    </row>
    <row r="66" spans="1:21" x14ac:dyDescent="0.3">
      <c r="A66" s="103" t="s">
        <v>128</v>
      </c>
      <c r="B66" s="165" t="s">
        <v>391</v>
      </c>
      <c r="C66" s="62" t="s">
        <v>19</v>
      </c>
      <c r="D66" s="112">
        <v>1</v>
      </c>
      <c r="E66" s="19">
        <v>0</v>
      </c>
      <c r="F66" s="9">
        <f t="shared" si="119"/>
        <v>0</v>
      </c>
      <c r="G66" s="112">
        <v>1</v>
      </c>
      <c r="H66" s="5">
        <f t="shared" si="112"/>
        <v>0</v>
      </c>
      <c r="I66" s="112">
        <v>1</v>
      </c>
      <c r="J66" s="5">
        <f t="shared" si="113"/>
        <v>0</v>
      </c>
      <c r="K66" s="112">
        <v>1</v>
      </c>
      <c r="L66" s="5">
        <f t="shared" si="114"/>
        <v>0</v>
      </c>
      <c r="M66" s="112">
        <v>1</v>
      </c>
      <c r="N66" s="5">
        <f t="shared" si="115"/>
        <v>0</v>
      </c>
      <c r="O66" s="112">
        <v>0</v>
      </c>
      <c r="P66" s="5">
        <f t="shared" si="116"/>
        <v>0</v>
      </c>
      <c r="Q66" s="112">
        <v>0</v>
      </c>
      <c r="R66" s="5">
        <f t="shared" si="117"/>
        <v>0</v>
      </c>
      <c r="S66" s="112">
        <v>0</v>
      </c>
      <c r="T66" s="5">
        <f t="shared" si="118"/>
        <v>0</v>
      </c>
      <c r="U66" s="137"/>
    </row>
    <row r="67" spans="1:21" x14ac:dyDescent="0.3">
      <c r="A67" s="103" t="s">
        <v>129</v>
      </c>
      <c r="B67" s="165" t="s">
        <v>392</v>
      </c>
      <c r="C67" s="62" t="s">
        <v>19</v>
      </c>
      <c r="D67" s="112">
        <v>6</v>
      </c>
      <c r="E67" s="19">
        <v>0</v>
      </c>
      <c r="F67" s="9">
        <f t="shared" si="111"/>
        <v>0</v>
      </c>
      <c r="G67" s="112">
        <v>6</v>
      </c>
      <c r="H67" s="5">
        <f t="shared" si="112"/>
        <v>0</v>
      </c>
      <c r="I67" s="112">
        <v>6</v>
      </c>
      <c r="J67" s="5">
        <f t="shared" si="113"/>
        <v>0</v>
      </c>
      <c r="K67" s="112">
        <v>6</v>
      </c>
      <c r="L67" s="5">
        <f t="shared" si="114"/>
        <v>0</v>
      </c>
      <c r="M67" s="112">
        <v>6</v>
      </c>
      <c r="N67" s="5">
        <f t="shared" si="115"/>
        <v>0</v>
      </c>
      <c r="O67" s="112">
        <v>0</v>
      </c>
      <c r="P67" s="5">
        <f t="shared" si="116"/>
        <v>0</v>
      </c>
      <c r="Q67" s="112">
        <v>0</v>
      </c>
      <c r="R67" s="5">
        <f t="shared" si="117"/>
        <v>0</v>
      </c>
      <c r="S67" s="112">
        <v>0</v>
      </c>
      <c r="T67" s="5">
        <f t="shared" si="118"/>
        <v>0</v>
      </c>
      <c r="U67" s="137"/>
    </row>
    <row r="68" spans="1:21" x14ac:dyDescent="0.3">
      <c r="A68" s="103" t="s">
        <v>130</v>
      </c>
      <c r="B68" s="165" t="s">
        <v>393</v>
      </c>
      <c r="C68" s="62" t="s">
        <v>19</v>
      </c>
      <c r="D68" s="112">
        <v>1</v>
      </c>
      <c r="E68" s="19">
        <v>0</v>
      </c>
      <c r="F68" s="9">
        <f>D68*E68</f>
        <v>0</v>
      </c>
      <c r="G68" s="112">
        <v>1</v>
      </c>
      <c r="H68" s="5">
        <f t="shared" si="112"/>
        <v>0</v>
      </c>
      <c r="I68" s="112">
        <v>1</v>
      </c>
      <c r="J68" s="5">
        <f t="shared" si="113"/>
        <v>0</v>
      </c>
      <c r="K68" s="112">
        <v>1</v>
      </c>
      <c r="L68" s="5">
        <f t="shared" si="114"/>
        <v>0</v>
      </c>
      <c r="M68" s="112">
        <v>1</v>
      </c>
      <c r="N68" s="5">
        <f t="shared" si="115"/>
        <v>0</v>
      </c>
      <c r="O68" s="112">
        <v>0</v>
      </c>
      <c r="P68" s="5">
        <f t="shared" si="116"/>
        <v>0</v>
      </c>
      <c r="Q68" s="112">
        <v>0</v>
      </c>
      <c r="R68" s="5">
        <f t="shared" si="117"/>
        <v>0</v>
      </c>
      <c r="S68" s="112">
        <v>0</v>
      </c>
      <c r="T68" s="5">
        <f t="shared" si="118"/>
        <v>0</v>
      </c>
      <c r="U68" s="137"/>
    </row>
    <row r="69" spans="1:21" x14ac:dyDescent="0.3">
      <c r="A69" s="99"/>
      <c r="B69" s="121" t="s">
        <v>298</v>
      </c>
      <c r="C69" s="42"/>
      <c r="D69" s="111"/>
      <c r="E69" s="14"/>
      <c r="F69" s="4"/>
      <c r="G69" s="111"/>
      <c r="H69" s="4"/>
      <c r="I69" s="111"/>
      <c r="J69" s="4"/>
      <c r="K69" s="111"/>
      <c r="L69" s="4"/>
      <c r="M69" s="111"/>
      <c r="N69" s="4"/>
      <c r="O69" s="111"/>
      <c r="P69" s="4"/>
      <c r="Q69" s="111"/>
      <c r="R69" s="4"/>
      <c r="S69" s="111"/>
      <c r="T69" s="4"/>
      <c r="U69" s="137"/>
    </row>
    <row r="70" spans="1:21" x14ac:dyDescent="0.3">
      <c r="A70" s="99"/>
      <c r="B70" s="121" t="s">
        <v>451</v>
      </c>
      <c r="C70" s="42"/>
      <c r="D70" s="111"/>
      <c r="E70" s="14"/>
      <c r="F70" s="4"/>
      <c r="G70" s="111"/>
      <c r="H70" s="4"/>
      <c r="I70" s="111"/>
      <c r="J70" s="4"/>
      <c r="K70" s="111"/>
      <c r="L70" s="4"/>
      <c r="M70" s="111"/>
      <c r="N70" s="4"/>
      <c r="O70" s="111"/>
      <c r="P70" s="4"/>
      <c r="Q70" s="111"/>
      <c r="R70" s="4"/>
      <c r="S70" s="111"/>
      <c r="T70" s="4"/>
      <c r="U70" s="137"/>
    </row>
    <row r="71" spans="1:21" x14ac:dyDescent="0.3">
      <c r="A71" s="103" t="s">
        <v>156</v>
      </c>
      <c r="B71" s="154" t="s">
        <v>437</v>
      </c>
      <c r="C71" s="48" t="s">
        <v>19</v>
      </c>
      <c r="D71" s="81">
        <v>13</v>
      </c>
      <c r="E71" s="19">
        <v>0</v>
      </c>
      <c r="F71" s="9">
        <f>D71*E71</f>
        <v>0</v>
      </c>
      <c r="G71" s="81">
        <v>13</v>
      </c>
      <c r="H71" s="5">
        <f>($E71*$H$3)*G71</f>
        <v>0</v>
      </c>
      <c r="I71" s="81">
        <v>13</v>
      </c>
      <c r="J71" s="5">
        <f>$E71*$H$3*$J$3*I71</f>
        <v>0</v>
      </c>
      <c r="K71" s="81">
        <v>13</v>
      </c>
      <c r="L71" s="5">
        <f>$E71*$H$3*$J$3*$L$3*K71</f>
        <v>0</v>
      </c>
      <c r="M71" s="81">
        <v>13</v>
      </c>
      <c r="N71" s="5">
        <f>$E71*$H$3*$J$3*$L$3*M71</f>
        <v>0</v>
      </c>
      <c r="O71" s="81">
        <v>0</v>
      </c>
      <c r="P71" s="5">
        <f>$E71*$H$3*$J$3*$L$3*O71</f>
        <v>0</v>
      </c>
      <c r="Q71" s="81">
        <v>0</v>
      </c>
      <c r="R71" s="5">
        <f>$E71*$H$3*$J$3*$L$3*Q71</f>
        <v>0</v>
      </c>
      <c r="S71" s="81">
        <v>0</v>
      </c>
      <c r="T71" s="5">
        <f>$E71*$H$3*$J$3*$L$3*S71</f>
        <v>0</v>
      </c>
      <c r="U71" s="137"/>
    </row>
    <row r="72" spans="1:21" x14ac:dyDescent="0.3">
      <c r="A72" s="103" t="s">
        <v>131</v>
      </c>
      <c r="B72" s="154" t="s">
        <v>438</v>
      </c>
      <c r="C72" s="48" t="s">
        <v>19</v>
      </c>
      <c r="D72" s="81">
        <v>27</v>
      </c>
      <c r="E72" s="19">
        <v>0</v>
      </c>
      <c r="F72" s="9">
        <f t="shared" ref="F72:F75" si="120">D72*E72</f>
        <v>0</v>
      </c>
      <c r="G72" s="81">
        <v>27</v>
      </c>
      <c r="H72" s="5">
        <f t="shared" ref="H72:H75" si="121">($E72*$H$3)*G72</f>
        <v>0</v>
      </c>
      <c r="I72" s="81">
        <v>27</v>
      </c>
      <c r="J72" s="5">
        <f t="shared" ref="J72:J75" si="122">$E72*$H$3*$J$3*I72</f>
        <v>0</v>
      </c>
      <c r="K72" s="81">
        <v>27</v>
      </c>
      <c r="L72" s="5">
        <f t="shared" ref="L72:L75" si="123">$E72*$H$3*$J$3*$L$3*K72</f>
        <v>0</v>
      </c>
      <c r="M72" s="81">
        <v>27</v>
      </c>
      <c r="N72" s="5">
        <f t="shared" ref="N72:N75" si="124">$E72*$H$3*$J$3*$L$3*M72</f>
        <v>0</v>
      </c>
      <c r="O72" s="81">
        <v>0</v>
      </c>
      <c r="P72" s="5">
        <f t="shared" ref="P72:P75" si="125">$E72*$H$3*$J$3*$L$3*O72</f>
        <v>0</v>
      </c>
      <c r="Q72" s="81">
        <v>0</v>
      </c>
      <c r="R72" s="5">
        <f t="shared" ref="R72:R75" si="126">$E72*$H$3*$J$3*$L$3*Q72</f>
        <v>0</v>
      </c>
      <c r="S72" s="81">
        <v>0</v>
      </c>
      <c r="T72" s="5">
        <f t="shared" ref="T72:T75" si="127">$E72*$H$3*$J$3*$L$3*S72</f>
        <v>0</v>
      </c>
      <c r="U72" s="137"/>
    </row>
    <row r="73" spans="1:21" x14ac:dyDescent="0.3">
      <c r="A73" s="103" t="s">
        <v>132</v>
      </c>
      <c r="B73" s="154" t="s">
        <v>412</v>
      </c>
      <c r="C73" s="48" t="s">
        <v>19</v>
      </c>
      <c r="D73" s="81">
        <v>8</v>
      </c>
      <c r="E73" s="19">
        <v>0</v>
      </c>
      <c r="F73" s="9">
        <f t="shared" si="120"/>
        <v>0</v>
      </c>
      <c r="G73" s="81">
        <v>8</v>
      </c>
      <c r="H73" s="5">
        <f t="shared" si="121"/>
        <v>0</v>
      </c>
      <c r="I73" s="81">
        <v>8</v>
      </c>
      <c r="J73" s="5">
        <f t="shared" si="122"/>
        <v>0</v>
      </c>
      <c r="K73" s="81">
        <v>8</v>
      </c>
      <c r="L73" s="5">
        <f t="shared" si="123"/>
        <v>0</v>
      </c>
      <c r="M73" s="81">
        <v>8</v>
      </c>
      <c r="N73" s="5">
        <f t="shared" si="124"/>
        <v>0</v>
      </c>
      <c r="O73" s="81">
        <v>0</v>
      </c>
      <c r="P73" s="5">
        <f t="shared" si="125"/>
        <v>0</v>
      </c>
      <c r="Q73" s="81">
        <v>0</v>
      </c>
      <c r="R73" s="5">
        <f t="shared" si="126"/>
        <v>0</v>
      </c>
      <c r="S73" s="81">
        <v>0</v>
      </c>
      <c r="T73" s="5">
        <f t="shared" si="127"/>
        <v>0</v>
      </c>
      <c r="U73" s="137"/>
    </row>
    <row r="74" spans="1:21" x14ac:dyDescent="0.3">
      <c r="A74" s="103" t="s">
        <v>133</v>
      </c>
      <c r="B74" s="154" t="s">
        <v>439</v>
      </c>
      <c r="C74" s="48" t="s">
        <v>19</v>
      </c>
      <c r="D74" s="81">
        <v>12</v>
      </c>
      <c r="E74" s="19">
        <v>0</v>
      </c>
      <c r="F74" s="9">
        <f t="shared" si="120"/>
        <v>0</v>
      </c>
      <c r="G74" s="81">
        <v>12</v>
      </c>
      <c r="H74" s="5">
        <f t="shared" si="121"/>
        <v>0</v>
      </c>
      <c r="I74" s="81">
        <v>12</v>
      </c>
      <c r="J74" s="5">
        <f t="shared" si="122"/>
        <v>0</v>
      </c>
      <c r="K74" s="81">
        <v>12</v>
      </c>
      <c r="L74" s="5">
        <f t="shared" si="123"/>
        <v>0</v>
      </c>
      <c r="M74" s="81">
        <v>12</v>
      </c>
      <c r="N74" s="5">
        <f t="shared" si="124"/>
        <v>0</v>
      </c>
      <c r="O74" s="81">
        <v>0</v>
      </c>
      <c r="P74" s="5">
        <f t="shared" si="125"/>
        <v>0</v>
      </c>
      <c r="Q74" s="81">
        <v>0</v>
      </c>
      <c r="R74" s="5">
        <f t="shared" si="126"/>
        <v>0</v>
      </c>
      <c r="S74" s="81">
        <v>0</v>
      </c>
      <c r="T74" s="5">
        <f t="shared" si="127"/>
        <v>0</v>
      </c>
      <c r="U74" s="137"/>
    </row>
    <row r="75" spans="1:21" x14ac:dyDescent="0.3">
      <c r="A75" s="103" t="s">
        <v>134</v>
      </c>
      <c r="B75" s="154" t="s">
        <v>440</v>
      </c>
      <c r="C75" s="48" t="s">
        <v>19</v>
      </c>
      <c r="D75" s="81">
        <v>16</v>
      </c>
      <c r="E75" s="19"/>
      <c r="F75" s="9">
        <f t="shared" si="120"/>
        <v>0</v>
      </c>
      <c r="G75" s="81">
        <v>16</v>
      </c>
      <c r="H75" s="5">
        <f t="shared" si="121"/>
        <v>0</v>
      </c>
      <c r="I75" s="81">
        <v>16</v>
      </c>
      <c r="J75" s="5">
        <f t="shared" si="122"/>
        <v>0</v>
      </c>
      <c r="K75" s="81">
        <v>16</v>
      </c>
      <c r="L75" s="5">
        <f t="shared" si="123"/>
        <v>0</v>
      </c>
      <c r="M75" s="81">
        <v>16</v>
      </c>
      <c r="N75" s="5">
        <f t="shared" si="124"/>
        <v>0</v>
      </c>
      <c r="O75" s="81">
        <v>0</v>
      </c>
      <c r="P75" s="5">
        <f t="shared" si="125"/>
        <v>0</v>
      </c>
      <c r="Q75" s="81">
        <v>0</v>
      </c>
      <c r="R75" s="5">
        <f t="shared" si="126"/>
        <v>0</v>
      </c>
      <c r="S75" s="81">
        <v>0</v>
      </c>
      <c r="T75" s="5">
        <f t="shared" si="127"/>
        <v>0</v>
      </c>
      <c r="U75" s="137"/>
    </row>
    <row r="76" spans="1:21" x14ac:dyDescent="0.3">
      <c r="A76" s="103" t="s">
        <v>135</v>
      </c>
      <c r="B76" s="154" t="s">
        <v>441</v>
      </c>
      <c r="C76" s="48" t="s">
        <v>19</v>
      </c>
      <c r="D76" s="81">
        <v>8</v>
      </c>
      <c r="E76" s="19">
        <v>0</v>
      </c>
      <c r="F76" s="9">
        <f>D76*E76</f>
        <v>0</v>
      </c>
      <c r="G76" s="81">
        <v>8</v>
      </c>
      <c r="H76" s="5">
        <f>($E76*$H$3)*G76</f>
        <v>0</v>
      </c>
      <c r="I76" s="81">
        <v>8</v>
      </c>
      <c r="J76" s="5">
        <f>$E76*$H$3*$J$3*I76</f>
        <v>0</v>
      </c>
      <c r="K76" s="81">
        <v>8</v>
      </c>
      <c r="L76" s="5">
        <f>$E76*$H$3*$J$3*$L$3*K76</f>
        <v>0</v>
      </c>
      <c r="M76" s="81">
        <v>8</v>
      </c>
      <c r="N76" s="5">
        <f>$E76*$H$3*$J$3*$L$3*M76</f>
        <v>0</v>
      </c>
      <c r="O76" s="81">
        <v>0</v>
      </c>
      <c r="P76" s="5">
        <f>$E76*$H$3*$J$3*$L$3*O76</f>
        <v>0</v>
      </c>
      <c r="Q76" s="81">
        <v>0</v>
      </c>
      <c r="R76" s="5">
        <f>$E76*$H$3*$J$3*$L$3*Q76</f>
        <v>0</v>
      </c>
      <c r="S76" s="81">
        <v>0</v>
      </c>
      <c r="T76" s="5">
        <f>$E76*$H$3*$J$3*$L$3*S76</f>
        <v>0</v>
      </c>
      <c r="U76" s="137"/>
    </row>
    <row r="77" spans="1:21" x14ac:dyDescent="0.3">
      <c r="A77" s="103" t="s">
        <v>136</v>
      </c>
      <c r="B77" s="154" t="s">
        <v>442</v>
      </c>
      <c r="C77" s="48" t="s">
        <v>19</v>
      </c>
      <c r="D77" s="81">
        <v>2</v>
      </c>
      <c r="E77" s="19">
        <v>0</v>
      </c>
      <c r="F77" s="9">
        <f t="shared" ref="F77" si="128">D77*E77</f>
        <v>0</v>
      </c>
      <c r="G77" s="81">
        <v>2</v>
      </c>
      <c r="H77" s="5">
        <f t="shared" ref="H77" si="129">($E77*$H$3)*G77</f>
        <v>0</v>
      </c>
      <c r="I77" s="81">
        <v>2</v>
      </c>
      <c r="J77" s="5">
        <f t="shared" ref="J77" si="130">$E77*$H$3*$J$3*I77</f>
        <v>0</v>
      </c>
      <c r="K77" s="81">
        <v>2</v>
      </c>
      <c r="L77" s="5">
        <f t="shared" ref="L77" si="131">$E77*$H$3*$J$3*$L$3*K77</f>
        <v>0</v>
      </c>
      <c r="M77" s="81">
        <v>2</v>
      </c>
      <c r="N77" s="5">
        <f t="shared" ref="N77" si="132">$E77*$H$3*$J$3*$L$3*M77</f>
        <v>0</v>
      </c>
      <c r="O77" s="81">
        <v>0</v>
      </c>
      <c r="P77" s="5">
        <f t="shared" ref="P77" si="133">$E77*$H$3*$J$3*$L$3*O77</f>
        <v>0</v>
      </c>
      <c r="Q77" s="81">
        <v>0</v>
      </c>
      <c r="R77" s="5">
        <f t="shared" ref="R77" si="134">$E77*$H$3*$J$3*$L$3*Q77</f>
        <v>0</v>
      </c>
      <c r="S77" s="81">
        <v>0</v>
      </c>
      <c r="T77" s="5">
        <f t="shared" ref="T77" si="135">$E77*$H$3*$J$3*$L$3*S77</f>
        <v>0</v>
      </c>
      <c r="U77" s="137"/>
    </row>
    <row r="78" spans="1:21" x14ac:dyDescent="0.3">
      <c r="A78" s="103" t="s">
        <v>137</v>
      </c>
      <c r="B78" s="154" t="s">
        <v>443</v>
      </c>
      <c r="C78" s="48" t="s">
        <v>19</v>
      </c>
      <c r="D78" s="81">
        <v>1</v>
      </c>
      <c r="E78" s="19">
        <v>0</v>
      </c>
      <c r="F78" s="9">
        <f>D78*E78</f>
        <v>0</v>
      </c>
      <c r="G78" s="81">
        <v>1</v>
      </c>
      <c r="H78" s="5">
        <f>($E78*$H$3)*G78</f>
        <v>0</v>
      </c>
      <c r="I78" s="81">
        <v>1</v>
      </c>
      <c r="J78" s="5">
        <f>$E78*$H$3*$J$3*I78</f>
        <v>0</v>
      </c>
      <c r="K78" s="81">
        <v>1</v>
      </c>
      <c r="L78" s="5">
        <f>$E78*$H$3*$J$3*$L$3*K78</f>
        <v>0</v>
      </c>
      <c r="M78" s="81">
        <v>1</v>
      </c>
      <c r="N78" s="5">
        <f>$E78*$H$3*$J$3*$L$3*M78</f>
        <v>0</v>
      </c>
      <c r="O78" s="81">
        <v>0</v>
      </c>
      <c r="P78" s="5">
        <f>$E78*$H$3*$J$3*$L$3*O78</f>
        <v>0</v>
      </c>
      <c r="Q78" s="81">
        <v>0</v>
      </c>
      <c r="R78" s="5">
        <f>$E78*$H$3*$J$3*$L$3*Q78</f>
        <v>0</v>
      </c>
      <c r="S78" s="81">
        <v>0</v>
      </c>
      <c r="T78" s="5">
        <f>$E78*$H$3*$J$3*$L$3*S78</f>
        <v>0</v>
      </c>
      <c r="U78" s="137"/>
    </row>
    <row r="79" spans="1:21" x14ac:dyDescent="0.3">
      <c r="A79" s="99"/>
      <c r="B79" s="121" t="s">
        <v>452</v>
      </c>
      <c r="C79" s="42"/>
      <c r="D79" s="111"/>
      <c r="E79" s="14"/>
      <c r="F79" s="4"/>
      <c r="G79" s="111"/>
      <c r="H79" s="4"/>
      <c r="I79" s="111"/>
      <c r="J79" s="4"/>
      <c r="K79" s="111"/>
      <c r="L79" s="4"/>
      <c r="M79" s="111"/>
      <c r="N79" s="4"/>
      <c r="O79" s="111"/>
      <c r="P79" s="4"/>
      <c r="Q79" s="111"/>
      <c r="R79" s="4"/>
      <c r="S79" s="111"/>
      <c r="T79" s="4"/>
      <c r="U79" s="137"/>
    </row>
    <row r="80" spans="1:21" x14ac:dyDescent="0.3">
      <c r="A80" s="103" t="s">
        <v>138</v>
      </c>
      <c r="B80" s="154" t="s">
        <v>444</v>
      </c>
      <c r="C80" s="48" t="s">
        <v>19</v>
      </c>
      <c r="D80" s="81">
        <v>45</v>
      </c>
      <c r="E80" s="19">
        <v>0</v>
      </c>
      <c r="F80" s="9">
        <f>D80*E80</f>
        <v>0</v>
      </c>
      <c r="G80" s="81">
        <v>45</v>
      </c>
      <c r="H80" s="5">
        <f>($E80*$H$3)*G80</f>
        <v>0</v>
      </c>
      <c r="I80" s="81">
        <v>45</v>
      </c>
      <c r="J80" s="5">
        <f>$E80*$H$3*$J$3*I80</f>
        <v>0</v>
      </c>
      <c r="K80" s="81">
        <v>45</v>
      </c>
      <c r="L80" s="5">
        <f>$E80*$H$3*$J$3*$L$3*K80</f>
        <v>0</v>
      </c>
      <c r="M80" s="81">
        <v>45</v>
      </c>
      <c r="N80" s="5">
        <f>$E80*$H$3*$J$3*$L$3*M80</f>
        <v>0</v>
      </c>
      <c r="O80" s="81">
        <v>0</v>
      </c>
      <c r="P80" s="5">
        <f>$E80*$H$3*$J$3*$L$3*O80</f>
        <v>0</v>
      </c>
      <c r="Q80" s="81">
        <v>0</v>
      </c>
      <c r="R80" s="5">
        <f>$E80*$H$3*$J$3*$L$3*Q80</f>
        <v>0</v>
      </c>
      <c r="S80" s="81">
        <v>0</v>
      </c>
      <c r="T80" s="5">
        <f>$E80*$H$3*$J$3*$L$3*S80</f>
        <v>0</v>
      </c>
      <c r="U80" s="137"/>
    </row>
    <row r="81" spans="1:21" x14ac:dyDescent="0.3">
      <c r="A81" s="103" t="s">
        <v>139</v>
      </c>
      <c r="B81" s="154" t="s">
        <v>445</v>
      </c>
      <c r="C81" s="48" t="s">
        <v>19</v>
      </c>
      <c r="D81" s="81">
        <v>20</v>
      </c>
      <c r="E81" s="19">
        <v>0</v>
      </c>
      <c r="F81" s="9">
        <f t="shared" ref="F81:F84" si="136">D81*E81</f>
        <v>0</v>
      </c>
      <c r="G81" s="81">
        <v>20</v>
      </c>
      <c r="H81" s="5">
        <f t="shared" ref="H81:H84" si="137">($E81*$H$3)*G81</f>
        <v>0</v>
      </c>
      <c r="I81" s="81">
        <v>20</v>
      </c>
      <c r="J81" s="5">
        <f t="shared" ref="J81:J84" si="138">$E81*$H$3*$J$3*I81</f>
        <v>0</v>
      </c>
      <c r="K81" s="81">
        <v>20</v>
      </c>
      <c r="L81" s="5">
        <f t="shared" ref="L81:L84" si="139">$E81*$H$3*$J$3*$L$3*K81</f>
        <v>0</v>
      </c>
      <c r="M81" s="81">
        <v>20</v>
      </c>
      <c r="N81" s="5">
        <f t="shared" ref="N81:N84" si="140">$E81*$H$3*$J$3*$L$3*M81</f>
        <v>0</v>
      </c>
      <c r="O81" s="81">
        <v>0</v>
      </c>
      <c r="P81" s="5">
        <f t="shared" ref="P81:P84" si="141">$E81*$H$3*$J$3*$L$3*O81</f>
        <v>0</v>
      </c>
      <c r="Q81" s="81">
        <v>0</v>
      </c>
      <c r="R81" s="5">
        <f t="shared" ref="R81:R84" si="142">$E81*$H$3*$J$3*$L$3*Q81</f>
        <v>0</v>
      </c>
      <c r="S81" s="81">
        <v>0</v>
      </c>
      <c r="T81" s="5">
        <f t="shared" ref="T81:T84" si="143">$E81*$H$3*$J$3*$L$3*S81</f>
        <v>0</v>
      </c>
      <c r="U81" s="137"/>
    </row>
    <row r="82" spans="1:21" x14ac:dyDescent="0.3">
      <c r="A82" s="103" t="s">
        <v>140</v>
      </c>
      <c r="B82" s="154" t="s">
        <v>423</v>
      </c>
      <c r="C82" s="48" t="s">
        <v>19</v>
      </c>
      <c r="D82" s="81">
        <v>4</v>
      </c>
      <c r="E82" s="19">
        <v>0</v>
      </c>
      <c r="F82" s="9">
        <f t="shared" si="136"/>
        <v>0</v>
      </c>
      <c r="G82" s="81">
        <v>4</v>
      </c>
      <c r="H82" s="5">
        <f t="shared" si="137"/>
        <v>0</v>
      </c>
      <c r="I82" s="81">
        <v>4</v>
      </c>
      <c r="J82" s="5">
        <f t="shared" si="138"/>
        <v>0</v>
      </c>
      <c r="K82" s="81">
        <v>4</v>
      </c>
      <c r="L82" s="5">
        <f t="shared" si="139"/>
        <v>0</v>
      </c>
      <c r="M82" s="81">
        <v>4</v>
      </c>
      <c r="N82" s="5">
        <f t="shared" si="140"/>
        <v>0</v>
      </c>
      <c r="O82" s="81">
        <v>0</v>
      </c>
      <c r="P82" s="5">
        <f t="shared" si="141"/>
        <v>0</v>
      </c>
      <c r="Q82" s="81">
        <v>0</v>
      </c>
      <c r="R82" s="5">
        <f t="shared" si="142"/>
        <v>0</v>
      </c>
      <c r="S82" s="81">
        <v>0</v>
      </c>
      <c r="T82" s="5">
        <f t="shared" si="143"/>
        <v>0</v>
      </c>
      <c r="U82" s="137"/>
    </row>
    <row r="83" spans="1:21" x14ac:dyDescent="0.3">
      <c r="A83" s="103" t="s">
        <v>141</v>
      </c>
      <c r="B83" s="154" t="s">
        <v>447</v>
      </c>
      <c r="C83" s="48" t="s">
        <v>19</v>
      </c>
      <c r="D83" s="81">
        <v>6</v>
      </c>
      <c r="E83" s="19">
        <v>0</v>
      </c>
      <c r="F83" s="9">
        <f t="shared" si="136"/>
        <v>0</v>
      </c>
      <c r="G83" s="81">
        <v>6</v>
      </c>
      <c r="H83" s="5">
        <f t="shared" si="137"/>
        <v>0</v>
      </c>
      <c r="I83" s="81">
        <v>6</v>
      </c>
      <c r="J83" s="5">
        <f t="shared" si="138"/>
        <v>0</v>
      </c>
      <c r="K83" s="81">
        <v>6</v>
      </c>
      <c r="L83" s="5">
        <f t="shared" si="139"/>
        <v>0</v>
      </c>
      <c r="M83" s="81">
        <v>6</v>
      </c>
      <c r="N83" s="5">
        <f t="shared" si="140"/>
        <v>0</v>
      </c>
      <c r="O83" s="81">
        <v>0</v>
      </c>
      <c r="P83" s="5">
        <f t="shared" si="141"/>
        <v>0</v>
      </c>
      <c r="Q83" s="81">
        <v>0</v>
      </c>
      <c r="R83" s="5">
        <f t="shared" si="142"/>
        <v>0</v>
      </c>
      <c r="S83" s="81">
        <v>0</v>
      </c>
      <c r="T83" s="5">
        <f t="shared" si="143"/>
        <v>0</v>
      </c>
      <c r="U83" s="137"/>
    </row>
    <row r="84" spans="1:21" x14ac:dyDescent="0.3">
      <c r="A84" s="103" t="s">
        <v>142</v>
      </c>
      <c r="B84" s="154" t="s">
        <v>446</v>
      </c>
      <c r="C84" s="48" t="s">
        <v>19</v>
      </c>
      <c r="D84" s="81">
        <v>9</v>
      </c>
      <c r="E84" s="19">
        <v>0</v>
      </c>
      <c r="F84" s="9">
        <f t="shared" si="136"/>
        <v>0</v>
      </c>
      <c r="G84" s="81">
        <v>9</v>
      </c>
      <c r="H84" s="5">
        <f t="shared" si="137"/>
        <v>0</v>
      </c>
      <c r="I84" s="81">
        <v>9</v>
      </c>
      <c r="J84" s="5">
        <f t="shared" si="138"/>
        <v>0</v>
      </c>
      <c r="K84" s="81">
        <v>9</v>
      </c>
      <c r="L84" s="5">
        <f t="shared" si="139"/>
        <v>0</v>
      </c>
      <c r="M84" s="81">
        <v>9</v>
      </c>
      <c r="N84" s="5">
        <f t="shared" si="140"/>
        <v>0</v>
      </c>
      <c r="O84" s="81">
        <v>0</v>
      </c>
      <c r="P84" s="5">
        <f t="shared" si="141"/>
        <v>0</v>
      </c>
      <c r="Q84" s="81">
        <v>0</v>
      </c>
      <c r="R84" s="5">
        <f t="shared" si="142"/>
        <v>0</v>
      </c>
      <c r="S84" s="81">
        <v>0</v>
      </c>
      <c r="T84" s="5">
        <f t="shared" si="143"/>
        <v>0</v>
      </c>
      <c r="U84" s="137"/>
    </row>
    <row r="85" spans="1:21" x14ac:dyDescent="0.3">
      <c r="A85" s="103" t="s">
        <v>143</v>
      </c>
      <c r="B85" s="154" t="s">
        <v>448</v>
      </c>
      <c r="C85" s="48" t="s">
        <v>19</v>
      </c>
      <c r="D85" s="81">
        <v>7</v>
      </c>
      <c r="E85" s="19">
        <v>0</v>
      </c>
      <c r="F85" s="9">
        <f>D85*E85</f>
        <v>0</v>
      </c>
      <c r="G85" s="81">
        <v>7</v>
      </c>
      <c r="H85" s="5">
        <f>($E85*$H$3)*G85</f>
        <v>0</v>
      </c>
      <c r="I85" s="81">
        <v>7</v>
      </c>
      <c r="J85" s="5">
        <f>$E85*$H$3*$J$3*I85</f>
        <v>0</v>
      </c>
      <c r="K85" s="81">
        <v>7</v>
      </c>
      <c r="L85" s="5">
        <f>$E85*$H$3*$J$3*$L$3*K85</f>
        <v>0</v>
      </c>
      <c r="M85" s="81">
        <v>7</v>
      </c>
      <c r="N85" s="5">
        <f>$E85*$H$3*$J$3*$L$3*M85</f>
        <v>0</v>
      </c>
      <c r="O85" s="81">
        <v>0</v>
      </c>
      <c r="P85" s="5">
        <f>$E85*$H$3*$J$3*$L$3*O85</f>
        <v>0</v>
      </c>
      <c r="Q85" s="81">
        <v>0</v>
      </c>
      <c r="R85" s="5">
        <f>$E85*$H$3*$J$3*$L$3*Q85</f>
        <v>0</v>
      </c>
      <c r="S85" s="81">
        <v>0</v>
      </c>
      <c r="T85" s="5">
        <f>$E85*$H$3*$J$3*$L$3*S85</f>
        <v>0</v>
      </c>
      <c r="U85" s="137"/>
    </row>
    <row r="86" spans="1:21" x14ac:dyDescent="0.3">
      <c r="A86" s="103" t="s">
        <v>144</v>
      </c>
      <c r="B86" s="154" t="s">
        <v>449</v>
      </c>
      <c r="C86" s="48" t="s">
        <v>19</v>
      </c>
      <c r="D86" s="81">
        <v>4</v>
      </c>
      <c r="E86" s="19">
        <v>0</v>
      </c>
      <c r="F86" s="9">
        <f t="shared" ref="F86" si="144">D86*E86</f>
        <v>0</v>
      </c>
      <c r="G86" s="81">
        <v>4</v>
      </c>
      <c r="H86" s="5">
        <f t="shared" ref="H86" si="145">($E86*$H$3)*G86</f>
        <v>0</v>
      </c>
      <c r="I86" s="81">
        <v>4</v>
      </c>
      <c r="J86" s="5">
        <f t="shared" ref="J86" si="146">$E86*$H$3*$J$3*I86</f>
        <v>0</v>
      </c>
      <c r="K86" s="81">
        <v>4</v>
      </c>
      <c r="L86" s="5">
        <f t="shared" ref="L86" si="147">$E86*$H$3*$J$3*$L$3*K86</f>
        <v>0</v>
      </c>
      <c r="M86" s="81">
        <v>4</v>
      </c>
      <c r="N86" s="5">
        <f t="shared" ref="N86" si="148">$E86*$H$3*$J$3*$L$3*M86</f>
        <v>0</v>
      </c>
      <c r="O86" s="81">
        <v>0</v>
      </c>
      <c r="P86" s="5">
        <f t="shared" ref="P86" si="149">$E86*$H$3*$J$3*$L$3*O86</f>
        <v>0</v>
      </c>
      <c r="Q86" s="81">
        <v>0</v>
      </c>
      <c r="R86" s="5">
        <f t="shared" ref="R86" si="150">$E86*$H$3*$J$3*$L$3*Q86</f>
        <v>0</v>
      </c>
      <c r="S86" s="81">
        <v>0</v>
      </c>
      <c r="T86" s="5">
        <f t="shared" ref="T86" si="151">$E86*$H$3*$J$3*$L$3*S86</f>
        <v>0</v>
      </c>
      <c r="U86" s="137"/>
    </row>
    <row r="87" spans="1:21" x14ac:dyDescent="0.3">
      <c r="A87" s="103" t="s">
        <v>145</v>
      </c>
      <c r="B87" s="154" t="s">
        <v>450</v>
      </c>
      <c r="C87" s="48" t="s">
        <v>19</v>
      </c>
      <c r="D87" s="81">
        <v>2</v>
      </c>
      <c r="E87" s="19">
        <v>0</v>
      </c>
      <c r="F87" s="9">
        <f>D87*E87</f>
        <v>0</v>
      </c>
      <c r="G87" s="81">
        <v>2</v>
      </c>
      <c r="H87" s="5">
        <f>($E87*$H$3)*G87</f>
        <v>0</v>
      </c>
      <c r="I87" s="81">
        <v>2</v>
      </c>
      <c r="J87" s="5">
        <f>$E87*$H$3*$J$3*I87</f>
        <v>0</v>
      </c>
      <c r="K87" s="81">
        <v>2</v>
      </c>
      <c r="L87" s="5">
        <f>$E87*$H$3*$J$3*$L$3*K87</f>
        <v>0</v>
      </c>
      <c r="M87" s="81">
        <v>2</v>
      </c>
      <c r="N87" s="5">
        <f>$E87*$H$3*$J$3*$L$3*M87</f>
        <v>0</v>
      </c>
      <c r="O87" s="81">
        <v>0</v>
      </c>
      <c r="P87" s="5">
        <f>$E87*$H$3*$J$3*$L$3*O87</f>
        <v>0</v>
      </c>
      <c r="Q87" s="81">
        <v>0</v>
      </c>
      <c r="R87" s="5">
        <f>$E87*$H$3*$J$3*$L$3*Q87</f>
        <v>0</v>
      </c>
      <c r="S87" s="81">
        <v>0</v>
      </c>
      <c r="T87" s="5">
        <f>$E87*$H$3*$J$3*$L$3*S87</f>
        <v>0</v>
      </c>
      <c r="U87" s="137"/>
    </row>
    <row r="88" spans="1:21" x14ac:dyDescent="0.3">
      <c r="A88" s="99"/>
      <c r="B88" s="121" t="s">
        <v>454</v>
      </c>
      <c r="C88" s="42"/>
      <c r="D88" s="111"/>
      <c r="E88" s="14"/>
      <c r="F88" s="4"/>
      <c r="G88" s="111"/>
      <c r="H88" s="4"/>
      <c r="I88" s="111"/>
      <c r="J88" s="4"/>
      <c r="K88" s="111"/>
      <c r="L88" s="4"/>
      <c r="M88" s="111"/>
      <c r="N88" s="4"/>
      <c r="O88" s="111"/>
      <c r="P88" s="4"/>
      <c r="Q88" s="111"/>
      <c r="R88" s="4"/>
      <c r="S88" s="111"/>
      <c r="T88" s="4"/>
      <c r="U88" s="137"/>
    </row>
    <row r="89" spans="1:21" x14ac:dyDescent="0.3">
      <c r="A89" s="103" t="s">
        <v>146</v>
      </c>
      <c r="B89" s="164" t="s">
        <v>390</v>
      </c>
      <c r="C89" s="62" t="s">
        <v>19</v>
      </c>
      <c r="D89" s="112">
        <v>10</v>
      </c>
      <c r="E89" s="19">
        <v>0</v>
      </c>
      <c r="F89" s="9">
        <f>D89*E89</f>
        <v>0</v>
      </c>
      <c r="G89" s="112">
        <v>10</v>
      </c>
      <c r="H89" s="5">
        <f>($E89*$H$3)*G89</f>
        <v>0</v>
      </c>
      <c r="I89" s="112">
        <v>10</v>
      </c>
      <c r="J89" s="5">
        <f>$E89*$H$3*$J$3*I89</f>
        <v>0</v>
      </c>
      <c r="K89" s="112">
        <v>10</v>
      </c>
      <c r="L89" s="5">
        <f>$E89*$H$3*$J$3*$L$3*K89</f>
        <v>0</v>
      </c>
      <c r="M89" s="112">
        <v>10</v>
      </c>
      <c r="N89" s="5">
        <f>$E89*$H$3*$J$3*$L$3*M89</f>
        <v>0</v>
      </c>
      <c r="O89" s="112">
        <v>0</v>
      </c>
      <c r="P89" s="5">
        <f>$E89*$H$3*$J$3*$L$3*O89</f>
        <v>0</v>
      </c>
      <c r="Q89" s="112">
        <v>0</v>
      </c>
      <c r="R89" s="5">
        <f>$E89*$H$3*$J$3*$L$3*Q89</f>
        <v>0</v>
      </c>
      <c r="S89" s="112">
        <v>0</v>
      </c>
      <c r="T89" s="5">
        <f>$E89*$H$3*$J$3*$L$3*S89</f>
        <v>0</v>
      </c>
      <c r="U89" s="137"/>
    </row>
    <row r="90" spans="1:21" x14ac:dyDescent="0.3">
      <c r="A90" s="103" t="s">
        <v>147</v>
      </c>
      <c r="B90" s="165" t="s">
        <v>391</v>
      </c>
      <c r="C90" s="62" t="s">
        <v>19</v>
      </c>
      <c r="D90" s="112">
        <v>2</v>
      </c>
      <c r="E90" s="19">
        <v>0</v>
      </c>
      <c r="F90" s="9">
        <f>D90*E90</f>
        <v>0</v>
      </c>
      <c r="G90" s="112">
        <v>2</v>
      </c>
      <c r="H90" s="5">
        <f>($E90*$H$3)*G90</f>
        <v>0</v>
      </c>
      <c r="I90" s="112">
        <v>2</v>
      </c>
      <c r="J90" s="5">
        <f>$E90*$H$3*$J$3*I90</f>
        <v>0</v>
      </c>
      <c r="K90" s="112">
        <v>2</v>
      </c>
      <c r="L90" s="5">
        <f>$E90*$H$3*$J$3*$L$3*K90</f>
        <v>0</v>
      </c>
      <c r="M90" s="112">
        <v>2</v>
      </c>
      <c r="N90" s="5">
        <f>$E90*$H$3*$J$3*$L$3*M90</f>
        <v>0</v>
      </c>
      <c r="O90" s="112">
        <v>0</v>
      </c>
      <c r="P90" s="5">
        <f>$E90*$H$3*$J$3*$L$3*O90</f>
        <v>0</v>
      </c>
      <c r="Q90" s="112">
        <v>0</v>
      </c>
      <c r="R90" s="5">
        <f>$E90*$H$3*$J$3*$L$3*Q90</f>
        <v>0</v>
      </c>
      <c r="S90" s="112">
        <v>0</v>
      </c>
      <c r="T90" s="5">
        <f>$E90*$H$3*$J$3*$L$3*S90</f>
        <v>0</v>
      </c>
      <c r="U90" s="137"/>
    </row>
    <row r="91" spans="1:21" x14ac:dyDescent="0.3">
      <c r="A91" s="103" t="s">
        <v>148</v>
      </c>
      <c r="B91" s="165" t="s">
        <v>392</v>
      </c>
      <c r="C91" s="62" t="s">
        <v>19</v>
      </c>
      <c r="D91" s="112">
        <v>1</v>
      </c>
      <c r="E91" s="19">
        <v>0</v>
      </c>
      <c r="F91" s="9">
        <f>D91*E91</f>
        <v>0</v>
      </c>
      <c r="G91" s="112">
        <v>1</v>
      </c>
      <c r="H91" s="5">
        <f>($E91*$H$3)*G91</f>
        <v>0</v>
      </c>
      <c r="I91" s="112">
        <v>1</v>
      </c>
      <c r="J91" s="5">
        <f>$E91*$H$3*$J$3*I91</f>
        <v>0</v>
      </c>
      <c r="K91" s="112">
        <v>1</v>
      </c>
      <c r="L91" s="5">
        <f>$E91*$H$3*$J$3*$L$3*K91</f>
        <v>0</v>
      </c>
      <c r="M91" s="112">
        <v>1</v>
      </c>
      <c r="N91" s="5">
        <f>$E91*$H$3*$J$3*$L$3*M91</f>
        <v>0</v>
      </c>
      <c r="O91" s="112">
        <v>0</v>
      </c>
      <c r="P91" s="5">
        <f>$E91*$H$3*$J$3*$L$3*O91</f>
        <v>0</v>
      </c>
      <c r="Q91" s="112">
        <v>0</v>
      </c>
      <c r="R91" s="5">
        <f>$E91*$H$3*$J$3*$L$3*Q91</f>
        <v>0</v>
      </c>
      <c r="S91" s="112">
        <v>0</v>
      </c>
      <c r="T91" s="5">
        <f>$E91*$H$3*$J$3*$L$3*S91</f>
        <v>0</v>
      </c>
      <c r="U91" s="137"/>
    </row>
    <row r="92" spans="1:21" x14ac:dyDescent="0.3">
      <c r="A92" s="103" t="s">
        <v>144</v>
      </c>
      <c r="B92" s="165" t="s">
        <v>393</v>
      </c>
      <c r="C92" s="62" t="s">
        <v>19</v>
      </c>
      <c r="D92" s="112">
        <v>1</v>
      </c>
      <c r="E92" s="19">
        <v>0</v>
      </c>
      <c r="F92" s="9">
        <f>D92*E92</f>
        <v>0</v>
      </c>
      <c r="G92" s="112">
        <v>1</v>
      </c>
      <c r="H92" s="5">
        <f>($E92*$H$3)*G92</f>
        <v>0</v>
      </c>
      <c r="I92" s="112">
        <v>1</v>
      </c>
      <c r="J92" s="5">
        <f>$E92*$H$3*$J$3*I92</f>
        <v>0</v>
      </c>
      <c r="K92" s="112">
        <v>1</v>
      </c>
      <c r="L92" s="5">
        <f>$E92*$H$3*$J$3*$L$3*K92</f>
        <v>0</v>
      </c>
      <c r="M92" s="112">
        <v>1</v>
      </c>
      <c r="N92" s="5">
        <f>$E92*$H$3*$J$3*$L$3*M92</f>
        <v>0</v>
      </c>
      <c r="O92" s="112">
        <v>0</v>
      </c>
      <c r="P92" s="5">
        <f>$E92*$H$3*$J$3*$L$3*O92</f>
        <v>0</v>
      </c>
      <c r="Q92" s="112">
        <v>0</v>
      </c>
      <c r="R92" s="5">
        <f>$E92*$H$3*$J$3*$L$3*Q92</f>
        <v>0</v>
      </c>
      <c r="S92" s="112">
        <v>0</v>
      </c>
      <c r="T92" s="5">
        <f>$E92*$H$3*$J$3*$L$3*S92</f>
        <v>0</v>
      </c>
      <c r="U92" s="137"/>
    </row>
    <row r="93" spans="1:21" x14ac:dyDescent="0.3">
      <c r="A93" s="99"/>
      <c r="B93" s="121" t="s">
        <v>295</v>
      </c>
      <c r="C93" s="42"/>
      <c r="D93" s="110"/>
      <c r="E93" s="14"/>
      <c r="F93" s="4"/>
      <c r="G93" s="110"/>
      <c r="H93" s="4"/>
      <c r="I93" s="110"/>
      <c r="J93" s="4"/>
      <c r="K93" s="110"/>
      <c r="L93" s="4"/>
      <c r="M93" s="110"/>
      <c r="N93" s="4"/>
      <c r="O93" s="110"/>
      <c r="P93" s="4"/>
      <c r="Q93" s="110"/>
      <c r="R93" s="4"/>
      <c r="S93" s="110"/>
      <c r="T93" s="4"/>
      <c r="U93" s="137"/>
    </row>
    <row r="94" spans="1:21" x14ac:dyDescent="0.3">
      <c r="A94" s="103" t="s">
        <v>149</v>
      </c>
      <c r="B94" s="163" t="s">
        <v>288</v>
      </c>
      <c r="C94" s="44" t="s">
        <v>19</v>
      </c>
      <c r="D94" s="112">
        <v>8</v>
      </c>
      <c r="E94" s="19">
        <v>0</v>
      </c>
      <c r="F94" s="9">
        <f t="shared" ref="F94:F98" si="152">D94*E94</f>
        <v>0</v>
      </c>
      <c r="G94" s="112">
        <v>8</v>
      </c>
      <c r="H94" s="5">
        <f t="shared" ref="H94:H98" si="153">($E94*$H$3)*G94</f>
        <v>0</v>
      </c>
      <c r="I94" s="112">
        <v>8</v>
      </c>
      <c r="J94" s="5">
        <f t="shared" ref="J94:J98" si="154">$E94*$H$3*$J$3*I94</f>
        <v>0</v>
      </c>
      <c r="K94" s="112">
        <v>8</v>
      </c>
      <c r="L94" s="5">
        <f t="shared" ref="L94:L98" si="155">$E94*$H$3*$J$3*$L$3*K94</f>
        <v>0</v>
      </c>
      <c r="M94" s="112">
        <v>8</v>
      </c>
      <c r="N94" s="5">
        <f t="shared" ref="N94:N98" si="156">$E94*$H$3*$J$3*$L$3*M94</f>
        <v>0</v>
      </c>
      <c r="O94" s="112">
        <v>0</v>
      </c>
      <c r="P94" s="5">
        <f t="shared" ref="P94:P98" si="157">$E94*$H$3*$J$3*$L$3*O94</f>
        <v>0</v>
      </c>
      <c r="Q94" s="112">
        <v>0</v>
      </c>
      <c r="R94" s="5">
        <f t="shared" ref="R94:R98" si="158">$E94*$H$3*$J$3*$L$3*Q94</f>
        <v>0</v>
      </c>
      <c r="S94" s="112">
        <v>0</v>
      </c>
      <c r="T94" s="5">
        <f t="shared" ref="T94:T98" si="159">$E94*$H$3*$J$3*$L$3*S94</f>
        <v>0</v>
      </c>
      <c r="U94" s="137"/>
    </row>
    <row r="95" spans="1:21" x14ac:dyDescent="0.3">
      <c r="A95" s="103" t="s">
        <v>150</v>
      </c>
      <c r="B95" s="163" t="s">
        <v>289</v>
      </c>
      <c r="C95" s="44" t="s">
        <v>19</v>
      </c>
      <c r="D95" s="112">
        <v>10</v>
      </c>
      <c r="E95" s="19">
        <v>0</v>
      </c>
      <c r="F95" s="9">
        <f t="shared" si="152"/>
        <v>0</v>
      </c>
      <c r="G95" s="112">
        <v>10</v>
      </c>
      <c r="H95" s="5">
        <f t="shared" si="153"/>
        <v>0</v>
      </c>
      <c r="I95" s="112">
        <v>10</v>
      </c>
      <c r="J95" s="5">
        <f t="shared" si="154"/>
        <v>0</v>
      </c>
      <c r="K95" s="112">
        <v>10</v>
      </c>
      <c r="L95" s="5">
        <f t="shared" si="155"/>
        <v>0</v>
      </c>
      <c r="M95" s="112">
        <v>10</v>
      </c>
      <c r="N95" s="5">
        <f t="shared" si="156"/>
        <v>0</v>
      </c>
      <c r="O95" s="112">
        <v>0</v>
      </c>
      <c r="P95" s="5">
        <f t="shared" si="157"/>
        <v>0</v>
      </c>
      <c r="Q95" s="112">
        <v>0</v>
      </c>
      <c r="R95" s="5">
        <f t="shared" si="158"/>
        <v>0</v>
      </c>
      <c r="S95" s="112">
        <v>0</v>
      </c>
      <c r="T95" s="5">
        <f t="shared" si="159"/>
        <v>0</v>
      </c>
      <c r="U95" s="137"/>
    </row>
    <row r="96" spans="1:21" x14ac:dyDescent="0.3">
      <c r="A96" s="103" t="s">
        <v>151</v>
      </c>
      <c r="B96" s="163" t="s">
        <v>290</v>
      </c>
      <c r="C96" s="44" t="s">
        <v>19</v>
      </c>
      <c r="D96" s="112">
        <v>16</v>
      </c>
      <c r="E96" s="19">
        <v>0</v>
      </c>
      <c r="F96" s="9">
        <f t="shared" si="152"/>
        <v>0</v>
      </c>
      <c r="G96" s="112">
        <v>16</v>
      </c>
      <c r="H96" s="5">
        <f t="shared" si="153"/>
        <v>0</v>
      </c>
      <c r="I96" s="112">
        <v>16</v>
      </c>
      <c r="J96" s="5">
        <f t="shared" si="154"/>
        <v>0</v>
      </c>
      <c r="K96" s="112">
        <v>16</v>
      </c>
      <c r="L96" s="5">
        <f t="shared" si="155"/>
        <v>0</v>
      </c>
      <c r="M96" s="112">
        <v>16</v>
      </c>
      <c r="N96" s="5">
        <f t="shared" si="156"/>
        <v>0</v>
      </c>
      <c r="O96" s="112">
        <v>0</v>
      </c>
      <c r="P96" s="5">
        <f t="shared" si="157"/>
        <v>0</v>
      </c>
      <c r="Q96" s="112">
        <v>0</v>
      </c>
      <c r="R96" s="5">
        <f t="shared" si="158"/>
        <v>0</v>
      </c>
      <c r="S96" s="112">
        <v>0</v>
      </c>
      <c r="T96" s="5">
        <f t="shared" si="159"/>
        <v>0</v>
      </c>
      <c r="U96" s="137"/>
    </row>
    <row r="97" spans="1:21" x14ac:dyDescent="0.3">
      <c r="A97" s="103" t="s">
        <v>152</v>
      </c>
      <c r="B97" s="163" t="s">
        <v>291</v>
      </c>
      <c r="C97" s="44" t="s">
        <v>19</v>
      </c>
      <c r="D97" s="113">
        <v>14</v>
      </c>
      <c r="E97" s="19">
        <v>0</v>
      </c>
      <c r="F97" s="9">
        <f t="shared" si="152"/>
        <v>0</v>
      </c>
      <c r="G97" s="113">
        <v>14</v>
      </c>
      <c r="H97" s="5">
        <f t="shared" si="153"/>
        <v>0</v>
      </c>
      <c r="I97" s="113">
        <v>14</v>
      </c>
      <c r="J97" s="5">
        <f t="shared" si="154"/>
        <v>0</v>
      </c>
      <c r="K97" s="113">
        <v>14</v>
      </c>
      <c r="L97" s="5">
        <f t="shared" si="155"/>
        <v>0</v>
      </c>
      <c r="M97" s="113">
        <v>14</v>
      </c>
      <c r="N97" s="5">
        <f t="shared" si="156"/>
        <v>0</v>
      </c>
      <c r="O97" s="113">
        <v>0</v>
      </c>
      <c r="P97" s="5">
        <f t="shared" si="157"/>
        <v>0</v>
      </c>
      <c r="Q97" s="113">
        <v>0</v>
      </c>
      <c r="R97" s="5">
        <f t="shared" si="158"/>
        <v>0</v>
      </c>
      <c r="S97" s="113">
        <v>0</v>
      </c>
      <c r="T97" s="5">
        <f t="shared" si="159"/>
        <v>0</v>
      </c>
      <c r="U97" s="137"/>
    </row>
    <row r="98" spans="1:21" x14ac:dyDescent="0.3">
      <c r="A98" s="103" t="s">
        <v>153</v>
      </c>
      <c r="B98" s="163" t="s">
        <v>292</v>
      </c>
      <c r="C98" s="44" t="s">
        <v>19</v>
      </c>
      <c r="D98" s="112">
        <v>10</v>
      </c>
      <c r="E98" s="19">
        <v>0</v>
      </c>
      <c r="F98" s="9">
        <f t="shared" si="152"/>
        <v>0</v>
      </c>
      <c r="G98" s="112">
        <v>10</v>
      </c>
      <c r="H98" s="5">
        <f t="shared" si="153"/>
        <v>0</v>
      </c>
      <c r="I98" s="112">
        <v>10</v>
      </c>
      <c r="J98" s="5">
        <f t="shared" si="154"/>
        <v>0</v>
      </c>
      <c r="K98" s="112">
        <v>10</v>
      </c>
      <c r="L98" s="5">
        <f t="shared" si="155"/>
        <v>0</v>
      </c>
      <c r="M98" s="112">
        <v>10</v>
      </c>
      <c r="N98" s="5">
        <f t="shared" si="156"/>
        <v>0</v>
      </c>
      <c r="O98" s="112">
        <v>0</v>
      </c>
      <c r="P98" s="5">
        <f t="shared" si="157"/>
        <v>0</v>
      </c>
      <c r="Q98" s="112">
        <v>0</v>
      </c>
      <c r="R98" s="5">
        <f t="shared" si="158"/>
        <v>0</v>
      </c>
      <c r="S98" s="112">
        <v>0</v>
      </c>
      <c r="T98" s="5">
        <f t="shared" si="159"/>
        <v>0</v>
      </c>
      <c r="U98" s="137"/>
    </row>
    <row r="99" spans="1:21" x14ac:dyDescent="0.3">
      <c r="A99" s="103" t="s">
        <v>154</v>
      </c>
      <c r="B99" s="163" t="s">
        <v>293</v>
      </c>
      <c r="C99" s="44" t="s">
        <v>19</v>
      </c>
      <c r="D99" s="112">
        <v>2</v>
      </c>
      <c r="E99" s="19">
        <v>0</v>
      </c>
      <c r="F99" s="9">
        <f>D99*E99</f>
        <v>0</v>
      </c>
      <c r="G99" s="112">
        <v>2</v>
      </c>
      <c r="H99" s="5">
        <f>($E99*$H$3)*G99</f>
        <v>0</v>
      </c>
      <c r="I99" s="112">
        <v>2</v>
      </c>
      <c r="J99" s="5">
        <f>$E99*$H$3*$J$3*I99</f>
        <v>0</v>
      </c>
      <c r="K99" s="112">
        <v>2</v>
      </c>
      <c r="L99" s="5">
        <f>$E99*$H$3*$J$3*$L$3*K99</f>
        <v>0</v>
      </c>
      <c r="M99" s="112">
        <v>2</v>
      </c>
      <c r="N99" s="5">
        <f>$E99*$H$3*$J$3*$L$3*M99</f>
        <v>0</v>
      </c>
      <c r="O99" s="112">
        <v>0</v>
      </c>
      <c r="P99" s="5">
        <f>$E99*$H$3*$J$3*$L$3*O99</f>
        <v>0</v>
      </c>
      <c r="Q99" s="112">
        <v>0</v>
      </c>
      <c r="R99" s="5">
        <f>$E99*$H$3*$J$3*$L$3*Q99</f>
        <v>0</v>
      </c>
      <c r="S99" s="112">
        <v>0</v>
      </c>
      <c r="T99" s="5">
        <f>$E99*$H$3*$J$3*$L$3*S99</f>
        <v>0</v>
      </c>
      <c r="U99" s="137"/>
    </row>
    <row r="100" spans="1:21" x14ac:dyDescent="0.3">
      <c r="A100" s="103" t="s">
        <v>155</v>
      </c>
      <c r="B100" s="163" t="s">
        <v>294</v>
      </c>
      <c r="C100" s="44" t="s">
        <v>19</v>
      </c>
      <c r="D100" s="112">
        <v>4</v>
      </c>
      <c r="E100" s="19">
        <v>0</v>
      </c>
      <c r="F100" s="9">
        <f>D100*E100</f>
        <v>0</v>
      </c>
      <c r="G100" s="112">
        <v>4</v>
      </c>
      <c r="H100" s="5">
        <f>($E100*$H$3)*G100</f>
        <v>0</v>
      </c>
      <c r="I100" s="112">
        <v>4</v>
      </c>
      <c r="J100" s="5">
        <f>$E100*$H$3*$J$3*I100</f>
        <v>0</v>
      </c>
      <c r="K100" s="112">
        <v>4</v>
      </c>
      <c r="L100" s="5">
        <f>$E100*$H$3*$J$3*$L$3*K100</f>
        <v>0</v>
      </c>
      <c r="M100" s="112">
        <v>4</v>
      </c>
      <c r="N100" s="5">
        <f>$E100*$H$3*$J$3*$L$3*M100</f>
        <v>0</v>
      </c>
      <c r="O100" s="112">
        <v>0</v>
      </c>
      <c r="P100" s="5">
        <f>$E100*$H$3*$J$3*$L$3*O100</f>
        <v>0</v>
      </c>
      <c r="Q100" s="112">
        <v>0</v>
      </c>
      <c r="R100" s="5">
        <f>$E100*$H$3*$J$3*$L$3*Q100</f>
        <v>0</v>
      </c>
      <c r="S100" s="112">
        <v>0</v>
      </c>
      <c r="T100" s="5">
        <f>$E100*$H$3*$J$3*$L$3*S100</f>
        <v>0</v>
      </c>
      <c r="U100" s="137"/>
    </row>
    <row r="101" spans="1:21" x14ac:dyDescent="0.3">
      <c r="A101" s="99"/>
      <c r="B101" s="121" t="s">
        <v>388</v>
      </c>
      <c r="C101" s="42"/>
      <c r="D101" s="110"/>
      <c r="E101" s="14"/>
      <c r="F101" s="4"/>
      <c r="G101" s="110"/>
      <c r="H101" s="4"/>
      <c r="I101" s="110"/>
      <c r="J101" s="4"/>
      <c r="K101" s="110"/>
      <c r="L101" s="4"/>
      <c r="M101" s="110"/>
      <c r="N101" s="4"/>
      <c r="O101" s="110"/>
      <c r="P101" s="4"/>
      <c r="Q101" s="110"/>
      <c r="R101" s="4"/>
      <c r="S101" s="110"/>
      <c r="T101" s="4"/>
      <c r="U101" s="137"/>
    </row>
    <row r="102" spans="1:21" x14ac:dyDescent="0.3">
      <c r="A102" s="103" t="s">
        <v>208</v>
      </c>
      <c r="B102" s="122" t="s">
        <v>361</v>
      </c>
      <c r="C102" s="44" t="s">
        <v>19</v>
      </c>
      <c r="D102" s="113">
        <v>25</v>
      </c>
      <c r="E102" s="19">
        <v>0</v>
      </c>
      <c r="F102" s="9">
        <f>D102*E102</f>
        <v>0</v>
      </c>
      <c r="G102" s="113">
        <v>25</v>
      </c>
      <c r="H102" s="5">
        <f>($E102*$H$3)*G102</f>
        <v>0</v>
      </c>
      <c r="I102" s="113">
        <v>25</v>
      </c>
      <c r="J102" s="5">
        <f>$E102*$H$3*$J$3*I102</f>
        <v>0</v>
      </c>
      <c r="K102" s="113">
        <v>25</v>
      </c>
      <c r="L102" s="5">
        <f>$E102*$H$3*$J$3*$L$3*K102</f>
        <v>0</v>
      </c>
      <c r="M102" s="113">
        <v>25</v>
      </c>
      <c r="N102" s="5">
        <f>$E102*$H$3*$J$3*$L$3*M102</f>
        <v>0</v>
      </c>
      <c r="O102" s="113">
        <v>0</v>
      </c>
      <c r="P102" s="5">
        <f>$E102*$H$3*$J$3*$L$3*O102</f>
        <v>0</v>
      </c>
      <c r="Q102" s="113">
        <v>0</v>
      </c>
      <c r="R102" s="5">
        <f>$E102*$H$3*$J$3*$L$3*Q102</f>
        <v>0</v>
      </c>
      <c r="S102" s="113">
        <v>0</v>
      </c>
      <c r="T102" s="5">
        <f>$E102*$H$3*$J$3*$L$3*S102</f>
        <v>0</v>
      </c>
      <c r="U102" s="137"/>
    </row>
    <row r="103" spans="1:21" x14ac:dyDescent="0.3">
      <c r="A103" s="103" t="s">
        <v>209</v>
      </c>
      <c r="B103" s="122" t="s">
        <v>164</v>
      </c>
      <c r="C103" s="44" t="s">
        <v>19</v>
      </c>
      <c r="D103" s="112">
        <v>6</v>
      </c>
      <c r="E103" s="19">
        <v>0</v>
      </c>
      <c r="F103" s="9">
        <f>D103*E103</f>
        <v>0</v>
      </c>
      <c r="G103" s="112">
        <v>6</v>
      </c>
      <c r="H103" s="5">
        <f>($E103*$H$3)*G103</f>
        <v>0</v>
      </c>
      <c r="I103" s="112">
        <v>6</v>
      </c>
      <c r="J103" s="5">
        <f>$E103*$H$3*$J$3*I103</f>
        <v>0</v>
      </c>
      <c r="K103" s="112">
        <v>6</v>
      </c>
      <c r="L103" s="5">
        <f>$E103*$H$3*$J$3*$L$3*K103</f>
        <v>0</v>
      </c>
      <c r="M103" s="112">
        <v>6</v>
      </c>
      <c r="N103" s="5">
        <f>$E103*$H$3*$J$3*$L$3*M103</f>
        <v>0</v>
      </c>
      <c r="O103" s="112">
        <v>0</v>
      </c>
      <c r="P103" s="5">
        <f>$E103*$H$3*$J$3*$L$3*O103</f>
        <v>0</v>
      </c>
      <c r="Q103" s="112">
        <v>0</v>
      </c>
      <c r="R103" s="5">
        <f>$E103*$H$3*$J$3*$L$3*Q103</f>
        <v>0</v>
      </c>
      <c r="S103" s="112">
        <v>0</v>
      </c>
      <c r="T103" s="5">
        <f>$E103*$H$3*$J$3*$L$3*S103</f>
        <v>0</v>
      </c>
      <c r="U103" s="137"/>
    </row>
    <row r="104" spans="1:21" x14ac:dyDescent="0.3">
      <c r="A104" s="103" t="s">
        <v>210</v>
      </c>
      <c r="B104" s="122" t="s">
        <v>360</v>
      </c>
      <c r="C104" s="44" t="s">
        <v>19</v>
      </c>
      <c r="D104" s="113">
        <v>4</v>
      </c>
      <c r="E104" s="19">
        <v>0</v>
      </c>
      <c r="F104" s="9">
        <f>D104*E104</f>
        <v>0</v>
      </c>
      <c r="G104" s="113">
        <v>4</v>
      </c>
      <c r="H104" s="5">
        <f>($E104*$H$3)*G104</f>
        <v>0</v>
      </c>
      <c r="I104" s="113">
        <v>4</v>
      </c>
      <c r="J104" s="5">
        <f>$E104*$H$3*$J$3*I104</f>
        <v>0</v>
      </c>
      <c r="K104" s="113">
        <v>4</v>
      </c>
      <c r="L104" s="5">
        <f>$E104*$H$3*$J$3*$L$3*K104</f>
        <v>0</v>
      </c>
      <c r="M104" s="113">
        <v>4</v>
      </c>
      <c r="N104" s="5">
        <f>$E104*$H$3*$J$3*$L$3*M104</f>
        <v>0</v>
      </c>
      <c r="O104" s="113">
        <v>0</v>
      </c>
      <c r="P104" s="5">
        <f>$E104*$H$3*$J$3*$L$3*O104</f>
        <v>0</v>
      </c>
      <c r="Q104" s="113">
        <v>0</v>
      </c>
      <c r="R104" s="5">
        <f>$E104*$H$3*$J$3*$L$3*Q104</f>
        <v>0</v>
      </c>
      <c r="S104" s="113">
        <v>0</v>
      </c>
      <c r="T104" s="5">
        <f>$E104*$H$3*$J$3*$L$3*S104</f>
        <v>0</v>
      </c>
      <c r="U104" s="137"/>
    </row>
    <row r="105" spans="1:21" x14ac:dyDescent="0.3">
      <c r="A105" s="99"/>
      <c r="B105" s="121" t="s">
        <v>167</v>
      </c>
      <c r="C105" s="42"/>
      <c r="D105" s="110"/>
      <c r="E105" s="14"/>
      <c r="F105" s="4"/>
      <c r="G105" s="110"/>
      <c r="H105" s="4"/>
      <c r="I105" s="110"/>
      <c r="J105" s="4"/>
      <c r="K105" s="110"/>
      <c r="L105" s="4"/>
      <c r="M105" s="110"/>
      <c r="N105" s="4"/>
      <c r="O105" s="110"/>
      <c r="P105" s="4"/>
      <c r="Q105" s="110"/>
      <c r="R105" s="4"/>
      <c r="S105" s="110"/>
      <c r="T105" s="4"/>
      <c r="U105" s="137"/>
    </row>
    <row r="106" spans="1:21" x14ac:dyDescent="0.3">
      <c r="A106" s="103" t="s">
        <v>211</v>
      </c>
      <c r="B106" s="122" t="s">
        <v>164</v>
      </c>
      <c r="C106" s="48" t="s">
        <v>19</v>
      </c>
      <c r="D106" s="113">
        <v>4</v>
      </c>
      <c r="E106" s="19">
        <v>0</v>
      </c>
      <c r="F106" s="60">
        <f>D106*E106</f>
        <v>0</v>
      </c>
      <c r="G106" s="113">
        <v>4</v>
      </c>
      <c r="H106" s="61">
        <f>($E106*$H$3)*G106</f>
        <v>0</v>
      </c>
      <c r="I106" s="113">
        <v>4</v>
      </c>
      <c r="J106" s="5">
        <f>$E106*$H$3*$J$3*I106</f>
        <v>0</v>
      </c>
      <c r="K106" s="113">
        <v>4</v>
      </c>
      <c r="L106" s="5">
        <f>$E106*$H$3*$J$3*$L$3*K106</f>
        <v>0</v>
      </c>
      <c r="M106" s="113">
        <v>4</v>
      </c>
      <c r="N106" s="5">
        <f>$E106*$H$3*$J$3*$L$3*M106</f>
        <v>0</v>
      </c>
      <c r="O106" s="113">
        <v>0</v>
      </c>
      <c r="P106" s="5">
        <f>$E106*$H$3*$J$3*$L$3*O106</f>
        <v>0</v>
      </c>
      <c r="Q106" s="113">
        <v>0</v>
      </c>
      <c r="R106" s="5">
        <f>$E106*$H$3*$J$3*$L$3*Q106</f>
        <v>0</v>
      </c>
      <c r="S106" s="113">
        <v>0</v>
      </c>
      <c r="T106" s="5">
        <f>$E106*$H$3*$J$3*$L$3*S106</f>
        <v>0</v>
      </c>
      <c r="U106" s="137"/>
    </row>
    <row r="107" spans="1:21" x14ac:dyDescent="0.3">
      <c r="A107" s="103" t="s">
        <v>212</v>
      </c>
      <c r="B107" s="122" t="s">
        <v>165</v>
      </c>
      <c r="C107" s="48" t="s">
        <v>19</v>
      </c>
      <c r="D107" s="113">
        <v>1</v>
      </c>
      <c r="E107" s="19">
        <v>0</v>
      </c>
      <c r="F107" s="9">
        <f>D107*E107</f>
        <v>0</v>
      </c>
      <c r="G107" s="113">
        <v>1</v>
      </c>
      <c r="H107" s="5">
        <f>($E107*$H$3)*G107</f>
        <v>0</v>
      </c>
      <c r="I107" s="113">
        <v>1</v>
      </c>
      <c r="J107" s="5">
        <f>$E107*$H$3*$J$3*I107</f>
        <v>0</v>
      </c>
      <c r="K107" s="113">
        <v>1</v>
      </c>
      <c r="L107" s="5">
        <f>$E107*$H$3*$J$3*$L$3*K107</f>
        <v>0</v>
      </c>
      <c r="M107" s="113">
        <v>1</v>
      </c>
      <c r="N107" s="5">
        <f>$E107*$H$3*$J$3*$L$3*M107</f>
        <v>0</v>
      </c>
      <c r="O107" s="113">
        <v>0</v>
      </c>
      <c r="P107" s="5">
        <f>$E107*$H$3*$J$3*$L$3*O107</f>
        <v>0</v>
      </c>
      <c r="Q107" s="113">
        <v>0</v>
      </c>
      <c r="R107" s="5">
        <f>$E107*$H$3*$J$3*$L$3*Q107</f>
        <v>0</v>
      </c>
      <c r="S107" s="113">
        <v>0</v>
      </c>
      <c r="T107" s="5">
        <f>$E107*$H$3*$J$3*$L$3*S107</f>
        <v>0</v>
      </c>
      <c r="U107" s="137"/>
    </row>
    <row r="108" spans="1:21" x14ac:dyDescent="0.3">
      <c r="A108" s="103" t="s">
        <v>213</v>
      </c>
      <c r="B108" s="122" t="s">
        <v>166</v>
      </c>
      <c r="C108" s="48" t="s">
        <v>19</v>
      </c>
      <c r="D108" s="112">
        <v>1</v>
      </c>
      <c r="E108" s="19">
        <v>0</v>
      </c>
      <c r="F108" s="60">
        <f>D108*E108</f>
        <v>0</v>
      </c>
      <c r="G108" s="112">
        <v>1</v>
      </c>
      <c r="H108" s="61">
        <f>($E108*$H$3)*G108</f>
        <v>0</v>
      </c>
      <c r="I108" s="112">
        <v>1</v>
      </c>
      <c r="J108" s="5">
        <f>$E108*$H$3*$J$3*I108</f>
        <v>0</v>
      </c>
      <c r="K108" s="112">
        <v>1</v>
      </c>
      <c r="L108" s="5">
        <f>$E108*$H$3*$J$3*$L$3*K108</f>
        <v>0</v>
      </c>
      <c r="M108" s="112">
        <v>1</v>
      </c>
      <c r="N108" s="5">
        <f>$E108*$H$3*$J$3*$L$3*M108</f>
        <v>0</v>
      </c>
      <c r="O108" s="112">
        <v>0</v>
      </c>
      <c r="P108" s="5">
        <f>$E108*$H$3*$J$3*$L$3*O108</f>
        <v>0</v>
      </c>
      <c r="Q108" s="112">
        <v>0</v>
      </c>
      <c r="R108" s="5">
        <f>$E108*$H$3*$J$3*$L$3*Q108</f>
        <v>0</v>
      </c>
      <c r="S108" s="112">
        <v>0</v>
      </c>
      <c r="T108" s="5">
        <f>$E108*$H$3*$J$3*$L$3*S108</f>
        <v>0</v>
      </c>
      <c r="U108" s="137"/>
    </row>
    <row r="109" spans="1:21" x14ac:dyDescent="0.3">
      <c r="A109" s="103" t="s">
        <v>214</v>
      </c>
      <c r="B109" s="122" t="s">
        <v>168</v>
      </c>
      <c r="C109" s="48" t="s">
        <v>19</v>
      </c>
      <c r="D109" s="112">
        <v>2</v>
      </c>
      <c r="E109" s="19">
        <v>0</v>
      </c>
      <c r="F109" s="9">
        <f>D109*E109</f>
        <v>0</v>
      </c>
      <c r="G109" s="112">
        <v>2</v>
      </c>
      <c r="H109" s="5">
        <f>($E109*$H$3)*G109</f>
        <v>0</v>
      </c>
      <c r="I109" s="112">
        <v>2</v>
      </c>
      <c r="J109" s="5">
        <f>$E109*$H$3*$J$3*I109</f>
        <v>0</v>
      </c>
      <c r="K109" s="112">
        <v>2</v>
      </c>
      <c r="L109" s="5">
        <f>$E109*$H$3*$J$3*$L$3*K109</f>
        <v>0</v>
      </c>
      <c r="M109" s="112">
        <v>2</v>
      </c>
      <c r="N109" s="5">
        <f>$E109*$H$3*$J$3*$L$3*M109</f>
        <v>0</v>
      </c>
      <c r="O109" s="112">
        <v>0</v>
      </c>
      <c r="P109" s="5">
        <f>$E109*$H$3*$J$3*$L$3*O109</f>
        <v>0</v>
      </c>
      <c r="Q109" s="112">
        <v>0</v>
      </c>
      <c r="R109" s="5">
        <f>$E109*$H$3*$J$3*$L$3*Q109</f>
        <v>0</v>
      </c>
      <c r="S109" s="112">
        <v>0</v>
      </c>
      <c r="T109" s="5">
        <f>$E109*$H$3*$J$3*$L$3*S109</f>
        <v>0</v>
      </c>
      <c r="U109" s="137"/>
    </row>
    <row r="110" spans="1:21" x14ac:dyDescent="0.3">
      <c r="A110" s="99"/>
      <c r="B110" s="121" t="s">
        <v>250</v>
      </c>
      <c r="C110" s="42"/>
      <c r="D110" s="110"/>
      <c r="E110" s="14"/>
      <c r="F110" s="4"/>
      <c r="G110" s="110"/>
      <c r="H110" s="4"/>
      <c r="I110" s="110"/>
      <c r="J110" s="4"/>
      <c r="K110" s="110"/>
      <c r="L110" s="4"/>
      <c r="M110" s="110"/>
      <c r="N110" s="4"/>
      <c r="O110" s="110"/>
      <c r="P110" s="4"/>
      <c r="Q110" s="110"/>
      <c r="R110" s="4"/>
      <c r="S110" s="110"/>
      <c r="T110" s="4"/>
      <c r="U110" s="137"/>
    </row>
    <row r="111" spans="1:21" x14ac:dyDescent="0.3">
      <c r="A111" s="103" t="s">
        <v>215</v>
      </c>
      <c r="B111" s="122" t="s">
        <v>248</v>
      </c>
      <c r="C111" s="44" t="s">
        <v>19</v>
      </c>
      <c r="D111" s="109">
        <v>40</v>
      </c>
      <c r="E111" s="19">
        <v>0</v>
      </c>
      <c r="F111" s="9">
        <f>D111*E111</f>
        <v>0</v>
      </c>
      <c r="G111" s="109">
        <v>40</v>
      </c>
      <c r="H111" s="5">
        <f>($E111*$H$3)*G111</f>
        <v>0</v>
      </c>
      <c r="I111" s="109">
        <v>40</v>
      </c>
      <c r="J111" s="5">
        <f>$E111*$H$3*$J$3*I111</f>
        <v>0</v>
      </c>
      <c r="K111" s="109">
        <v>40</v>
      </c>
      <c r="L111" s="5">
        <f>$E111*$H$3*$J$3*$L$3*K111</f>
        <v>0</v>
      </c>
      <c r="M111" s="109">
        <v>40</v>
      </c>
      <c r="N111" s="5">
        <f>$E111*$H$3*$J$3*$L$3*M111</f>
        <v>0</v>
      </c>
      <c r="O111" s="109">
        <v>0</v>
      </c>
      <c r="P111" s="5">
        <f>$E111*$H$3*$J$3*$L$3*O111</f>
        <v>0</v>
      </c>
      <c r="Q111" s="109">
        <v>0</v>
      </c>
      <c r="R111" s="5">
        <f>$E111*$H$3*$J$3*$L$3*Q111</f>
        <v>0</v>
      </c>
      <c r="S111" s="109">
        <v>0</v>
      </c>
      <c r="T111" s="5">
        <f>$E111*$H$3*$J$3*$L$3*S111</f>
        <v>0</v>
      </c>
      <c r="U111" s="137"/>
    </row>
    <row r="112" spans="1:21" x14ac:dyDescent="0.3">
      <c r="A112" s="103" t="s">
        <v>216</v>
      </c>
      <c r="B112" s="165" t="s">
        <v>247</v>
      </c>
      <c r="C112" s="62" t="s">
        <v>19</v>
      </c>
      <c r="D112" s="112">
        <v>1</v>
      </c>
      <c r="E112" s="19">
        <v>0</v>
      </c>
      <c r="F112" s="9">
        <f t="shared" ref="F112" si="160">D112*E112</f>
        <v>0</v>
      </c>
      <c r="G112" s="112">
        <v>1</v>
      </c>
      <c r="H112" s="5">
        <f>($E112*$H$3)*G112</f>
        <v>0</v>
      </c>
      <c r="I112" s="112">
        <v>1</v>
      </c>
      <c r="J112" s="5">
        <f>$E112*$H$3*$J$3*I112</f>
        <v>0</v>
      </c>
      <c r="K112" s="112">
        <v>1</v>
      </c>
      <c r="L112" s="5">
        <f>$E112*$H$3*$J$3*$L$3*K112</f>
        <v>0</v>
      </c>
      <c r="M112" s="112">
        <v>1</v>
      </c>
      <c r="N112" s="5">
        <f>$E112*$H$3*$J$3*$L$3*M112</f>
        <v>0</v>
      </c>
      <c r="O112" s="112">
        <v>0</v>
      </c>
      <c r="P112" s="5">
        <f>$E112*$H$3*$J$3*$L$3*O112</f>
        <v>0</v>
      </c>
      <c r="Q112" s="112">
        <v>0</v>
      </c>
      <c r="R112" s="5">
        <f>$E112*$H$3*$J$3*$L$3*Q112</f>
        <v>0</v>
      </c>
      <c r="S112" s="112">
        <v>0</v>
      </c>
      <c r="T112" s="5">
        <f>$E112*$H$3*$J$3*$L$3*S112</f>
        <v>0</v>
      </c>
      <c r="U112" s="137"/>
    </row>
    <row r="113" spans="1:21" x14ac:dyDescent="0.3">
      <c r="A113" s="103" t="s">
        <v>217</v>
      </c>
      <c r="B113" s="122" t="s">
        <v>220</v>
      </c>
      <c r="C113" s="44" t="s">
        <v>19</v>
      </c>
      <c r="D113" s="113">
        <v>10</v>
      </c>
      <c r="E113" s="19">
        <v>0</v>
      </c>
      <c r="F113" s="9">
        <f>D113*E113</f>
        <v>0</v>
      </c>
      <c r="G113" s="113">
        <v>10</v>
      </c>
      <c r="H113" s="5">
        <f>($E113*$H$3)*G113</f>
        <v>0</v>
      </c>
      <c r="I113" s="113">
        <v>10</v>
      </c>
      <c r="J113" s="5">
        <f>$E113*$H$3*$J$3*I113</f>
        <v>0</v>
      </c>
      <c r="K113" s="113">
        <v>10</v>
      </c>
      <c r="L113" s="5">
        <f>$E113*$H$3*$J$3*$L$3*K113</f>
        <v>0</v>
      </c>
      <c r="M113" s="113">
        <v>10</v>
      </c>
      <c r="N113" s="5">
        <f>$E113*$H$3*$J$3*$L$3*M113</f>
        <v>0</v>
      </c>
      <c r="O113" s="113">
        <v>0</v>
      </c>
      <c r="P113" s="5">
        <f>$E113*$H$3*$J$3*$L$3*O113</f>
        <v>0</v>
      </c>
      <c r="Q113" s="113">
        <v>0</v>
      </c>
      <c r="R113" s="5">
        <f>$E113*$H$3*$J$3*$L$3*Q113</f>
        <v>0</v>
      </c>
      <c r="S113" s="113">
        <v>0</v>
      </c>
      <c r="T113" s="5">
        <f>$E113*$H$3*$J$3*$L$3*S113</f>
        <v>0</v>
      </c>
      <c r="U113" s="137"/>
    </row>
    <row r="114" spans="1:21" x14ac:dyDescent="0.3">
      <c r="A114" s="103" t="s">
        <v>218</v>
      </c>
      <c r="B114" s="122" t="s">
        <v>199</v>
      </c>
      <c r="C114" s="44" t="s">
        <v>19</v>
      </c>
      <c r="D114" s="113">
        <v>18</v>
      </c>
      <c r="E114" s="19">
        <v>0</v>
      </c>
      <c r="F114" s="60">
        <f>D114*E114</f>
        <v>0</v>
      </c>
      <c r="G114" s="113">
        <v>18</v>
      </c>
      <c r="H114" s="61">
        <f>($E114*$H$3)*G114</f>
        <v>0</v>
      </c>
      <c r="I114" s="113">
        <v>18</v>
      </c>
      <c r="J114" s="5">
        <f>$E114*$H$3*$J$3*I114</f>
        <v>0</v>
      </c>
      <c r="K114" s="113">
        <v>18</v>
      </c>
      <c r="L114" s="5">
        <f>$E114*$H$3*$J$3*$L$3*K114</f>
        <v>0</v>
      </c>
      <c r="M114" s="113">
        <v>18</v>
      </c>
      <c r="N114" s="5">
        <f>$E114*$H$3*$J$3*$L$3*M114</f>
        <v>0</v>
      </c>
      <c r="O114" s="113">
        <v>0</v>
      </c>
      <c r="P114" s="5">
        <f>$E114*$H$3*$J$3*$L$3*O114</f>
        <v>0</v>
      </c>
      <c r="Q114" s="113">
        <v>0</v>
      </c>
      <c r="R114" s="5">
        <f>$E114*$H$3*$J$3*$L$3*Q114</f>
        <v>0</v>
      </c>
      <c r="S114" s="113">
        <v>0</v>
      </c>
      <c r="T114" s="5">
        <f>$E114*$H$3*$J$3*$L$3*S114</f>
        <v>0</v>
      </c>
      <c r="U114" s="137"/>
    </row>
    <row r="115" spans="1:21" x14ac:dyDescent="0.3">
      <c r="A115" s="103" t="s">
        <v>219</v>
      </c>
      <c r="B115" s="122" t="s">
        <v>207</v>
      </c>
      <c r="C115" s="44" t="s">
        <v>19</v>
      </c>
      <c r="D115" s="109">
        <v>1</v>
      </c>
      <c r="E115" s="19">
        <v>0</v>
      </c>
      <c r="F115" s="9">
        <f>D115*E115</f>
        <v>0</v>
      </c>
      <c r="G115" s="109">
        <v>1</v>
      </c>
      <c r="H115" s="5">
        <f>($E115*$H$3)*G115</f>
        <v>0</v>
      </c>
      <c r="I115" s="109">
        <v>1</v>
      </c>
      <c r="J115" s="5">
        <f>$E115*$H$3*$J$3*I115</f>
        <v>0</v>
      </c>
      <c r="K115" s="109">
        <v>1</v>
      </c>
      <c r="L115" s="5">
        <f>$E115*$H$3*$J$3*$L$3*K115</f>
        <v>0</v>
      </c>
      <c r="M115" s="109">
        <v>1</v>
      </c>
      <c r="N115" s="5">
        <f>$E115*$H$3*$J$3*$L$3*M115</f>
        <v>0</v>
      </c>
      <c r="O115" s="109">
        <v>0</v>
      </c>
      <c r="P115" s="5">
        <f>$E115*$H$3*$J$3*$L$3*O115</f>
        <v>0</v>
      </c>
      <c r="Q115" s="109">
        <v>0</v>
      </c>
      <c r="R115" s="5">
        <f>$E115*$H$3*$J$3*$L$3*Q115</f>
        <v>0</v>
      </c>
      <c r="S115" s="109">
        <v>0</v>
      </c>
      <c r="T115" s="5">
        <f>$E115*$H$3*$J$3*$L$3*S115</f>
        <v>0</v>
      </c>
      <c r="U115" s="137"/>
    </row>
    <row r="116" spans="1:21" x14ac:dyDescent="0.3">
      <c r="A116" s="99"/>
      <c r="B116" s="121" t="s">
        <v>60</v>
      </c>
      <c r="C116" s="42"/>
      <c r="D116" s="114"/>
      <c r="E116" s="14"/>
      <c r="F116" s="4"/>
      <c r="G116" s="114"/>
      <c r="H116" s="4"/>
      <c r="I116" s="114"/>
      <c r="J116" s="4"/>
      <c r="K116" s="114"/>
      <c r="L116" s="4"/>
      <c r="M116" s="114"/>
      <c r="N116" s="4"/>
      <c r="O116" s="114"/>
      <c r="P116" s="4"/>
      <c r="Q116" s="114"/>
      <c r="R116" s="4"/>
      <c r="S116" s="114"/>
      <c r="T116" s="4"/>
      <c r="U116" s="137"/>
    </row>
    <row r="117" spans="1:21" x14ac:dyDescent="0.3">
      <c r="A117" s="107" t="s">
        <v>249</v>
      </c>
      <c r="B117" s="122" t="s">
        <v>60</v>
      </c>
      <c r="C117" s="44" t="s">
        <v>19</v>
      </c>
      <c r="D117" s="115">
        <v>1</v>
      </c>
      <c r="E117" s="38">
        <v>15000</v>
      </c>
      <c r="F117" s="5">
        <f>D117*E117</f>
        <v>15000</v>
      </c>
      <c r="G117" s="115">
        <v>1</v>
      </c>
      <c r="H117" s="5">
        <f>($E117*$H$3)*G117</f>
        <v>0</v>
      </c>
      <c r="I117" s="115">
        <v>1</v>
      </c>
      <c r="J117" s="5">
        <f>$E117*$H$3*$J$3*I117</f>
        <v>0</v>
      </c>
      <c r="K117" s="115">
        <v>1</v>
      </c>
      <c r="L117" s="5">
        <f>$E117*$H$3*$J$3*$L$3*K117</f>
        <v>0</v>
      </c>
      <c r="M117" s="115">
        <v>1</v>
      </c>
      <c r="N117" s="5">
        <f>$E117*$H$3*$J$3*$L$3*M117</f>
        <v>0</v>
      </c>
      <c r="O117" s="115">
        <v>0</v>
      </c>
      <c r="P117" s="5">
        <f>$E117*$H$3*$J$3*$L$3*O117</f>
        <v>0</v>
      </c>
      <c r="Q117" s="115">
        <v>0</v>
      </c>
      <c r="R117" s="5">
        <f>$E117*$H$3*$J$3*$L$3*Q117</f>
        <v>0</v>
      </c>
      <c r="S117" s="115">
        <v>0</v>
      </c>
      <c r="T117" s="5">
        <f>$E117*$H$3*$J$3*$L$3*S117</f>
        <v>0</v>
      </c>
      <c r="U117" s="137"/>
    </row>
    <row r="118" spans="1:21" x14ac:dyDescent="0.3">
      <c r="A118" s="104"/>
      <c r="B118" s="125"/>
      <c r="C118" s="174" t="s">
        <v>246</v>
      </c>
      <c r="D118" s="175"/>
      <c r="E118" s="176"/>
      <c r="F118" s="89">
        <f>SUM(F8:F117)</f>
        <v>15000</v>
      </c>
      <c r="G118" s="90"/>
      <c r="H118" s="89">
        <f>SUM(H8:H117)</f>
        <v>0</v>
      </c>
      <c r="I118" s="90"/>
      <c r="J118" s="89">
        <f>SUM(J8:J117)</f>
        <v>0</v>
      </c>
      <c r="K118" s="90"/>
      <c r="L118" s="89">
        <f>SUM(L8:L117)</f>
        <v>0</v>
      </c>
      <c r="M118" s="90"/>
      <c r="N118" s="89">
        <f>SUM(N8:N117)</f>
        <v>0</v>
      </c>
      <c r="O118" s="90"/>
      <c r="P118" s="89">
        <f>SUM(P8:P117)</f>
        <v>0</v>
      </c>
      <c r="Q118" s="90"/>
      <c r="R118" s="89">
        <f>SUM(R8:R117)</f>
        <v>0</v>
      </c>
      <c r="S118" s="90"/>
      <c r="T118" s="89">
        <f>SUM(T8:T117)</f>
        <v>0</v>
      </c>
      <c r="U118" s="138"/>
    </row>
    <row r="119" spans="1:21" x14ac:dyDescent="0.3">
      <c r="A119" s="105"/>
      <c r="B119" s="126"/>
      <c r="C119" s="91"/>
      <c r="D119" s="92"/>
      <c r="E119" s="92"/>
      <c r="F119" s="26"/>
      <c r="G119" s="88"/>
      <c r="H119" s="26"/>
      <c r="I119" s="88"/>
      <c r="J119" s="26"/>
      <c r="K119" s="88"/>
      <c r="L119" s="26"/>
      <c r="M119" s="88"/>
      <c r="N119" s="26"/>
      <c r="O119" s="88"/>
      <c r="P119" s="26"/>
      <c r="Q119" s="88"/>
      <c r="R119" s="26"/>
      <c r="S119" s="88"/>
      <c r="T119" s="26"/>
      <c r="U119" s="138"/>
    </row>
    <row r="120" spans="1:21" x14ac:dyDescent="0.3">
      <c r="A120" s="99">
        <v>20</v>
      </c>
      <c r="B120" s="120" t="s">
        <v>282</v>
      </c>
      <c r="C120" s="51"/>
      <c r="D120" s="55" t="s">
        <v>163</v>
      </c>
      <c r="E120" s="8"/>
      <c r="F120" s="10"/>
      <c r="G120" s="16"/>
      <c r="H120" s="10"/>
      <c r="I120" s="16"/>
      <c r="J120" s="10"/>
      <c r="K120" s="16"/>
      <c r="L120" s="10"/>
      <c r="M120" s="16"/>
      <c r="N120" s="10"/>
      <c r="O120" s="16"/>
      <c r="P120" s="10"/>
      <c r="Q120" s="16"/>
      <c r="R120" s="10"/>
      <c r="S120" s="16"/>
      <c r="T120" s="10"/>
      <c r="U120" s="139"/>
    </row>
    <row r="121" spans="1:21" x14ac:dyDescent="0.3">
      <c r="A121" s="103" t="s">
        <v>157</v>
      </c>
      <c r="B121" s="124" t="s">
        <v>232</v>
      </c>
      <c r="C121" s="43" t="s">
        <v>18</v>
      </c>
      <c r="D121" s="115">
        <v>80</v>
      </c>
      <c r="E121" s="20">
        <v>0</v>
      </c>
      <c r="F121" s="5">
        <f>D121*E121</f>
        <v>0</v>
      </c>
      <c r="G121" s="115">
        <v>0</v>
      </c>
      <c r="H121" s="5">
        <f>($E121*$H$3)*G121</f>
        <v>0</v>
      </c>
      <c r="I121" s="115">
        <v>0</v>
      </c>
      <c r="J121" s="5">
        <f>$E121*$H$3*$J$3*I121</f>
        <v>0</v>
      </c>
      <c r="K121" s="115">
        <v>0</v>
      </c>
      <c r="L121" s="5">
        <f>$E121*$H$3*$J$3*$L$3*K121</f>
        <v>0</v>
      </c>
      <c r="M121" s="115">
        <v>0</v>
      </c>
      <c r="N121" s="5">
        <f>$E121*$H$3*$J$3*$L$3*M121</f>
        <v>0</v>
      </c>
      <c r="O121" s="115">
        <v>0</v>
      </c>
      <c r="P121" s="5">
        <f>$E121*$H$3*$J$3*$L$3*O121</f>
        <v>0</v>
      </c>
      <c r="Q121" s="115">
        <v>0</v>
      </c>
      <c r="R121" s="93"/>
      <c r="S121" s="94"/>
      <c r="T121" s="93"/>
      <c r="U121" s="139"/>
    </row>
    <row r="122" spans="1:21" x14ac:dyDescent="0.3">
      <c r="A122" s="103" t="s">
        <v>158</v>
      </c>
      <c r="B122" s="122" t="s">
        <v>233</v>
      </c>
      <c r="C122" s="95" t="s">
        <v>203</v>
      </c>
      <c r="D122" s="115">
        <v>10</v>
      </c>
      <c r="E122" s="116">
        <v>0.15</v>
      </c>
      <c r="F122" s="5">
        <f>D122*$E$121*(100%+E122)</f>
        <v>0</v>
      </c>
      <c r="G122" s="115">
        <v>0</v>
      </c>
      <c r="H122" s="5">
        <f>($E122*$H$3)*G122</f>
        <v>0</v>
      </c>
      <c r="I122" s="115">
        <v>0</v>
      </c>
      <c r="J122" s="5">
        <f>$E122*$H$3*$J$3*I122</f>
        <v>0</v>
      </c>
      <c r="K122" s="115">
        <v>0</v>
      </c>
      <c r="L122" s="5">
        <f>$E122*$H$3*$J$3*$L$3*K122</f>
        <v>0</v>
      </c>
      <c r="M122" s="115">
        <v>0</v>
      </c>
      <c r="N122" s="5">
        <f>$E122*$H$3*$J$3*$L$3*M122</f>
        <v>0</v>
      </c>
      <c r="O122" s="115">
        <v>0</v>
      </c>
      <c r="P122" s="5">
        <f>$E122*$H$3*$J$3*$L$3*O122</f>
        <v>0</v>
      </c>
      <c r="Q122" s="115">
        <v>0</v>
      </c>
      <c r="R122" s="5">
        <f>$E122*$H$3*$J$3*$L$3*Q122</f>
        <v>0</v>
      </c>
      <c r="S122" s="115">
        <v>0</v>
      </c>
      <c r="T122" s="5">
        <f>$E122*$H$3*$J$3*$L$3*S122</f>
        <v>0</v>
      </c>
      <c r="U122" s="137"/>
    </row>
    <row r="123" spans="1:21" x14ac:dyDescent="0.3">
      <c r="A123" s="103" t="s">
        <v>159</v>
      </c>
      <c r="B123" s="122" t="s">
        <v>234</v>
      </c>
      <c r="C123" s="95" t="s">
        <v>203</v>
      </c>
      <c r="D123" s="115">
        <v>12</v>
      </c>
      <c r="E123" s="116">
        <v>0.25</v>
      </c>
      <c r="F123" s="5">
        <f>D123*$E$121*(100%+E123)</f>
        <v>0</v>
      </c>
      <c r="G123" s="115">
        <v>0</v>
      </c>
      <c r="H123" s="5">
        <f>($E123*$H$3)*G123</f>
        <v>0</v>
      </c>
      <c r="I123" s="115">
        <v>0</v>
      </c>
      <c r="J123" s="5">
        <f>$E123*$H$3*$J$3*I123</f>
        <v>0</v>
      </c>
      <c r="K123" s="115">
        <v>0</v>
      </c>
      <c r="L123" s="5">
        <f>$E123*$H$3*$J$3*$L$3*K123</f>
        <v>0</v>
      </c>
      <c r="M123" s="115">
        <v>0</v>
      </c>
      <c r="N123" s="5">
        <f>$E123*$H$3*$J$3*$L$3*M123</f>
        <v>0</v>
      </c>
      <c r="O123" s="115">
        <v>0</v>
      </c>
      <c r="P123" s="5">
        <f>$E123*$H$3*$J$3*$L$3*O123</f>
        <v>0</v>
      </c>
      <c r="Q123" s="115">
        <v>0</v>
      </c>
      <c r="R123" s="5">
        <f>$E123*$H$3*$J$3*$L$3*Q123</f>
        <v>0</v>
      </c>
      <c r="S123" s="115">
        <v>0</v>
      </c>
      <c r="T123" s="5">
        <f>$E123*$H$3*$J$3*$L$3*S123</f>
        <v>0</v>
      </c>
      <c r="U123" s="137"/>
    </row>
    <row r="124" spans="1:21" x14ac:dyDescent="0.3">
      <c r="A124" s="134" t="s">
        <v>160</v>
      </c>
      <c r="B124" s="122" t="s">
        <v>235</v>
      </c>
      <c r="C124" s="95" t="s">
        <v>203</v>
      </c>
      <c r="D124" s="115">
        <v>30</v>
      </c>
      <c r="E124" s="116">
        <v>0.35</v>
      </c>
      <c r="F124" s="5">
        <f>D124*$E$121*(100%+E124)</f>
        <v>0</v>
      </c>
      <c r="G124" s="115">
        <v>0</v>
      </c>
      <c r="H124" s="5">
        <f>($E124*$H$3)*G124</f>
        <v>0</v>
      </c>
      <c r="I124" s="115">
        <v>0</v>
      </c>
      <c r="J124" s="5">
        <f>$E124*$H$3*$J$3*I124</f>
        <v>0</v>
      </c>
      <c r="K124" s="115">
        <v>0</v>
      </c>
      <c r="L124" s="5">
        <f>$E124*$H$3*$J$3*$L$3*K124</f>
        <v>0</v>
      </c>
      <c r="M124" s="115">
        <v>0</v>
      </c>
      <c r="N124" s="5">
        <f>$E124*$H$3*$J$3*$L$3*M124</f>
        <v>0</v>
      </c>
      <c r="O124" s="115">
        <v>0</v>
      </c>
      <c r="P124" s="5">
        <f>$E124*$H$3*$J$3*$L$3*O124</f>
        <v>0</v>
      </c>
      <c r="Q124" s="115">
        <v>0</v>
      </c>
      <c r="R124" s="5">
        <f>$E124*$H$3*$J$3*$L$3*Q124</f>
        <v>0</v>
      </c>
      <c r="S124" s="115">
        <v>0</v>
      </c>
      <c r="T124" s="5">
        <f>$E124*$H$3*$J$3*$L$3*S124</f>
        <v>0</v>
      </c>
      <c r="U124" s="137"/>
    </row>
    <row r="125" spans="1:21" x14ac:dyDescent="0.3">
      <c r="A125" s="99">
        <v>30</v>
      </c>
      <c r="B125" s="120" t="s">
        <v>239</v>
      </c>
      <c r="C125" s="51"/>
      <c r="D125" s="114"/>
      <c r="E125" s="8"/>
      <c r="F125" s="10"/>
      <c r="G125" s="114"/>
      <c r="H125" s="10"/>
      <c r="I125" s="114"/>
      <c r="J125" s="10"/>
      <c r="K125" s="114"/>
      <c r="L125" s="10"/>
      <c r="M125" s="114"/>
      <c r="N125" s="10"/>
      <c r="O125" s="114"/>
      <c r="P125" s="10"/>
      <c r="Q125" s="114"/>
      <c r="R125" s="10"/>
      <c r="S125" s="114"/>
      <c r="T125" s="10"/>
      <c r="U125" s="139"/>
    </row>
    <row r="126" spans="1:21" x14ac:dyDescent="0.3">
      <c r="A126" s="103" t="s">
        <v>3</v>
      </c>
      <c r="B126" s="124" t="s">
        <v>232</v>
      </c>
      <c r="C126" s="43" t="s">
        <v>18</v>
      </c>
      <c r="D126" s="115">
        <v>4</v>
      </c>
      <c r="E126" s="21">
        <v>0</v>
      </c>
      <c r="F126" s="5">
        <f>D126*E126</f>
        <v>0</v>
      </c>
      <c r="G126" s="115">
        <v>0</v>
      </c>
      <c r="H126" s="5">
        <f>($E126*$H$3)*G126</f>
        <v>0</v>
      </c>
      <c r="I126" s="115">
        <v>0</v>
      </c>
      <c r="J126" s="5">
        <f>$E126*$H$3*$J$3*I126</f>
        <v>0</v>
      </c>
      <c r="K126" s="115">
        <v>0</v>
      </c>
      <c r="L126" s="5">
        <f>$E126*$H$3*$J$3*$L$3*K126</f>
        <v>0</v>
      </c>
      <c r="M126" s="115">
        <v>0</v>
      </c>
      <c r="N126" s="5">
        <f>$E126*$H$3*$J$3*$L$3*M126</f>
        <v>0</v>
      </c>
      <c r="O126" s="115">
        <v>0</v>
      </c>
      <c r="P126" s="5">
        <f>$E126*$H$3*$J$3*$L$3*O126</f>
        <v>0</v>
      </c>
      <c r="Q126" s="115">
        <v>0</v>
      </c>
      <c r="R126" s="5">
        <f>$E126*$H$3*$J$3*$L$3*Q126</f>
        <v>0</v>
      </c>
      <c r="S126" s="115">
        <v>0</v>
      </c>
      <c r="T126" s="5">
        <f>$E126*$H$3*$J$3*$L$3*S126</f>
        <v>0</v>
      </c>
      <c r="U126" s="137"/>
    </row>
    <row r="127" spans="1:21" x14ac:dyDescent="0.3">
      <c r="A127" s="103" t="s">
        <v>4</v>
      </c>
      <c r="B127" s="122" t="s">
        <v>236</v>
      </c>
      <c r="C127" s="95" t="s">
        <v>203</v>
      </c>
      <c r="D127" s="115">
        <v>8</v>
      </c>
      <c r="E127" s="116">
        <v>0.15</v>
      </c>
      <c r="F127" s="5">
        <f>D127*$E$126*(100%+E127)</f>
        <v>0</v>
      </c>
      <c r="G127" s="115">
        <v>0</v>
      </c>
      <c r="H127" s="5">
        <f>($E127*$H$3)*G127</f>
        <v>0</v>
      </c>
      <c r="I127" s="115">
        <v>0</v>
      </c>
      <c r="J127" s="5">
        <f>$E127*$H$3*$J$3*I127</f>
        <v>0</v>
      </c>
      <c r="K127" s="115">
        <v>0</v>
      </c>
      <c r="L127" s="5">
        <f>$E127*$H$3*$J$3*$L$3*K127</f>
        <v>0</v>
      </c>
      <c r="M127" s="115">
        <v>0</v>
      </c>
      <c r="N127" s="5">
        <f>$E127*$H$3*$J$3*$L$3*M127</f>
        <v>0</v>
      </c>
      <c r="O127" s="115">
        <v>0</v>
      </c>
      <c r="P127" s="5">
        <f>$E127*$H$3*$J$3*$L$3*O127</f>
        <v>0</v>
      </c>
      <c r="Q127" s="115">
        <v>0</v>
      </c>
      <c r="R127" s="5">
        <f>$E127*$H$3*$J$3*$L$3*Q127</f>
        <v>0</v>
      </c>
      <c r="S127" s="115">
        <v>0</v>
      </c>
      <c r="T127" s="5">
        <f>$E127*$H$3*$J$3*$L$3*S127</f>
        <v>0</v>
      </c>
      <c r="U127" s="137"/>
    </row>
    <row r="128" spans="1:21" x14ac:dyDescent="0.3">
      <c r="A128" s="135" t="s">
        <v>5</v>
      </c>
      <c r="B128" s="122" t="s">
        <v>237</v>
      </c>
      <c r="C128" s="95" t="s">
        <v>203</v>
      </c>
      <c r="D128" s="115">
        <v>4</v>
      </c>
      <c r="E128" s="116">
        <v>0.25</v>
      </c>
      <c r="F128" s="5">
        <f>D128*$E$126*(100%+E128)</f>
        <v>0</v>
      </c>
      <c r="G128" s="115">
        <v>0</v>
      </c>
      <c r="H128" s="5">
        <f>($E128*$H$3)*G128</f>
        <v>0</v>
      </c>
      <c r="I128" s="115">
        <v>0</v>
      </c>
      <c r="J128" s="5">
        <f>$E128*$H$3*$J$3*I128</f>
        <v>0</v>
      </c>
      <c r="K128" s="115">
        <v>0</v>
      </c>
      <c r="L128" s="5">
        <f>$E128*$H$3*$J$3*$L$3*K128</f>
        <v>0</v>
      </c>
      <c r="M128" s="115">
        <v>0</v>
      </c>
      <c r="N128" s="5">
        <f>$E128*$H$3*$J$3*$L$3*M128</f>
        <v>0</v>
      </c>
      <c r="O128" s="115">
        <v>0</v>
      </c>
      <c r="P128" s="5">
        <f>$E128*$H$3*$J$3*$L$3*O128</f>
        <v>0</v>
      </c>
      <c r="Q128" s="115">
        <v>0</v>
      </c>
      <c r="R128" s="5">
        <f>$E128*$H$3*$J$3*$L$3*Q128</f>
        <v>0</v>
      </c>
      <c r="S128" s="115">
        <v>0</v>
      </c>
      <c r="T128" s="5">
        <f>$E128*$H$3*$J$3*$L$3*S128</f>
        <v>0</v>
      </c>
      <c r="U128" s="137"/>
    </row>
    <row r="129" spans="1:21" x14ac:dyDescent="0.3">
      <c r="A129" s="135" t="s">
        <v>92</v>
      </c>
      <c r="B129" s="122" t="s">
        <v>238</v>
      </c>
      <c r="C129" s="95" t="s">
        <v>203</v>
      </c>
      <c r="D129" s="118">
        <v>12</v>
      </c>
      <c r="E129" s="116">
        <v>0.35</v>
      </c>
      <c r="F129" s="5">
        <f>D129*$E$126*(100%+E129)</f>
        <v>0</v>
      </c>
      <c r="G129" s="118">
        <v>0</v>
      </c>
      <c r="H129" s="22">
        <f>($E129*$H$3)*G129</f>
        <v>0</v>
      </c>
      <c r="I129" s="118">
        <v>0</v>
      </c>
      <c r="J129" s="22">
        <f>$E129*$H$3*$J$3*I129</f>
        <v>0</v>
      </c>
      <c r="K129" s="118">
        <v>0</v>
      </c>
      <c r="L129" s="22">
        <f>$E129*$H$3*$J$3*$L$3*K129</f>
        <v>0</v>
      </c>
      <c r="M129" s="118">
        <v>0</v>
      </c>
      <c r="N129" s="22">
        <f>$E129*$H$3*$J$3*$L$3*M129</f>
        <v>0</v>
      </c>
      <c r="O129" s="118">
        <v>0</v>
      </c>
      <c r="P129" s="22">
        <f>$E129*$H$3*$J$3*$L$3*O129</f>
        <v>0</v>
      </c>
      <c r="Q129" s="118">
        <v>0</v>
      </c>
      <c r="R129" s="22">
        <f>$E129*$H$3*$J$3*$L$3*Q129</f>
        <v>0</v>
      </c>
      <c r="S129" s="118">
        <v>0</v>
      </c>
      <c r="T129" s="22">
        <f>$E129*$H$3*$J$3*$L$3*S129</f>
        <v>0</v>
      </c>
      <c r="U129" s="137"/>
    </row>
    <row r="130" spans="1:21" x14ac:dyDescent="0.3">
      <c r="A130" s="99">
        <v>40</v>
      </c>
      <c r="B130" s="128" t="s">
        <v>279</v>
      </c>
      <c r="C130" s="42"/>
      <c r="D130" s="114"/>
      <c r="E130" s="37"/>
      <c r="F130" s="4"/>
      <c r="G130" s="114"/>
      <c r="H130" s="4"/>
      <c r="I130" s="114"/>
      <c r="J130" s="4"/>
      <c r="K130" s="114"/>
      <c r="L130" s="4"/>
      <c r="M130" s="114"/>
      <c r="N130" s="4"/>
      <c r="O130" s="114"/>
      <c r="P130" s="4"/>
      <c r="Q130" s="114"/>
      <c r="R130" s="4"/>
      <c r="S130" s="114"/>
      <c r="T130" s="4"/>
      <c r="U130" s="137"/>
    </row>
    <row r="131" spans="1:21" x14ac:dyDescent="0.3">
      <c r="A131" s="103" t="s">
        <v>6</v>
      </c>
      <c r="B131" s="124" t="s">
        <v>280</v>
      </c>
      <c r="C131" s="48" t="s">
        <v>18</v>
      </c>
      <c r="D131" s="115">
        <v>8</v>
      </c>
      <c r="E131" s="19">
        <v>0</v>
      </c>
      <c r="F131" s="9">
        <f>D131*E131</f>
        <v>0</v>
      </c>
      <c r="G131" s="115">
        <v>0</v>
      </c>
      <c r="H131" s="5">
        <f>($E131*$H$3)*G131</f>
        <v>0</v>
      </c>
      <c r="I131" s="115">
        <v>0</v>
      </c>
      <c r="J131" s="5">
        <f>$E131*$H$3*$J$3*I131</f>
        <v>0</v>
      </c>
      <c r="K131" s="115">
        <v>0</v>
      </c>
      <c r="L131" s="5">
        <f>$E131*$H$3*$J$3*$L$3*K131</f>
        <v>0</v>
      </c>
      <c r="M131" s="115">
        <v>0</v>
      </c>
      <c r="N131" s="5">
        <f>$E131*$H$3*$J$3*$L$3*M131</f>
        <v>0</v>
      </c>
      <c r="O131" s="115">
        <v>0</v>
      </c>
      <c r="P131" s="5">
        <f>$E131*$H$3*$J$3*$L$3*O131</f>
        <v>0</v>
      </c>
      <c r="Q131" s="115">
        <v>0</v>
      </c>
      <c r="R131" s="5">
        <f>$E131*$H$3*$J$3*$L$3*Q131</f>
        <v>0</v>
      </c>
      <c r="S131" s="115">
        <v>0</v>
      </c>
      <c r="T131" s="5">
        <f>$E131*$H$3*$J$3*$L$3*S131</f>
        <v>0</v>
      </c>
      <c r="U131" s="137"/>
    </row>
    <row r="132" spans="1:21" x14ac:dyDescent="0.3">
      <c r="A132" s="103" t="s">
        <v>7</v>
      </c>
      <c r="B132" s="124" t="s">
        <v>281</v>
      </c>
      <c r="C132" s="48" t="s">
        <v>18</v>
      </c>
      <c r="D132" s="115">
        <v>12</v>
      </c>
      <c r="E132" s="19">
        <v>0</v>
      </c>
      <c r="F132" s="9">
        <f>D132*E132</f>
        <v>0</v>
      </c>
      <c r="G132" s="115">
        <v>0</v>
      </c>
      <c r="H132" s="5">
        <f>($E132*$H$3)*G132</f>
        <v>0</v>
      </c>
      <c r="I132" s="115">
        <v>0</v>
      </c>
      <c r="J132" s="5">
        <f>$E132*$H$3*$J$3*I132</f>
        <v>0</v>
      </c>
      <c r="K132" s="115">
        <v>0</v>
      </c>
      <c r="L132" s="5">
        <f>$E132*$H$3*$J$3*$L$3*K132</f>
        <v>0</v>
      </c>
      <c r="M132" s="115">
        <v>0</v>
      </c>
      <c r="N132" s="5">
        <f>$E132*$H$3*$J$3*$L$3*M132</f>
        <v>0</v>
      </c>
      <c r="O132" s="115">
        <v>0</v>
      </c>
      <c r="P132" s="5">
        <f>$E132*$H$3*$J$3*$L$3*O132</f>
        <v>0</v>
      </c>
      <c r="Q132" s="115">
        <v>0</v>
      </c>
      <c r="R132" s="5">
        <f>$E132*$H$3*$J$3*$L$3*Q132</f>
        <v>0</v>
      </c>
      <c r="S132" s="115">
        <v>0</v>
      </c>
      <c r="T132" s="5">
        <f>$E132*$H$3*$J$3*$L$3*S132</f>
        <v>0</v>
      </c>
      <c r="U132" s="137"/>
    </row>
    <row r="133" spans="1:21" x14ac:dyDescent="0.3">
      <c r="A133" s="99">
        <v>45</v>
      </c>
      <c r="B133" s="128" t="s">
        <v>161</v>
      </c>
      <c r="C133" s="42"/>
      <c r="D133" s="76" t="s">
        <v>243</v>
      </c>
      <c r="E133" s="98" t="s">
        <v>204</v>
      </c>
      <c r="F133" s="4"/>
      <c r="G133" s="77"/>
      <c r="H133" s="4"/>
      <c r="I133" s="77"/>
      <c r="J133" s="4"/>
      <c r="K133" s="77"/>
      <c r="L133" s="4"/>
      <c r="M133" s="77"/>
      <c r="N133" s="4"/>
      <c r="O133" s="77"/>
      <c r="P133" s="4"/>
      <c r="Q133" s="77"/>
      <c r="R133" s="4"/>
      <c r="S133" s="77"/>
      <c r="T133" s="4"/>
      <c r="U133" s="137"/>
    </row>
    <row r="134" spans="1:21" x14ac:dyDescent="0.3">
      <c r="A134" s="135" t="s">
        <v>93</v>
      </c>
      <c r="B134" s="123" t="s">
        <v>176</v>
      </c>
      <c r="C134" s="95" t="s">
        <v>203</v>
      </c>
      <c r="D134" s="5">
        <v>0</v>
      </c>
      <c r="E134" s="117">
        <v>0.3</v>
      </c>
      <c r="F134" s="5">
        <f>D134*(100%-E134)</f>
        <v>0</v>
      </c>
      <c r="G134" s="80"/>
      <c r="H134" s="5">
        <f>F134*$H$3</f>
        <v>0</v>
      </c>
      <c r="I134" s="80"/>
      <c r="J134" s="5">
        <f>H134*$J$3</f>
        <v>0</v>
      </c>
      <c r="K134" s="80"/>
      <c r="L134" s="5">
        <f>J134*$L$3</f>
        <v>0</v>
      </c>
      <c r="M134" s="80"/>
      <c r="N134" s="5">
        <f>L134*$L$3</f>
        <v>0</v>
      </c>
      <c r="O134" s="80"/>
      <c r="P134" s="5">
        <f>N134*$L$3</f>
        <v>0</v>
      </c>
      <c r="Q134" s="80"/>
      <c r="R134" s="5">
        <f>P134*$L$3</f>
        <v>0</v>
      </c>
      <c r="S134" s="80"/>
      <c r="T134" s="5">
        <f>R134*$L$3</f>
        <v>0</v>
      </c>
      <c r="U134" s="137"/>
    </row>
    <row r="135" spans="1:21" x14ac:dyDescent="0.3">
      <c r="A135" s="135" t="s">
        <v>162</v>
      </c>
      <c r="B135" s="123" t="s">
        <v>177</v>
      </c>
      <c r="C135" s="95" t="s">
        <v>203</v>
      </c>
      <c r="D135" s="5">
        <v>0</v>
      </c>
      <c r="E135" s="117">
        <v>0.3</v>
      </c>
      <c r="F135" s="5">
        <f>D135*(100%-E135)</f>
        <v>0</v>
      </c>
      <c r="G135" s="80"/>
      <c r="H135" s="5">
        <f t="shared" ref="H135:H145" si="161">F135*$H$3</f>
        <v>0</v>
      </c>
      <c r="I135" s="80"/>
      <c r="J135" s="5">
        <f t="shared" ref="J135:J145" si="162">H135*$J$3</f>
        <v>0</v>
      </c>
      <c r="K135" s="80"/>
      <c r="L135" s="5">
        <f t="shared" ref="L135:L145" si="163">J135*$L$3</f>
        <v>0</v>
      </c>
      <c r="M135" s="80"/>
      <c r="N135" s="5">
        <f t="shared" ref="N135:N145" si="164">L135*$L$3</f>
        <v>0</v>
      </c>
      <c r="O135" s="80"/>
      <c r="P135" s="5">
        <f t="shared" ref="P135:P145" si="165">N135*$L$3</f>
        <v>0</v>
      </c>
      <c r="Q135" s="80"/>
      <c r="R135" s="5">
        <f t="shared" ref="R135:R145" si="166">P135*$L$3</f>
        <v>0</v>
      </c>
      <c r="S135" s="80"/>
      <c r="T135" s="5">
        <f t="shared" ref="T135:T145" si="167">R135*$L$3</f>
        <v>0</v>
      </c>
      <c r="U135" s="137"/>
    </row>
    <row r="136" spans="1:21" x14ac:dyDescent="0.3">
      <c r="A136" s="135" t="s">
        <v>189</v>
      </c>
      <c r="B136" s="123" t="s">
        <v>178</v>
      </c>
      <c r="C136" s="95" t="s">
        <v>203</v>
      </c>
      <c r="D136" s="5">
        <v>0</v>
      </c>
      <c r="E136" s="117">
        <v>0.3</v>
      </c>
      <c r="F136" s="5">
        <f>D136*(100%-E136)</f>
        <v>0</v>
      </c>
      <c r="G136" s="80"/>
      <c r="H136" s="5">
        <f t="shared" si="161"/>
        <v>0</v>
      </c>
      <c r="I136" s="80"/>
      <c r="J136" s="5">
        <f t="shared" si="162"/>
        <v>0</v>
      </c>
      <c r="K136" s="80"/>
      <c r="L136" s="5">
        <f t="shared" si="163"/>
        <v>0</v>
      </c>
      <c r="M136" s="80"/>
      <c r="N136" s="5">
        <f t="shared" si="164"/>
        <v>0</v>
      </c>
      <c r="O136" s="80"/>
      <c r="P136" s="5">
        <f t="shared" si="165"/>
        <v>0</v>
      </c>
      <c r="Q136" s="80"/>
      <c r="R136" s="5">
        <f t="shared" si="166"/>
        <v>0</v>
      </c>
      <c r="S136" s="80"/>
      <c r="T136" s="5">
        <f t="shared" si="167"/>
        <v>0</v>
      </c>
      <c r="U136" s="137"/>
    </row>
    <row r="137" spans="1:21" x14ac:dyDescent="0.3">
      <c r="A137" s="135" t="s">
        <v>190</v>
      </c>
      <c r="B137" s="123" t="s">
        <v>179</v>
      </c>
      <c r="C137" s="95" t="s">
        <v>203</v>
      </c>
      <c r="D137" s="5">
        <v>0</v>
      </c>
      <c r="E137" s="117">
        <v>0.3</v>
      </c>
      <c r="F137" s="5">
        <f>D137*(100%-E137)</f>
        <v>0</v>
      </c>
      <c r="G137" s="80"/>
      <c r="H137" s="5">
        <f t="shared" si="161"/>
        <v>0</v>
      </c>
      <c r="I137" s="80"/>
      <c r="J137" s="5">
        <f t="shared" si="162"/>
        <v>0</v>
      </c>
      <c r="K137" s="80"/>
      <c r="L137" s="5">
        <f t="shared" si="163"/>
        <v>0</v>
      </c>
      <c r="M137" s="80"/>
      <c r="N137" s="5">
        <f t="shared" si="164"/>
        <v>0</v>
      </c>
      <c r="O137" s="80"/>
      <c r="P137" s="5">
        <f t="shared" si="165"/>
        <v>0</v>
      </c>
      <c r="Q137" s="80"/>
      <c r="R137" s="5">
        <f t="shared" si="166"/>
        <v>0</v>
      </c>
      <c r="S137" s="80"/>
      <c r="T137" s="5">
        <f t="shared" si="167"/>
        <v>0</v>
      </c>
      <c r="U137" s="137"/>
    </row>
    <row r="138" spans="1:21" x14ac:dyDescent="0.3">
      <c r="A138" s="135" t="s">
        <v>191</v>
      </c>
      <c r="B138" s="123" t="s">
        <v>180</v>
      </c>
      <c r="C138" s="95" t="s">
        <v>203</v>
      </c>
      <c r="D138" s="5">
        <v>0</v>
      </c>
      <c r="E138" s="117">
        <v>0.3</v>
      </c>
      <c r="F138" s="5">
        <f>D138*(100%-E138)</f>
        <v>0</v>
      </c>
      <c r="G138" s="80"/>
      <c r="H138" s="5">
        <f t="shared" si="161"/>
        <v>0</v>
      </c>
      <c r="I138" s="80"/>
      <c r="J138" s="5">
        <f t="shared" si="162"/>
        <v>0</v>
      </c>
      <c r="K138" s="80"/>
      <c r="L138" s="5">
        <f t="shared" si="163"/>
        <v>0</v>
      </c>
      <c r="M138" s="80"/>
      <c r="N138" s="5">
        <f t="shared" si="164"/>
        <v>0</v>
      </c>
      <c r="O138" s="80"/>
      <c r="P138" s="5">
        <f t="shared" si="165"/>
        <v>0</v>
      </c>
      <c r="Q138" s="80"/>
      <c r="R138" s="5">
        <f t="shared" si="166"/>
        <v>0</v>
      </c>
      <c r="S138" s="80"/>
      <c r="T138" s="5">
        <f t="shared" si="167"/>
        <v>0</v>
      </c>
      <c r="U138" s="137"/>
    </row>
    <row r="139" spans="1:21" x14ac:dyDescent="0.3">
      <c r="A139" s="135" t="s">
        <v>192</v>
      </c>
      <c r="B139" s="123" t="s">
        <v>358</v>
      </c>
      <c r="C139" s="95" t="s">
        <v>203</v>
      </c>
      <c r="D139" s="5">
        <v>0</v>
      </c>
      <c r="E139" s="117">
        <v>0.3</v>
      </c>
      <c r="F139" s="5">
        <f>D139*(100%-E139)</f>
        <v>0</v>
      </c>
      <c r="G139" s="80"/>
      <c r="H139" s="5">
        <f t="shared" si="161"/>
        <v>0</v>
      </c>
      <c r="I139" s="80"/>
      <c r="J139" s="5">
        <f t="shared" si="162"/>
        <v>0</v>
      </c>
      <c r="K139" s="80"/>
      <c r="L139" s="5">
        <f t="shared" si="163"/>
        <v>0</v>
      </c>
      <c r="M139" s="80"/>
      <c r="N139" s="5">
        <f t="shared" si="164"/>
        <v>0</v>
      </c>
      <c r="O139" s="80"/>
      <c r="P139" s="5">
        <f t="shared" si="165"/>
        <v>0</v>
      </c>
      <c r="Q139" s="80"/>
      <c r="R139" s="5">
        <f t="shared" si="166"/>
        <v>0</v>
      </c>
      <c r="S139" s="80"/>
      <c r="T139" s="5">
        <f t="shared" si="167"/>
        <v>0</v>
      </c>
      <c r="U139" s="137"/>
    </row>
    <row r="140" spans="1:21" x14ac:dyDescent="0.3">
      <c r="A140" s="135" t="s">
        <v>193</v>
      </c>
      <c r="B140" s="123" t="s">
        <v>359</v>
      </c>
      <c r="C140" s="95" t="s">
        <v>203</v>
      </c>
      <c r="D140" s="5">
        <v>0</v>
      </c>
      <c r="E140" s="117">
        <v>0.3</v>
      </c>
      <c r="F140" s="5">
        <f>D140*(100%-E140)</f>
        <v>0</v>
      </c>
      <c r="G140" s="80"/>
      <c r="H140" s="5">
        <f t="shared" si="161"/>
        <v>0</v>
      </c>
      <c r="I140" s="80"/>
      <c r="J140" s="5">
        <f t="shared" si="162"/>
        <v>0</v>
      </c>
      <c r="K140" s="80"/>
      <c r="L140" s="5">
        <f t="shared" si="163"/>
        <v>0</v>
      </c>
      <c r="M140" s="80"/>
      <c r="N140" s="5">
        <f t="shared" si="164"/>
        <v>0</v>
      </c>
      <c r="O140" s="80"/>
      <c r="P140" s="5">
        <f t="shared" si="165"/>
        <v>0</v>
      </c>
      <c r="Q140" s="80"/>
      <c r="R140" s="5">
        <f t="shared" si="166"/>
        <v>0</v>
      </c>
      <c r="S140" s="80"/>
      <c r="T140" s="5">
        <f t="shared" si="167"/>
        <v>0</v>
      </c>
      <c r="U140" s="137"/>
    </row>
    <row r="141" spans="1:21" x14ac:dyDescent="0.3">
      <c r="A141" s="135" t="s">
        <v>194</v>
      </c>
      <c r="B141" s="123" t="s">
        <v>181</v>
      </c>
      <c r="C141" s="95" t="s">
        <v>203</v>
      </c>
      <c r="D141" s="5">
        <v>0</v>
      </c>
      <c r="E141" s="117">
        <v>0.3</v>
      </c>
      <c r="F141" s="5">
        <f>D141*(100%-E141)</f>
        <v>0</v>
      </c>
      <c r="G141" s="80"/>
      <c r="H141" s="5">
        <f t="shared" si="161"/>
        <v>0</v>
      </c>
      <c r="I141" s="80"/>
      <c r="J141" s="5">
        <f t="shared" si="162"/>
        <v>0</v>
      </c>
      <c r="K141" s="80"/>
      <c r="L141" s="5">
        <f t="shared" si="163"/>
        <v>0</v>
      </c>
      <c r="M141" s="80"/>
      <c r="N141" s="5">
        <f t="shared" si="164"/>
        <v>0</v>
      </c>
      <c r="O141" s="80"/>
      <c r="P141" s="5">
        <f t="shared" si="165"/>
        <v>0</v>
      </c>
      <c r="Q141" s="80"/>
      <c r="R141" s="5">
        <f t="shared" si="166"/>
        <v>0</v>
      </c>
      <c r="S141" s="80"/>
      <c r="T141" s="5">
        <f t="shared" si="167"/>
        <v>0</v>
      </c>
      <c r="U141" s="137"/>
    </row>
    <row r="142" spans="1:21" x14ac:dyDescent="0.3">
      <c r="A142" s="135" t="s">
        <v>195</v>
      </c>
      <c r="B142" s="123" t="s">
        <v>182</v>
      </c>
      <c r="C142" s="95" t="s">
        <v>203</v>
      </c>
      <c r="D142" s="5">
        <v>0</v>
      </c>
      <c r="E142" s="117">
        <v>0.3</v>
      </c>
      <c r="F142" s="5">
        <f>D142*(100%-E142)</f>
        <v>0</v>
      </c>
      <c r="G142" s="80"/>
      <c r="H142" s="5">
        <f t="shared" si="161"/>
        <v>0</v>
      </c>
      <c r="I142" s="80"/>
      <c r="J142" s="5">
        <f t="shared" si="162"/>
        <v>0</v>
      </c>
      <c r="K142" s="80"/>
      <c r="L142" s="5">
        <f t="shared" si="163"/>
        <v>0</v>
      </c>
      <c r="M142" s="80"/>
      <c r="N142" s="5">
        <f t="shared" si="164"/>
        <v>0</v>
      </c>
      <c r="O142" s="80"/>
      <c r="P142" s="5">
        <f t="shared" si="165"/>
        <v>0</v>
      </c>
      <c r="Q142" s="80"/>
      <c r="R142" s="5">
        <f t="shared" si="166"/>
        <v>0</v>
      </c>
      <c r="S142" s="80"/>
      <c r="T142" s="5">
        <f t="shared" si="167"/>
        <v>0</v>
      </c>
      <c r="U142" s="137"/>
    </row>
    <row r="143" spans="1:21" x14ac:dyDescent="0.3">
      <c r="A143" s="135" t="s">
        <v>196</v>
      </c>
      <c r="B143" s="123" t="s">
        <v>183</v>
      </c>
      <c r="C143" s="95" t="s">
        <v>203</v>
      </c>
      <c r="D143" s="5">
        <v>0</v>
      </c>
      <c r="E143" s="117">
        <v>0.3</v>
      </c>
      <c r="F143" s="5">
        <f>D143*(100%-E143)</f>
        <v>0</v>
      </c>
      <c r="G143" s="80"/>
      <c r="H143" s="5">
        <f t="shared" si="161"/>
        <v>0</v>
      </c>
      <c r="I143" s="80"/>
      <c r="J143" s="5">
        <f t="shared" si="162"/>
        <v>0</v>
      </c>
      <c r="K143" s="80"/>
      <c r="L143" s="5">
        <f t="shared" si="163"/>
        <v>0</v>
      </c>
      <c r="M143" s="80"/>
      <c r="N143" s="5">
        <f t="shared" si="164"/>
        <v>0</v>
      </c>
      <c r="O143" s="80"/>
      <c r="P143" s="5">
        <f t="shared" si="165"/>
        <v>0</v>
      </c>
      <c r="Q143" s="80"/>
      <c r="R143" s="5">
        <f t="shared" si="166"/>
        <v>0</v>
      </c>
      <c r="S143" s="80"/>
      <c r="T143" s="5">
        <f t="shared" si="167"/>
        <v>0</v>
      </c>
      <c r="U143" s="137"/>
    </row>
    <row r="144" spans="1:21" x14ac:dyDescent="0.3">
      <c r="A144" s="135" t="s">
        <v>197</v>
      </c>
      <c r="B144" s="123" t="s">
        <v>184</v>
      </c>
      <c r="C144" s="95" t="s">
        <v>203</v>
      </c>
      <c r="D144" s="5">
        <v>0</v>
      </c>
      <c r="E144" s="117">
        <v>0.3</v>
      </c>
      <c r="F144" s="5">
        <f>D144*(100%-E144)</f>
        <v>0</v>
      </c>
      <c r="G144" s="80"/>
      <c r="H144" s="5">
        <f t="shared" si="161"/>
        <v>0</v>
      </c>
      <c r="I144" s="80"/>
      <c r="J144" s="5">
        <f t="shared" si="162"/>
        <v>0</v>
      </c>
      <c r="K144" s="80"/>
      <c r="L144" s="5">
        <f t="shared" si="163"/>
        <v>0</v>
      </c>
      <c r="M144" s="80"/>
      <c r="N144" s="5">
        <f t="shared" si="164"/>
        <v>0</v>
      </c>
      <c r="O144" s="80"/>
      <c r="P144" s="5">
        <f t="shared" si="165"/>
        <v>0</v>
      </c>
      <c r="Q144" s="80"/>
      <c r="R144" s="5">
        <f t="shared" si="166"/>
        <v>0</v>
      </c>
      <c r="S144" s="80"/>
      <c r="T144" s="5">
        <f t="shared" si="167"/>
        <v>0</v>
      </c>
      <c r="U144" s="137"/>
    </row>
    <row r="145" spans="1:21" x14ac:dyDescent="0.3">
      <c r="A145" s="135" t="s">
        <v>198</v>
      </c>
      <c r="B145" s="123" t="s">
        <v>185</v>
      </c>
      <c r="C145" s="95" t="s">
        <v>203</v>
      </c>
      <c r="D145" s="5">
        <v>0</v>
      </c>
      <c r="E145" s="117">
        <v>0.3</v>
      </c>
      <c r="F145" s="5">
        <f t="shared" ref="F135:F145" si="168">D145*(100%-E145)</f>
        <v>0</v>
      </c>
      <c r="G145" s="80"/>
      <c r="H145" s="5">
        <f t="shared" si="161"/>
        <v>0</v>
      </c>
      <c r="I145" s="80"/>
      <c r="J145" s="5">
        <f t="shared" si="162"/>
        <v>0</v>
      </c>
      <c r="K145" s="80"/>
      <c r="L145" s="5">
        <f t="shared" si="163"/>
        <v>0</v>
      </c>
      <c r="M145" s="80"/>
      <c r="N145" s="5">
        <f t="shared" si="164"/>
        <v>0</v>
      </c>
      <c r="O145" s="80"/>
      <c r="P145" s="5">
        <f t="shared" si="165"/>
        <v>0</v>
      </c>
      <c r="Q145" s="80"/>
      <c r="R145" s="5">
        <f t="shared" si="166"/>
        <v>0</v>
      </c>
      <c r="S145" s="80"/>
      <c r="T145" s="5">
        <f t="shared" si="167"/>
        <v>0</v>
      </c>
      <c r="U145" s="137"/>
    </row>
    <row r="146" spans="1:21" x14ac:dyDescent="0.3">
      <c r="A146" s="135"/>
      <c r="B146" s="124" t="s">
        <v>205</v>
      </c>
      <c r="C146" s="47"/>
      <c r="D146" s="5">
        <f>SUM(D134:D145)</f>
        <v>0</v>
      </c>
      <c r="E146" s="26"/>
      <c r="F146" s="26">
        <f>SUM(F134:F145)</f>
        <v>0</v>
      </c>
      <c r="G146" s="78"/>
      <c r="H146" s="26">
        <f>SUM(H134:H145)</f>
        <v>0</v>
      </c>
      <c r="I146" s="78"/>
      <c r="J146" s="26">
        <f>SUM(J134:J145)</f>
        <v>0</v>
      </c>
      <c r="K146" s="78"/>
      <c r="L146" s="26">
        <f>SUM(L134:L145)</f>
        <v>0</v>
      </c>
      <c r="M146" s="78"/>
      <c r="N146" s="26">
        <f>SUM(N134:N145)</f>
        <v>0</v>
      </c>
      <c r="O146" s="78"/>
      <c r="P146" s="26">
        <f>SUM(P134:P145)</f>
        <v>0</v>
      </c>
      <c r="Q146" s="78"/>
      <c r="R146" s="26">
        <f>SUM(R134:R145)</f>
        <v>0</v>
      </c>
      <c r="S146" s="78"/>
      <c r="T146" s="26">
        <f>SUM(T134:T145)</f>
        <v>0</v>
      </c>
      <c r="U146" s="138"/>
    </row>
    <row r="147" spans="1:21" x14ac:dyDescent="0.3">
      <c r="A147" s="106"/>
      <c r="B147" s="129"/>
      <c r="C147" s="177"/>
      <c r="D147" s="178"/>
      <c r="E147" s="179"/>
      <c r="F147" s="86">
        <f>SUM(F121:F145)</f>
        <v>0</v>
      </c>
      <c r="G147" s="79"/>
      <c r="H147" s="86">
        <f>SUM(H122:H145)</f>
        <v>0</v>
      </c>
      <c r="I147" s="79"/>
      <c r="J147" s="86">
        <f>SUM(J122:J145)</f>
        <v>0</v>
      </c>
      <c r="K147" s="79"/>
      <c r="L147" s="86">
        <f>SUM(L122:L145)</f>
        <v>0</v>
      </c>
      <c r="M147" s="79"/>
      <c r="N147" s="86">
        <f>SUM(N122:N145)</f>
        <v>0</v>
      </c>
      <c r="O147" s="79"/>
      <c r="P147" s="86">
        <f>SUM(P122:P145)</f>
        <v>0</v>
      </c>
      <c r="Q147" s="79"/>
      <c r="R147" s="86">
        <f>SUM(R122:R145)</f>
        <v>0</v>
      </c>
      <c r="S147" s="79"/>
      <c r="T147" s="86">
        <f>SUM(T122:T145)</f>
        <v>0</v>
      </c>
      <c r="U147" s="138"/>
    </row>
    <row r="148" spans="1:21" x14ac:dyDescent="0.3">
      <c r="A148" s="105"/>
      <c r="B148" s="126"/>
      <c r="C148" s="91"/>
      <c r="D148" s="92"/>
      <c r="E148" s="92"/>
      <c r="F148" s="26"/>
      <c r="G148" s="88"/>
      <c r="H148" s="26"/>
      <c r="I148" s="88"/>
      <c r="J148" s="26"/>
      <c r="K148" s="88"/>
      <c r="L148" s="26"/>
      <c r="M148" s="88"/>
      <c r="N148" s="26"/>
      <c r="O148" s="88"/>
      <c r="P148" s="26"/>
      <c r="Q148" s="88"/>
      <c r="R148" s="26"/>
      <c r="S148" s="88"/>
      <c r="T148" s="26"/>
      <c r="U148" s="26"/>
    </row>
    <row r="149" spans="1:21" ht="28.2" customHeight="1" x14ac:dyDescent="0.3">
      <c r="A149" s="133" t="s">
        <v>221</v>
      </c>
      <c r="B149" s="167" t="s">
        <v>256</v>
      </c>
      <c r="C149" s="42"/>
      <c r="D149" s="76"/>
      <c r="E149" s="37"/>
      <c r="F149" s="4"/>
      <c r="G149" s="76"/>
      <c r="H149" s="4"/>
      <c r="I149" s="76"/>
      <c r="J149" s="4"/>
      <c r="K149" s="76"/>
      <c r="L149" s="4"/>
      <c r="M149" s="76"/>
      <c r="N149" s="4"/>
      <c r="O149" s="76"/>
      <c r="P149" s="4"/>
      <c r="Q149" s="76"/>
      <c r="R149" s="4"/>
      <c r="S149" s="76"/>
      <c r="T149" s="4"/>
      <c r="U149" s="137"/>
    </row>
    <row r="150" spans="1:21" x14ac:dyDescent="0.3">
      <c r="A150" s="133"/>
      <c r="B150" s="121" t="s">
        <v>455</v>
      </c>
      <c r="C150" s="42"/>
      <c r="D150" s="76"/>
      <c r="E150" s="37"/>
      <c r="F150" s="4"/>
      <c r="G150" s="76"/>
      <c r="H150" s="4"/>
      <c r="I150" s="76"/>
      <c r="J150" s="4"/>
      <c r="K150" s="76"/>
      <c r="L150" s="4"/>
      <c r="M150" s="76"/>
      <c r="N150" s="4"/>
      <c r="O150" s="76"/>
      <c r="P150" s="4"/>
      <c r="Q150" s="76"/>
      <c r="R150" s="4"/>
      <c r="S150" s="76"/>
      <c r="T150" s="4"/>
      <c r="U150" s="137"/>
    </row>
    <row r="151" spans="1:21" x14ac:dyDescent="0.3">
      <c r="A151" s="103" t="s">
        <v>65</v>
      </c>
      <c r="B151" s="154" t="s">
        <v>400</v>
      </c>
      <c r="C151" s="48" t="s">
        <v>19</v>
      </c>
      <c r="D151" s="81">
        <v>6</v>
      </c>
      <c r="E151" s="19">
        <v>0</v>
      </c>
      <c r="F151" s="9">
        <f>D151*E151</f>
        <v>0</v>
      </c>
      <c r="G151" s="81">
        <v>0</v>
      </c>
      <c r="H151" s="5">
        <f t="shared" ref="H151:H166" si="169">($E151*$H$3)*G151</f>
        <v>0</v>
      </c>
      <c r="I151" s="81">
        <v>0</v>
      </c>
      <c r="J151" s="5">
        <f t="shared" ref="J151:J166" si="170">$E151*$H$3*$J$3*I151</f>
        <v>0</v>
      </c>
      <c r="K151" s="81">
        <v>0</v>
      </c>
      <c r="L151" s="5">
        <f t="shared" ref="L151:L166" si="171">$E151*$H$3*$J$3*$L$3*K151</f>
        <v>0</v>
      </c>
      <c r="M151" s="81">
        <v>0</v>
      </c>
      <c r="N151" s="5">
        <f t="shared" ref="N151:N160" si="172">$E151*$H$3*$J$3*$L$3*M151</f>
        <v>0</v>
      </c>
      <c r="O151" s="81">
        <v>0</v>
      </c>
      <c r="P151" s="5">
        <f t="shared" ref="P151:P160" si="173">$E151*$H$3*$J$3*$L$3*O151</f>
        <v>0</v>
      </c>
      <c r="Q151" s="81">
        <v>0</v>
      </c>
      <c r="R151" s="5">
        <f t="shared" ref="R151:R160" si="174">$E151*$H$3*$J$3*$L$3*Q151</f>
        <v>0</v>
      </c>
      <c r="S151" s="81">
        <v>0</v>
      </c>
      <c r="T151" s="5">
        <f t="shared" ref="T151:T160" si="175">$E151*$H$3*$J$3*$L$3*S151</f>
        <v>0</v>
      </c>
      <c r="U151" s="137"/>
    </row>
    <row r="152" spans="1:21" x14ac:dyDescent="0.3">
      <c r="A152" s="103" t="s">
        <v>66</v>
      </c>
      <c r="B152" s="154" t="s">
        <v>401</v>
      </c>
      <c r="C152" s="48" t="s">
        <v>19</v>
      </c>
      <c r="D152" s="81">
        <v>10</v>
      </c>
      <c r="E152" s="19">
        <v>0</v>
      </c>
      <c r="F152" s="9">
        <f>D152*E152</f>
        <v>0</v>
      </c>
      <c r="G152" s="81">
        <v>0</v>
      </c>
      <c r="H152" s="5">
        <f t="shared" si="169"/>
        <v>0</v>
      </c>
      <c r="I152" s="81">
        <v>0</v>
      </c>
      <c r="J152" s="5">
        <f t="shared" si="170"/>
        <v>0</v>
      </c>
      <c r="K152" s="81">
        <v>0</v>
      </c>
      <c r="L152" s="5">
        <f t="shared" si="171"/>
        <v>0</v>
      </c>
      <c r="M152" s="81">
        <v>0</v>
      </c>
      <c r="N152" s="5">
        <f t="shared" si="172"/>
        <v>0</v>
      </c>
      <c r="O152" s="81">
        <v>0</v>
      </c>
      <c r="P152" s="5">
        <f t="shared" si="173"/>
        <v>0</v>
      </c>
      <c r="Q152" s="81">
        <v>0</v>
      </c>
      <c r="R152" s="5">
        <f t="shared" si="174"/>
        <v>0</v>
      </c>
      <c r="S152" s="81">
        <v>0</v>
      </c>
      <c r="T152" s="5">
        <f t="shared" si="175"/>
        <v>0</v>
      </c>
      <c r="U152" s="137"/>
    </row>
    <row r="153" spans="1:21" x14ac:dyDescent="0.3">
      <c r="A153" s="103" t="s">
        <v>68</v>
      </c>
      <c r="B153" s="154" t="s">
        <v>257</v>
      </c>
      <c r="C153" s="48" t="s">
        <v>19</v>
      </c>
      <c r="D153" s="81">
        <v>20</v>
      </c>
      <c r="E153" s="19">
        <v>0</v>
      </c>
      <c r="F153" s="9">
        <f>D153*E153</f>
        <v>0</v>
      </c>
      <c r="G153" s="81">
        <v>0</v>
      </c>
      <c r="H153" s="5">
        <f t="shared" si="169"/>
        <v>0</v>
      </c>
      <c r="I153" s="81">
        <v>0</v>
      </c>
      <c r="J153" s="5">
        <f t="shared" si="170"/>
        <v>0</v>
      </c>
      <c r="K153" s="81">
        <v>0</v>
      </c>
      <c r="L153" s="5">
        <f t="shared" si="171"/>
        <v>0</v>
      </c>
      <c r="M153" s="81">
        <v>0</v>
      </c>
      <c r="N153" s="5">
        <f t="shared" si="172"/>
        <v>0</v>
      </c>
      <c r="O153" s="81">
        <v>0</v>
      </c>
      <c r="P153" s="5">
        <f t="shared" si="173"/>
        <v>0</v>
      </c>
      <c r="Q153" s="81">
        <v>0</v>
      </c>
      <c r="R153" s="5">
        <f t="shared" si="174"/>
        <v>0</v>
      </c>
      <c r="S153" s="81">
        <v>0</v>
      </c>
      <c r="T153" s="5">
        <f t="shared" si="175"/>
        <v>0</v>
      </c>
      <c r="U153" s="137"/>
    </row>
    <row r="154" spans="1:21" x14ac:dyDescent="0.3">
      <c r="A154" s="103" t="s">
        <v>67</v>
      </c>
      <c r="B154" s="154" t="s">
        <v>258</v>
      </c>
      <c r="C154" s="48" t="s">
        <v>19</v>
      </c>
      <c r="D154" s="81">
        <v>4</v>
      </c>
      <c r="E154" s="19">
        <v>0</v>
      </c>
      <c r="F154" s="9">
        <f>D154*E154</f>
        <v>0</v>
      </c>
      <c r="G154" s="81">
        <v>0</v>
      </c>
      <c r="H154" s="5">
        <f t="shared" si="169"/>
        <v>0</v>
      </c>
      <c r="I154" s="81">
        <v>0</v>
      </c>
      <c r="J154" s="5">
        <f t="shared" si="170"/>
        <v>0</v>
      </c>
      <c r="K154" s="81">
        <v>0</v>
      </c>
      <c r="L154" s="5">
        <f t="shared" si="171"/>
        <v>0</v>
      </c>
      <c r="M154" s="81">
        <v>0</v>
      </c>
      <c r="N154" s="5">
        <f t="shared" si="172"/>
        <v>0</v>
      </c>
      <c r="O154" s="81">
        <v>0</v>
      </c>
      <c r="P154" s="5">
        <f t="shared" si="173"/>
        <v>0</v>
      </c>
      <c r="Q154" s="81">
        <v>0</v>
      </c>
      <c r="R154" s="5">
        <f t="shared" si="174"/>
        <v>0</v>
      </c>
      <c r="S154" s="81">
        <v>0</v>
      </c>
      <c r="T154" s="5">
        <f t="shared" si="175"/>
        <v>0</v>
      </c>
      <c r="U154" s="137"/>
    </row>
    <row r="155" spans="1:21" x14ac:dyDescent="0.3">
      <c r="A155" s="103" t="s">
        <v>70</v>
      </c>
      <c r="B155" s="154" t="s">
        <v>259</v>
      </c>
      <c r="C155" s="48" t="s">
        <v>19</v>
      </c>
      <c r="D155" s="81">
        <v>10</v>
      </c>
      <c r="E155" s="19">
        <v>0</v>
      </c>
      <c r="F155" s="9">
        <f>D155*E155</f>
        <v>0</v>
      </c>
      <c r="G155" s="81">
        <v>0</v>
      </c>
      <c r="H155" s="5">
        <f t="shared" si="169"/>
        <v>0</v>
      </c>
      <c r="I155" s="81">
        <v>0</v>
      </c>
      <c r="J155" s="5">
        <f t="shared" si="170"/>
        <v>0</v>
      </c>
      <c r="K155" s="81">
        <v>0</v>
      </c>
      <c r="L155" s="5">
        <f t="shared" si="171"/>
        <v>0</v>
      </c>
      <c r="M155" s="81">
        <v>0</v>
      </c>
      <c r="N155" s="5">
        <f t="shared" si="172"/>
        <v>0</v>
      </c>
      <c r="O155" s="81">
        <v>0</v>
      </c>
      <c r="P155" s="5">
        <f t="shared" si="173"/>
        <v>0</v>
      </c>
      <c r="Q155" s="81">
        <v>0</v>
      </c>
      <c r="R155" s="5">
        <f t="shared" si="174"/>
        <v>0</v>
      </c>
      <c r="S155" s="81">
        <v>0</v>
      </c>
      <c r="T155" s="5">
        <f t="shared" si="175"/>
        <v>0</v>
      </c>
      <c r="U155" s="137"/>
    </row>
    <row r="156" spans="1:21" x14ac:dyDescent="0.3">
      <c r="A156" s="103" t="s">
        <v>69</v>
      </c>
      <c r="B156" s="154" t="s">
        <v>260</v>
      </c>
      <c r="C156" s="48" t="s">
        <v>19</v>
      </c>
      <c r="D156" s="81">
        <v>8</v>
      </c>
      <c r="E156" s="19">
        <v>0</v>
      </c>
      <c r="F156" s="9">
        <f>D156*E156</f>
        <v>0</v>
      </c>
      <c r="G156" s="81">
        <v>0</v>
      </c>
      <c r="H156" s="5">
        <f t="shared" si="169"/>
        <v>0</v>
      </c>
      <c r="I156" s="81">
        <v>0</v>
      </c>
      <c r="J156" s="5">
        <f t="shared" si="170"/>
        <v>0</v>
      </c>
      <c r="K156" s="81">
        <v>0</v>
      </c>
      <c r="L156" s="5">
        <f t="shared" si="171"/>
        <v>0</v>
      </c>
      <c r="M156" s="81">
        <v>0</v>
      </c>
      <c r="N156" s="5">
        <f t="shared" si="172"/>
        <v>0</v>
      </c>
      <c r="O156" s="81">
        <v>0</v>
      </c>
      <c r="P156" s="5">
        <f t="shared" si="173"/>
        <v>0</v>
      </c>
      <c r="Q156" s="81">
        <v>0</v>
      </c>
      <c r="R156" s="5">
        <f t="shared" si="174"/>
        <v>0</v>
      </c>
      <c r="S156" s="81">
        <v>0</v>
      </c>
      <c r="T156" s="5">
        <f t="shared" si="175"/>
        <v>0</v>
      </c>
      <c r="U156" s="137"/>
    </row>
    <row r="157" spans="1:21" x14ac:dyDescent="0.3">
      <c r="A157" s="103" t="s">
        <v>71</v>
      </c>
      <c r="B157" s="154" t="s">
        <v>261</v>
      </c>
      <c r="C157" s="48" t="s">
        <v>19</v>
      </c>
      <c r="D157" s="81">
        <v>10</v>
      </c>
      <c r="E157" s="19">
        <v>0</v>
      </c>
      <c r="F157" s="9">
        <f>D157*E157</f>
        <v>0</v>
      </c>
      <c r="G157" s="81">
        <v>0</v>
      </c>
      <c r="H157" s="5">
        <f t="shared" si="169"/>
        <v>0</v>
      </c>
      <c r="I157" s="81">
        <v>0</v>
      </c>
      <c r="J157" s="5">
        <f t="shared" si="170"/>
        <v>0</v>
      </c>
      <c r="K157" s="81">
        <v>0</v>
      </c>
      <c r="L157" s="5">
        <f t="shared" si="171"/>
        <v>0</v>
      </c>
      <c r="M157" s="81">
        <v>0</v>
      </c>
      <c r="N157" s="5">
        <f t="shared" si="172"/>
        <v>0</v>
      </c>
      <c r="O157" s="81">
        <v>0</v>
      </c>
      <c r="P157" s="5">
        <f t="shared" si="173"/>
        <v>0</v>
      </c>
      <c r="Q157" s="81">
        <v>0</v>
      </c>
      <c r="R157" s="5">
        <f t="shared" si="174"/>
        <v>0</v>
      </c>
      <c r="S157" s="81">
        <v>0</v>
      </c>
      <c r="T157" s="5">
        <f t="shared" si="175"/>
        <v>0</v>
      </c>
      <c r="U157" s="137"/>
    </row>
    <row r="158" spans="1:21" x14ac:dyDescent="0.3">
      <c r="A158" s="103" t="s">
        <v>72</v>
      </c>
      <c r="B158" s="154" t="s">
        <v>262</v>
      </c>
      <c r="C158" s="48" t="s">
        <v>19</v>
      </c>
      <c r="D158" s="81">
        <v>2</v>
      </c>
      <c r="E158" s="19">
        <v>0</v>
      </c>
      <c r="F158" s="9">
        <f>D158*E158</f>
        <v>0</v>
      </c>
      <c r="G158" s="81">
        <v>0</v>
      </c>
      <c r="H158" s="5">
        <f t="shared" si="169"/>
        <v>0</v>
      </c>
      <c r="I158" s="81">
        <v>0</v>
      </c>
      <c r="J158" s="5">
        <f t="shared" si="170"/>
        <v>0</v>
      </c>
      <c r="K158" s="81">
        <v>0</v>
      </c>
      <c r="L158" s="5">
        <f t="shared" si="171"/>
        <v>0</v>
      </c>
      <c r="M158" s="81">
        <v>0</v>
      </c>
      <c r="N158" s="5">
        <f t="shared" si="172"/>
        <v>0</v>
      </c>
      <c r="O158" s="81">
        <v>0</v>
      </c>
      <c r="P158" s="5">
        <f t="shared" si="173"/>
        <v>0</v>
      </c>
      <c r="Q158" s="81">
        <v>0</v>
      </c>
      <c r="R158" s="5">
        <f t="shared" si="174"/>
        <v>0</v>
      </c>
      <c r="S158" s="81">
        <v>0</v>
      </c>
      <c r="T158" s="5">
        <f t="shared" si="175"/>
        <v>0</v>
      </c>
      <c r="U158" s="137"/>
    </row>
    <row r="159" spans="1:21" x14ac:dyDescent="0.3">
      <c r="A159" s="103" t="s">
        <v>73</v>
      </c>
      <c r="B159" s="154" t="s">
        <v>263</v>
      </c>
      <c r="C159" s="48" t="s">
        <v>19</v>
      </c>
      <c r="D159" s="81">
        <v>4</v>
      </c>
      <c r="E159" s="19">
        <v>0</v>
      </c>
      <c r="F159" s="9">
        <f>D159*E159</f>
        <v>0</v>
      </c>
      <c r="G159" s="81">
        <v>0</v>
      </c>
      <c r="H159" s="5">
        <f t="shared" si="169"/>
        <v>0</v>
      </c>
      <c r="I159" s="81">
        <v>0</v>
      </c>
      <c r="J159" s="5">
        <f t="shared" si="170"/>
        <v>0</v>
      </c>
      <c r="K159" s="81">
        <v>0</v>
      </c>
      <c r="L159" s="5">
        <f t="shared" si="171"/>
        <v>0</v>
      </c>
      <c r="M159" s="81">
        <v>0</v>
      </c>
      <c r="N159" s="5">
        <f t="shared" si="172"/>
        <v>0</v>
      </c>
      <c r="O159" s="81">
        <v>0</v>
      </c>
      <c r="P159" s="5">
        <f t="shared" si="173"/>
        <v>0</v>
      </c>
      <c r="Q159" s="81">
        <v>0</v>
      </c>
      <c r="R159" s="5">
        <f t="shared" si="174"/>
        <v>0</v>
      </c>
      <c r="S159" s="81">
        <v>0</v>
      </c>
      <c r="T159" s="5">
        <f t="shared" si="175"/>
        <v>0</v>
      </c>
      <c r="U159" s="137"/>
    </row>
    <row r="160" spans="1:21" x14ac:dyDescent="0.3">
      <c r="A160" s="103" t="s">
        <v>74</v>
      </c>
      <c r="B160" s="154" t="s">
        <v>264</v>
      </c>
      <c r="C160" s="48" t="s">
        <v>19</v>
      </c>
      <c r="D160" s="81">
        <v>2</v>
      </c>
      <c r="E160" s="19">
        <v>0</v>
      </c>
      <c r="F160" s="9">
        <f>D160*E160</f>
        <v>0</v>
      </c>
      <c r="G160" s="81">
        <v>0</v>
      </c>
      <c r="H160" s="5">
        <f t="shared" si="169"/>
        <v>0</v>
      </c>
      <c r="I160" s="81">
        <v>0</v>
      </c>
      <c r="J160" s="5">
        <f t="shared" si="170"/>
        <v>0</v>
      </c>
      <c r="K160" s="81">
        <v>0</v>
      </c>
      <c r="L160" s="5">
        <f t="shared" si="171"/>
        <v>0</v>
      </c>
      <c r="M160" s="81">
        <v>0</v>
      </c>
      <c r="N160" s="5">
        <f t="shared" si="172"/>
        <v>0</v>
      </c>
      <c r="O160" s="81">
        <v>0</v>
      </c>
      <c r="P160" s="5">
        <f t="shared" si="173"/>
        <v>0</v>
      </c>
      <c r="Q160" s="81">
        <v>0</v>
      </c>
      <c r="R160" s="5">
        <f t="shared" si="174"/>
        <v>0</v>
      </c>
      <c r="S160" s="81">
        <v>0</v>
      </c>
      <c r="T160" s="5">
        <f t="shared" si="175"/>
        <v>0</v>
      </c>
      <c r="U160" s="137"/>
    </row>
    <row r="161" spans="1:21" x14ac:dyDescent="0.3">
      <c r="A161" s="133"/>
      <c r="B161" s="121" t="s">
        <v>456</v>
      </c>
      <c r="C161" s="42"/>
      <c r="D161" s="76"/>
      <c r="E161" s="37"/>
      <c r="F161" s="4"/>
      <c r="G161" s="76"/>
      <c r="H161" s="4"/>
      <c r="I161" s="76"/>
      <c r="J161" s="4"/>
      <c r="K161" s="76"/>
      <c r="L161" s="4"/>
      <c r="M161" s="76"/>
      <c r="N161" s="4"/>
      <c r="O161" s="76"/>
      <c r="P161" s="4"/>
      <c r="Q161" s="76"/>
      <c r="R161" s="4"/>
      <c r="S161" s="76"/>
      <c r="T161" s="4"/>
      <c r="U161" s="137"/>
    </row>
    <row r="162" spans="1:21" x14ac:dyDescent="0.3">
      <c r="A162" s="103" t="s">
        <v>82</v>
      </c>
      <c r="B162" s="154" t="s">
        <v>265</v>
      </c>
      <c r="C162" s="48" t="s">
        <v>19</v>
      </c>
      <c r="D162" s="81">
        <v>15</v>
      </c>
      <c r="E162" s="19">
        <v>0</v>
      </c>
      <c r="F162" s="9">
        <f>D162*E162</f>
        <v>0</v>
      </c>
      <c r="G162" s="81">
        <v>0</v>
      </c>
      <c r="H162" s="5">
        <f>($E162*$H$3)*G162</f>
        <v>0</v>
      </c>
      <c r="I162" s="81">
        <v>0</v>
      </c>
      <c r="J162" s="5">
        <f>$E162*$H$3*$J$3*I162</f>
        <v>0</v>
      </c>
      <c r="K162" s="81">
        <v>0</v>
      </c>
      <c r="L162" s="5">
        <f>$E162*$H$3*$J$3*$L$3*K162</f>
        <v>0</v>
      </c>
      <c r="M162" s="81">
        <v>0</v>
      </c>
      <c r="N162" s="5">
        <f>$E162*$H$3*$J$3*$L$3*M162</f>
        <v>0</v>
      </c>
      <c r="O162" s="81">
        <v>0</v>
      </c>
      <c r="P162" s="5">
        <f>$E162*$H$3*$J$3*$L$3*O162</f>
        <v>0</v>
      </c>
      <c r="Q162" s="81">
        <v>0</v>
      </c>
      <c r="R162" s="5">
        <f>$E162*$H$3*$J$3*$L$3*Q162</f>
        <v>0</v>
      </c>
      <c r="S162" s="81">
        <v>0</v>
      </c>
      <c r="T162" s="5">
        <f>$E162*$H$3*$J$3*$L$3*S162</f>
        <v>0</v>
      </c>
      <c r="U162" s="137"/>
    </row>
    <row r="163" spans="1:21" x14ac:dyDescent="0.3">
      <c r="A163" s="103" t="s">
        <v>75</v>
      </c>
      <c r="B163" s="154" t="s">
        <v>267</v>
      </c>
      <c r="C163" s="48" t="s">
        <v>19</v>
      </c>
      <c r="D163" s="81">
        <v>2</v>
      </c>
      <c r="E163" s="19">
        <v>0</v>
      </c>
      <c r="F163" s="9">
        <f>D163*E163</f>
        <v>0</v>
      </c>
      <c r="G163" s="81">
        <v>0</v>
      </c>
      <c r="H163" s="5">
        <f t="shared" si="169"/>
        <v>0</v>
      </c>
      <c r="I163" s="81">
        <v>0</v>
      </c>
      <c r="J163" s="5">
        <f t="shared" si="170"/>
        <v>0</v>
      </c>
      <c r="K163" s="81">
        <v>0</v>
      </c>
      <c r="L163" s="5">
        <f t="shared" si="171"/>
        <v>0</v>
      </c>
      <c r="M163" s="81">
        <v>0</v>
      </c>
      <c r="N163" s="5">
        <f t="shared" ref="N163:N166" si="176">$E163*$H$3*$J$3*$L$3*M163</f>
        <v>0</v>
      </c>
      <c r="O163" s="81">
        <v>0</v>
      </c>
      <c r="P163" s="5">
        <f t="shared" ref="P163:P166" si="177">$E163*$H$3*$J$3*$L$3*O163</f>
        <v>0</v>
      </c>
      <c r="Q163" s="81">
        <v>0</v>
      </c>
      <c r="R163" s="5">
        <f t="shared" ref="R163:R166" si="178">$E163*$H$3*$J$3*$L$3*Q163</f>
        <v>0</v>
      </c>
      <c r="S163" s="81">
        <v>0</v>
      </c>
      <c r="T163" s="5">
        <f t="shared" ref="T163:T166" si="179">$E163*$H$3*$J$3*$L$3*S163</f>
        <v>0</v>
      </c>
      <c r="U163" s="137"/>
    </row>
    <row r="164" spans="1:21" x14ac:dyDescent="0.3">
      <c r="A164" s="103" t="s">
        <v>76</v>
      </c>
      <c r="B164" s="154" t="s">
        <v>268</v>
      </c>
      <c r="C164" s="48" t="s">
        <v>19</v>
      </c>
      <c r="D164" s="81">
        <v>5</v>
      </c>
      <c r="E164" s="19">
        <v>0</v>
      </c>
      <c r="F164" s="9">
        <f>D164*E164</f>
        <v>0</v>
      </c>
      <c r="G164" s="81">
        <v>0</v>
      </c>
      <c r="H164" s="5">
        <f t="shared" si="169"/>
        <v>0</v>
      </c>
      <c r="I164" s="81">
        <v>0</v>
      </c>
      <c r="J164" s="5">
        <f t="shared" si="170"/>
        <v>0</v>
      </c>
      <c r="K164" s="81">
        <v>0</v>
      </c>
      <c r="L164" s="5">
        <f t="shared" si="171"/>
        <v>0</v>
      </c>
      <c r="M164" s="81">
        <v>0</v>
      </c>
      <c r="N164" s="5">
        <f t="shared" si="176"/>
        <v>0</v>
      </c>
      <c r="O164" s="81">
        <v>0</v>
      </c>
      <c r="P164" s="5">
        <f t="shared" si="177"/>
        <v>0</v>
      </c>
      <c r="Q164" s="81">
        <v>0</v>
      </c>
      <c r="R164" s="5">
        <f t="shared" si="178"/>
        <v>0</v>
      </c>
      <c r="S164" s="81">
        <v>0</v>
      </c>
      <c r="T164" s="5">
        <f t="shared" si="179"/>
        <v>0</v>
      </c>
      <c r="U164" s="137"/>
    </row>
    <row r="165" spans="1:21" x14ac:dyDescent="0.3">
      <c r="A165" s="103" t="s">
        <v>77</v>
      </c>
      <c r="B165" s="154" t="s">
        <v>269</v>
      </c>
      <c r="C165" s="48" t="s">
        <v>19</v>
      </c>
      <c r="D165" s="81">
        <v>10</v>
      </c>
      <c r="E165" s="19">
        <v>0</v>
      </c>
      <c r="F165" s="9">
        <f>D165*E165</f>
        <v>0</v>
      </c>
      <c r="G165" s="81">
        <v>0</v>
      </c>
      <c r="H165" s="5">
        <f t="shared" si="169"/>
        <v>0</v>
      </c>
      <c r="I165" s="81">
        <v>0</v>
      </c>
      <c r="J165" s="5">
        <f t="shared" si="170"/>
        <v>0</v>
      </c>
      <c r="K165" s="81">
        <v>0</v>
      </c>
      <c r="L165" s="5">
        <f t="shared" si="171"/>
        <v>0</v>
      </c>
      <c r="M165" s="81">
        <v>0</v>
      </c>
      <c r="N165" s="5">
        <f t="shared" si="176"/>
        <v>0</v>
      </c>
      <c r="O165" s="81">
        <v>0</v>
      </c>
      <c r="P165" s="5">
        <f t="shared" si="177"/>
        <v>0</v>
      </c>
      <c r="Q165" s="81">
        <v>0</v>
      </c>
      <c r="R165" s="5">
        <f t="shared" si="178"/>
        <v>0</v>
      </c>
      <c r="S165" s="81">
        <v>0</v>
      </c>
      <c r="T165" s="5">
        <f t="shared" si="179"/>
        <v>0</v>
      </c>
      <c r="U165" s="137"/>
    </row>
    <row r="166" spans="1:21" x14ac:dyDescent="0.3">
      <c r="A166" s="103" t="s">
        <v>78</v>
      </c>
      <c r="B166" s="154" t="s">
        <v>270</v>
      </c>
      <c r="C166" s="48" t="s">
        <v>19</v>
      </c>
      <c r="D166" s="81">
        <v>1</v>
      </c>
      <c r="E166" s="19">
        <v>0</v>
      </c>
      <c r="F166" s="9">
        <f>D166*E166</f>
        <v>0</v>
      </c>
      <c r="G166" s="81">
        <v>0</v>
      </c>
      <c r="H166" s="5">
        <f t="shared" si="169"/>
        <v>0</v>
      </c>
      <c r="I166" s="81">
        <v>0</v>
      </c>
      <c r="J166" s="5">
        <f t="shared" si="170"/>
        <v>0</v>
      </c>
      <c r="K166" s="81">
        <v>0</v>
      </c>
      <c r="L166" s="5">
        <f t="shared" si="171"/>
        <v>0</v>
      </c>
      <c r="M166" s="81">
        <v>0</v>
      </c>
      <c r="N166" s="5">
        <f t="shared" si="176"/>
        <v>0</v>
      </c>
      <c r="O166" s="81">
        <v>0</v>
      </c>
      <c r="P166" s="5">
        <f t="shared" si="177"/>
        <v>0</v>
      </c>
      <c r="Q166" s="81">
        <v>0</v>
      </c>
      <c r="R166" s="5">
        <f t="shared" si="178"/>
        <v>0</v>
      </c>
      <c r="S166" s="81">
        <v>0</v>
      </c>
      <c r="T166" s="5">
        <f t="shared" si="179"/>
        <v>0</v>
      </c>
      <c r="U166" s="137"/>
    </row>
    <row r="167" spans="1:21" x14ac:dyDescent="0.3">
      <c r="A167" s="103" t="s">
        <v>79</v>
      </c>
      <c r="B167" s="154" t="s">
        <v>266</v>
      </c>
      <c r="C167" s="48" t="s">
        <v>19</v>
      </c>
      <c r="D167" s="81">
        <v>2</v>
      </c>
      <c r="E167" s="19">
        <v>0</v>
      </c>
      <c r="F167" s="9">
        <f>D167*E167</f>
        <v>0</v>
      </c>
      <c r="G167" s="81">
        <v>0</v>
      </c>
      <c r="H167" s="5">
        <f>($E167*$H$3)*G167</f>
        <v>0</v>
      </c>
      <c r="I167" s="81">
        <v>0</v>
      </c>
      <c r="J167" s="5">
        <f>$E167*$H$3*$J$3*I167</f>
        <v>0</v>
      </c>
      <c r="K167" s="81">
        <v>0</v>
      </c>
      <c r="L167" s="5">
        <f>$E167*$H$3*$J$3*$L$3*K167</f>
        <v>0</v>
      </c>
      <c r="M167" s="81">
        <v>0</v>
      </c>
      <c r="N167" s="5">
        <f>$E167*$H$3*$J$3*$L$3*M167</f>
        <v>0</v>
      </c>
      <c r="O167" s="81">
        <v>0</v>
      </c>
      <c r="P167" s="5">
        <f>$E167*$H$3*$J$3*$L$3*O167</f>
        <v>0</v>
      </c>
      <c r="Q167" s="81">
        <v>0</v>
      </c>
      <c r="R167" s="5">
        <f>$E167*$H$3*$J$3*$L$3*Q167</f>
        <v>0</v>
      </c>
      <c r="S167" s="81">
        <v>0</v>
      </c>
      <c r="T167" s="5">
        <f>$E167*$H$3*$J$3*$L$3*S167</f>
        <v>0</v>
      </c>
      <c r="U167" s="137"/>
    </row>
    <row r="168" spans="1:21" x14ac:dyDescent="0.3">
      <c r="A168" s="103" t="s">
        <v>80</v>
      </c>
      <c r="B168" s="154" t="s">
        <v>271</v>
      </c>
      <c r="C168" s="48" t="s">
        <v>19</v>
      </c>
      <c r="D168" s="81">
        <v>2</v>
      </c>
      <c r="E168" s="19">
        <v>0</v>
      </c>
      <c r="F168" s="9">
        <f>D168*E168</f>
        <v>0</v>
      </c>
      <c r="G168" s="81">
        <v>0</v>
      </c>
      <c r="H168" s="5">
        <f t="shared" ref="H168:H177" si="180">($E168*$H$3)*G168</f>
        <v>0</v>
      </c>
      <c r="I168" s="81">
        <v>0</v>
      </c>
      <c r="J168" s="5">
        <f t="shared" ref="J168:J177" si="181">$E168*$H$3*$J$3*I168</f>
        <v>0</v>
      </c>
      <c r="K168" s="81">
        <v>0</v>
      </c>
      <c r="L168" s="5">
        <f t="shared" ref="L168:L177" si="182">$E168*$H$3*$J$3*$L$3*K168</f>
        <v>0</v>
      </c>
      <c r="M168" s="81">
        <v>0</v>
      </c>
      <c r="N168" s="5">
        <f t="shared" ref="N168:N171" si="183">$E168*$H$3*$J$3*$L$3*M168</f>
        <v>0</v>
      </c>
      <c r="O168" s="81">
        <v>0</v>
      </c>
      <c r="P168" s="5">
        <f t="shared" ref="P168:P171" si="184">$E168*$H$3*$J$3*$L$3*O168</f>
        <v>0</v>
      </c>
      <c r="Q168" s="81">
        <v>0</v>
      </c>
      <c r="R168" s="5">
        <f t="shared" ref="R168:R171" si="185">$E168*$H$3*$J$3*$L$3*Q168</f>
        <v>0</v>
      </c>
      <c r="S168" s="81">
        <v>0</v>
      </c>
      <c r="T168" s="5">
        <f t="shared" ref="T168:T171" si="186">$E168*$H$3*$J$3*$L$3*S168</f>
        <v>0</v>
      </c>
      <c r="U168" s="137"/>
    </row>
    <row r="169" spans="1:21" x14ac:dyDescent="0.3">
      <c r="A169" s="103" t="s">
        <v>81</v>
      </c>
      <c r="B169" s="154" t="s">
        <v>272</v>
      </c>
      <c r="C169" s="48" t="s">
        <v>19</v>
      </c>
      <c r="D169" s="81">
        <v>1</v>
      </c>
      <c r="E169" s="19">
        <v>0</v>
      </c>
      <c r="F169" s="9">
        <f>D169*E169</f>
        <v>0</v>
      </c>
      <c r="G169" s="81">
        <v>0</v>
      </c>
      <c r="H169" s="5">
        <f t="shared" si="180"/>
        <v>0</v>
      </c>
      <c r="I169" s="81">
        <v>0</v>
      </c>
      <c r="J169" s="5">
        <f t="shared" si="181"/>
        <v>0</v>
      </c>
      <c r="K169" s="81">
        <v>0</v>
      </c>
      <c r="L169" s="5">
        <f t="shared" si="182"/>
        <v>0</v>
      </c>
      <c r="M169" s="81">
        <v>0</v>
      </c>
      <c r="N169" s="5">
        <f t="shared" si="183"/>
        <v>0</v>
      </c>
      <c r="O169" s="81">
        <v>0</v>
      </c>
      <c r="P169" s="5">
        <f t="shared" si="184"/>
        <v>0</v>
      </c>
      <c r="Q169" s="81">
        <v>0</v>
      </c>
      <c r="R169" s="5">
        <f t="shared" si="185"/>
        <v>0</v>
      </c>
      <c r="S169" s="81">
        <v>0</v>
      </c>
      <c r="T169" s="5">
        <f t="shared" si="186"/>
        <v>0</v>
      </c>
      <c r="U169" s="137"/>
    </row>
    <row r="170" spans="1:21" x14ac:dyDescent="0.3">
      <c r="A170" s="103" t="s">
        <v>82</v>
      </c>
      <c r="B170" s="154" t="s">
        <v>273</v>
      </c>
      <c r="C170" s="48" t="s">
        <v>19</v>
      </c>
      <c r="D170" s="81">
        <v>1</v>
      </c>
      <c r="E170" s="19">
        <v>0</v>
      </c>
      <c r="F170" s="9">
        <f>D170*E170</f>
        <v>0</v>
      </c>
      <c r="G170" s="81">
        <v>0</v>
      </c>
      <c r="H170" s="5">
        <f t="shared" si="180"/>
        <v>0</v>
      </c>
      <c r="I170" s="81">
        <v>0</v>
      </c>
      <c r="J170" s="5">
        <f t="shared" si="181"/>
        <v>0</v>
      </c>
      <c r="K170" s="81">
        <v>0</v>
      </c>
      <c r="L170" s="5">
        <f t="shared" si="182"/>
        <v>0</v>
      </c>
      <c r="M170" s="81">
        <v>0</v>
      </c>
      <c r="N170" s="5">
        <f t="shared" si="183"/>
        <v>0</v>
      </c>
      <c r="O170" s="81">
        <v>0</v>
      </c>
      <c r="P170" s="5">
        <f t="shared" si="184"/>
        <v>0</v>
      </c>
      <c r="Q170" s="81">
        <v>0</v>
      </c>
      <c r="R170" s="5">
        <f t="shared" si="185"/>
        <v>0</v>
      </c>
      <c r="S170" s="81">
        <v>0</v>
      </c>
      <c r="T170" s="5">
        <f t="shared" si="186"/>
        <v>0</v>
      </c>
      <c r="U170" s="137"/>
    </row>
    <row r="171" spans="1:21" x14ac:dyDescent="0.3">
      <c r="A171" s="103" t="s">
        <v>83</v>
      </c>
      <c r="B171" s="154" t="s">
        <v>402</v>
      </c>
      <c r="C171" s="48" t="s">
        <v>19</v>
      </c>
      <c r="D171" s="81">
        <v>2</v>
      </c>
      <c r="E171" s="19">
        <v>0</v>
      </c>
      <c r="F171" s="9">
        <f>D171*E171</f>
        <v>0</v>
      </c>
      <c r="G171" s="81">
        <v>0</v>
      </c>
      <c r="H171" s="5">
        <f t="shared" si="180"/>
        <v>0</v>
      </c>
      <c r="I171" s="81">
        <v>0</v>
      </c>
      <c r="J171" s="5">
        <f t="shared" si="181"/>
        <v>0</v>
      </c>
      <c r="K171" s="81">
        <v>0</v>
      </c>
      <c r="L171" s="5">
        <f t="shared" si="182"/>
        <v>0</v>
      </c>
      <c r="M171" s="81">
        <v>0</v>
      </c>
      <c r="N171" s="5">
        <f t="shared" si="183"/>
        <v>0</v>
      </c>
      <c r="O171" s="81">
        <v>0</v>
      </c>
      <c r="P171" s="5">
        <f t="shared" si="184"/>
        <v>0</v>
      </c>
      <c r="Q171" s="81">
        <v>0</v>
      </c>
      <c r="R171" s="5">
        <f t="shared" si="185"/>
        <v>0</v>
      </c>
      <c r="S171" s="81">
        <v>0</v>
      </c>
      <c r="T171" s="5">
        <f t="shared" si="186"/>
        <v>0</v>
      </c>
      <c r="U171" s="137"/>
    </row>
    <row r="172" spans="1:21" x14ac:dyDescent="0.3">
      <c r="A172" s="133"/>
      <c r="B172" s="121" t="s">
        <v>457</v>
      </c>
      <c r="C172" s="42"/>
      <c r="D172" s="76"/>
      <c r="E172" s="37"/>
      <c r="F172" s="4"/>
      <c r="G172" s="76"/>
      <c r="H172" s="4"/>
      <c r="I172" s="76"/>
      <c r="J172" s="4"/>
      <c r="K172" s="76"/>
      <c r="L172" s="4"/>
      <c r="M172" s="76"/>
      <c r="N172" s="4"/>
      <c r="O172" s="76"/>
      <c r="P172" s="4"/>
      <c r="Q172" s="76"/>
      <c r="R172" s="4"/>
      <c r="S172" s="76"/>
      <c r="T172" s="4"/>
      <c r="U172" s="137"/>
    </row>
    <row r="173" spans="1:21" x14ac:dyDescent="0.3">
      <c r="A173" s="103" t="s">
        <v>458</v>
      </c>
      <c r="B173" s="154" t="s">
        <v>274</v>
      </c>
      <c r="C173" s="48" t="s">
        <v>19</v>
      </c>
      <c r="D173" s="81">
        <v>25</v>
      </c>
      <c r="E173" s="19">
        <v>0</v>
      </c>
      <c r="F173" s="9">
        <f>D173*E173</f>
        <v>0</v>
      </c>
      <c r="G173" s="81">
        <v>0</v>
      </c>
      <c r="H173" s="5">
        <f>($E173*$H$3)*G173</f>
        <v>0</v>
      </c>
      <c r="I173" s="81">
        <v>0</v>
      </c>
      <c r="J173" s="5">
        <f>$E173*$H$3*$J$3*I173</f>
        <v>0</v>
      </c>
      <c r="K173" s="81">
        <v>0</v>
      </c>
      <c r="L173" s="5">
        <f>$E173*$H$3*$J$3*$L$3*K173</f>
        <v>0</v>
      </c>
      <c r="M173" s="81">
        <v>0</v>
      </c>
      <c r="N173" s="5">
        <f>$E173*$H$3*$J$3*$L$3*M173</f>
        <v>0</v>
      </c>
      <c r="O173" s="81">
        <v>0</v>
      </c>
      <c r="P173" s="5">
        <f>$E173*$H$3*$J$3*$L$3*O173</f>
        <v>0</v>
      </c>
      <c r="Q173" s="81">
        <v>0</v>
      </c>
      <c r="R173" s="5">
        <f>$E173*$H$3*$J$3*$L$3*Q173</f>
        <v>0</v>
      </c>
      <c r="S173" s="81">
        <v>0</v>
      </c>
      <c r="T173" s="5">
        <f>$E173*$H$3*$J$3*$L$3*S173</f>
        <v>0</v>
      </c>
      <c r="U173" s="137"/>
    </row>
    <row r="174" spans="1:21" x14ac:dyDescent="0.3">
      <c r="A174" s="103" t="s">
        <v>459</v>
      </c>
      <c r="B174" s="154" t="s">
        <v>275</v>
      </c>
      <c r="C174" s="48" t="s">
        <v>19</v>
      </c>
      <c r="D174" s="81">
        <v>10</v>
      </c>
      <c r="E174" s="19">
        <v>0</v>
      </c>
      <c r="F174" s="9">
        <f t="shared" ref="F168:F177" si="187">D174*E174</f>
        <v>0</v>
      </c>
      <c r="G174" s="81">
        <v>0</v>
      </c>
      <c r="H174" s="5">
        <f t="shared" si="180"/>
        <v>0</v>
      </c>
      <c r="I174" s="81">
        <v>0</v>
      </c>
      <c r="J174" s="5">
        <f t="shared" si="181"/>
        <v>0</v>
      </c>
      <c r="K174" s="81">
        <v>0</v>
      </c>
      <c r="L174" s="5">
        <f t="shared" si="182"/>
        <v>0</v>
      </c>
      <c r="M174" s="81">
        <v>0</v>
      </c>
      <c r="N174" s="5">
        <f t="shared" ref="N174:N177" si="188">$E174*$H$3*$J$3*$L$3*M174</f>
        <v>0</v>
      </c>
      <c r="O174" s="81">
        <v>0</v>
      </c>
      <c r="P174" s="5">
        <f t="shared" ref="P174:P177" si="189">$E174*$H$3*$J$3*$L$3*O174</f>
        <v>0</v>
      </c>
      <c r="Q174" s="81">
        <v>0</v>
      </c>
      <c r="R174" s="5">
        <f t="shared" ref="R174:R177" si="190">$E174*$H$3*$J$3*$L$3*Q174</f>
        <v>0</v>
      </c>
      <c r="S174" s="81">
        <v>0</v>
      </c>
      <c r="T174" s="5">
        <f t="shared" ref="T174:T177" si="191">$E174*$H$3*$J$3*$L$3*S174</f>
        <v>0</v>
      </c>
      <c r="U174" s="137"/>
    </row>
    <row r="175" spans="1:21" x14ac:dyDescent="0.3">
      <c r="A175" s="103" t="s">
        <v>460</v>
      </c>
      <c r="B175" s="154" t="s">
        <v>276</v>
      </c>
      <c r="C175" s="48" t="s">
        <v>19</v>
      </c>
      <c r="D175" s="81">
        <v>1</v>
      </c>
      <c r="E175" s="19">
        <v>0</v>
      </c>
      <c r="F175" s="9">
        <f>D175*E175</f>
        <v>0</v>
      </c>
      <c r="G175" s="81">
        <v>0</v>
      </c>
      <c r="H175" s="5">
        <f t="shared" si="180"/>
        <v>0</v>
      </c>
      <c r="I175" s="81">
        <v>0</v>
      </c>
      <c r="J175" s="5">
        <f t="shared" si="181"/>
        <v>0</v>
      </c>
      <c r="K175" s="81">
        <v>0</v>
      </c>
      <c r="L175" s="5">
        <f t="shared" si="182"/>
        <v>0</v>
      </c>
      <c r="M175" s="81">
        <v>0</v>
      </c>
      <c r="N175" s="5">
        <f t="shared" si="188"/>
        <v>0</v>
      </c>
      <c r="O175" s="81">
        <v>0</v>
      </c>
      <c r="P175" s="5">
        <f t="shared" si="189"/>
        <v>0</v>
      </c>
      <c r="Q175" s="81">
        <v>0</v>
      </c>
      <c r="R175" s="5">
        <f t="shared" si="190"/>
        <v>0</v>
      </c>
      <c r="S175" s="81">
        <v>0</v>
      </c>
      <c r="T175" s="5">
        <f t="shared" si="191"/>
        <v>0</v>
      </c>
      <c r="U175" s="137"/>
    </row>
    <row r="176" spans="1:21" x14ac:dyDescent="0.3">
      <c r="A176" s="103" t="s">
        <v>461</v>
      </c>
      <c r="B176" s="154" t="s">
        <v>277</v>
      </c>
      <c r="C176" s="48" t="s">
        <v>19</v>
      </c>
      <c r="D176" s="81">
        <v>1</v>
      </c>
      <c r="E176" s="19">
        <v>0</v>
      </c>
      <c r="F176" s="9">
        <f>D176*E176</f>
        <v>0</v>
      </c>
      <c r="G176" s="81">
        <v>0</v>
      </c>
      <c r="H176" s="5">
        <f t="shared" si="180"/>
        <v>0</v>
      </c>
      <c r="I176" s="81">
        <v>0</v>
      </c>
      <c r="J176" s="5">
        <f t="shared" si="181"/>
        <v>0</v>
      </c>
      <c r="K176" s="81">
        <v>0</v>
      </c>
      <c r="L176" s="5">
        <f t="shared" si="182"/>
        <v>0</v>
      </c>
      <c r="M176" s="81">
        <v>0</v>
      </c>
      <c r="N176" s="5">
        <f t="shared" si="188"/>
        <v>0</v>
      </c>
      <c r="O176" s="81">
        <v>0</v>
      </c>
      <c r="P176" s="5">
        <f t="shared" si="189"/>
        <v>0</v>
      </c>
      <c r="Q176" s="81">
        <v>0</v>
      </c>
      <c r="R176" s="5">
        <f t="shared" si="190"/>
        <v>0</v>
      </c>
      <c r="S176" s="81">
        <v>0</v>
      </c>
      <c r="T176" s="5">
        <f t="shared" si="191"/>
        <v>0</v>
      </c>
      <c r="U176" s="137"/>
    </row>
    <row r="177" spans="1:21" x14ac:dyDescent="0.3">
      <c r="A177" s="103" t="s">
        <v>462</v>
      </c>
      <c r="B177" s="154" t="s">
        <v>278</v>
      </c>
      <c r="C177" s="48" t="s">
        <v>19</v>
      </c>
      <c r="D177" s="81">
        <v>4</v>
      </c>
      <c r="E177" s="19">
        <v>0</v>
      </c>
      <c r="F177" s="9">
        <f>D177*E177</f>
        <v>0</v>
      </c>
      <c r="G177" s="81">
        <v>0</v>
      </c>
      <c r="H177" s="5">
        <f t="shared" si="180"/>
        <v>0</v>
      </c>
      <c r="I177" s="81">
        <v>0</v>
      </c>
      <c r="J177" s="5">
        <f t="shared" si="181"/>
        <v>0</v>
      </c>
      <c r="K177" s="81">
        <v>0</v>
      </c>
      <c r="L177" s="5">
        <f t="shared" si="182"/>
        <v>0</v>
      </c>
      <c r="M177" s="81">
        <v>0</v>
      </c>
      <c r="N177" s="5">
        <f t="shared" si="188"/>
        <v>0</v>
      </c>
      <c r="O177" s="81">
        <v>0</v>
      </c>
      <c r="P177" s="5">
        <f t="shared" si="189"/>
        <v>0</v>
      </c>
      <c r="Q177" s="81">
        <v>0</v>
      </c>
      <c r="R177" s="5">
        <f t="shared" si="190"/>
        <v>0</v>
      </c>
      <c r="S177" s="81">
        <v>0</v>
      </c>
      <c r="T177" s="5">
        <f t="shared" si="191"/>
        <v>0</v>
      </c>
      <c r="U177" s="137"/>
    </row>
    <row r="178" spans="1:21" x14ac:dyDescent="0.3">
      <c r="A178" s="103" t="s">
        <v>463</v>
      </c>
      <c r="B178" s="154" t="s">
        <v>403</v>
      </c>
      <c r="C178" s="48" t="s">
        <v>19</v>
      </c>
      <c r="D178" s="81">
        <v>2</v>
      </c>
      <c r="E178" s="19">
        <v>0</v>
      </c>
      <c r="F178" s="9">
        <f>D178*E178</f>
        <v>0</v>
      </c>
      <c r="G178" s="81">
        <v>0</v>
      </c>
      <c r="H178" s="5">
        <f>($E178*$H$3)*G178</f>
        <v>0</v>
      </c>
      <c r="I178" s="81">
        <v>0</v>
      </c>
      <c r="J178" s="5">
        <f>$E178*$H$3*$J$3*I178</f>
        <v>0</v>
      </c>
      <c r="K178" s="81">
        <v>0</v>
      </c>
      <c r="L178" s="5">
        <f>$E178*$H$3*$J$3*$L$3*K178</f>
        <v>0</v>
      </c>
      <c r="M178" s="81">
        <v>0</v>
      </c>
      <c r="N178" s="5">
        <f>$E178*$H$3*$J$3*$L$3*M178</f>
        <v>0</v>
      </c>
      <c r="O178" s="81">
        <v>0</v>
      </c>
      <c r="P178" s="5">
        <f>$E178*$H$3*$J$3*$L$3*O178</f>
        <v>0</v>
      </c>
      <c r="Q178" s="81">
        <v>0</v>
      </c>
      <c r="R178" s="5">
        <f>$E178*$H$3*$J$3*$L$3*Q178</f>
        <v>0</v>
      </c>
      <c r="S178" s="81">
        <v>0</v>
      </c>
      <c r="T178" s="5">
        <f>$E178*$H$3*$J$3*$L$3*S178</f>
        <v>0</v>
      </c>
      <c r="U178" s="137"/>
    </row>
    <row r="179" spans="1:21" x14ac:dyDescent="0.3">
      <c r="A179" s="103" t="s">
        <v>464</v>
      </c>
      <c r="B179" s="154" t="s">
        <v>404</v>
      </c>
      <c r="C179" s="48" t="s">
        <v>19</v>
      </c>
      <c r="D179" s="81">
        <v>1</v>
      </c>
      <c r="E179" s="19">
        <v>0</v>
      </c>
      <c r="F179" s="9">
        <f>D179*E179</f>
        <v>0</v>
      </c>
      <c r="G179" s="81">
        <v>0</v>
      </c>
      <c r="H179" s="5">
        <f t="shared" ref="H179" si="192">($E179*$H$3)*G179</f>
        <v>0</v>
      </c>
      <c r="I179" s="81">
        <v>0</v>
      </c>
      <c r="J179" s="5">
        <f t="shared" ref="J179" si="193">$E179*$H$3*$J$3*I179</f>
        <v>0</v>
      </c>
      <c r="K179" s="81">
        <v>0</v>
      </c>
      <c r="L179" s="5">
        <f t="shared" ref="L179" si="194">$E179*$H$3*$J$3*$L$3*K179</f>
        <v>0</v>
      </c>
      <c r="M179" s="81">
        <v>0</v>
      </c>
      <c r="N179" s="5">
        <f t="shared" ref="N179" si="195">$E179*$H$3*$J$3*$L$3*M179</f>
        <v>0</v>
      </c>
      <c r="O179" s="81">
        <v>0</v>
      </c>
      <c r="P179" s="5">
        <f t="shared" ref="P179" si="196">$E179*$H$3*$J$3*$L$3*O179</f>
        <v>0</v>
      </c>
      <c r="Q179" s="81">
        <v>0</v>
      </c>
      <c r="R179" s="5">
        <f t="shared" ref="R179" si="197">$E179*$H$3*$J$3*$L$3*Q179</f>
        <v>0</v>
      </c>
      <c r="S179" s="81">
        <v>0</v>
      </c>
      <c r="T179" s="5">
        <f t="shared" ref="T179" si="198">$E179*$H$3*$J$3*$L$3*S179</f>
        <v>0</v>
      </c>
      <c r="U179" s="137"/>
    </row>
    <row r="180" spans="1:21" x14ac:dyDescent="0.3">
      <c r="A180" s="103" t="s">
        <v>465</v>
      </c>
      <c r="B180" s="154" t="s">
        <v>405</v>
      </c>
      <c r="C180" s="48" t="s">
        <v>19</v>
      </c>
      <c r="D180" s="81">
        <v>1</v>
      </c>
      <c r="E180" s="19">
        <v>0</v>
      </c>
      <c r="F180" s="9">
        <f>D180*E180</f>
        <v>0</v>
      </c>
      <c r="G180" s="81">
        <v>0</v>
      </c>
      <c r="H180" s="5">
        <f>($E180*$H$3)*G180</f>
        <v>0</v>
      </c>
      <c r="I180" s="81">
        <v>0</v>
      </c>
      <c r="J180" s="5">
        <f>$E180*$H$3*$J$3*I180</f>
        <v>0</v>
      </c>
      <c r="K180" s="81">
        <v>0</v>
      </c>
      <c r="L180" s="5">
        <f>$E180*$H$3*$J$3*$L$3*K180</f>
        <v>0</v>
      </c>
      <c r="M180" s="81">
        <v>0</v>
      </c>
      <c r="N180" s="5">
        <f>$E180*$H$3*$J$3*$L$3*M180</f>
        <v>0</v>
      </c>
      <c r="O180" s="81">
        <v>0</v>
      </c>
      <c r="P180" s="5">
        <f>$E180*$H$3*$J$3*$L$3*O180</f>
        <v>0</v>
      </c>
      <c r="Q180" s="81">
        <v>0</v>
      </c>
      <c r="R180" s="5">
        <f>$E180*$H$3*$J$3*$L$3*Q180</f>
        <v>0</v>
      </c>
      <c r="S180" s="81">
        <v>0</v>
      </c>
      <c r="T180" s="5">
        <f>$E180*$H$3*$J$3*$L$3*S180</f>
        <v>0</v>
      </c>
      <c r="U180" s="137"/>
    </row>
    <row r="181" spans="1:21" x14ac:dyDescent="0.3">
      <c r="A181" s="99" t="s">
        <v>222</v>
      </c>
      <c r="B181" s="130" t="s">
        <v>23</v>
      </c>
      <c r="C181" s="42"/>
      <c r="D181" s="55"/>
      <c r="E181" s="4"/>
      <c r="F181" s="4"/>
      <c r="G181" s="55"/>
      <c r="H181" s="4"/>
      <c r="I181" s="55"/>
      <c r="J181" s="4"/>
      <c r="K181" s="55"/>
      <c r="L181" s="39"/>
      <c r="M181" s="55"/>
      <c r="N181" s="39"/>
      <c r="O181" s="55"/>
      <c r="P181" s="39"/>
      <c r="Q181" s="55"/>
      <c r="R181" s="39"/>
      <c r="S181" s="55"/>
      <c r="T181" s="39"/>
      <c r="U181" s="137"/>
    </row>
    <row r="182" spans="1:21" x14ac:dyDescent="0.3">
      <c r="A182" s="103" t="s">
        <v>84</v>
      </c>
      <c r="B182" s="124" t="s">
        <v>253</v>
      </c>
      <c r="C182" s="48" t="s">
        <v>19</v>
      </c>
      <c r="D182" s="81">
        <v>20</v>
      </c>
      <c r="E182" s="19">
        <v>0</v>
      </c>
      <c r="F182" s="9">
        <f>D182*E182</f>
        <v>0</v>
      </c>
      <c r="G182" s="81">
        <v>0</v>
      </c>
      <c r="H182" s="5">
        <f>($E182*$H$3)*G182</f>
        <v>0</v>
      </c>
      <c r="I182" s="81">
        <v>0</v>
      </c>
      <c r="J182" s="5">
        <f>$E182*$H$3*$J$3*I182</f>
        <v>0</v>
      </c>
      <c r="K182" s="81">
        <v>0</v>
      </c>
      <c r="L182" s="5">
        <f>$E182*$H$3*$J$3*$L$3*K182</f>
        <v>0</v>
      </c>
      <c r="M182" s="81">
        <v>0</v>
      </c>
      <c r="N182" s="5">
        <f>$E182*$H$3*$J$3*$L$3*M182</f>
        <v>0</v>
      </c>
      <c r="O182" s="81">
        <v>0</v>
      </c>
      <c r="P182" s="5">
        <f>$E182*$H$3*$J$3*$L$3*O182</f>
        <v>0</v>
      </c>
      <c r="Q182" s="81">
        <v>0</v>
      </c>
      <c r="R182" s="5">
        <f>$E182*$H$3*$J$3*$L$3*Q182</f>
        <v>0</v>
      </c>
      <c r="S182" s="81">
        <v>0</v>
      </c>
      <c r="T182" s="5">
        <f>$E182*$H$3*$J$3*$L$3*S182</f>
        <v>0</v>
      </c>
      <c r="U182" s="137"/>
    </row>
    <row r="183" spans="1:21" x14ac:dyDescent="0.3">
      <c r="A183" s="103" t="s">
        <v>85</v>
      </c>
      <c r="B183" s="124" t="s">
        <v>254</v>
      </c>
      <c r="C183" s="48" t="s">
        <v>19</v>
      </c>
      <c r="D183" s="81">
        <v>10</v>
      </c>
      <c r="E183" s="19">
        <v>0</v>
      </c>
      <c r="F183" s="9">
        <f>D183*E183</f>
        <v>0</v>
      </c>
      <c r="G183" s="81">
        <v>0</v>
      </c>
      <c r="H183" s="5">
        <f>($E183*$H$3)*G183</f>
        <v>0</v>
      </c>
      <c r="I183" s="81">
        <v>0</v>
      </c>
      <c r="J183" s="5">
        <f>$E183*$H$3*$J$3*I183</f>
        <v>0</v>
      </c>
      <c r="K183" s="81">
        <v>0</v>
      </c>
      <c r="L183" s="5">
        <f>$E183*$H$3*$J$3*$L$3*K183</f>
        <v>0</v>
      </c>
      <c r="M183" s="81">
        <v>0</v>
      </c>
      <c r="N183" s="5">
        <f>$E183*$H$3*$J$3*$L$3*M183</f>
        <v>0</v>
      </c>
      <c r="O183" s="81">
        <v>0</v>
      </c>
      <c r="P183" s="5">
        <f>$E183*$H$3*$J$3*$L$3*O183</f>
        <v>0</v>
      </c>
      <c r="Q183" s="81">
        <v>0</v>
      </c>
      <c r="R183" s="5">
        <f>$E183*$H$3*$J$3*$L$3*Q183</f>
        <v>0</v>
      </c>
      <c r="S183" s="81">
        <v>0</v>
      </c>
      <c r="T183" s="5">
        <f>$E183*$H$3*$J$3*$L$3*S183</f>
        <v>0</v>
      </c>
      <c r="U183" s="137"/>
    </row>
    <row r="184" spans="1:21" x14ac:dyDescent="0.3">
      <c r="A184" s="103" t="s">
        <v>86</v>
      </c>
      <c r="B184" s="124" t="s">
        <v>255</v>
      </c>
      <c r="C184" s="48" t="s">
        <v>19</v>
      </c>
      <c r="D184" s="81">
        <v>16</v>
      </c>
      <c r="E184" s="19">
        <v>0</v>
      </c>
      <c r="F184" s="9">
        <f>D184*E184</f>
        <v>0</v>
      </c>
      <c r="G184" s="81">
        <v>0</v>
      </c>
      <c r="H184" s="5">
        <f>($E184*$H$3)*G184</f>
        <v>0</v>
      </c>
      <c r="I184" s="81">
        <v>0</v>
      </c>
      <c r="J184" s="5">
        <f>$E184*$H$3*$J$3*I184</f>
        <v>0</v>
      </c>
      <c r="K184" s="81">
        <v>0</v>
      </c>
      <c r="L184" s="5">
        <f>$E184*$H$3*$J$3*$L$3*K184</f>
        <v>0</v>
      </c>
      <c r="M184" s="81">
        <v>0</v>
      </c>
      <c r="N184" s="5">
        <f>$E184*$H$3*$J$3*$L$3*M184</f>
        <v>0</v>
      </c>
      <c r="O184" s="81">
        <v>0</v>
      </c>
      <c r="P184" s="5">
        <f>$E184*$H$3*$J$3*$L$3*O184</f>
        <v>0</v>
      </c>
      <c r="Q184" s="81">
        <v>0</v>
      </c>
      <c r="R184" s="5">
        <f>$E184*$H$3*$J$3*$L$3*Q184</f>
        <v>0</v>
      </c>
      <c r="S184" s="81">
        <v>0</v>
      </c>
      <c r="T184" s="5">
        <f>$E184*$H$3*$J$3*$L$3*S184</f>
        <v>0</v>
      </c>
      <c r="U184" s="137"/>
    </row>
    <row r="185" spans="1:21" x14ac:dyDescent="0.3">
      <c r="A185" s="103" t="s">
        <v>87</v>
      </c>
      <c r="B185" s="124" t="s">
        <v>406</v>
      </c>
      <c r="C185" s="48" t="s">
        <v>19</v>
      </c>
      <c r="D185" s="81">
        <v>25</v>
      </c>
      <c r="E185" s="19">
        <v>0</v>
      </c>
      <c r="F185" s="9">
        <f>D185*E185</f>
        <v>0</v>
      </c>
      <c r="G185" s="81">
        <v>0</v>
      </c>
      <c r="H185" s="5">
        <f>($E185*$H$3)*G185</f>
        <v>0</v>
      </c>
      <c r="I185" s="81">
        <v>0</v>
      </c>
      <c r="J185" s="5">
        <f>$E185*$H$3*$J$3*I185</f>
        <v>0</v>
      </c>
      <c r="K185" s="81">
        <v>0</v>
      </c>
      <c r="L185" s="5">
        <f>$E185*$H$3*$J$3*$L$3*K185</f>
        <v>0</v>
      </c>
      <c r="M185" s="81">
        <v>0</v>
      </c>
      <c r="N185" s="5">
        <f>$E185*$H$3*$J$3*$L$3*M185</f>
        <v>0</v>
      </c>
      <c r="O185" s="81">
        <v>0</v>
      </c>
      <c r="P185" s="5">
        <f>$E185*$H$3*$J$3*$L$3*O185</f>
        <v>0</v>
      </c>
      <c r="Q185" s="81">
        <v>0</v>
      </c>
      <c r="R185" s="5">
        <f>$E185*$H$3*$J$3*$L$3*Q185</f>
        <v>0</v>
      </c>
      <c r="S185" s="81">
        <v>0</v>
      </c>
      <c r="T185" s="5">
        <f>$E185*$H$3*$J$3*$L$3*S185</f>
        <v>0</v>
      </c>
      <c r="U185" s="137"/>
    </row>
    <row r="186" spans="1:21" x14ac:dyDescent="0.3">
      <c r="A186" s="99" t="s">
        <v>223</v>
      </c>
      <c r="B186" s="120" t="s">
        <v>20</v>
      </c>
      <c r="C186" s="42"/>
      <c r="D186" s="55"/>
      <c r="E186" s="3"/>
      <c r="F186" s="4"/>
      <c r="G186" s="55"/>
      <c r="H186" s="4"/>
      <c r="I186" s="55"/>
      <c r="J186" s="4"/>
      <c r="K186" s="55"/>
      <c r="L186" s="4"/>
      <c r="M186" s="55"/>
      <c r="N186" s="4"/>
      <c r="O186" s="55"/>
      <c r="P186" s="4"/>
      <c r="Q186" s="55"/>
      <c r="R186" s="4"/>
      <c r="S186" s="55"/>
      <c r="T186" s="4"/>
      <c r="U186" s="137"/>
    </row>
    <row r="187" spans="1:21" x14ac:dyDescent="0.3">
      <c r="A187" s="107" t="s">
        <v>88</v>
      </c>
      <c r="B187" s="124" t="s">
        <v>186</v>
      </c>
      <c r="C187" s="43" t="s">
        <v>19</v>
      </c>
      <c r="D187" s="81">
        <v>10</v>
      </c>
      <c r="E187" s="26">
        <v>0</v>
      </c>
      <c r="F187" s="9">
        <f>D187*E187</f>
        <v>0</v>
      </c>
      <c r="G187" s="81">
        <v>0</v>
      </c>
      <c r="H187" s="5">
        <f>($E187*$H$3)*G187</f>
        <v>0</v>
      </c>
      <c r="I187" s="81">
        <v>0</v>
      </c>
      <c r="J187" s="5">
        <f>$E187*$H$3*$J$3*I187</f>
        <v>0</v>
      </c>
      <c r="K187" s="81">
        <v>0</v>
      </c>
      <c r="L187" s="5">
        <f>$E187*$H$3*$J$3*$L$3*K187</f>
        <v>0</v>
      </c>
      <c r="M187" s="81">
        <v>0</v>
      </c>
      <c r="N187" s="5">
        <f>$E187*$H$3*$J$3*$L$3*M187</f>
        <v>0</v>
      </c>
      <c r="O187" s="81">
        <v>0</v>
      </c>
      <c r="P187" s="5">
        <f>$E187*$H$3*$J$3*$L$3*O187</f>
        <v>0</v>
      </c>
      <c r="Q187" s="81">
        <v>0</v>
      </c>
      <c r="R187" s="5">
        <f>$E187*$H$3*$J$3*$L$3*Q187</f>
        <v>0</v>
      </c>
      <c r="S187" s="81">
        <v>0</v>
      </c>
      <c r="T187" s="5">
        <f>$E187*$H$3*$J$3*$L$3*S187</f>
        <v>0</v>
      </c>
      <c r="U187" s="137"/>
    </row>
    <row r="188" spans="1:21" x14ac:dyDescent="0.3">
      <c r="A188" s="107" t="s">
        <v>89</v>
      </c>
      <c r="B188" s="124" t="s">
        <v>240</v>
      </c>
      <c r="C188" s="43" t="s">
        <v>19</v>
      </c>
      <c r="D188" s="81">
        <v>6</v>
      </c>
      <c r="E188" s="26">
        <v>0</v>
      </c>
      <c r="F188" s="9">
        <f>D188*E188</f>
        <v>0</v>
      </c>
      <c r="G188" s="81">
        <v>0</v>
      </c>
      <c r="H188" s="5">
        <f>($E188*$H$3)*G188</f>
        <v>0</v>
      </c>
      <c r="I188" s="81">
        <v>0</v>
      </c>
      <c r="J188" s="5">
        <f>$E188*$H$3*$J$3*I188</f>
        <v>0</v>
      </c>
      <c r="K188" s="81">
        <v>0</v>
      </c>
      <c r="L188" s="5">
        <f>$E188*$H$3*$J$3*$L$3*K188</f>
        <v>0</v>
      </c>
      <c r="M188" s="81">
        <v>0</v>
      </c>
      <c r="N188" s="5">
        <f>$E188*$H$3*$J$3*$L$3*M188</f>
        <v>0</v>
      </c>
      <c r="O188" s="81">
        <v>0</v>
      </c>
      <c r="P188" s="5">
        <f>$E188*$H$3*$J$3*$L$3*O188</f>
        <v>0</v>
      </c>
      <c r="Q188" s="81">
        <v>0</v>
      </c>
      <c r="R188" s="5">
        <f>$E188*$H$3*$J$3*$L$3*Q188</f>
        <v>0</v>
      </c>
      <c r="S188" s="81">
        <v>0</v>
      </c>
      <c r="T188" s="5">
        <f>$E188*$H$3*$J$3*$L$3*S188</f>
        <v>0</v>
      </c>
      <c r="U188" s="137"/>
    </row>
    <row r="189" spans="1:21" x14ac:dyDescent="0.3">
      <c r="A189" s="107" t="s">
        <v>90</v>
      </c>
      <c r="B189" s="124" t="s">
        <v>187</v>
      </c>
      <c r="C189" s="43" t="s">
        <v>18</v>
      </c>
      <c r="D189" s="81">
        <v>10</v>
      </c>
      <c r="E189" s="26">
        <v>0</v>
      </c>
      <c r="F189" s="9">
        <f>D189*E189</f>
        <v>0</v>
      </c>
      <c r="G189" s="81">
        <v>0</v>
      </c>
      <c r="H189" s="5">
        <f>($E189*$H$3)*G189</f>
        <v>0</v>
      </c>
      <c r="I189" s="81">
        <v>0</v>
      </c>
      <c r="J189" s="5">
        <f>$E189*$H$3*$J$3*I189</f>
        <v>0</v>
      </c>
      <c r="K189" s="81">
        <v>0</v>
      </c>
      <c r="L189" s="5">
        <f>$E189*$H$3*$J$3*$L$3*K189</f>
        <v>0</v>
      </c>
      <c r="M189" s="81">
        <v>0</v>
      </c>
      <c r="N189" s="5">
        <f>$E189*$H$3*$J$3*$L$3*M189</f>
        <v>0</v>
      </c>
      <c r="O189" s="81">
        <v>0</v>
      </c>
      <c r="P189" s="5">
        <f>$E189*$H$3*$J$3*$L$3*O189</f>
        <v>0</v>
      </c>
      <c r="Q189" s="81">
        <v>0</v>
      </c>
      <c r="R189" s="5">
        <f>$E189*$H$3*$J$3*$L$3*Q189</f>
        <v>0</v>
      </c>
      <c r="S189" s="81">
        <v>0</v>
      </c>
      <c r="T189" s="5">
        <f>$E189*$H$3*$J$3*$L$3*S189</f>
        <v>0</v>
      </c>
      <c r="U189" s="137"/>
    </row>
    <row r="190" spans="1:21" x14ac:dyDescent="0.3">
      <c r="A190" s="99" t="s">
        <v>224</v>
      </c>
      <c r="B190" s="46" t="s">
        <v>46</v>
      </c>
      <c r="C190" s="42"/>
      <c r="D190" s="55"/>
      <c r="E190" s="3"/>
      <c r="F190" s="4"/>
      <c r="G190" s="55"/>
      <c r="H190" s="4"/>
      <c r="I190" s="55"/>
      <c r="J190" s="4"/>
      <c r="K190" s="55"/>
      <c r="L190" s="4"/>
      <c r="M190" s="55"/>
      <c r="N190" s="4"/>
      <c r="O190" s="55"/>
      <c r="P190" s="4"/>
      <c r="Q190" s="55"/>
      <c r="R190" s="4"/>
      <c r="S190" s="55"/>
      <c r="T190" s="4"/>
      <c r="U190" s="137"/>
    </row>
    <row r="191" spans="1:21" x14ac:dyDescent="0.3">
      <c r="A191" s="107" t="s">
        <v>8</v>
      </c>
      <c r="B191" s="154" t="s">
        <v>24</v>
      </c>
      <c r="C191" s="43" t="s">
        <v>242</v>
      </c>
      <c r="D191" s="81">
        <v>1</v>
      </c>
      <c r="E191" s="19">
        <v>0</v>
      </c>
      <c r="F191" s="9">
        <f>D191*E191</f>
        <v>0</v>
      </c>
      <c r="G191" s="81">
        <v>0</v>
      </c>
      <c r="H191" s="5">
        <f>($E191*$H$3)*G191</f>
        <v>0</v>
      </c>
      <c r="I191" s="81">
        <v>0</v>
      </c>
      <c r="J191" s="5">
        <f>$E191*$H$3*$J$3*I191</f>
        <v>0</v>
      </c>
      <c r="K191" s="81">
        <v>0</v>
      </c>
      <c r="L191" s="5">
        <f>$E191*$H$3*$J$3*$L$3*K191</f>
        <v>0</v>
      </c>
      <c r="M191" s="81">
        <v>0</v>
      </c>
      <c r="N191" s="5">
        <f>$E191*$H$3*$J$3*$L$3*M191</f>
        <v>0</v>
      </c>
      <c r="O191" s="81">
        <v>0</v>
      </c>
      <c r="P191" s="5">
        <f>$E191*$H$3*$J$3*$L$3*O191</f>
        <v>0</v>
      </c>
      <c r="Q191" s="81">
        <v>0</v>
      </c>
      <c r="R191" s="5">
        <f>$E191*$H$3*$J$3*$L$3*Q191</f>
        <v>0</v>
      </c>
      <c r="S191" s="81">
        <v>0</v>
      </c>
      <c r="T191" s="5">
        <f>$E191*$H$3*$J$3*$L$3*S191</f>
        <v>0</v>
      </c>
      <c r="U191" s="137"/>
    </row>
    <row r="192" spans="1:21" x14ac:dyDescent="0.3">
      <c r="A192" s="107" t="s">
        <v>26</v>
      </c>
      <c r="B192" s="154" t="s">
        <v>241</v>
      </c>
      <c r="C192" s="43" t="s">
        <v>242</v>
      </c>
      <c r="D192" s="81">
        <v>1</v>
      </c>
      <c r="E192" s="19">
        <v>0</v>
      </c>
      <c r="F192" s="9">
        <f>D192*E192</f>
        <v>0</v>
      </c>
      <c r="G192" s="81">
        <v>0</v>
      </c>
      <c r="H192" s="5">
        <f>($E192*$H$3)*G192</f>
        <v>0</v>
      </c>
      <c r="I192" s="81">
        <v>0</v>
      </c>
      <c r="J192" s="5">
        <f>$E192*$H$3*$J$3*I192</f>
        <v>0</v>
      </c>
      <c r="K192" s="81">
        <v>0</v>
      </c>
      <c r="L192" s="5">
        <f>$E192*$H$3*$J$3*$L$3*K192</f>
        <v>0</v>
      </c>
      <c r="M192" s="81">
        <v>0</v>
      </c>
      <c r="N192" s="5">
        <f>$E192*$H$3*$J$3*$L$3*M192</f>
        <v>0</v>
      </c>
      <c r="O192" s="81">
        <v>0</v>
      </c>
      <c r="P192" s="5">
        <f>$E192*$H$3*$J$3*$L$3*O192</f>
        <v>0</v>
      </c>
      <c r="Q192" s="81">
        <v>0</v>
      </c>
      <c r="R192" s="5">
        <f>$E192*$H$3*$J$3*$L$3*Q192</f>
        <v>0</v>
      </c>
      <c r="S192" s="81">
        <v>0</v>
      </c>
      <c r="T192" s="5">
        <f>$E192*$H$3*$J$3*$L$3*S192</f>
        <v>0</v>
      </c>
      <c r="U192" s="137"/>
    </row>
    <row r="193" spans="1:21" x14ac:dyDescent="0.3">
      <c r="A193" s="107" t="s">
        <v>27</v>
      </c>
      <c r="B193" s="154" t="s">
        <v>21</v>
      </c>
      <c r="C193" s="43" t="s">
        <v>242</v>
      </c>
      <c r="D193" s="81">
        <v>1</v>
      </c>
      <c r="E193" s="19">
        <v>0</v>
      </c>
      <c r="F193" s="9">
        <f>D193*E193</f>
        <v>0</v>
      </c>
      <c r="G193" s="81">
        <v>0</v>
      </c>
      <c r="H193" s="5">
        <f>($E193*$H$3)*G193</f>
        <v>0</v>
      </c>
      <c r="I193" s="81">
        <v>0</v>
      </c>
      <c r="J193" s="5">
        <f>$E193*$H$3*$J$3*I193</f>
        <v>0</v>
      </c>
      <c r="K193" s="81">
        <v>0</v>
      </c>
      <c r="L193" s="5">
        <f>$E193*$H$3*$J$3*$L$3*K193</f>
        <v>0</v>
      </c>
      <c r="M193" s="81">
        <v>0</v>
      </c>
      <c r="N193" s="5">
        <f>$E193*$H$3*$J$3*$L$3*M193</f>
        <v>0</v>
      </c>
      <c r="O193" s="81">
        <v>0</v>
      </c>
      <c r="P193" s="5">
        <f>$E193*$H$3*$J$3*$L$3*O193</f>
        <v>0</v>
      </c>
      <c r="Q193" s="81">
        <v>0</v>
      </c>
      <c r="R193" s="5">
        <f>$E193*$H$3*$J$3*$L$3*Q193</f>
        <v>0</v>
      </c>
      <c r="S193" s="81">
        <v>0</v>
      </c>
      <c r="T193" s="5">
        <f>$E193*$H$3*$J$3*$L$3*S193</f>
        <v>0</v>
      </c>
      <c r="U193" s="137"/>
    </row>
    <row r="194" spans="1:21" x14ac:dyDescent="0.3">
      <c r="A194" s="107" t="s">
        <v>94</v>
      </c>
      <c r="B194" s="154" t="s">
        <v>188</v>
      </c>
      <c r="C194" s="43" t="s">
        <v>19</v>
      </c>
      <c r="D194" s="81">
        <v>2</v>
      </c>
      <c r="E194" s="19">
        <v>0</v>
      </c>
      <c r="F194" s="9">
        <f>D194*E194</f>
        <v>0</v>
      </c>
      <c r="G194" s="81">
        <v>0</v>
      </c>
      <c r="H194" s="5">
        <f>($E194*$H$3)*G194</f>
        <v>0</v>
      </c>
      <c r="I194" s="81">
        <v>0</v>
      </c>
      <c r="J194" s="5">
        <f>$E194*$H$3*$J$3*I194</f>
        <v>0</v>
      </c>
      <c r="K194" s="81">
        <v>0</v>
      </c>
      <c r="L194" s="5">
        <f>$E194*$H$3*$J$3*$L$3*K194</f>
        <v>0</v>
      </c>
      <c r="M194" s="81">
        <v>0</v>
      </c>
      <c r="N194" s="5">
        <f>$E194*$H$3*$J$3*$L$3*M194</f>
        <v>0</v>
      </c>
      <c r="O194" s="81">
        <v>0</v>
      </c>
      <c r="P194" s="5">
        <f>$E194*$H$3*$J$3*$L$3*O194</f>
        <v>0</v>
      </c>
      <c r="Q194" s="81">
        <v>0</v>
      </c>
      <c r="R194" s="5">
        <f>$E194*$H$3*$J$3*$L$3*Q194</f>
        <v>0</v>
      </c>
      <c r="S194" s="81">
        <v>0</v>
      </c>
      <c r="T194" s="5">
        <f>$E194*$H$3*$J$3*$L$3*S194</f>
        <v>0</v>
      </c>
      <c r="U194" s="137"/>
    </row>
    <row r="195" spans="1:21" x14ac:dyDescent="0.3">
      <c r="A195" s="99" t="s">
        <v>225</v>
      </c>
      <c r="B195" s="150" t="s">
        <v>283</v>
      </c>
      <c r="C195" s="42"/>
      <c r="D195" s="55"/>
      <c r="E195" s="3"/>
      <c r="F195" s="4"/>
      <c r="G195" s="55"/>
      <c r="H195" s="4"/>
      <c r="I195" s="55"/>
      <c r="J195" s="4"/>
      <c r="K195" s="55"/>
      <c r="L195" s="4"/>
      <c r="M195" s="55"/>
      <c r="N195" s="4"/>
      <c r="O195" s="55"/>
      <c r="P195" s="4"/>
      <c r="Q195" s="55"/>
      <c r="R195" s="4"/>
      <c r="S195" s="55"/>
      <c r="T195" s="4"/>
      <c r="U195" s="137"/>
    </row>
    <row r="196" spans="1:21" ht="16.2" customHeight="1" x14ac:dyDescent="0.3">
      <c r="A196" s="99"/>
      <c r="B196" s="150" t="s">
        <v>466</v>
      </c>
      <c r="C196" s="42"/>
      <c r="D196" s="55"/>
      <c r="E196" s="3"/>
      <c r="F196" s="4"/>
      <c r="G196" s="55"/>
      <c r="H196" s="4"/>
      <c r="I196" s="55"/>
      <c r="J196" s="4"/>
      <c r="K196" s="55"/>
      <c r="L196" s="4"/>
      <c r="M196" s="55"/>
      <c r="N196" s="4"/>
      <c r="O196" s="55"/>
      <c r="P196" s="4"/>
      <c r="Q196" s="55"/>
      <c r="R196" s="4"/>
      <c r="S196" s="55"/>
      <c r="T196" s="4"/>
      <c r="U196" s="137"/>
    </row>
    <row r="197" spans="1:21" x14ac:dyDescent="0.3">
      <c r="A197" s="107" t="s">
        <v>9</v>
      </c>
      <c r="B197" s="160" t="s">
        <v>299</v>
      </c>
      <c r="C197" s="43" t="s">
        <v>19</v>
      </c>
      <c r="D197" s="81">
        <v>5</v>
      </c>
      <c r="E197" s="19">
        <v>0</v>
      </c>
      <c r="F197" s="9">
        <f>D197*E197</f>
        <v>0</v>
      </c>
      <c r="G197" s="81">
        <v>0</v>
      </c>
      <c r="H197" s="5">
        <f t="shared" ref="H197:H255" si="199">($E197*$H$3)*G197</f>
        <v>0</v>
      </c>
      <c r="I197" s="81">
        <v>0</v>
      </c>
      <c r="J197" s="5">
        <f t="shared" ref="J197:J255" si="200">$E197*$H$3*$J$3*I197</f>
        <v>0</v>
      </c>
      <c r="K197" s="81">
        <v>0</v>
      </c>
      <c r="L197" s="5">
        <f t="shared" ref="L197:L255" si="201">$E197*$H$3*$J$3*$L$3*K197</f>
        <v>0</v>
      </c>
      <c r="M197" s="81">
        <v>0</v>
      </c>
      <c r="N197" s="5">
        <f t="shared" ref="N197:N255" si="202">$E197*$H$3*$J$3*$L$3*M197</f>
        <v>0</v>
      </c>
      <c r="O197" s="81">
        <v>0</v>
      </c>
      <c r="P197" s="5">
        <f t="shared" ref="P197:P255" si="203">$E197*$H$3*$J$3*$L$3*O197</f>
        <v>0</v>
      </c>
      <c r="Q197" s="81">
        <v>0</v>
      </c>
      <c r="R197" s="5">
        <f t="shared" ref="R197:R255" si="204">$E197*$H$3*$J$3*$L$3*Q197</f>
        <v>0</v>
      </c>
      <c r="S197" s="81">
        <v>0</v>
      </c>
      <c r="T197" s="5">
        <f t="shared" ref="T197:T255" si="205">$E197*$H$3*$J$3*$L$3*S197</f>
        <v>0</v>
      </c>
      <c r="U197" s="137"/>
    </row>
    <row r="198" spans="1:21" x14ac:dyDescent="0.3">
      <c r="A198" s="107" t="s">
        <v>28</v>
      </c>
      <c r="B198" s="159" t="s">
        <v>302</v>
      </c>
      <c r="C198" s="43" t="s">
        <v>19</v>
      </c>
      <c r="D198" s="81">
        <v>3</v>
      </c>
      <c r="E198" s="19">
        <v>0</v>
      </c>
      <c r="F198" s="9">
        <f t="shared" ref="F197:F255" si="206">D198*E198</f>
        <v>0</v>
      </c>
      <c r="G198" s="81">
        <v>0</v>
      </c>
      <c r="H198" s="5">
        <f t="shared" si="199"/>
        <v>0</v>
      </c>
      <c r="I198" s="81">
        <v>0</v>
      </c>
      <c r="J198" s="5">
        <f t="shared" si="200"/>
        <v>0</v>
      </c>
      <c r="K198" s="81">
        <v>0</v>
      </c>
      <c r="L198" s="5">
        <f t="shared" si="201"/>
        <v>0</v>
      </c>
      <c r="M198" s="81">
        <v>0</v>
      </c>
      <c r="N198" s="5">
        <f t="shared" si="202"/>
        <v>0</v>
      </c>
      <c r="O198" s="81">
        <v>0</v>
      </c>
      <c r="P198" s="5">
        <f t="shared" si="203"/>
        <v>0</v>
      </c>
      <c r="Q198" s="81">
        <v>0</v>
      </c>
      <c r="R198" s="5">
        <f t="shared" si="204"/>
        <v>0</v>
      </c>
      <c r="S198" s="81">
        <v>0</v>
      </c>
      <c r="T198" s="5">
        <f t="shared" si="205"/>
        <v>0</v>
      </c>
      <c r="U198" s="137"/>
    </row>
    <row r="199" spans="1:21" x14ac:dyDescent="0.3">
      <c r="A199" s="107" t="s">
        <v>29</v>
      </c>
      <c r="B199" s="161" t="s">
        <v>308</v>
      </c>
      <c r="C199" s="43" t="s">
        <v>19</v>
      </c>
      <c r="D199" s="81">
        <v>2</v>
      </c>
      <c r="E199" s="19">
        <v>0</v>
      </c>
      <c r="F199" s="9">
        <f t="shared" si="206"/>
        <v>0</v>
      </c>
      <c r="G199" s="81">
        <v>0</v>
      </c>
      <c r="H199" s="5">
        <f t="shared" si="199"/>
        <v>0</v>
      </c>
      <c r="I199" s="81">
        <v>0</v>
      </c>
      <c r="J199" s="5">
        <f t="shared" si="200"/>
        <v>0</v>
      </c>
      <c r="K199" s="81">
        <v>0</v>
      </c>
      <c r="L199" s="5">
        <f t="shared" si="201"/>
        <v>0</v>
      </c>
      <c r="M199" s="81">
        <v>0</v>
      </c>
      <c r="N199" s="5">
        <f t="shared" si="202"/>
        <v>0</v>
      </c>
      <c r="O199" s="81">
        <v>0</v>
      </c>
      <c r="P199" s="5">
        <f t="shared" si="203"/>
        <v>0</v>
      </c>
      <c r="Q199" s="81">
        <v>0</v>
      </c>
      <c r="R199" s="5">
        <f t="shared" si="204"/>
        <v>0</v>
      </c>
      <c r="S199" s="81">
        <v>0</v>
      </c>
      <c r="T199" s="5">
        <f t="shared" si="205"/>
        <v>0</v>
      </c>
      <c r="U199" s="137"/>
    </row>
    <row r="200" spans="1:21" x14ac:dyDescent="0.3">
      <c r="A200" s="107" t="s">
        <v>30</v>
      </c>
      <c r="B200" s="161" t="s">
        <v>309</v>
      </c>
      <c r="C200" s="43" t="s">
        <v>19</v>
      </c>
      <c r="D200" s="81">
        <v>4</v>
      </c>
      <c r="E200" s="19">
        <v>0</v>
      </c>
      <c r="F200" s="9">
        <f t="shared" si="206"/>
        <v>0</v>
      </c>
      <c r="G200" s="81">
        <v>0</v>
      </c>
      <c r="H200" s="5">
        <f t="shared" si="199"/>
        <v>0</v>
      </c>
      <c r="I200" s="81">
        <v>0</v>
      </c>
      <c r="J200" s="5">
        <f t="shared" si="200"/>
        <v>0</v>
      </c>
      <c r="K200" s="81">
        <v>0</v>
      </c>
      <c r="L200" s="5">
        <f t="shared" si="201"/>
        <v>0</v>
      </c>
      <c r="M200" s="81">
        <v>0</v>
      </c>
      <c r="N200" s="5">
        <f t="shared" si="202"/>
        <v>0</v>
      </c>
      <c r="O200" s="81">
        <v>0</v>
      </c>
      <c r="P200" s="5">
        <f t="shared" si="203"/>
        <v>0</v>
      </c>
      <c r="Q200" s="81">
        <v>0</v>
      </c>
      <c r="R200" s="5">
        <f t="shared" si="204"/>
        <v>0</v>
      </c>
      <c r="S200" s="81">
        <v>0</v>
      </c>
      <c r="T200" s="5">
        <f t="shared" si="205"/>
        <v>0</v>
      </c>
      <c r="U200" s="137"/>
    </row>
    <row r="201" spans="1:21" x14ac:dyDescent="0.3">
      <c r="A201" s="107" t="s">
        <v>31</v>
      </c>
      <c r="B201" s="154" t="s">
        <v>318</v>
      </c>
      <c r="C201" s="43" t="s">
        <v>19</v>
      </c>
      <c r="D201" s="81">
        <v>1</v>
      </c>
      <c r="E201" s="19">
        <v>0</v>
      </c>
      <c r="F201" s="9">
        <f t="shared" ref="F201" si="207">D201*E201</f>
        <v>0</v>
      </c>
      <c r="G201" s="81">
        <v>0</v>
      </c>
      <c r="H201" s="5">
        <f t="shared" ref="H201" si="208">($E201*$H$3)*G201</f>
        <v>0</v>
      </c>
      <c r="I201" s="81">
        <v>0</v>
      </c>
      <c r="J201" s="5">
        <f t="shared" ref="J201" si="209">$E201*$H$3*$J$3*I201</f>
        <v>0</v>
      </c>
      <c r="K201" s="81">
        <v>0</v>
      </c>
      <c r="L201" s="5">
        <f t="shared" ref="L201" si="210">$E201*$H$3*$J$3*$L$3*K201</f>
        <v>0</v>
      </c>
      <c r="M201" s="81">
        <v>0</v>
      </c>
      <c r="N201" s="5">
        <f t="shared" ref="N201" si="211">$E201*$H$3*$J$3*$L$3*M201</f>
        <v>0</v>
      </c>
      <c r="O201" s="81">
        <v>0</v>
      </c>
      <c r="P201" s="5">
        <f t="shared" ref="P201" si="212">$E201*$H$3*$J$3*$L$3*O201</f>
        <v>0</v>
      </c>
      <c r="Q201" s="81">
        <v>0</v>
      </c>
      <c r="R201" s="5">
        <f t="shared" ref="R201" si="213">$E201*$H$3*$J$3*$L$3*Q201</f>
        <v>0</v>
      </c>
      <c r="S201" s="81">
        <v>0</v>
      </c>
      <c r="T201" s="5">
        <f t="shared" ref="T201" si="214">$E201*$H$3*$J$3*$L$3*S201</f>
        <v>0</v>
      </c>
      <c r="U201" s="137"/>
    </row>
    <row r="202" spans="1:21" x14ac:dyDescent="0.3">
      <c r="A202" s="107" t="s">
        <v>31</v>
      </c>
      <c r="B202" s="161" t="s">
        <v>300</v>
      </c>
      <c r="C202" s="43" t="s">
        <v>19</v>
      </c>
      <c r="D202" s="81">
        <v>1</v>
      </c>
      <c r="E202" s="19">
        <v>0</v>
      </c>
      <c r="F202" s="9">
        <f t="shared" si="206"/>
        <v>0</v>
      </c>
      <c r="G202" s="81">
        <v>0</v>
      </c>
      <c r="H202" s="5">
        <f t="shared" si="199"/>
        <v>0</v>
      </c>
      <c r="I202" s="81">
        <v>0</v>
      </c>
      <c r="J202" s="5">
        <f t="shared" si="200"/>
        <v>0</v>
      </c>
      <c r="K202" s="81">
        <v>0</v>
      </c>
      <c r="L202" s="5">
        <f t="shared" si="201"/>
        <v>0</v>
      </c>
      <c r="M202" s="81">
        <v>0</v>
      </c>
      <c r="N202" s="5">
        <f t="shared" si="202"/>
        <v>0</v>
      </c>
      <c r="O202" s="81">
        <v>0</v>
      </c>
      <c r="P202" s="5">
        <f t="shared" si="203"/>
        <v>0</v>
      </c>
      <c r="Q202" s="81">
        <v>0</v>
      </c>
      <c r="R202" s="5">
        <f t="shared" si="204"/>
        <v>0</v>
      </c>
      <c r="S202" s="81">
        <v>0</v>
      </c>
      <c r="T202" s="5">
        <f t="shared" si="205"/>
        <v>0</v>
      </c>
      <c r="U202" s="137"/>
    </row>
    <row r="203" spans="1:21" x14ac:dyDescent="0.3">
      <c r="A203" s="107" t="s">
        <v>32</v>
      </c>
      <c r="B203" s="154" t="s">
        <v>310</v>
      </c>
      <c r="C203" s="43" t="s">
        <v>19</v>
      </c>
      <c r="D203" s="81">
        <v>16</v>
      </c>
      <c r="E203" s="19">
        <v>0</v>
      </c>
      <c r="F203" s="9">
        <f t="shared" si="206"/>
        <v>0</v>
      </c>
      <c r="G203" s="81">
        <v>0</v>
      </c>
      <c r="H203" s="5">
        <f t="shared" si="199"/>
        <v>0</v>
      </c>
      <c r="I203" s="81">
        <v>0</v>
      </c>
      <c r="J203" s="5">
        <f t="shared" si="200"/>
        <v>0</v>
      </c>
      <c r="K203" s="81">
        <v>0</v>
      </c>
      <c r="L203" s="5">
        <f t="shared" si="201"/>
        <v>0</v>
      </c>
      <c r="M203" s="81">
        <v>0</v>
      </c>
      <c r="N203" s="5">
        <f t="shared" si="202"/>
        <v>0</v>
      </c>
      <c r="O203" s="81">
        <v>0</v>
      </c>
      <c r="P203" s="5">
        <f t="shared" si="203"/>
        <v>0</v>
      </c>
      <c r="Q203" s="81">
        <v>0</v>
      </c>
      <c r="R203" s="5">
        <f t="shared" si="204"/>
        <v>0</v>
      </c>
      <c r="S203" s="81">
        <v>0</v>
      </c>
      <c r="T203" s="5">
        <f t="shared" si="205"/>
        <v>0</v>
      </c>
      <c r="U203" s="137"/>
    </row>
    <row r="204" spans="1:21" x14ac:dyDescent="0.3">
      <c r="A204" s="107" t="s">
        <v>33</v>
      </c>
      <c r="B204" s="154" t="s">
        <v>305</v>
      </c>
      <c r="C204" s="43" t="s">
        <v>19</v>
      </c>
      <c r="D204" s="81">
        <v>12</v>
      </c>
      <c r="E204" s="19">
        <v>0</v>
      </c>
      <c r="F204" s="9">
        <f t="shared" si="206"/>
        <v>0</v>
      </c>
      <c r="G204" s="81">
        <v>0</v>
      </c>
      <c r="H204" s="5">
        <f t="shared" si="199"/>
        <v>0</v>
      </c>
      <c r="I204" s="81">
        <v>0</v>
      </c>
      <c r="J204" s="5">
        <f t="shared" si="200"/>
        <v>0</v>
      </c>
      <c r="K204" s="81">
        <v>0</v>
      </c>
      <c r="L204" s="5">
        <f t="shared" si="201"/>
        <v>0</v>
      </c>
      <c r="M204" s="81">
        <v>0</v>
      </c>
      <c r="N204" s="5">
        <f t="shared" si="202"/>
        <v>0</v>
      </c>
      <c r="O204" s="81">
        <v>0</v>
      </c>
      <c r="P204" s="5">
        <f t="shared" si="203"/>
        <v>0</v>
      </c>
      <c r="Q204" s="81">
        <v>0</v>
      </c>
      <c r="R204" s="5">
        <f t="shared" si="204"/>
        <v>0</v>
      </c>
      <c r="S204" s="81">
        <v>0</v>
      </c>
      <c r="T204" s="5">
        <f t="shared" si="205"/>
        <v>0</v>
      </c>
      <c r="U204" s="137"/>
    </row>
    <row r="205" spans="1:21" x14ac:dyDescent="0.3">
      <c r="A205" s="107" t="s">
        <v>34</v>
      </c>
      <c r="B205" s="154" t="s">
        <v>304</v>
      </c>
      <c r="C205" s="43" t="s">
        <v>19</v>
      </c>
      <c r="D205" s="81">
        <v>80</v>
      </c>
      <c r="E205" s="19">
        <v>0</v>
      </c>
      <c r="F205" s="9">
        <f t="shared" si="206"/>
        <v>0</v>
      </c>
      <c r="G205" s="81">
        <v>0</v>
      </c>
      <c r="H205" s="5">
        <f t="shared" si="199"/>
        <v>0</v>
      </c>
      <c r="I205" s="81">
        <v>0</v>
      </c>
      <c r="J205" s="5">
        <f t="shared" si="200"/>
        <v>0</v>
      </c>
      <c r="K205" s="81">
        <v>0</v>
      </c>
      <c r="L205" s="5">
        <f t="shared" si="201"/>
        <v>0</v>
      </c>
      <c r="M205" s="81">
        <v>0</v>
      </c>
      <c r="N205" s="5">
        <f t="shared" si="202"/>
        <v>0</v>
      </c>
      <c r="O205" s="81">
        <v>0</v>
      </c>
      <c r="P205" s="5">
        <f t="shared" si="203"/>
        <v>0</v>
      </c>
      <c r="Q205" s="81">
        <v>0</v>
      </c>
      <c r="R205" s="5">
        <f t="shared" si="204"/>
        <v>0</v>
      </c>
      <c r="S205" s="81">
        <v>0</v>
      </c>
      <c r="T205" s="5">
        <f t="shared" si="205"/>
        <v>0</v>
      </c>
      <c r="U205" s="137"/>
    </row>
    <row r="206" spans="1:21" x14ac:dyDescent="0.3">
      <c r="A206" s="107" t="s">
        <v>35</v>
      </c>
      <c r="B206" s="162" t="s">
        <v>315</v>
      </c>
      <c r="C206" s="43" t="s">
        <v>19</v>
      </c>
      <c r="D206" s="81">
        <v>13</v>
      </c>
      <c r="E206" s="19">
        <v>0</v>
      </c>
      <c r="F206" s="9">
        <f t="shared" si="206"/>
        <v>0</v>
      </c>
      <c r="G206" s="81">
        <v>0</v>
      </c>
      <c r="H206" s="5">
        <f t="shared" si="199"/>
        <v>0</v>
      </c>
      <c r="I206" s="81">
        <v>0</v>
      </c>
      <c r="J206" s="5">
        <f t="shared" si="200"/>
        <v>0</v>
      </c>
      <c r="K206" s="81">
        <v>0</v>
      </c>
      <c r="L206" s="5">
        <f t="shared" si="201"/>
        <v>0</v>
      </c>
      <c r="M206" s="81">
        <v>0</v>
      </c>
      <c r="N206" s="5">
        <f t="shared" si="202"/>
        <v>0</v>
      </c>
      <c r="O206" s="81">
        <v>0</v>
      </c>
      <c r="P206" s="5">
        <f t="shared" si="203"/>
        <v>0</v>
      </c>
      <c r="Q206" s="81">
        <v>0</v>
      </c>
      <c r="R206" s="5">
        <f t="shared" si="204"/>
        <v>0</v>
      </c>
      <c r="S206" s="81">
        <v>0</v>
      </c>
      <c r="T206" s="5">
        <f t="shared" si="205"/>
        <v>0</v>
      </c>
      <c r="U206" s="137"/>
    </row>
    <row r="207" spans="1:21" x14ac:dyDescent="0.3">
      <c r="A207" s="107" t="s">
        <v>36</v>
      </c>
      <c r="B207" s="154" t="s">
        <v>303</v>
      </c>
      <c r="C207" s="43" t="s">
        <v>19</v>
      </c>
      <c r="D207" s="81">
        <v>10</v>
      </c>
      <c r="E207" s="19">
        <v>0</v>
      </c>
      <c r="F207" s="9">
        <f t="shared" si="206"/>
        <v>0</v>
      </c>
      <c r="G207" s="81">
        <v>0</v>
      </c>
      <c r="H207" s="5">
        <f t="shared" si="199"/>
        <v>0</v>
      </c>
      <c r="I207" s="81">
        <v>0</v>
      </c>
      <c r="J207" s="5">
        <f t="shared" si="200"/>
        <v>0</v>
      </c>
      <c r="K207" s="81">
        <v>0</v>
      </c>
      <c r="L207" s="5">
        <f t="shared" si="201"/>
        <v>0</v>
      </c>
      <c r="M207" s="81">
        <v>0</v>
      </c>
      <c r="N207" s="5">
        <f t="shared" si="202"/>
        <v>0</v>
      </c>
      <c r="O207" s="81">
        <v>0</v>
      </c>
      <c r="P207" s="5">
        <f t="shared" si="203"/>
        <v>0</v>
      </c>
      <c r="Q207" s="81">
        <v>0</v>
      </c>
      <c r="R207" s="5">
        <f t="shared" si="204"/>
        <v>0</v>
      </c>
      <c r="S207" s="81">
        <v>0</v>
      </c>
      <c r="T207" s="5">
        <f t="shared" si="205"/>
        <v>0</v>
      </c>
      <c r="U207" s="137"/>
    </row>
    <row r="208" spans="1:21" x14ac:dyDescent="0.3">
      <c r="A208" s="107" t="s">
        <v>37</v>
      </c>
      <c r="B208" s="154" t="s">
        <v>307</v>
      </c>
      <c r="C208" s="43" t="s">
        <v>19</v>
      </c>
      <c r="D208" s="81">
        <v>4</v>
      </c>
      <c r="E208" s="19">
        <v>0</v>
      </c>
      <c r="F208" s="9">
        <f t="shared" si="206"/>
        <v>0</v>
      </c>
      <c r="G208" s="81">
        <v>0</v>
      </c>
      <c r="H208" s="5">
        <f t="shared" si="199"/>
        <v>0</v>
      </c>
      <c r="I208" s="81">
        <v>0</v>
      </c>
      <c r="J208" s="5">
        <f t="shared" si="200"/>
        <v>0</v>
      </c>
      <c r="K208" s="81">
        <v>0</v>
      </c>
      <c r="L208" s="5">
        <f t="shared" si="201"/>
        <v>0</v>
      </c>
      <c r="M208" s="81">
        <v>0</v>
      </c>
      <c r="N208" s="5">
        <f t="shared" si="202"/>
        <v>0</v>
      </c>
      <c r="O208" s="81">
        <v>0</v>
      </c>
      <c r="P208" s="5">
        <f t="shared" si="203"/>
        <v>0</v>
      </c>
      <c r="Q208" s="81">
        <v>0</v>
      </c>
      <c r="R208" s="5">
        <f t="shared" si="204"/>
        <v>0</v>
      </c>
      <c r="S208" s="81">
        <v>0</v>
      </c>
      <c r="T208" s="5">
        <f t="shared" si="205"/>
        <v>0</v>
      </c>
      <c r="U208" s="137"/>
    </row>
    <row r="209" spans="1:21" x14ac:dyDescent="0.3">
      <c r="A209" s="107" t="s">
        <v>38</v>
      </c>
      <c r="B209" s="154" t="s">
        <v>306</v>
      </c>
      <c r="C209" s="43" t="s">
        <v>19</v>
      </c>
      <c r="D209" s="81">
        <v>1</v>
      </c>
      <c r="E209" s="19">
        <v>0</v>
      </c>
      <c r="F209" s="9">
        <f>D209*E209</f>
        <v>0</v>
      </c>
      <c r="G209" s="81">
        <v>0</v>
      </c>
      <c r="H209" s="5">
        <f t="shared" si="199"/>
        <v>0</v>
      </c>
      <c r="I209" s="81">
        <v>0</v>
      </c>
      <c r="J209" s="5">
        <f t="shared" si="200"/>
        <v>0</v>
      </c>
      <c r="K209" s="81">
        <v>0</v>
      </c>
      <c r="L209" s="5">
        <f t="shared" si="201"/>
        <v>0</v>
      </c>
      <c r="M209" s="81">
        <v>0</v>
      </c>
      <c r="N209" s="5">
        <f t="shared" si="202"/>
        <v>0</v>
      </c>
      <c r="O209" s="81">
        <v>0</v>
      </c>
      <c r="P209" s="5">
        <f t="shared" si="203"/>
        <v>0</v>
      </c>
      <c r="Q209" s="81">
        <v>0</v>
      </c>
      <c r="R209" s="5">
        <f t="shared" si="204"/>
        <v>0</v>
      </c>
      <c r="S209" s="81">
        <v>0</v>
      </c>
      <c r="T209" s="5">
        <f t="shared" si="205"/>
        <v>0</v>
      </c>
      <c r="U209" s="137"/>
    </row>
    <row r="210" spans="1:21" x14ac:dyDescent="0.3">
      <c r="A210" s="107" t="s">
        <v>39</v>
      </c>
      <c r="B210" s="154" t="s">
        <v>317</v>
      </c>
      <c r="C210" s="43" t="s">
        <v>19</v>
      </c>
      <c r="D210" s="81">
        <v>3</v>
      </c>
      <c r="E210" s="19">
        <v>0</v>
      </c>
      <c r="F210" s="9">
        <f>D210*E210</f>
        <v>0</v>
      </c>
      <c r="G210" s="81">
        <v>0</v>
      </c>
      <c r="H210" s="5">
        <f t="shared" si="199"/>
        <v>0</v>
      </c>
      <c r="I210" s="81">
        <v>0</v>
      </c>
      <c r="J210" s="5">
        <f t="shared" si="200"/>
        <v>0</v>
      </c>
      <c r="K210" s="81">
        <v>0</v>
      </c>
      <c r="L210" s="5">
        <f t="shared" si="201"/>
        <v>0</v>
      </c>
      <c r="M210" s="81">
        <v>0</v>
      </c>
      <c r="N210" s="5">
        <f t="shared" si="202"/>
        <v>0</v>
      </c>
      <c r="O210" s="81">
        <v>0</v>
      </c>
      <c r="P210" s="5">
        <f t="shared" si="203"/>
        <v>0</v>
      </c>
      <c r="Q210" s="81">
        <v>0</v>
      </c>
      <c r="R210" s="5">
        <f t="shared" si="204"/>
        <v>0</v>
      </c>
      <c r="S210" s="81">
        <v>0</v>
      </c>
      <c r="T210" s="5">
        <f t="shared" si="205"/>
        <v>0</v>
      </c>
      <c r="U210" s="137"/>
    </row>
    <row r="211" spans="1:21" x14ac:dyDescent="0.3">
      <c r="A211" s="107" t="s">
        <v>39</v>
      </c>
      <c r="B211" s="154" t="s">
        <v>316</v>
      </c>
      <c r="C211" s="43" t="s">
        <v>19</v>
      </c>
      <c r="D211" s="81">
        <v>60</v>
      </c>
      <c r="E211" s="19">
        <v>0</v>
      </c>
      <c r="F211" s="9">
        <f>D211*E211</f>
        <v>0</v>
      </c>
      <c r="G211" s="81">
        <v>0</v>
      </c>
      <c r="H211" s="5">
        <f t="shared" ref="H211:H216" si="215">($E211*$H$3)*G211</f>
        <v>0</v>
      </c>
      <c r="I211" s="81">
        <v>0</v>
      </c>
      <c r="J211" s="5">
        <f t="shared" ref="J211:J216" si="216">$E211*$H$3*$J$3*I211</f>
        <v>0</v>
      </c>
      <c r="K211" s="81">
        <v>0</v>
      </c>
      <c r="L211" s="5">
        <f t="shared" ref="L211:L216" si="217">$E211*$H$3*$J$3*$L$3*K211</f>
        <v>0</v>
      </c>
      <c r="M211" s="81">
        <v>0</v>
      </c>
      <c r="N211" s="5">
        <f t="shared" ref="N211:N216" si="218">$E211*$H$3*$J$3*$L$3*M211</f>
        <v>0</v>
      </c>
      <c r="O211" s="81">
        <v>0</v>
      </c>
      <c r="P211" s="5">
        <f t="shared" ref="P211:P216" si="219">$E211*$H$3*$J$3*$L$3*O211</f>
        <v>0</v>
      </c>
      <c r="Q211" s="81">
        <v>0</v>
      </c>
      <c r="R211" s="5">
        <f t="shared" ref="R211:R216" si="220">$E211*$H$3*$J$3*$L$3*Q211</f>
        <v>0</v>
      </c>
      <c r="S211" s="81">
        <v>0</v>
      </c>
      <c r="T211" s="5">
        <f t="shared" ref="T211:T216" si="221">$E211*$H$3*$J$3*$L$3*S211</f>
        <v>0</v>
      </c>
      <c r="U211" s="137"/>
    </row>
    <row r="212" spans="1:21" x14ac:dyDescent="0.3">
      <c r="A212" s="107" t="s">
        <v>40</v>
      </c>
      <c r="B212" s="154" t="s">
        <v>301</v>
      </c>
      <c r="C212" s="43" t="s">
        <v>19</v>
      </c>
      <c r="D212" s="81">
        <v>3</v>
      </c>
      <c r="E212" s="19">
        <v>0</v>
      </c>
      <c r="F212" s="9">
        <f>D212*E212</f>
        <v>0</v>
      </c>
      <c r="G212" s="81">
        <v>0</v>
      </c>
      <c r="H212" s="5">
        <f t="shared" si="215"/>
        <v>0</v>
      </c>
      <c r="I212" s="81">
        <v>0</v>
      </c>
      <c r="J212" s="5">
        <f t="shared" si="216"/>
        <v>0</v>
      </c>
      <c r="K212" s="81">
        <v>0</v>
      </c>
      <c r="L212" s="5">
        <f t="shared" si="217"/>
        <v>0</v>
      </c>
      <c r="M212" s="81">
        <v>0</v>
      </c>
      <c r="N212" s="5">
        <f t="shared" si="218"/>
        <v>0</v>
      </c>
      <c r="O212" s="81">
        <v>0</v>
      </c>
      <c r="P212" s="5">
        <f t="shared" si="219"/>
        <v>0</v>
      </c>
      <c r="Q212" s="81">
        <v>0</v>
      </c>
      <c r="R212" s="5">
        <f t="shared" si="220"/>
        <v>0</v>
      </c>
      <c r="S212" s="81">
        <v>0</v>
      </c>
      <c r="T212" s="5">
        <f t="shared" si="221"/>
        <v>0</v>
      </c>
      <c r="U212" s="137"/>
    </row>
    <row r="213" spans="1:21" x14ac:dyDescent="0.3">
      <c r="A213" s="107" t="s">
        <v>41</v>
      </c>
      <c r="B213" s="154" t="s">
        <v>312</v>
      </c>
      <c r="C213" s="43" t="s">
        <v>19</v>
      </c>
      <c r="D213" s="81">
        <v>3</v>
      </c>
      <c r="E213" s="19">
        <v>0</v>
      </c>
      <c r="F213" s="9">
        <f t="shared" ref="F211:F216" si="222">D213*E213</f>
        <v>0</v>
      </c>
      <c r="G213" s="81">
        <v>0</v>
      </c>
      <c r="H213" s="5">
        <f t="shared" si="215"/>
        <v>0</v>
      </c>
      <c r="I213" s="81">
        <v>0</v>
      </c>
      <c r="J213" s="5">
        <f t="shared" si="216"/>
        <v>0</v>
      </c>
      <c r="K213" s="81">
        <v>0</v>
      </c>
      <c r="L213" s="5">
        <f t="shared" si="217"/>
        <v>0</v>
      </c>
      <c r="M213" s="81">
        <v>0</v>
      </c>
      <c r="N213" s="5">
        <f t="shared" si="218"/>
        <v>0</v>
      </c>
      <c r="O213" s="81">
        <v>0</v>
      </c>
      <c r="P213" s="5">
        <f t="shared" si="219"/>
        <v>0</v>
      </c>
      <c r="Q213" s="81">
        <v>0</v>
      </c>
      <c r="R213" s="5">
        <f t="shared" si="220"/>
        <v>0</v>
      </c>
      <c r="S213" s="81">
        <v>0</v>
      </c>
      <c r="T213" s="5">
        <f t="shared" si="221"/>
        <v>0</v>
      </c>
      <c r="U213" s="137"/>
    </row>
    <row r="214" spans="1:21" x14ac:dyDescent="0.3">
      <c r="A214" s="107" t="s">
        <v>40</v>
      </c>
      <c r="B214" s="154" t="s">
        <v>314</v>
      </c>
      <c r="C214" s="43" t="s">
        <v>19</v>
      </c>
      <c r="D214" s="81">
        <v>5</v>
      </c>
      <c r="E214" s="19">
        <v>0</v>
      </c>
      <c r="F214" s="9">
        <f t="shared" si="222"/>
        <v>0</v>
      </c>
      <c r="G214" s="81">
        <v>0</v>
      </c>
      <c r="H214" s="5">
        <f t="shared" si="215"/>
        <v>0</v>
      </c>
      <c r="I214" s="81">
        <v>0</v>
      </c>
      <c r="J214" s="5">
        <f t="shared" si="216"/>
        <v>0</v>
      </c>
      <c r="K214" s="81">
        <v>0</v>
      </c>
      <c r="L214" s="5">
        <f t="shared" si="217"/>
        <v>0</v>
      </c>
      <c r="M214" s="81">
        <v>0</v>
      </c>
      <c r="N214" s="5">
        <f t="shared" si="218"/>
        <v>0</v>
      </c>
      <c r="O214" s="81">
        <v>0</v>
      </c>
      <c r="P214" s="5">
        <f t="shared" si="219"/>
        <v>0</v>
      </c>
      <c r="Q214" s="81">
        <v>0</v>
      </c>
      <c r="R214" s="5">
        <f t="shared" si="220"/>
        <v>0</v>
      </c>
      <c r="S214" s="81">
        <v>0</v>
      </c>
      <c r="T214" s="5">
        <f t="shared" si="221"/>
        <v>0</v>
      </c>
      <c r="U214" s="137"/>
    </row>
    <row r="215" spans="1:21" x14ac:dyDescent="0.3">
      <c r="A215" s="107" t="s">
        <v>41</v>
      </c>
      <c r="B215" s="154" t="s">
        <v>362</v>
      </c>
      <c r="C215" s="43" t="s">
        <v>19</v>
      </c>
      <c r="D215" s="81">
        <v>1</v>
      </c>
      <c r="E215" s="19">
        <v>0</v>
      </c>
      <c r="F215" s="9">
        <f>D215*E215</f>
        <v>0</v>
      </c>
      <c r="G215" s="81">
        <v>0</v>
      </c>
      <c r="H215" s="5">
        <f t="shared" ref="H215" si="223">($E215*$H$3)*G215</f>
        <v>0</v>
      </c>
      <c r="I215" s="81">
        <v>0</v>
      </c>
      <c r="J215" s="5">
        <f t="shared" ref="J215" si="224">$E215*$H$3*$J$3*I215</f>
        <v>0</v>
      </c>
      <c r="K215" s="81">
        <v>0</v>
      </c>
      <c r="L215" s="5">
        <f t="shared" ref="L215" si="225">$E215*$H$3*$J$3*$L$3*K215</f>
        <v>0</v>
      </c>
      <c r="M215" s="81">
        <v>0</v>
      </c>
      <c r="N215" s="5">
        <f t="shared" ref="N215" si="226">$E215*$H$3*$J$3*$L$3*M215</f>
        <v>0</v>
      </c>
      <c r="O215" s="81">
        <v>0</v>
      </c>
      <c r="P215" s="5">
        <f t="shared" ref="P215" si="227">$E215*$H$3*$J$3*$L$3*O215</f>
        <v>0</v>
      </c>
      <c r="Q215" s="81">
        <v>0</v>
      </c>
      <c r="R215" s="5">
        <f t="shared" ref="R215" si="228">$E215*$H$3*$J$3*$L$3*Q215</f>
        <v>0</v>
      </c>
      <c r="S215" s="81">
        <v>0</v>
      </c>
      <c r="T215" s="5">
        <f t="shared" ref="T215" si="229">$E215*$H$3*$J$3*$L$3*S215</f>
        <v>0</v>
      </c>
      <c r="U215" s="137"/>
    </row>
    <row r="216" spans="1:21" x14ac:dyDescent="0.3">
      <c r="A216" s="107" t="s">
        <v>42</v>
      </c>
      <c r="B216" s="154" t="s">
        <v>311</v>
      </c>
      <c r="C216" s="43" t="s">
        <v>19</v>
      </c>
      <c r="D216" s="81">
        <v>1</v>
      </c>
      <c r="E216" s="19">
        <v>0</v>
      </c>
      <c r="F216" s="9">
        <f>D216*E216</f>
        <v>0</v>
      </c>
      <c r="G216" s="81">
        <v>0</v>
      </c>
      <c r="H216" s="5">
        <f t="shared" si="215"/>
        <v>0</v>
      </c>
      <c r="I216" s="81">
        <v>0</v>
      </c>
      <c r="J216" s="5">
        <f t="shared" si="216"/>
        <v>0</v>
      </c>
      <c r="K216" s="81">
        <v>0</v>
      </c>
      <c r="L216" s="5">
        <f t="shared" si="217"/>
        <v>0</v>
      </c>
      <c r="M216" s="81">
        <v>0</v>
      </c>
      <c r="N216" s="5">
        <f t="shared" si="218"/>
        <v>0</v>
      </c>
      <c r="O216" s="81">
        <v>0</v>
      </c>
      <c r="P216" s="5">
        <f t="shared" si="219"/>
        <v>0</v>
      </c>
      <c r="Q216" s="81">
        <v>0</v>
      </c>
      <c r="R216" s="5">
        <f t="shared" si="220"/>
        <v>0</v>
      </c>
      <c r="S216" s="81">
        <v>0</v>
      </c>
      <c r="T216" s="5">
        <f t="shared" si="221"/>
        <v>0</v>
      </c>
      <c r="U216" s="137"/>
    </row>
    <row r="217" spans="1:21" x14ac:dyDescent="0.3">
      <c r="A217" s="99"/>
      <c r="B217" s="155" t="s">
        <v>297</v>
      </c>
      <c r="C217" s="42"/>
      <c r="D217" s="76"/>
      <c r="E217" s="37"/>
      <c r="F217" s="4"/>
      <c r="G217" s="76"/>
      <c r="H217" s="4"/>
      <c r="I217" s="76"/>
      <c r="J217" s="4"/>
      <c r="K217" s="76"/>
      <c r="L217" s="4"/>
      <c r="M217" s="76"/>
      <c r="N217" s="4"/>
      <c r="O217" s="76"/>
      <c r="P217" s="4"/>
      <c r="Q217" s="76"/>
      <c r="R217" s="4"/>
      <c r="S217" s="76"/>
      <c r="T217" s="4"/>
      <c r="U217" s="137"/>
    </row>
    <row r="218" spans="1:21" x14ac:dyDescent="0.3">
      <c r="A218" s="107" t="s">
        <v>43</v>
      </c>
      <c r="B218" s="156" t="s">
        <v>336</v>
      </c>
      <c r="C218" s="43" t="s">
        <v>19</v>
      </c>
      <c r="D218" s="81">
        <v>1</v>
      </c>
      <c r="E218" s="19">
        <v>0</v>
      </c>
      <c r="F218" s="9">
        <f t="shared" ref="F218:F242" si="230">D218*E218</f>
        <v>0</v>
      </c>
      <c r="G218" s="81">
        <v>0</v>
      </c>
      <c r="H218" s="5">
        <f t="shared" ref="H218:H242" si="231">($E218*$H$3)*G218</f>
        <v>0</v>
      </c>
      <c r="I218" s="81">
        <v>0</v>
      </c>
      <c r="J218" s="5">
        <f t="shared" ref="J218:J242" si="232">$E218*$H$3*$J$3*I218</f>
        <v>0</v>
      </c>
      <c r="K218" s="81">
        <v>0</v>
      </c>
      <c r="L218" s="5">
        <f t="shared" ref="L218:L242" si="233">$E218*$H$3*$J$3*$L$3*K218</f>
        <v>0</v>
      </c>
      <c r="M218" s="81">
        <v>0</v>
      </c>
      <c r="N218" s="5">
        <f t="shared" ref="N218:N242" si="234">$E218*$H$3*$J$3*$L$3*M218</f>
        <v>0</v>
      </c>
      <c r="O218" s="81">
        <v>0</v>
      </c>
      <c r="P218" s="5">
        <f t="shared" ref="P218:P242" si="235">$E218*$H$3*$J$3*$L$3*O218</f>
        <v>0</v>
      </c>
      <c r="Q218" s="81">
        <v>0</v>
      </c>
      <c r="R218" s="5">
        <f t="shared" ref="R218:R242" si="236">$E218*$H$3*$J$3*$L$3*Q218</f>
        <v>0</v>
      </c>
      <c r="S218" s="81">
        <v>0</v>
      </c>
      <c r="T218" s="5">
        <f t="shared" ref="T218:T242" si="237">$E218*$H$3*$J$3*$L$3*S218</f>
        <v>0</v>
      </c>
      <c r="U218" s="137"/>
    </row>
    <row r="219" spans="1:21" x14ac:dyDescent="0.3">
      <c r="A219" s="107" t="s">
        <v>44</v>
      </c>
      <c r="B219" s="156" t="s">
        <v>362</v>
      </c>
      <c r="C219" s="43" t="s">
        <v>19</v>
      </c>
      <c r="D219" s="81">
        <v>2</v>
      </c>
      <c r="E219" s="19">
        <v>0</v>
      </c>
      <c r="F219" s="9">
        <f>D219*E219</f>
        <v>0</v>
      </c>
      <c r="G219" s="81">
        <v>0</v>
      </c>
      <c r="H219" s="5">
        <f t="shared" ref="H219" si="238">($E219*$H$3)*G219</f>
        <v>0</v>
      </c>
      <c r="I219" s="81">
        <v>0</v>
      </c>
      <c r="J219" s="5">
        <f t="shared" ref="J219" si="239">$E219*$H$3*$J$3*I219</f>
        <v>0</v>
      </c>
      <c r="K219" s="81">
        <v>0</v>
      </c>
      <c r="L219" s="5">
        <f t="shared" ref="L219" si="240">$E219*$H$3*$J$3*$L$3*K219</f>
        <v>0</v>
      </c>
      <c r="M219" s="81">
        <v>0</v>
      </c>
      <c r="N219" s="5">
        <f t="shared" ref="N219" si="241">$E219*$H$3*$J$3*$L$3*M219</f>
        <v>0</v>
      </c>
      <c r="O219" s="81">
        <v>0</v>
      </c>
      <c r="P219" s="5">
        <f t="shared" ref="P219" si="242">$E219*$H$3*$J$3*$L$3*O219</f>
        <v>0</v>
      </c>
      <c r="Q219" s="81">
        <v>0</v>
      </c>
      <c r="R219" s="5">
        <f t="shared" ref="R219" si="243">$E219*$H$3*$J$3*$L$3*Q219</f>
        <v>0</v>
      </c>
      <c r="S219" s="81">
        <v>0</v>
      </c>
      <c r="T219" s="5">
        <f t="shared" ref="T219" si="244">$E219*$H$3*$J$3*$L$3*S219</f>
        <v>0</v>
      </c>
      <c r="U219" s="137"/>
    </row>
    <row r="220" spans="1:21" x14ac:dyDescent="0.3">
      <c r="A220" s="107" t="s">
        <v>45</v>
      </c>
      <c r="B220" s="156" t="s">
        <v>474</v>
      </c>
      <c r="C220" s="43" t="s">
        <v>19</v>
      </c>
      <c r="D220" s="81">
        <v>1</v>
      </c>
      <c r="E220" s="19">
        <v>0</v>
      </c>
      <c r="F220" s="9">
        <f>D220*E220</f>
        <v>0</v>
      </c>
      <c r="G220" s="81">
        <v>0</v>
      </c>
      <c r="H220" s="5">
        <f t="shared" si="231"/>
        <v>0</v>
      </c>
      <c r="I220" s="81">
        <v>0</v>
      </c>
      <c r="J220" s="5">
        <f t="shared" si="232"/>
        <v>0</v>
      </c>
      <c r="K220" s="81">
        <v>0</v>
      </c>
      <c r="L220" s="5">
        <f t="shared" si="233"/>
        <v>0</v>
      </c>
      <c r="M220" s="81">
        <v>0</v>
      </c>
      <c r="N220" s="5">
        <f t="shared" si="234"/>
        <v>0</v>
      </c>
      <c r="O220" s="81">
        <v>0</v>
      </c>
      <c r="P220" s="5">
        <f t="shared" si="235"/>
        <v>0</v>
      </c>
      <c r="Q220" s="81">
        <v>0</v>
      </c>
      <c r="R220" s="5">
        <f t="shared" si="236"/>
        <v>0</v>
      </c>
      <c r="S220" s="81">
        <v>0</v>
      </c>
      <c r="T220" s="5">
        <f t="shared" si="237"/>
        <v>0</v>
      </c>
      <c r="U220" s="137"/>
    </row>
    <row r="221" spans="1:21" x14ac:dyDescent="0.3">
      <c r="A221" s="107" t="s">
        <v>319</v>
      </c>
      <c r="B221" s="157" t="s">
        <v>344</v>
      </c>
      <c r="C221" s="43" t="s">
        <v>19</v>
      </c>
      <c r="D221" s="81">
        <v>20</v>
      </c>
      <c r="E221" s="19">
        <v>0</v>
      </c>
      <c r="F221" s="9">
        <f>D221*E221</f>
        <v>0</v>
      </c>
      <c r="G221" s="81">
        <v>0</v>
      </c>
      <c r="H221" s="5">
        <f t="shared" si="231"/>
        <v>0</v>
      </c>
      <c r="I221" s="81">
        <v>0</v>
      </c>
      <c r="J221" s="5">
        <f t="shared" si="232"/>
        <v>0</v>
      </c>
      <c r="K221" s="81">
        <v>0</v>
      </c>
      <c r="L221" s="5">
        <f t="shared" si="233"/>
        <v>0</v>
      </c>
      <c r="M221" s="81">
        <v>0</v>
      </c>
      <c r="N221" s="5">
        <f t="shared" si="234"/>
        <v>0</v>
      </c>
      <c r="O221" s="81">
        <v>0</v>
      </c>
      <c r="P221" s="5">
        <f t="shared" si="235"/>
        <v>0</v>
      </c>
      <c r="Q221" s="81">
        <v>0</v>
      </c>
      <c r="R221" s="5">
        <f t="shared" si="236"/>
        <v>0</v>
      </c>
      <c r="S221" s="81">
        <v>0</v>
      </c>
      <c r="T221" s="5">
        <f t="shared" si="237"/>
        <v>0</v>
      </c>
      <c r="U221" s="137"/>
    </row>
    <row r="222" spans="1:21" x14ac:dyDescent="0.3">
      <c r="A222" s="107" t="s">
        <v>320</v>
      </c>
      <c r="B222" s="156" t="s">
        <v>357</v>
      </c>
      <c r="C222" s="43" t="s">
        <v>19</v>
      </c>
      <c r="D222" s="81">
        <v>10</v>
      </c>
      <c r="E222" s="19">
        <v>0</v>
      </c>
      <c r="F222" s="9">
        <f t="shared" si="230"/>
        <v>0</v>
      </c>
      <c r="G222" s="81">
        <v>0</v>
      </c>
      <c r="H222" s="5">
        <f t="shared" si="231"/>
        <v>0</v>
      </c>
      <c r="I222" s="81">
        <v>0</v>
      </c>
      <c r="J222" s="5">
        <f t="shared" si="232"/>
        <v>0</v>
      </c>
      <c r="K222" s="81">
        <v>0</v>
      </c>
      <c r="L222" s="5">
        <f t="shared" si="233"/>
        <v>0</v>
      </c>
      <c r="M222" s="81">
        <v>0</v>
      </c>
      <c r="N222" s="5">
        <f t="shared" si="234"/>
        <v>0</v>
      </c>
      <c r="O222" s="81">
        <v>0</v>
      </c>
      <c r="P222" s="5">
        <f t="shared" si="235"/>
        <v>0</v>
      </c>
      <c r="Q222" s="81">
        <v>0</v>
      </c>
      <c r="R222" s="5">
        <f t="shared" si="236"/>
        <v>0</v>
      </c>
      <c r="S222" s="81">
        <v>0</v>
      </c>
      <c r="T222" s="5">
        <f t="shared" si="237"/>
        <v>0</v>
      </c>
      <c r="U222" s="137"/>
    </row>
    <row r="223" spans="1:21" x14ac:dyDescent="0.3">
      <c r="A223" s="107" t="s">
        <v>321</v>
      </c>
      <c r="B223" s="156" t="s">
        <v>353</v>
      </c>
      <c r="C223" s="43" t="s">
        <v>19</v>
      </c>
      <c r="D223" s="81">
        <v>15</v>
      </c>
      <c r="E223" s="19">
        <v>0</v>
      </c>
      <c r="F223" s="9">
        <f t="shared" ref="F223:F234" si="245">D223*E223</f>
        <v>0</v>
      </c>
      <c r="G223" s="81">
        <v>0</v>
      </c>
      <c r="H223" s="5">
        <f t="shared" ref="H223:H234" si="246">($E223*$H$3)*G223</f>
        <v>0</v>
      </c>
      <c r="I223" s="81">
        <v>0</v>
      </c>
      <c r="J223" s="5">
        <f t="shared" ref="J223:J234" si="247">$E223*$H$3*$J$3*I223</f>
        <v>0</v>
      </c>
      <c r="K223" s="81">
        <v>0</v>
      </c>
      <c r="L223" s="5">
        <f t="shared" ref="L223:L234" si="248">$E223*$H$3*$J$3*$L$3*K223</f>
        <v>0</v>
      </c>
      <c r="M223" s="81">
        <v>0</v>
      </c>
      <c r="N223" s="5">
        <f t="shared" ref="N223:N234" si="249">$E223*$H$3*$J$3*$L$3*M223</f>
        <v>0</v>
      </c>
      <c r="O223" s="81">
        <v>0</v>
      </c>
      <c r="P223" s="5">
        <f t="shared" ref="P223:P234" si="250">$E223*$H$3*$J$3*$L$3*O223</f>
        <v>0</v>
      </c>
      <c r="Q223" s="81">
        <v>0</v>
      </c>
      <c r="R223" s="5">
        <f t="shared" ref="R223:R234" si="251">$E223*$H$3*$J$3*$L$3*Q223</f>
        <v>0</v>
      </c>
      <c r="S223" s="81">
        <v>0</v>
      </c>
      <c r="T223" s="5">
        <f t="shared" ref="T223:T234" si="252">$E223*$H$3*$J$3*$L$3*S223</f>
        <v>0</v>
      </c>
      <c r="U223" s="137"/>
    </row>
    <row r="224" spans="1:21" x14ac:dyDescent="0.3">
      <c r="A224" s="107" t="s">
        <v>322</v>
      </c>
      <c r="B224" s="157" t="s">
        <v>354</v>
      </c>
      <c r="C224" s="43" t="s">
        <v>19</v>
      </c>
      <c r="D224" s="81">
        <v>20</v>
      </c>
      <c r="E224" s="19">
        <v>0</v>
      </c>
      <c r="F224" s="9">
        <f t="shared" ref="F224:F227" si="253">D224*E224</f>
        <v>0</v>
      </c>
      <c r="G224" s="81">
        <v>0</v>
      </c>
      <c r="H224" s="5">
        <f t="shared" ref="H224:H227" si="254">($E224*$H$3)*G224</f>
        <v>0</v>
      </c>
      <c r="I224" s="81">
        <v>0</v>
      </c>
      <c r="J224" s="5">
        <f t="shared" ref="J224:J227" si="255">$E224*$H$3*$J$3*I224</f>
        <v>0</v>
      </c>
      <c r="K224" s="81">
        <v>0</v>
      </c>
      <c r="L224" s="5">
        <f t="shared" ref="L224:L227" si="256">$E224*$H$3*$J$3*$L$3*K224</f>
        <v>0</v>
      </c>
      <c r="M224" s="81">
        <v>0</v>
      </c>
      <c r="N224" s="5">
        <f t="shared" ref="N224:N227" si="257">$E224*$H$3*$J$3*$L$3*M224</f>
        <v>0</v>
      </c>
      <c r="O224" s="81">
        <v>0</v>
      </c>
      <c r="P224" s="5">
        <f t="shared" ref="P224:P227" si="258">$E224*$H$3*$J$3*$L$3*O224</f>
        <v>0</v>
      </c>
      <c r="Q224" s="81">
        <v>0</v>
      </c>
      <c r="R224" s="5">
        <f t="shared" ref="R224:R227" si="259">$E224*$H$3*$J$3*$L$3*Q224</f>
        <v>0</v>
      </c>
      <c r="S224" s="81">
        <v>0</v>
      </c>
      <c r="T224" s="5">
        <f t="shared" ref="T224:T227" si="260">$E224*$H$3*$J$3*$L$3*S224</f>
        <v>0</v>
      </c>
      <c r="U224" s="137"/>
    </row>
    <row r="225" spans="1:21" x14ac:dyDescent="0.3">
      <c r="A225" s="107" t="s">
        <v>323</v>
      </c>
      <c r="B225" s="158" t="s">
        <v>355</v>
      </c>
      <c r="C225" s="43" t="s">
        <v>19</v>
      </c>
      <c r="D225" s="81">
        <v>10</v>
      </c>
      <c r="E225" s="19">
        <v>0</v>
      </c>
      <c r="F225" s="9">
        <f t="shared" si="253"/>
        <v>0</v>
      </c>
      <c r="G225" s="81">
        <v>0</v>
      </c>
      <c r="H225" s="5">
        <f t="shared" si="254"/>
        <v>0</v>
      </c>
      <c r="I225" s="81">
        <v>0</v>
      </c>
      <c r="J225" s="5">
        <f t="shared" si="255"/>
        <v>0</v>
      </c>
      <c r="K225" s="81">
        <v>0</v>
      </c>
      <c r="L225" s="5">
        <f t="shared" si="256"/>
        <v>0</v>
      </c>
      <c r="M225" s="81">
        <v>0</v>
      </c>
      <c r="N225" s="5">
        <f t="shared" si="257"/>
        <v>0</v>
      </c>
      <c r="O225" s="81">
        <v>0</v>
      </c>
      <c r="P225" s="5">
        <f t="shared" si="258"/>
        <v>0</v>
      </c>
      <c r="Q225" s="81">
        <v>0</v>
      </c>
      <c r="R225" s="5">
        <f t="shared" si="259"/>
        <v>0</v>
      </c>
      <c r="S225" s="81">
        <v>0</v>
      </c>
      <c r="T225" s="5">
        <f t="shared" si="260"/>
        <v>0</v>
      </c>
      <c r="U225" s="137"/>
    </row>
    <row r="226" spans="1:21" x14ac:dyDescent="0.3">
      <c r="A226" s="107" t="s">
        <v>324</v>
      </c>
      <c r="B226" s="156" t="s">
        <v>356</v>
      </c>
      <c r="C226" s="43" t="s">
        <v>19</v>
      </c>
      <c r="D226" s="81">
        <v>5</v>
      </c>
      <c r="E226" s="19">
        <v>0</v>
      </c>
      <c r="F226" s="9">
        <f t="shared" si="253"/>
        <v>0</v>
      </c>
      <c r="G226" s="81">
        <v>0</v>
      </c>
      <c r="H226" s="5">
        <f t="shared" si="254"/>
        <v>0</v>
      </c>
      <c r="I226" s="81">
        <v>0</v>
      </c>
      <c r="J226" s="5">
        <f t="shared" si="255"/>
        <v>0</v>
      </c>
      <c r="K226" s="81">
        <v>0</v>
      </c>
      <c r="L226" s="5">
        <f t="shared" si="256"/>
        <v>0</v>
      </c>
      <c r="M226" s="81">
        <v>0</v>
      </c>
      <c r="N226" s="5">
        <f t="shared" si="257"/>
        <v>0</v>
      </c>
      <c r="O226" s="81">
        <v>0</v>
      </c>
      <c r="P226" s="5">
        <f t="shared" si="258"/>
        <v>0</v>
      </c>
      <c r="Q226" s="81">
        <v>0</v>
      </c>
      <c r="R226" s="5">
        <f t="shared" si="259"/>
        <v>0</v>
      </c>
      <c r="S226" s="81">
        <v>0</v>
      </c>
      <c r="T226" s="5">
        <f t="shared" si="260"/>
        <v>0</v>
      </c>
      <c r="U226" s="137"/>
    </row>
    <row r="227" spans="1:21" x14ac:dyDescent="0.3">
      <c r="A227" s="107" t="s">
        <v>325</v>
      </c>
      <c r="B227" s="154" t="s">
        <v>352</v>
      </c>
      <c r="C227" s="43" t="s">
        <v>19</v>
      </c>
      <c r="D227" s="81">
        <v>10</v>
      </c>
      <c r="E227" s="19">
        <v>0</v>
      </c>
      <c r="F227" s="9">
        <f t="shared" si="253"/>
        <v>0</v>
      </c>
      <c r="G227" s="81">
        <v>0</v>
      </c>
      <c r="H227" s="5">
        <f t="shared" si="254"/>
        <v>0</v>
      </c>
      <c r="I227" s="81">
        <v>0</v>
      </c>
      <c r="J227" s="5">
        <f t="shared" si="255"/>
        <v>0</v>
      </c>
      <c r="K227" s="81">
        <v>0</v>
      </c>
      <c r="L227" s="5">
        <f t="shared" si="256"/>
        <v>0</v>
      </c>
      <c r="M227" s="81">
        <v>0</v>
      </c>
      <c r="N227" s="5">
        <f t="shared" si="257"/>
        <v>0</v>
      </c>
      <c r="O227" s="81">
        <v>0</v>
      </c>
      <c r="P227" s="5">
        <f t="shared" si="258"/>
        <v>0</v>
      </c>
      <c r="Q227" s="81">
        <v>0</v>
      </c>
      <c r="R227" s="5">
        <f t="shared" si="259"/>
        <v>0</v>
      </c>
      <c r="S227" s="81">
        <v>0</v>
      </c>
      <c r="T227" s="5">
        <f t="shared" si="260"/>
        <v>0</v>
      </c>
      <c r="U227" s="137"/>
    </row>
    <row r="228" spans="1:21" x14ac:dyDescent="0.3">
      <c r="A228" s="107" t="s">
        <v>326</v>
      </c>
      <c r="B228" s="156" t="s">
        <v>351</v>
      </c>
      <c r="C228" s="43" t="s">
        <v>19</v>
      </c>
      <c r="D228" s="81">
        <v>40</v>
      </c>
      <c r="E228" s="19">
        <v>0</v>
      </c>
      <c r="F228" s="9">
        <f t="shared" si="245"/>
        <v>0</v>
      </c>
      <c r="G228" s="81">
        <v>0</v>
      </c>
      <c r="H228" s="5">
        <f t="shared" si="246"/>
        <v>0</v>
      </c>
      <c r="I228" s="81">
        <v>0</v>
      </c>
      <c r="J228" s="5">
        <f t="shared" si="247"/>
        <v>0</v>
      </c>
      <c r="K228" s="81">
        <v>0</v>
      </c>
      <c r="L228" s="5">
        <f t="shared" si="248"/>
        <v>0</v>
      </c>
      <c r="M228" s="81">
        <v>0</v>
      </c>
      <c r="N228" s="5">
        <f t="shared" si="249"/>
        <v>0</v>
      </c>
      <c r="O228" s="81">
        <v>0</v>
      </c>
      <c r="P228" s="5">
        <f t="shared" si="250"/>
        <v>0</v>
      </c>
      <c r="Q228" s="81">
        <v>0</v>
      </c>
      <c r="R228" s="5">
        <f t="shared" si="251"/>
        <v>0</v>
      </c>
      <c r="S228" s="81">
        <v>0</v>
      </c>
      <c r="T228" s="5">
        <f t="shared" si="252"/>
        <v>0</v>
      </c>
      <c r="U228" s="137"/>
    </row>
    <row r="229" spans="1:21" x14ac:dyDescent="0.3">
      <c r="A229" s="107" t="s">
        <v>327</v>
      </c>
      <c r="B229" s="156" t="s">
        <v>350</v>
      </c>
      <c r="C229" s="43" t="s">
        <v>19</v>
      </c>
      <c r="D229" s="81">
        <v>20</v>
      </c>
      <c r="E229" s="19">
        <v>0</v>
      </c>
      <c r="F229" s="9">
        <f t="shared" si="245"/>
        <v>0</v>
      </c>
      <c r="G229" s="81">
        <v>0</v>
      </c>
      <c r="H229" s="5">
        <f t="shared" si="246"/>
        <v>0</v>
      </c>
      <c r="I229" s="81">
        <v>0</v>
      </c>
      <c r="J229" s="5">
        <f t="shared" si="247"/>
        <v>0</v>
      </c>
      <c r="K229" s="81">
        <v>0</v>
      </c>
      <c r="L229" s="5">
        <f t="shared" si="248"/>
        <v>0</v>
      </c>
      <c r="M229" s="81">
        <v>0</v>
      </c>
      <c r="N229" s="5">
        <f t="shared" si="249"/>
        <v>0</v>
      </c>
      <c r="O229" s="81">
        <v>0</v>
      </c>
      <c r="P229" s="5">
        <f t="shared" si="250"/>
        <v>0</v>
      </c>
      <c r="Q229" s="81">
        <v>0</v>
      </c>
      <c r="R229" s="5">
        <f t="shared" si="251"/>
        <v>0</v>
      </c>
      <c r="S229" s="81">
        <v>0</v>
      </c>
      <c r="T229" s="5">
        <f t="shared" si="252"/>
        <v>0</v>
      </c>
      <c r="U229" s="137"/>
    </row>
    <row r="230" spans="1:21" x14ac:dyDescent="0.3">
      <c r="A230" s="107" t="s">
        <v>363</v>
      </c>
      <c r="B230" s="157" t="s">
        <v>349</v>
      </c>
      <c r="C230" s="43" t="s">
        <v>19</v>
      </c>
      <c r="D230" s="81">
        <v>10</v>
      </c>
      <c r="E230" s="19">
        <v>0</v>
      </c>
      <c r="F230" s="9">
        <f t="shared" si="245"/>
        <v>0</v>
      </c>
      <c r="G230" s="81">
        <v>0</v>
      </c>
      <c r="H230" s="5">
        <f t="shared" si="246"/>
        <v>0</v>
      </c>
      <c r="I230" s="81">
        <v>0</v>
      </c>
      <c r="J230" s="5">
        <f t="shared" si="247"/>
        <v>0</v>
      </c>
      <c r="K230" s="81">
        <v>0</v>
      </c>
      <c r="L230" s="5">
        <f t="shared" si="248"/>
        <v>0</v>
      </c>
      <c r="M230" s="81">
        <v>0</v>
      </c>
      <c r="N230" s="5">
        <f t="shared" si="249"/>
        <v>0</v>
      </c>
      <c r="O230" s="81">
        <v>0</v>
      </c>
      <c r="P230" s="5">
        <f t="shared" si="250"/>
        <v>0</v>
      </c>
      <c r="Q230" s="81">
        <v>0</v>
      </c>
      <c r="R230" s="5">
        <f t="shared" si="251"/>
        <v>0</v>
      </c>
      <c r="S230" s="81">
        <v>0</v>
      </c>
      <c r="T230" s="5">
        <f t="shared" si="252"/>
        <v>0</v>
      </c>
      <c r="U230" s="137"/>
    </row>
    <row r="231" spans="1:21" x14ac:dyDescent="0.3">
      <c r="A231" s="107" t="s">
        <v>364</v>
      </c>
      <c r="B231" s="157" t="s">
        <v>348</v>
      </c>
      <c r="C231" s="43" t="s">
        <v>19</v>
      </c>
      <c r="D231" s="81">
        <v>10</v>
      </c>
      <c r="E231" s="19">
        <v>0</v>
      </c>
      <c r="F231" s="9">
        <f t="shared" si="245"/>
        <v>0</v>
      </c>
      <c r="G231" s="81">
        <v>0</v>
      </c>
      <c r="H231" s="5">
        <f t="shared" si="246"/>
        <v>0</v>
      </c>
      <c r="I231" s="81">
        <v>0</v>
      </c>
      <c r="J231" s="5">
        <f t="shared" si="247"/>
        <v>0</v>
      </c>
      <c r="K231" s="81">
        <v>0</v>
      </c>
      <c r="L231" s="5">
        <f t="shared" si="248"/>
        <v>0</v>
      </c>
      <c r="M231" s="81">
        <v>0</v>
      </c>
      <c r="N231" s="5">
        <f t="shared" si="249"/>
        <v>0</v>
      </c>
      <c r="O231" s="81">
        <v>0</v>
      </c>
      <c r="P231" s="5">
        <f t="shared" si="250"/>
        <v>0</v>
      </c>
      <c r="Q231" s="81">
        <v>0</v>
      </c>
      <c r="R231" s="5">
        <f t="shared" si="251"/>
        <v>0</v>
      </c>
      <c r="S231" s="81">
        <v>0</v>
      </c>
      <c r="T231" s="5">
        <f t="shared" si="252"/>
        <v>0</v>
      </c>
      <c r="U231" s="137"/>
    </row>
    <row r="232" spans="1:21" x14ac:dyDescent="0.3">
      <c r="A232" s="107" t="s">
        <v>365</v>
      </c>
      <c r="B232" s="156" t="s">
        <v>347</v>
      </c>
      <c r="C232" s="43" t="s">
        <v>19</v>
      </c>
      <c r="D232" s="81">
        <v>15</v>
      </c>
      <c r="E232" s="19">
        <v>0</v>
      </c>
      <c r="F232" s="9">
        <f t="shared" si="245"/>
        <v>0</v>
      </c>
      <c r="G232" s="81">
        <v>0</v>
      </c>
      <c r="H232" s="5">
        <f t="shared" si="246"/>
        <v>0</v>
      </c>
      <c r="I232" s="81">
        <v>0</v>
      </c>
      <c r="J232" s="5">
        <f t="shared" si="247"/>
        <v>0</v>
      </c>
      <c r="K232" s="81">
        <v>0</v>
      </c>
      <c r="L232" s="5">
        <f t="shared" si="248"/>
        <v>0</v>
      </c>
      <c r="M232" s="81">
        <v>0</v>
      </c>
      <c r="N232" s="5">
        <f t="shared" si="249"/>
        <v>0</v>
      </c>
      <c r="O232" s="81">
        <v>0</v>
      </c>
      <c r="P232" s="5">
        <f t="shared" si="250"/>
        <v>0</v>
      </c>
      <c r="Q232" s="81">
        <v>0</v>
      </c>
      <c r="R232" s="5">
        <f t="shared" si="251"/>
        <v>0</v>
      </c>
      <c r="S232" s="81">
        <v>0</v>
      </c>
      <c r="T232" s="5">
        <f t="shared" si="252"/>
        <v>0</v>
      </c>
      <c r="U232" s="137"/>
    </row>
    <row r="233" spans="1:21" x14ac:dyDescent="0.3">
      <c r="A233" s="107" t="s">
        <v>366</v>
      </c>
      <c r="B233" s="159" t="s">
        <v>346</v>
      </c>
      <c r="C233" s="43" t="s">
        <v>19</v>
      </c>
      <c r="D233" s="81">
        <v>12</v>
      </c>
      <c r="E233" s="19">
        <v>0</v>
      </c>
      <c r="F233" s="9">
        <f t="shared" si="245"/>
        <v>0</v>
      </c>
      <c r="G233" s="81">
        <v>0</v>
      </c>
      <c r="H233" s="5">
        <f t="shared" si="246"/>
        <v>0</v>
      </c>
      <c r="I233" s="81">
        <v>0</v>
      </c>
      <c r="J233" s="5">
        <f t="shared" si="247"/>
        <v>0</v>
      </c>
      <c r="K233" s="81">
        <v>0</v>
      </c>
      <c r="L233" s="5">
        <f t="shared" si="248"/>
        <v>0</v>
      </c>
      <c r="M233" s="81">
        <v>0</v>
      </c>
      <c r="N233" s="5">
        <f t="shared" si="249"/>
        <v>0</v>
      </c>
      <c r="O233" s="81">
        <v>0</v>
      </c>
      <c r="P233" s="5">
        <f t="shared" si="250"/>
        <v>0</v>
      </c>
      <c r="Q233" s="81">
        <v>0</v>
      </c>
      <c r="R233" s="5">
        <f t="shared" si="251"/>
        <v>0</v>
      </c>
      <c r="S233" s="81">
        <v>0</v>
      </c>
      <c r="T233" s="5">
        <f t="shared" si="252"/>
        <v>0</v>
      </c>
      <c r="U233" s="137"/>
    </row>
    <row r="234" spans="1:21" x14ac:dyDescent="0.3">
      <c r="A234" s="107" t="s">
        <v>367</v>
      </c>
      <c r="B234" s="154" t="s">
        <v>345</v>
      </c>
      <c r="C234" s="43" t="s">
        <v>19</v>
      </c>
      <c r="D234" s="81">
        <v>1</v>
      </c>
      <c r="E234" s="19">
        <v>0</v>
      </c>
      <c r="F234" s="9">
        <f t="shared" si="245"/>
        <v>0</v>
      </c>
      <c r="G234" s="81">
        <v>0</v>
      </c>
      <c r="H234" s="5">
        <f t="shared" si="246"/>
        <v>0</v>
      </c>
      <c r="I234" s="81">
        <v>0</v>
      </c>
      <c r="J234" s="5">
        <f t="shared" si="247"/>
        <v>0</v>
      </c>
      <c r="K234" s="81">
        <v>0</v>
      </c>
      <c r="L234" s="5">
        <f t="shared" si="248"/>
        <v>0</v>
      </c>
      <c r="M234" s="81">
        <v>0</v>
      </c>
      <c r="N234" s="5">
        <f t="shared" si="249"/>
        <v>0</v>
      </c>
      <c r="O234" s="81">
        <v>0</v>
      </c>
      <c r="P234" s="5">
        <f t="shared" si="250"/>
        <v>0</v>
      </c>
      <c r="Q234" s="81">
        <v>0</v>
      </c>
      <c r="R234" s="5">
        <f t="shared" si="251"/>
        <v>0</v>
      </c>
      <c r="S234" s="81">
        <v>0</v>
      </c>
      <c r="T234" s="5">
        <f t="shared" si="252"/>
        <v>0</v>
      </c>
      <c r="U234" s="137"/>
    </row>
    <row r="235" spans="1:21" x14ac:dyDescent="0.3">
      <c r="A235" s="107" t="s">
        <v>368</v>
      </c>
      <c r="B235" s="156" t="s">
        <v>343</v>
      </c>
      <c r="C235" s="43" t="s">
        <v>19</v>
      </c>
      <c r="D235" s="81">
        <v>1</v>
      </c>
      <c r="E235" s="19">
        <v>0</v>
      </c>
      <c r="F235" s="9">
        <f t="shared" si="230"/>
        <v>0</v>
      </c>
      <c r="G235" s="81">
        <v>0</v>
      </c>
      <c r="H235" s="5">
        <f t="shared" si="231"/>
        <v>0</v>
      </c>
      <c r="I235" s="81">
        <v>0</v>
      </c>
      <c r="J235" s="5">
        <f t="shared" si="232"/>
        <v>0</v>
      </c>
      <c r="K235" s="81">
        <v>0</v>
      </c>
      <c r="L235" s="5">
        <f t="shared" si="233"/>
        <v>0</v>
      </c>
      <c r="M235" s="81">
        <v>0</v>
      </c>
      <c r="N235" s="5">
        <f t="shared" si="234"/>
        <v>0</v>
      </c>
      <c r="O235" s="81">
        <v>0</v>
      </c>
      <c r="P235" s="5">
        <f t="shared" si="235"/>
        <v>0</v>
      </c>
      <c r="Q235" s="81">
        <v>0</v>
      </c>
      <c r="R235" s="5">
        <f t="shared" si="236"/>
        <v>0</v>
      </c>
      <c r="S235" s="81">
        <v>0</v>
      </c>
      <c r="T235" s="5">
        <f t="shared" si="237"/>
        <v>0</v>
      </c>
      <c r="U235" s="137"/>
    </row>
    <row r="236" spans="1:21" x14ac:dyDescent="0.3">
      <c r="A236" s="107" t="s">
        <v>369</v>
      </c>
      <c r="B236" s="156" t="s">
        <v>335</v>
      </c>
      <c r="C236" s="43" t="s">
        <v>19</v>
      </c>
      <c r="D236" s="81">
        <v>1</v>
      </c>
      <c r="E236" s="19">
        <v>0</v>
      </c>
      <c r="F236" s="9">
        <f t="shared" si="230"/>
        <v>0</v>
      </c>
      <c r="G236" s="81">
        <v>0</v>
      </c>
      <c r="H236" s="5">
        <f t="shared" si="231"/>
        <v>0</v>
      </c>
      <c r="I236" s="81">
        <v>0</v>
      </c>
      <c r="J236" s="5">
        <f t="shared" si="232"/>
        <v>0</v>
      </c>
      <c r="K236" s="81">
        <v>0</v>
      </c>
      <c r="L236" s="5">
        <f t="shared" si="233"/>
        <v>0</v>
      </c>
      <c r="M236" s="81">
        <v>0</v>
      </c>
      <c r="N236" s="5">
        <f t="shared" si="234"/>
        <v>0</v>
      </c>
      <c r="O236" s="81">
        <v>0</v>
      </c>
      <c r="P236" s="5">
        <f t="shared" si="235"/>
        <v>0</v>
      </c>
      <c r="Q236" s="81">
        <v>0</v>
      </c>
      <c r="R236" s="5">
        <f t="shared" si="236"/>
        <v>0</v>
      </c>
      <c r="S236" s="81">
        <v>0</v>
      </c>
      <c r="T236" s="5">
        <f t="shared" si="237"/>
        <v>0</v>
      </c>
      <c r="U236" s="137"/>
    </row>
    <row r="237" spans="1:21" x14ac:dyDescent="0.3">
      <c r="A237" s="107" t="s">
        <v>370</v>
      </c>
      <c r="B237" s="156" t="s">
        <v>342</v>
      </c>
      <c r="C237" s="43" t="s">
        <v>19</v>
      </c>
      <c r="D237" s="81">
        <v>11</v>
      </c>
      <c r="E237" s="19">
        <v>0</v>
      </c>
      <c r="F237" s="9">
        <f t="shared" si="230"/>
        <v>0</v>
      </c>
      <c r="G237" s="81">
        <v>0</v>
      </c>
      <c r="H237" s="5">
        <f t="shared" si="231"/>
        <v>0</v>
      </c>
      <c r="I237" s="81">
        <v>0</v>
      </c>
      <c r="J237" s="5">
        <f t="shared" si="232"/>
        <v>0</v>
      </c>
      <c r="K237" s="81">
        <v>0</v>
      </c>
      <c r="L237" s="5">
        <f t="shared" si="233"/>
        <v>0</v>
      </c>
      <c r="M237" s="81">
        <v>0</v>
      </c>
      <c r="N237" s="5">
        <f t="shared" si="234"/>
        <v>0</v>
      </c>
      <c r="O237" s="81">
        <v>0</v>
      </c>
      <c r="P237" s="5">
        <f t="shared" si="235"/>
        <v>0</v>
      </c>
      <c r="Q237" s="81">
        <v>0</v>
      </c>
      <c r="R237" s="5">
        <f t="shared" si="236"/>
        <v>0</v>
      </c>
      <c r="S237" s="81">
        <v>0</v>
      </c>
      <c r="T237" s="5">
        <f t="shared" si="237"/>
        <v>0</v>
      </c>
      <c r="U237" s="137"/>
    </row>
    <row r="238" spans="1:21" x14ac:dyDescent="0.3">
      <c r="A238" s="107" t="s">
        <v>371</v>
      </c>
      <c r="B238" s="157" t="s">
        <v>341</v>
      </c>
      <c r="C238" s="43" t="s">
        <v>19</v>
      </c>
      <c r="D238" s="81">
        <v>1</v>
      </c>
      <c r="E238" s="19">
        <v>0</v>
      </c>
      <c r="F238" s="9">
        <f t="shared" si="230"/>
        <v>0</v>
      </c>
      <c r="G238" s="81">
        <v>0</v>
      </c>
      <c r="H238" s="5">
        <f t="shared" si="231"/>
        <v>0</v>
      </c>
      <c r="I238" s="81">
        <v>0</v>
      </c>
      <c r="J238" s="5">
        <f t="shared" si="232"/>
        <v>0</v>
      </c>
      <c r="K238" s="81">
        <v>0</v>
      </c>
      <c r="L238" s="5">
        <f t="shared" si="233"/>
        <v>0</v>
      </c>
      <c r="M238" s="81">
        <v>0</v>
      </c>
      <c r="N238" s="5">
        <f t="shared" si="234"/>
        <v>0</v>
      </c>
      <c r="O238" s="81">
        <v>0</v>
      </c>
      <c r="P238" s="5">
        <f t="shared" si="235"/>
        <v>0</v>
      </c>
      <c r="Q238" s="81">
        <v>0</v>
      </c>
      <c r="R238" s="5">
        <f t="shared" si="236"/>
        <v>0</v>
      </c>
      <c r="S238" s="81">
        <v>0</v>
      </c>
      <c r="T238" s="5">
        <f t="shared" si="237"/>
        <v>0</v>
      </c>
      <c r="U238" s="137"/>
    </row>
    <row r="239" spans="1:21" x14ac:dyDescent="0.3">
      <c r="A239" s="107" t="s">
        <v>372</v>
      </c>
      <c r="B239" s="157" t="s">
        <v>340</v>
      </c>
      <c r="C239" s="43" t="s">
        <v>19</v>
      </c>
      <c r="D239" s="81">
        <v>1</v>
      </c>
      <c r="E239" s="19">
        <v>0</v>
      </c>
      <c r="F239" s="9">
        <f t="shared" si="230"/>
        <v>0</v>
      </c>
      <c r="G239" s="81">
        <v>0</v>
      </c>
      <c r="H239" s="5">
        <f t="shared" si="231"/>
        <v>0</v>
      </c>
      <c r="I239" s="81">
        <v>0</v>
      </c>
      <c r="J239" s="5">
        <f t="shared" si="232"/>
        <v>0</v>
      </c>
      <c r="K239" s="81">
        <v>0</v>
      </c>
      <c r="L239" s="5">
        <f t="shared" si="233"/>
        <v>0</v>
      </c>
      <c r="M239" s="81">
        <v>0</v>
      </c>
      <c r="N239" s="5">
        <f t="shared" si="234"/>
        <v>0</v>
      </c>
      <c r="O239" s="81">
        <v>0</v>
      </c>
      <c r="P239" s="5">
        <f t="shared" si="235"/>
        <v>0</v>
      </c>
      <c r="Q239" s="81">
        <v>0</v>
      </c>
      <c r="R239" s="5">
        <f t="shared" si="236"/>
        <v>0</v>
      </c>
      <c r="S239" s="81">
        <v>0</v>
      </c>
      <c r="T239" s="5">
        <f t="shared" si="237"/>
        <v>0</v>
      </c>
      <c r="U239" s="137"/>
    </row>
    <row r="240" spans="1:21" x14ac:dyDescent="0.3">
      <c r="A240" s="107" t="s">
        <v>373</v>
      </c>
      <c r="B240" s="156" t="s">
        <v>339</v>
      </c>
      <c r="C240" s="43" t="s">
        <v>19</v>
      </c>
      <c r="D240" s="81">
        <v>1</v>
      </c>
      <c r="E240" s="19">
        <v>0</v>
      </c>
      <c r="F240" s="9">
        <f t="shared" si="230"/>
        <v>0</v>
      </c>
      <c r="G240" s="81">
        <v>0</v>
      </c>
      <c r="H240" s="5">
        <f t="shared" si="231"/>
        <v>0</v>
      </c>
      <c r="I240" s="81">
        <v>0</v>
      </c>
      <c r="J240" s="5">
        <f t="shared" si="232"/>
        <v>0</v>
      </c>
      <c r="K240" s="81">
        <v>0</v>
      </c>
      <c r="L240" s="5">
        <f t="shared" si="233"/>
        <v>0</v>
      </c>
      <c r="M240" s="81">
        <v>0</v>
      </c>
      <c r="N240" s="5">
        <f t="shared" si="234"/>
        <v>0</v>
      </c>
      <c r="O240" s="81">
        <v>0</v>
      </c>
      <c r="P240" s="5">
        <f t="shared" si="235"/>
        <v>0</v>
      </c>
      <c r="Q240" s="81">
        <v>0</v>
      </c>
      <c r="R240" s="5">
        <f t="shared" si="236"/>
        <v>0</v>
      </c>
      <c r="S240" s="81">
        <v>0</v>
      </c>
      <c r="T240" s="5">
        <f t="shared" si="237"/>
        <v>0</v>
      </c>
      <c r="U240" s="137"/>
    </row>
    <row r="241" spans="1:21" x14ac:dyDescent="0.3">
      <c r="A241" s="107" t="s">
        <v>374</v>
      </c>
      <c r="B241" s="159" t="s">
        <v>332</v>
      </c>
      <c r="C241" s="43" t="s">
        <v>19</v>
      </c>
      <c r="D241" s="81">
        <v>1</v>
      </c>
      <c r="E241" s="19">
        <v>0</v>
      </c>
      <c r="F241" s="9">
        <f t="shared" si="230"/>
        <v>0</v>
      </c>
      <c r="G241" s="81">
        <v>0</v>
      </c>
      <c r="H241" s="5">
        <f t="shared" si="231"/>
        <v>0</v>
      </c>
      <c r="I241" s="81">
        <v>0</v>
      </c>
      <c r="J241" s="5">
        <f t="shared" si="232"/>
        <v>0</v>
      </c>
      <c r="K241" s="81">
        <v>0</v>
      </c>
      <c r="L241" s="5">
        <f t="shared" si="233"/>
        <v>0</v>
      </c>
      <c r="M241" s="81">
        <v>0</v>
      </c>
      <c r="N241" s="5">
        <f t="shared" si="234"/>
        <v>0</v>
      </c>
      <c r="O241" s="81">
        <v>0</v>
      </c>
      <c r="P241" s="5">
        <f t="shared" si="235"/>
        <v>0</v>
      </c>
      <c r="Q241" s="81">
        <v>0</v>
      </c>
      <c r="R241" s="5">
        <f t="shared" si="236"/>
        <v>0</v>
      </c>
      <c r="S241" s="81">
        <v>0</v>
      </c>
      <c r="T241" s="5">
        <f t="shared" si="237"/>
        <v>0</v>
      </c>
      <c r="U241" s="137"/>
    </row>
    <row r="242" spans="1:21" x14ac:dyDescent="0.3">
      <c r="A242" s="107" t="s">
        <v>375</v>
      </c>
      <c r="B242" s="154" t="s">
        <v>337</v>
      </c>
      <c r="C242" s="43" t="s">
        <v>19</v>
      </c>
      <c r="D242" s="81">
        <v>1</v>
      </c>
      <c r="E242" s="19">
        <v>0</v>
      </c>
      <c r="F242" s="9">
        <f t="shared" si="230"/>
        <v>0</v>
      </c>
      <c r="G242" s="81">
        <v>0</v>
      </c>
      <c r="H242" s="5">
        <f t="shared" si="231"/>
        <v>0</v>
      </c>
      <c r="I242" s="81">
        <v>0</v>
      </c>
      <c r="J242" s="5">
        <f t="shared" si="232"/>
        <v>0</v>
      </c>
      <c r="K242" s="81">
        <v>0</v>
      </c>
      <c r="L242" s="5">
        <f t="shared" si="233"/>
        <v>0</v>
      </c>
      <c r="M242" s="81">
        <v>0</v>
      </c>
      <c r="N242" s="5">
        <f t="shared" si="234"/>
        <v>0</v>
      </c>
      <c r="O242" s="81">
        <v>0</v>
      </c>
      <c r="P242" s="5">
        <f t="shared" si="235"/>
        <v>0</v>
      </c>
      <c r="Q242" s="81">
        <v>0</v>
      </c>
      <c r="R242" s="5">
        <f t="shared" si="236"/>
        <v>0</v>
      </c>
      <c r="S242" s="81">
        <v>0</v>
      </c>
      <c r="T242" s="5">
        <f t="shared" si="237"/>
        <v>0</v>
      </c>
      <c r="U242" s="137"/>
    </row>
    <row r="243" spans="1:21" x14ac:dyDescent="0.3">
      <c r="A243" s="107" t="s">
        <v>376</v>
      </c>
      <c r="B243" s="156" t="s">
        <v>338</v>
      </c>
      <c r="C243" s="43" t="s">
        <v>19</v>
      </c>
      <c r="D243" s="81">
        <v>4</v>
      </c>
      <c r="E243" s="19">
        <v>0</v>
      </c>
      <c r="F243" s="9">
        <f t="shared" ref="F243:F246" si="261">D243*E243</f>
        <v>0</v>
      </c>
      <c r="G243" s="81">
        <v>0</v>
      </c>
      <c r="H243" s="5">
        <f t="shared" ref="H243:H246" si="262">($E243*$H$3)*G243</f>
        <v>0</v>
      </c>
      <c r="I243" s="81">
        <v>0</v>
      </c>
      <c r="J243" s="5">
        <f t="shared" ref="J243:J246" si="263">$E243*$H$3*$J$3*I243</f>
        <v>0</v>
      </c>
      <c r="K243" s="81">
        <v>0</v>
      </c>
      <c r="L243" s="5">
        <f t="shared" ref="L243:L246" si="264">$E243*$H$3*$J$3*$L$3*K243</f>
        <v>0</v>
      </c>
      <c r="M243" s="81">
        <v>0</v>
      </c>
      <c r="N243" s="5">
        <f t="shared" ref="N243:N246" si="265">$E243*$H$3*$J$3*$L$3*M243</f>
        <v>0</v>
      </c>
      <c r="O243" s="81">
        <v>0</v>
      </c>
      <c r="P243" s="5">
        <f t="shared" ref="P243:P246" si="266">$E243*$H$3*$J$3*$L$3*O243</f>
        <v>0</v>
      </c>
      <c r="Q243" s="81">
        <v>0</v>
      </c>
      <c r="R243" s="5">
        <f t="shared" ref="R243:R246" si="267">$E243*$H$3*$J$3*$L$3*Q243</f>
        <v>0</v>
      </c>
      <c r="S243" s="81">
        <v>0</v>
      </c>
      <c r="T243" s="5">
        <f t="shared" ref="T243:T246" si="268">$E243*$H$3*$J$3*$L$3*S243</f>
        <v>0</v>
      </c>
      <c r="U243" s="137"/>
    </row>
    <row r="244" spans="1:21" x14ac:dyDescent="0.3">
      <c r="A244" s="107" t="s">
        <v>377</v>
      </c>
      <c r="B244" s="156" t="s">
        <v>330</v>
      </c>
      <c r="C244" s="43" t="s">
        <v>19</v>
      </c>
      <c r="D244" s="81">
        <v>44</v>
      </c>
      <c r="E244" s="19">
        <v>0</v>
      </c>
      <c r="F244" s="9">
        <f t="shared" si="261"/>
        <v>0</v>
      </c>
      <c r="G244" s="81">
        <v>0</v>
      </c>
      <c r="H244" s="5">
        <f t="shared" si="262"/>
        <v>0</v>
      </c>
      <c r="I244" s="81">
        <v>0</v>
      </c>
      <c r="J244" s="5">
        <f t="shared" si="263"/>
        <v>0</v>
      </c>
      <c r="K244" s="81">
        <v>0</v>
      </c>
      <c r="L244" s="5">
        <f t="shared" si="264"/>
        <v>0</v>
      </c>
      <c r="M244" s="81">
        <v>0</v>
      </c>
      <c r="N244" s="5">
        <f t="shared" si="265"/>
        <v>0</v>
      </c>
      <c r="O244" s="81">
        <v>0</v>
      </c>
      <c r="P244" s="5">
        <f t="shared" si="266"/>
        <v>0</v>
      </c>
      <c r="Q244" s="81">
        <v>0</v>
      </c>
      <c r="R244" s="5">
        <f t="shared" si="267"/>
        <v>0</v>
      </c>
      <c r="S244" s="81">
        <v>0</v>
      </c>
      <c r="T244" s="5">
        <f t="shared" si="268"/>
        <v>0</v>
      </c>
      <c r="U244" s="137"/>
    </row>
    <row r="245" spans="1:21" x14ac:dyDescent="0.3">
      <c r="A245" s="107" t="s">
        <v>378</v>
      </c>
      <c r="B245" s="156" t="s">
        <v>334</v>
      </c>
      <c r="C245" s="43" t="s">
        <v>19</v>
      </c>
      <c r="D245" s="81">
        <v>4</v>
      </c>
      <c r="E245" s="19">
        <v>0</v>
      </c>
      <c r="F245" s="9">
        <f t="shared" si="261"/>
        <v>0</v>
      </c>
      <c r="G245" s="81">
        <v>0</v>
      </c>
      <c r="H245" s="5">
        <f t="shared" si="262"/>
        <v>0</v>
      </c>
      <c r="I245" s="81">
        <v>0</v>
      </c>
      <c r="J245" s="5">
        <f t="shared" si="263"/>
        <v>0</v>
      </c>
      <c r="K245" s="81">
        <v>0</v>
      </c>
      <c r="L245" s="5">
        <f t="shared" si="264"/>
        <v>0</v>
      </c>
      <c r="M245" s="81">
        <v>0</v>
      </c>
      <c r="N245" s="5">
        <f t="shared" si="265"/>
        <v>0</v>
      </c>
      <c r="O245" s="81">
        <v>0</v>
      </c>
      <c r="P245" s="5">
        <f t="shared" si="266"/>
        <v>0</v>
      </c>
      <c r="Q245" s="81">
        <v>0</v>
      </c>
      <c r="R245" s="5">
        <f t="shared" si="267"/>
        <v>0</v>
      </c>
      <c r="S245" s="81">
        <v>0</v>
      </c>
      <c r="T245" s="5">
        <f t="shared" si="268"/>
        <v>0</v>
      </c>
      <c r="U245" s="137"/>
    </row>
    <row r="246" spans="1:21" x14ac:dyDescent="0.3">
      <c r="A246" s="107" t="s">
        <v>379</v>
      </c>
      <c r="B246" s="157" t="s">
        <v>329</v>
      </c>
      <c r="C246" s="43" t="s">
        <v>19</v>
      </c>
      <c r="D246" s="81">
        <v>1</v>
      </c>
      <c r="E246" s="19">
        <v>0</v>
      </c>
      <c r="F246" s="9">
        <f>D246*E246</f>
        <v>0</v>
      </c>
      <c r="G246" s="81">
        <v>0</v>
      </c>
      <c r="H246" s="5">
        <f t="shared" si="262"/>
        <v>0</v>
      </c>
      <c r="I246" s="81">
        <v>0</v>
      </c>
      <c r="J246" s="5">
        <f t="shared" si="263"/>
        <v>0</v>
      </c>
      <c r="K246" s="81">
        <v>0</v>
      </c>
      <c r="L246" s="5">
        <f t="shared" si="264"/>
        <v>0</v>
      </c>
      <c r="M246" s="81">
        <v>0</v>
      </c>
      <c r="N246" s="5">
        <f t="shared" si="265"/>
        <v>0</v>
      </c>
      <c r="O246" s="81">
        <v>0</v>
      </c>
      <c r="P246" s="5">
        <f t="shared" si="266"/>
        <v>0</v>
      </c>
      <c r="Q246" s="81">
        <v>0</v>
      </c>
      <c r="R246" s="5">
        <f t="shared" si="267"/>
        <v>0</v>
      </c>
      <c r="S246" s="81">
        <v>0</v>
      </c>
      <c r="T246" s="5">
        <f t="shared" si="268"/>
        <v>0</v>
      </c>
      <c r="U246" s="137"/>
    </row>
    <row r="247" spans="1:21" x14ac:dyDescent="0.3">
      <c r="A247" s="107" t="s">
        <v>380</v>
      </c>
      <c r="B247" s="157" t="s">
        <v>329</v>
      </c>
      <c r="C247" s="43" t="s">
        <v>19</v>
      </c>
      <c r="D247" s="81">
        <v>1</v>
      </c>
      <c r="E247" s="19">
        <v>0</v>
      </c>
      <c r="F247" s="9">
        <f t="shared" si="206"/>
        <v>0</v>
      </c>
      <c r="G247" s="81">
        <v>0</v>
      </c>
      <c r="H247" s="5">
        <f t="shared" si="199"/>
        <v>0</v>
      </c>
      <c r="I247" s="81">
        <v>0</v>
      </c>
      <c r="J247" s="5">
        <f t="shared" si="200"/>
        <v>0</v>
      </c>
      <c r="K247" s="81">
        <v>0</v>
      </c>
      <c r="L247" s="5">
        <f t="shared" si="201"/>
        <v>0</v>
      </c>
      <c r="M247" s="81">
        <v>0</v>
      </c>
      <c r="N247" s="5">
        <f t="shared" si="202"/>
        <v>0</v>
      </c>
      <c r="O247" s="81">
        <v>0</v>
      </c>
      <c r="P247" s="5">
        <f t="shared" si="203"/>
        <v>0</v>
      </c>
      <c r="Q247" s="81">
        <v>0</v>
      </c>
      <c r="R247" s="5">
        <f t="shared" si="204"/>
        <v>0</v>
      </c>
      <c r="S247" s="81">
        <v>0</v>
      </c>
      <c r="T247" s="5">
        <f t="shared" si="205"/>
        <v>0</v>
      </c>
      <c r="U247" s="137"/>
    </row>
    <row r="248" spans="1:21" x14ac:dyDescent="0.3">
      <c r="A248" s="107" t="s">
        <v>381</v>
      </c>
      <c r="B248" s="156" t="s">
        <v>333</v>
      </c>
      <c r="C248" s="43" t="s">
        <v>19</v>
      </c>
      <c r="D248" s="81">
        <v>1</v>
      </c>
      <c r="E248" s="19">
        <v>0</v>
      </c>
      <c r="F248" s="9">
        <f t="shared" ref="F248:F249" si="269">D248*E248</f>
        <v>0</v>
      </c>
      <c r="G248" s="81">
        <v>0</v>
      </c>
      <c r="H248" s="5">
        <f t="shared" ref="H248:H249" si="270">($E248*$H$3)*G248</f>
        <v>0</v>
      </c>
      <c r="I248" s="81">
        <v>0</v>
      </c>
      <c r="J248" s="5">
        <f t="shared" ref="J248:J249" si="271">$E248*$H$3*$J$3*I248</f>
        <v>0</v>
      </c>
      <c r="K248" s="81">
        <v>0</v>
      </c>
      <c r="L248" s="5">
        <f t="shared" ref="L248:L249" si="272">$E248*$H$3*$J$3*$L$3*K248</f>
        <v>0</v>
      </c>
      <c r="M248" s="81">
        <v>0</v>
      </c>
      <c r="N248" s="5">
        <f t="shared" ref="N248:N249" si="273">$E248*$H$3*$J$3*$L$3*M248</f>
        <v>0</v>
      </c>
      <c r="O248" s="81">
        <v>0</v>
      </c>
      <c r="P248" s="5">
        <f t="shared" ref="P248:P249" si="274">$E248*$H$3*$J$3*$L$3*O248</f>
        <v>0</v>
      </c>
      <c r="Q248" s="81">
        <v>0</v>
      </c>
      <c r="R248" s="5">
        <f t="shared" ref="R248:R249" si="275">$E248*$H$3*$J$3*$L$3*Q248</f>
        <v>0</v>
      </c>
      <c r="S248" s="81">
        <v>0</v>
      </c>
      <c r="T248" s="5">
        <f t="shared" ref="T248:T249" si="276">$E248*$H$3*$J$3*$L$3*S248</f>
        <v>0</v>
      </c>
      <c r="U248" s="137"/>
    </row>
    <row r="249" spans="1:21" x14ac:dyDescent="0.3">
      <c r="A249" s="107" t="s">
        <v>382</v>
      </c>
      <c r="B249" s="159" t="s">
        <v>331</v>
      </c>
      <c r="C249" s="43" t="s">
        <v>19</v>
      </c>
      <c r="D249" s="81">
        <v>1</v>
      </c>
      <c r="E249" s="19">
        <v>0</v>
      </c>
      <c r="F249" s="9">
        <f t="shared" si="269"/>
        <v>0</v>
      </c>
      <c r="G249" s="81">
        <v>0</v>
      </c>
      <c r="H249" s="5">
        <f t="shared" si="270"/>
        <v>0</v>
      </c>
      <c r="I249" s="81">
        <v>0</v>
      </c>
      <c r="J249" s="5">
        <f t="shared" si="271"/>
        <v>0</v>
      </c>
      <c r="K249" s="81">
        <v>0</v>
      </c>
      <c r="L249" s="5">
        <f t="shared" si="272"/>
        <v>0</v>
      </c>
      <c r="M249" s="81">
        <v>0</v>
      </c>
      <c r="N249" s="5">
        <f t="shared" si="273"/>
        <v>0</v>
      </c>
      <c r="O249" s="81">
        <v>0</v>
      </c>
      <c r="P249" s="5">
        <f t="shared" si="274"/>
        <v>0</v>
      </c>
      <c r="Q249" s="81">
        <v>0</v>
      </c>
      <c r="R249" s="5">
        <f t="shared" si="275"/>
        <v>0</v>
      </c>
      <c r="S249" s="81">
        <v>0</v>
      </c>
      <c r="T249" s="5">
        <f t="shared" si="276"/>
        <v>0</v>
      </c>
      <c r="U249" s="137"/>
    </row>
    <row r="250" spans="1:21" x14ac:dyDescent="0.3">
      <c r="A250" s="107" t="s">
        <v>383</v>
      </c>
      <c r="B250" s="154" t="s">
        <v>328</v>
      </c>
      <c r="C250" s="43" t="s">
        <v>19</v>
      </c>
      <c r="D250" s="81">
        <v>2</v>
      </c>
      <c r="E250" s="19">
        <v>0</v>
      </c>
      <c r="F250" s="9">
        <f>D250*E250</f>
        <v>0</v>
      </c>
      <c r="G250" s="81">
        <v>0</v>
      </c>
      <c r="H250" s="5">
        <f t="shared" si="199"/>
        <v>0</v>
      </c>
      <c r="I250" s="81">
        <v>0</v>
      </c>
      <c r="J250" s="5">
        <f t="shared" si="200"/>
        <v>0</v>
      </c>
      <c r="K250" s="81">
        <v>0</v>
      </c>
      <c r="L250" s="5">
        <f t="shared" si="201"/>
        <v>0</v>
      </c>
      <c r="M250" s="81">
        <v>0</v>
      </c>
      <c r="N250" s="5">
        <f t="shared" si="202"/>
        <v>0</v>
      </c>
      <c r="O250" s="81">
        <v>0</v>
      </c>
      <c r="P250" s="5">
        <f t="shared" si="203"/>
        <v>0</v>
      </c>
      <c r="Q250" s="81">
        <v>0</v>
      </c>
      <c r="R250" s="5">
        <f t="shared" si="204"/>
        <v>0</v>
      </c>
      <c r="S250" s="81">
        <v>0</v>
      </c>
      <c r="T250" s="5">
        <f t="shared" si="205"/>
        <v>0</v>
      </c>
      <c r="U250" s="137"/>
    </row>
    <row r="251" spans="1:21" x14ac:dyDescent="0.3">
      <c r="A251" s="99"/>
      <c r="B251" s="121" t="s">
        <v>295</v>
      </c>
      <c r="C251" s="42"/>
      <c r="D251" s="76"/>
      <c r="E251" s="37"/>
      <c r="F251" s="4"/>
      <c r="G251" s="76"/>
      <c r="H251" s="4"/>
      <c r="I251" s="76"/>
      <c r="J251" s="4"/>
      <c r="K251" s="76"/>
      <c r="L251" s="4"/>
      <c r="M251" s="76"/>
      <c r="N251" s="4"/>
      <c r="O251" s="76"/>
      <c r="P251" s="4"/>
      <c r="Q251" s="76"/>
      <c r="R251" s="4"/>
      <c r="S251" s="76"/>
      <c r="T251" s="4"/>
      <c r="U251" s="137"/>
    </row>
    <row r="252" spans="1:21" x14ac:dyDescent="0.3">
      <c r="A252" s="107" t="s">
        <v>384</v>
      </c>
      <c r="B252" s="151" t="s">
        <v>284</v>
      </c>
      <c r="C252" s="43" t="s">
        <v>19</v>
      </c>
      <c r="D252" s="81">
        <v>2</v>
      </c>
      <c r="E252" s="19">
        <v>0</v>
      </c>
      <c r="F252" s="9">
        <f>D252*E252</f>
        <v>0</v>
      </c>
      <c r="G252" s="81">
        <v>0</v>
      </c>
      <c r="H252" s="5">
        <f t="shared" si="199"/>
        <v>0</v>
      </c>
      <c r="I252" s="81">
        <v>0</v>
      </c>
      <c r="J252" s="5">
        <f t="shared" si="200"/>
        <v>0</v>
      </c>
      <c r="K252" s="81">
        <v>0</v>
      </c>
      <c r="L252" s="5">
        <f t="shared" si="201"/>
        <v>0</v>
      </c>
      <c r="M252" s="81">
        <v>0</v>
      </c>
      <c r="N252" s="5">
        <f t="shared" si="202"/>
        <v>0</v>
      </c>
      <c r="O252" s="81">
        <v>0</v>
      </c>
      <c r="P252" s="5">
        <f t="shared" si="203"/>
        <v>0</v>
      </c>
      <c r="Q252" s="81">
        <v>0</v>
      </c>
      <c r="R252" s="5">
        <f t="shared" si="204"/>
        <v>0</v>
      </c>
      <c r="S252" s="81">
        <v>0</v>
      </c>
      <c r="T252" s="5">
        <f t="shared" si="205"/>
        <v>0</v>
      </c>
      <c r="U252" s="137"/>
    </row>
    <row r="253" spans="1:21" x14ac:dyDescent="0.3">
      <c r="A253" s="107" t="s">
        <v>385</v>
      </c>
      <c r="B253" s="152" t="s">
        <v>285</v>
      </c>
      <c r="C253" s="43" t="s">
        <v>19</v>
      </c>
      <c r="D253" s="81">
        <v>1</v>
      </c>
      <c r="E253" s="19">
        <v>0</v>
      </c>
      <c r="F253" s="9">
        <f>D253*E253</f>
        <v>0</v>
      </c>
      <c r="G253" s="81">
        <v>0</v>
      </c>
      <c r="H253" s="5">
        <f t="shared" si="199"/>
        <v>0</v>
      </c>
      <c r="I253" s="81">
        <v>0</v>
      </c>
      <c r="J253" s="5">
        <f t="shared" si="200"/>
        <v>0</v>
      </c>
      <c r="K253" s="81">
        <v>0</v>
      </c>
      <c r="L253" s="5">
        <f t="shared" si="201"/>
        <v>0</v>
      </c>
      <c r="M253" s="81">
        <v>0</v>
      </c>
      <c r="N253" s="5">
        <f t="shared" si="202"/>
        <v>0</v>
      </c>
      <c r="O253" s="81">
        <v>0</v>
      </c>
      <c r="P253" s="5">
        <f t="shared" si="203"/>
        <v>0</v>
      </c>
      <c r="Q253" s="81">
        <v>0</v>
      </c>
      <c r="R253" s="5">
        <f t="shared" si="204"/>
        <v>0</v>
      </c>
      <c r="S253" s="81">
        <v>0</v>
      </c>
      <c r="T253" s="5">
        <f t="shared" si="205"/>
        <v>0</v>
      </c>
      <c r="U253" s="137"/>
    </row>
    <row r="254" spans="1:21" x14ac:dyDescent="0.3">
      <c r="A254" s="107" t="s">
        <v>386</v>
      </c>
      <c r="B254" s="153" t="s">
        <v>286</v>
      </c>
      <c r="C254" s="43" t="s">
        <v>19</v>
      </c>
      <c r="D254" s="81">
        <v>4</v>
      </c>
      <c r="E254" s="19">
        <v>0</v>
      </c>
      <c r="F254" s="9">
        <f>D254*E254</f>
        <v>0</v>
      </c>
      <c r="G254" s="81">
        <v>0</v>
      </c>
      <c r="H254" s="5">
        <f t="shared" si="199"/>
        <v>0</v>
      </c>
      <c r="I254" s="81">
        <v>0</v>
      </c>
      <c r="J254" s="5">
        <f t="shared" si="200"/>
        <v>0</v>
      </c>
      <c r="K254" s="81">
        <v>0</v>
      </c>
      <c r="L254" s="5">
        <f t="shared" si="201"/>
        <v>0</v>
      </c>
      <c r="M254" s="81">
        <v>0</v>
      </c>
      <c r="N254" s="5">
        <f t="shared" si="202"/>
        <v>0</v>
      </c>
      <c r="O254" s="81">
        <v>0</v>
      </c>
      <c r="P254" s="5">
        <f t="shared" si="203"/>
        <v>0</v>
      </c>
      <c r="Q254" s="81">
        <v>0</v>
      </c>
      <c r="R254" s="5">
        <f t="shared" si="204"/>
        <v>0</v>
      </c>
      <c r="S254" s="81">
        <v>0</v>
      </c>
      <c r="T254" s="5">
        <f t="shared" si="205"/>
        <v>0</v>
      </c>
      <c r="U254" s="137"/>
    </row>
    <row r="255" spans="1:21" x14ac:dyDescent="0.3">
      <c r="A255" s="107" t="s">
        <v>387</v>
      </c>
      <c r="B255" s="153" t="s">
        <v>287</v>
      </c>
      <c r="C255" s="43" t="s">
        <v>19</v>
      </c>
      <c r="D255" s="81">
        <v>25</v>
      </c>
      <c r="E255" s="19">
        <v>0</v>
      </c>
      <c r="F255" s="9">
        <f>D255*E255</f>
        <v>0</v>
      </c>
      <c r="G255" s="81">
        <v>0</v>
      </c>
      <c r="H255" s="5">
        <f t="shared" si="199"/>
        <v>0</v>
      </c>
      <c r="I255" s="81">
        <v>0</v>
      </c>
      <c r="J255" s="5">
        <f t="shared" si="200"/>
        <v>0</v>
      </c>
      <c r="K255" s="81">
        <v>0</v>
      </c>
      <c r="L255" s="5">
        <f t="shared" si="201"/>
        <v>0</v>
      </c>
      <c r="M255" s="81">
        <v>0</v>
      </c>
      <c r="N255" s="5">
        <f t="shared" si="202"/>
        <v>0</v>
      </c>
      <c r="O255" s="81">
        <v>0</v>
      </c>
      <c r="P255" s="5">
        <f t="shared" si="203"/>
        <v>0</v>
      </c>
      <c r="Q255" s="81">
        <v>0</v>
      </c>
      <c r="R255" s="5">
        <f t="shared" si="204"/>
        <v>0</v>
      </c>
      <c r="S255" s="81">
        <v>0</v>
      </c>
      <c r="T255" s="5">
        <f t="shared" si="205"/>
        <v>0</v>
      </c>
      <c r="U255" s="137"/>
    </row>
    <row r="256" spans="1:21" x14ac:dyDescent="0.3">
      <c r="A256" s="99" t="s">
        <v>226</v>
      </c>
      <c r="B256" s="120" t="s">
        <v>201</v>
      </c>
      <c r="C256" s="42"/>
      <c r="D256" s="55"/>
      <c r="E256" s="3"/>
      <c r="F256" s="4"/>
      <c r="G256" s="55"/>
      <c r="H256" s="4"/>
      <c r="I256" s="55"/>
      <c r="J256" s="4"/>
      <c r="K256" s="55"/>
      <c r="L256" s="4"/>
      <c r="M256" s="55"/>
      <c r="N256" s="4"/>
      <c r="O256" s="55"/>
      <c r="P256" s="4"/>
      <c r="Q256" s="55"/>
      <c r="R256" s="4"/>
      <c r="S256" s="55"/>
      <c r="T256" s="4"/>
      <c r="U256" s="137"/>
    </row>
    <row r="257" spans="1:21" x14ac:dyDescent="0.3">
      <c r="A257" s="107" t="s">
        <v>10</v>
      </c>
      <c r="B257" s="122" t="s">
        <v>202</v>
      </c>
      <c r="C257" s="43" t="s">
        <v>19</v>
      </c>
      <c r="D257" s="53">
        <v>23</v>
      </c>
      <c r="E257" s="19">
        <v>0</v>
      </c>
      <c r="F257" s="9">
        <f>D257*E257</f>
        <v>0</v>
      </c>
      <c r="G257" s="53">
        <v>0</v>
      </c>
      <c r="H257" s="5">
        <f>($E257*$H$3)*G257</f>
        <v>0</v>
      </c>
      <c r="I257" s="53">
        <v>0</v>
      </c>
      <c r="J257" s="5">
        <f>$E257*$H$3*$J$3*I257</f>
        <v>0</v>
      </c>
      <c r="K257" s="53">
        <v>0</v>
      </c>
      <c r="L257" s="5">
        <f>$E257*$H$3*$J$3*$L$3*K257</f>
        <v>0</v>
      </c>
      <c r="M257" s="53">
        <v>0</v>
      </c>
      <c r="N257" s="5">
        <f>$E257*$H$3*$J$3*$L$3*M257</f>
        <v>0</v>
      </c>
      <c r="O257" s="53">
        <v>0</v>
      </c>
      <c r="P257" s="5">
        <f>$E257*$H$3*$J$3*$L$3*O257</f>
        <v>0</v>
      </c>
      <c r="Q257" s="53">
        <v>0</v>
      </c>
      <c r="R257" s="5">
        <f>$E257*$H$3*$J$3*$L$3*Q257</f>
        <v>0</v>
      </c>
      <c r="S257" s="53">
        <v>0</v>
      </c>
      <c r="T257" s="5">
        <f>$E257*$H$3*$J$3*$L$3*S257</f>
        <v>0</v>
      </c>
      <c r="U257" s="137"/>
    </row>
    <row r="258" spans="1:21" x14ac:dyDescent="0.3">
      <c r="A258" s="107" t="s">
        <v>11</v>
      </c>
      <c r="B258" s="122" t="s">
        <v>200</v>
      </c>
      <c r="C258" s="43" t="s">
        <v>19</v>
      </c>
      <c r="D258" s="53">
        <v>40</v>
      </c>
      <c r="E258" s="19">
        <v>0</v>
      </c>
      <c r="F258" s="9">
        <f>D258*E258</f>
        <v>0</v>
      </c>
      <c r="G258" s="53">
        <v>0</v>
      </c>
      <c r="H258" s="5">
        <f>($E258*$H$3)*G258</f>
        <v>0</v>
      </c>
      <c r="I258" s="53">
        <v>0</v>
      </c>
      <c r="J258" s="5">
        <f>$E258*$H$3*$J$3*I258</f>
        <v>0</v>
      </c>
      <c r="K258" s="53">
        <v>0</v>
      </c>
      <c r="L258" s="5">
        <f>$E258*$H$3*$J$3*$L$3*K258</f>
        <v>0</v>
      </c>
      <c r="M258" s="53">
        <v>0</v>
      </c>
      <c r="N258" s="5">
        <f>$E258*$H$3*$J$3*$L$3*M258</f>
        <v>0</v>
      </c>
      <c r="O258" s="53">
        <v>0</v>
      </c>
      <c r="P258" s="5">
        <f>$E258*$H$3*$J$3*$L$3*O258</f>
        <v>0</v>
      </c>
      <c r="Q258" s="53">
        <v>0</v>
      </c>
      <c r="R258" s="5">
        <f>$E258*$H$3*$J$3*$L$3*Q258</f>
        <v>0</v>
      </c>
      <c r="S258" s="53">
        <v>0</v>
      </c>
      <c r="T258" s="5">
        <f>$E258*$H$3*$J$3*$L$3*S258</f>
        <v>0</v>
      </c>
      <c r="U258" s="137"/>
    </row>
    <row r="259" spans="1:21" x14ac:dyDescent="0.3">
      <c r="A259" s="99"/>
      <c r="B259" s="120" t="s">
        <v>252</v>
      </c>
      <c r="C259" s="49"/>
      <c r="D259" s="57"/>
      <c r="E259" s="4"/>
      <c r="F259" s="4"/>
      <c r="G259" s="57"/>
      <c r="H259" s="4"/>
      <c r="I259" s="57"/>
      <c r="J259" s="4"/>
      <c r="K259" s="57"/>
      <c r="L259" s="4"/>
      <c r="M259" s="57"/>
      <c r="N259" s="4"/>
      <c r="O259" s="57"/>
      <c r="P259" s="4"/>
      <c r="Q259" s="57"/>
      <c r="R259" s="4"/>
      <c r="S259" s="57"/>
      <c r="T259" s="4"/>
      <c r="U259" s="137"/>
    </row>
    <row r="260" spans="1:21" x14ac:dyDescent="0.3">
      <c r="A260" s="107" t="s">
        <v>12</v>
      </c>
      <c r="B260" s="122" t="s">
        <v>227</v>
      </c>
      <c r="C260" s="43" t="s">
        <v>19</v>
      </c>
      <c r="D260" s="53">
        <v>10</v>
      </c>
      <c r="E260" s="19">
        <v>0</v>
      </c>
      <c r="F260" s="9">
        <f>D260*E260</f>
        <v>0</v>
      </c>
      <c r="G260" s="53">
        <v>0</v>
      </c>
      <c r="H260" s="5">
        <f>($E260*$H$3)*G260</f>
        <v>0</v>
      </c>
      <c r="I260" s="53">
        <v>0</v>
      </c>
      <c r="J260" s="5">
        <f>$E260*$H$3*$J$3*I260</f>
        <v>0</v>
      </c>
      <c r="K260" s="53">
        <v>0</v>
      </c>
      <c r="L260" s="5">
        <f>$E260*$H$3*$J$3*$L$3*K260</f>
        <v>0</v>
      </c>
      <c r="M260" s="53">
        <v>0</v>
      </c>
      <c r="N260" s="5">
        <f>$E260*$H$3*$J$3*$L$3*M260</f>
        <v>0</v>
      </c>
      <c r="O260" s="53">
        <v>0</v>
      </c>
      <c r="P260" s="5">
        <f>$E260*$H$3*$J$3*$L$3*O260</f>
        <v>0</v>
      </c>
      <c r="Q260" s="53">
        <v>0</v>
      </c>
      <c r="R260" s="5">
        <f>$E260*$H$3*$J$3*$L$3*Q260</f>
        <v>0</v>
      </c>
      <c r="S260" s="53">
        <v>0</v>
      </c>
      <c r="T260" s="5">
        <f>$E260*$H$3*$J$3*$L$3*S260</f>
        <v>0</v>
      </c>
      <c r="U260" s="137"/>
    </row>
    <row r="261" spans="1:21" x14ac:dyDescent="0.3">
      <c r="A261" s="107" t="s">
        <v>13</v>
      </c>
      <c r="B261" s="122" t="s">
        <v>228</v>
      </c>
      <c r="C261" s="43" t="s">
        <v>19</v>
      </c>
      <c r="D261" s="53">
        <v>15</v>
      </c>
      <c r="E261" s="19">
        <v>0</v>
      </c>
      <c r="F261" s="9">
        <f>D261*E261</f>
        <v>0</v>
      </c>
      <c r="G261" s="53">
        <v>0</v>
      </c>
      <c r="H261" s="5">
        <f>($E261*$H$3)*G261</f>
        <v>0</v>
      </c>
      <c r="I261" s="53">
        <v>0</v>
      </c>
      <c r="J261" s="5">
        <f>$E261*$H$3*$J$3*I261</f>
        <v>0</v>
      </c>
      <c r="K261" s="53">
        <v>0</v>
      </c>
      <c r="L261" s="5">
        <f>$E261*$H$3*$J$3*$L$3*K261</f>
        <v>0</v>
      </c>
      <c r="M261" s="53">
        <v>0</v>
      </c>
      <c r="N261" s="5">
        <f>$E261*$H$3*$J$3*$L$3*M261</f>
        <v>0</v>
      </c>
      <c r="O261" s="53">
        <v>0</v>
      </c>
      <c r="P261" s="5">
        <f>$E261*$H$3*$J$3*$L$3*O261</f>
        <v>0</v>
      </c>
      <c r="Q261" s="53">
        <v>0</v>
      </c>
      <c r="R261" s="5">
        <f>$E261*$H$3*$J$3*$L$3*Q261</f>
        <v>0</v>
      </c>
      <c r="S261" s="53">
        <v>0</v>
      </c>
      <c r="T261" s="5">
        <f>$E261*$H$3*$J$3*$L$3*S261</f>
        <v>0</v>
      </c>
      <c r="U261" s="137"/>
    </row>
    <row r="262" spans="1:21" x14ac:dyDescent="0.3">
      <c r="A262" s="107" t="s">
        <v>14</v>
      </c>
      <c r="B262" s="122" t="s">
        <v>229</v>
      </c>
      <c r="C262" s="43" t="s">
        <v>19</v>
      </c>
      <c r="D262" s="53">
        <v>2</v>
      </c>
      <c r="E262" s="19">
        <v>0</v>
      </c>
      <c r="F262" s="9">
        <f>D262*E262</f>
        <v>0</v>
      </c>
      <c r="G262" s="53">
        <v>0</v>
      </c>
      <c r="H262" s="5">
        <f>($E262*$H$3)*G262</f>
        <v>0</v>
      </c>
      <c r="I262" s="53">
        <v>0</v>
      </c>
      <c r="J262" s="5">
        <f>$E262*$H$3*$J$3*I262</f>
        <v>0</v>
      </c>
      <c r="K262" s="53">
        <v>0</v>
      </c>
      <c r="L262" s="5">
        <f>$E262*$H$3*$J$3*$L$3*K262</f>
        <v>0</v>
      </c>
      <c r="M262" s="53">
        <v>0</v>
      </c>
      <c r="N262" s="5">
        <f>$E262*$H$3*$J$3*$L$3*M262</f>
        <v>0</v>
      </c>
      <c r="O262" s="53">
        <v>0</v>
      </c>
      <c r="P262" s="5">
        <f>$E262*$H$3*$J$3*$L$3*O262</f>
        <v>0</v>
      </c>
      <c r="Q262" s="53">
        <v>0</v>
      </c>
      <c r="R262" s="5">
        <f>$E262*$H$3*$J$3*$L$3*Q262</f>
        <v>0</v>
      </c>
      <c r="S262" s="53">
        <v>0</v>
      </c>
      <c r="T262" s="5">
        <f>$E262*$H$3*$J$3*$L$3*S262</f>
        <v>0</v>
      </c>
      <c r="U262" s="137"/>
    </row>
    <row r="263" spans="1:21" x14ac:dyDescent="0.3">
      <c r="A263" s="107" t="s">
        <v>15</v>
      </c>
      <c r="B263" s="122" t="s">
        <v>230</v>
      </c>
      <c r="C263" s="43" t="s">
        <v>19</v>
      </c>
      <c r="D263" s="53">
        <v>25</v>
      </c>
      <c r="E263" s="19">
        <v>0</v>
      </c>
      <c r="F263" s="9">
        <f>D263*E263</f>
        <v>0</v>
      </c>
      <c r="G263" s="53">
        <v>0</v>
      </c>
      <c r="H263" s="5">
        <f>($E263*$H$3)*G263</f>
        <v>0</v>
      </c>
      <c r="I263" s="53">
        <v>0</v>
      </c>
      <c r="J263" s="5">
        <f>$E263*$H$3*$J$3*I263</f>
        <v>0</v>
      </c>
      <c r="K263" s="53">
        <v>0</v>
      </c>
      <c r="L263" s="5">
        <f>$E263*$H$3*$J$3*$L$3*K263</f>
        <v>0</v>
      </c>
      <c r="M263" s="53">
        <v>0</v>
      </c>
      <c r="N263" s="5">
        <f>$E263*$H$3*$J$3*$L$3*M263</f>
        <v>0</v>
      </c>
      <c r="O263" s="53">
        <v>0</v>
      </c>
      <c r="P263" s="5">
        <f>$E263*$H$3*$J$3*$L$3*O263</f>
        <v>0</v>
      </c>
      <c r="Q263" s="53">
        <v>0</v>
      </c>
      <c r="R263" s="5">
        <f>$E263*$H$3*$J$3*$L$3*Q263</f>
        <v>0</v>
      </c>
      <c r="S263" s="53">
        <v>0</v>
      </c>
      <c r="T263" s="5">
        <f>$E263*$H$3*$J$3*$L$3*S263</f>
        <v>0</v>
      </c>
      <c r="U263" s="137"/>
    </row>
    <row r="264" spans="1:21" x14ac:dyDescent="0.3">
      <c r="A264" s="107" t="s">
        <v>16</v>
      </c>
      <c r="B264" s="122" t="s">
        <v>231</v>
      </c>
      <c r="C264" s="43" t="s">
        <v>19</v>
      </c>
      <c r="D264" s="53">
        <v>15</v>
      </c>
      <c r="E264" s="19">
        <v>0</v>
      </c>
      <c r="F264" s="9">
        <f>D264*E264</f>
        <v>0</v>
      </c>
      <c r="G264" s="53">
        <v>0</v>
      </c>
      <c r="H264" s="5">
        <f>($E264*$H$3)*G264</f>
        <v>0</v>
      </c>
      <c r="I264" s="53">
        <v>0</v>
      </c>
      <c r="J264" s="5">
        <f>$E264*$H$3*$J$3*I264</f>
        <v>0</v>
      </c>
      <c r="K264" s="53">
        <v>0</v>
      </c>
      <c r="L264" s="5">
        <f>$E264*$H$3*$J$3*$L$3*K264</f>
        <v>0</v>
      </c>
      <c r="M264" s="53">
        <v>0</v>
      </c>
      <c r="N264" s="5">
        <f>$E264*$H$3*$J$3*$L$3*M264</f>
        <v>0</v>
      </c>
      <c r="O264" s="53">
        <v>0</v>
      </c>
      <c r="P264" s="5">
        <f>$E264*$H$3*$J$3*$L$3*O264</f>
        <v>0</v>
      </c>
      <c r="Q264" s="53">
        <v>0</v>
      </c>
      <c r="R264" s="5">
        <f>$E264*$H$3*$J$3*$L$3*Q264</f>
        <v>0</v>
      </c>
      <c r="S264" s="53">
        <v>0</v>
      </c>
      <c r="T264" s="5">
        <f>$E264*$H$3*$J$3*$L$3*S264</f>
        <v>0</v>
      </c>
      <c r="U264" s="137"/>
    </row>
    <row r="265" spans="1:21" x14ac:dyDescent="0.3">
      <c r="A265" s="106"/>
      <c r="B265" s="131"/>
      <c r="C265" s="45"/>
      <c r="D265" s="58"/>
      <c r="E265" s="24" t="s">
        <v>25</v>
      </c>
      <c r="F265" s="86">
        <f>SUM(F149:F264)</f>
        <v>0</v>
      </c>
      <c r="G265" s="23"/>
      <c r="H265" s="86">
        <f>SUM(H149:H264)</f>
        <v>0</v>
      </c>
      <c r="I265" s="23"/>
      <c r="J265" s="86">
        <f>SUM(J149:J264)</f>
        <v>0</v>
      </c>
      <c r="K265" s="23"/>
      <c r="L265" s="86">
        <f>SUM(L149:L264)</f>
        <v>0</v>
      </c>
      <c r="M265" s="23"/>
      <c r="N265" s="86">
        <f>SUM(N149:N264)</f>
        <v>0</v>
      </c>
      <c r="O265" s="23"/>
      <c r="P265" s="86">
        <f>SUM(P149:P264)</f>
        <v>0</v>
      </c>
      <c r="Q265" s="23"/>
      <c r="R265" s="86">
        <f>SUM(R149:R264)</f>
        <v>0</v>
      </c>
      <c r="S265" s="23"/>
      <c r="T265" s="86">
        <f>SUM(T149:T264)</f>
        <v>0</v>
      </c>
      <c r="U265" s="138"/>
    </row>
    <row r="266" spans="1:21" x14ac:dyDescent="0.3">
      <c r="A266" s="107"/>
      <c r="B266" s="127"/>
      <c r="C266" s="43"/>
      <c r="D266" s="53"/>
      <c r="E266" s="19"/>
      <c r="F266" s="9"/>
      <c r="G266" s="17"/>
      <c r="H266" s="9"/>
      <c r="I266" s="17"/>
      <c r="J266" s="9"/>
      <c r="K266" s="17"/>
      <c r="L266" s="9"/>
      <c r="M266" s="17"/>
      <c r="N266" s="9"/>
      <c r="O266" s="17"/>
      <c r="P266" s="9"/>
      <c r="Q266" s="17"/>
      <c r="R266" s="9"/>
      <c r="S266" s="17"/>
      <c r="T266" s="9"/>
      <c r="U266" s="137"/>
    </row>
    <row r="267" spans="1:21" x14ac:dyDescent="0.3">
      <c r="A267" s="108"/>
      <c r="B267" s="132"/>
      <c r="C267" s="82"/>
      <c r="D267" s="56"/>
      <c r="E267" s="85"/>
      <c r="F267" s="86">
        <f>F147+F118+F265</f>
        <v>15000</v>
      </c>
      <c r="G267" s="25"/>
      <c r="H267" s="86">
        <f>H147+H118+H265</f>
        <v>0</v>
      </c>
      <c r="I267" s="25"/>
      <c r="J267" s="86">
        <f>J147+J118+J265</f>
        <v>0</v>
      </c>
      <c r="K267" s="25"/>
      <c r="L267" s="86">
        <f>L147+L118+L265</f>
        <v>0</v>
      </c>
      <c r="M267" s="25"/>
      <c r="N267" s="86">
        <f>N147+N118+N265</f>
        <v>0</v>
      </c>
      <c r="O267" s="25"/>
      <c r="P267" s="86">
        <f>P147+P118+P265</f>
        <v>0</v>
      </c>
      <c r="Q267" s="25"/>
      <c r="R267" s="86">
        <f>R147+R118+R265</f>
        <v>0</v>
      </c>
      <c r="S267" s="25"/>
      <c r="T267" s="86">
        <f>T147+T118+T265</f>
        <v>0</v>
      </c>
      <c r="U267" s="138"/>
    </row>
    <row r="268" spans="1:21" x14ac:dyDescent="0.3">
      <c r="A268" s="100"/>
      <c r="B268" s="63"/>
      <c r="C268" s="64"/>
      <c r="D268" s="64"/>
      <c r="E268" s="65"/>
      <c r="F268" s="83"/>
      <c r="G268" s="66"/>
      <c r="H268" s="83"/>
      <c r="I268" s="66"/>
      <c r="J268" s="83"/>
      <c r="K268" s="66"/>
      <c r="L268" s="83"/>
      <c r="M268" s="66"/>
      <c r="N268" s="83"/>
      <c r="O268" s="66"/>
      <c r="P268" s="83"/>
      <c r="Q268" s="66"/>
      <c r="R268" s="83"/>
      <c r="S268" s="66"/>
      <c r="T268" s="83"/>
      <c r="U268" s="145"/>
    </row>
    <row r="269" spans="1:21" x14ac:dyDescent="0.3">
      <c r="A269" s="100"/>
      <c r="B269" s="63"/>
      <c r="C269" s="64"/>
      <c r="D269" s="64"/>
      <c r="E269" s="84"/>
      <c r="F269" s="83"/>
      <c r="G269" s="66"/>
      <c r="H269" s="83"/>
      <c r="I269" s="66"/>
      <c r="J269" s="83"/>
      <c r="K269" s="66"/>
      <c r="L269" s="138"/>
      <c r="M269" s="140"/>
      <c r="N269" s="138"/>
      <c r="O269" s="140"/>
      <c r="P269" s="138"/>
      <c r="Q269" s="140"/>
      <c r="R269" s="138"/>
      <c r="S269" s="66"/>
      <c r="T269" s="87">
        <f>SUM(F267:T267)</f>
        <v>15000</v>
      </c>
      <c r="U269" s="138"/>
    </row>
    <row r="270" spans="1:21" x14ac:dyDescent="0.3">
      <c r="A270" s="100"/>
      <c r="B270" s="63"/>
      <c r="C270" s="64"/>
      <c r="D270" s="64"/>
      <c r="E270" s="65"/>
      <c r="F270" s="83"/>
      <c r="G270" s="66"/>
      <c r="H270" s="83"/>
      <c r="I270" s="66"/>
      <c r="J270" s="83"/>
      <c r="K270" s="66"/>
      <c r="L270" s="83"/>
      <c r="M270" s="66"/>
      <c r="N270" s="83"/>
      <c r="O270" s="66"/>
      <c r="P270" s="83"/>
      <c r="Q270" s="66"/>
      <c r="R270" s="83"/>
      <c r="S270" s="66"/>
      <c r="T270" s="83"/>
      <c r="U270" s="145"/>
    </row>
    <row r="271" spans="1:21" x14ac:dyDescent="0.3">
      <c r="A271" s="100"/>
      <c r="B271" s="63"/>
      <c r="C271" s="64"/>
      <c r="D271" s="64"/>
      <c r="E271" s="65"/>
      <c r="F271" s="65"/>
      <c r="G271" s="66"/>
      <c r="H271" s="65"/>
      <c r="I271" s="66"/>
      <c r="J271" s="65"/>
      <c r="K271" s="66"/>
      <c r="L271" s="65"/>
      <c r="M271" s="66"/>
      <c r="N271" s="65"/>
      <c r="O271" s="66"/>
      <c r="P271" s="65"/>
      <c r="Q271" s="66"/>
      <c r="R271" s="65"/>
      <c r="S271" s="66"/>
      <c r="T271" s="65"/>
      <c r="U271" s="67"/>
    </row>
    <row r="272" spans="1:21" x14ac:dyDescent="0.3">
      <c r="A272" s="100"/>
      <c r="B272" s="63"/>
      <c r="C272" s="64"/>
      <c r="D272" s="64"/>
      <c r="E272" s="65"/>
      <c r="F272" s="65"/>
      <c r="G272" s="66"/>
      <c r="H272" s="65"/>
      <c r="I272" s="66"/>
      <c r="J272" s="65"/>
      <c r="K272" s="66"/>
      <c r="L272" s="65"/>
      <c r="M272" s="66"/>
      <c r="N272" s="65"/>
      <c r="O272" s="66"/>
      <c r="P272" s="65"/>
      <c r="Q272" s="66"/>
      <c r="R272" s="65"/>
      <c r="S272" s="66"/>
      <c r="T272" s="65"/>
      <c r="U272" s="67"/>
    </row>
    <row r="273" spans="1:21" x14ac:dyDescent="0.3">
      <c r="A273" s="100"/>
      <c r="B273" s="63"/>
      <c r="C273" s="64"/>
      <c r="D273" s="64"/>
      <c r="E273" s="65"/>
      <c r="F273" s="65"/>
      <c r="G273" s="66"/>
      <c r="H273" s="65"/>
      <c r="I273" s="66"/>
      <c r="J273" s="65"/>
      <c r="K273" s="66"/>
      <c r="L273" s="65"/>
      <c r="M273" s="66"/>
      <c r="N273" s="65"/>
      <c r="O273" s="66"/>
      <c r="P273" s="65"/>
      <c r="Q273" s="66"/>
      <c r="R273" s="65"/>
      <c r="S273" s="66"/>
      <c r="T273" s="65"/>
      <c r="U273" s="67"/>
    </row>
    <row r="274" spans="1:21" x14ac:dyDescent="0.3">
      <c r="A274" s="100"/>
      <c r="B274" s="63"/>
      <c r="C274" s="64"/>
      <c r="D274" s="64"/>
      <c r="E274" s="65"/>
      <c r="F274" s="65"/>
      <c r="G274" s="66"/>
      <c r="H274" s="65"/>
      <c r="I274" s="66"/>
      <c r="J274" s="65"/>
      <c r="K274" s="66"/>
      <c r="L274" s="65"/>
      <c r="M274" s="66"/>
      <c r="N274" s="65"/>
      <c r="O274" s="66"/>
      <c r="P274" s="65"/>
      <c r="Q274" s="66"/>
      <c r="R274" s="65"/>
      <c r="S274" s="66"/>
      <c r="T274" s="65"/>
      <c r="U274" s="67"/>
    </row>
    <row r="275" spans="1:21" x14ac:dyDescent="0.3">
      <c r="A275" s="100"/>
      <c r="B275" s="63"/>
      <c r="C275" s="64"/>
      <c r="D275" s="84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7"/>
    </row>
    <row r="276" spans="1:21" x14ac:dyDescent="0.3">
      <c r="A276" s="100"/>
      <c r="B276" s="63"/>
      <c r="C276" s="64"/>
      <c r="D276" s="84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7"/>
    </row>
    <row r="277" spans="1:21" x14ac:dyDescent="0.3">
      <c r="A277" s="100"/>
      <c r="B277" s="122"/>
      <c r="C277" s="64"/>
      <c r="D277" s="84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7"/>
    </row>
    <row r="278" spans="1:21" x14ac:dyDescent="0.3">
      <c r="B278" s="122"/>
    </row>
  </sheetData>
  <sheetProtection formatCells="0" formatColumns="0" formatRows="0" insertColumns="0" insertRows="0" insertHyperlinks="0" deleteColumns="0" deleteRows="0" sort="0" autoFilter="0" pivotTables="0"/>
  <mergeCells count="4">
    <mergeCell ref="E2:F2"/>
    <mergeCell ref="A1:T1"/>
    <mergeCell ref="C118:E118"/>
    <mergeCell ref="C147:E147"/>
  </mergeCells>
  <phoneticPr fontId="14" type="noConversion"/>
  <pageMargins left="0.7" right="0.7" top="0.75" bottom="0.75" header="0.3" footer="0.3"/>
  <pageSetup paperSize="9" orientation="portrait" r:id="rId1"/>
  <ignoredErrors>
    <ignoredError sqref="A181:A184 A197:A200 A202:A209 A256 A101:A117 A149 A151:A160 A163:A171 A186:A19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2"/>
  <sheetViews>
    <sheetView workbookViewId="0">
      <selection activeCell="B16" sqref="B16"/>
    </sheetView>
  </sheetViews>
  <sheetFormatPr defaultRowHeight="14.4" x14ac:dyDescent="0.3"/>
  <cols>
    <col min="1" max="1" width="72" customWidth="1"/>
    <col min="2" max="2" width="14.5546875" customWidth="1"/>
    <col min="5" max="5" width="33.109375" customWidth="1"/>
    <col min="6" max="6" width="75.5546875" customWidth="1"/>
    <col min="7" max="7" width="23.88671875" customWidth="1"/>
  </cols>
  <sheetData>
    <row r="1" spans="1:7" ht="18" x14ac:dyDescent="0.3">
      <c r="A1" s="180" t="s">
        <v>467</v>
      </c>
      <c r="B1" s="181"/>
      <c r="E1" s="34"/>
      <c r="F1" s="35"/>
      <c r="G1" s="36"/>
    </row>
    <row r="2" spans="1:7" x14ac:dyDescent="0.3">
      <c r="A2" s="27"/>
      <c r="B2" s="28"/>
      <c r="E2" s="34"/>
      <c r="F2" s="35"/>
      <c r="G2" s="36"/>
    </row>
    <row r="3" spans="1:7" x14ac:dyDescent="0.3">
      <c r="A3" s="29"/>
      <c r="B3" s="30" t="s">
        <v>47</v>
      </c>
      <c r="E3" s="34"/>
      <c r="F3" s="35"/>
      <c r="G3" s="36"/>
    </row>
    <row r="4" spans="1:7" x14ac:dyDescent="0.3">
      <c r="A4" s="29" t="s">
        <v>48</v>
      </c>
      <c r="B4" s="30"/>
      <c r="E4" s="34"/>
      <c r="F4" s="35"/>
      <c r="G4" s="36"/>
    </row>
    <row r="5" spans="1:7" x14ac:dyDescent="0.3">
      <c r="A5" s="29" t="s">
        <v>468</v>
      </c>
      <c r="B5" s="146">
        <v>10</v>
      </c>
      <c r="E5" s="34"/>
      <c r="F5" s="35"/>
      <c r="G5" s="36"/>
    </row>
    <row r="6" spans="1:7" x14ac:dyDescent="0.3">
      <c r="A6" s="29" t="s">
        <v>469</v>
      </c>
      <c r="B6" s="146">
        <v>10</v>
      </c>
      <c r="E6" s="34"/>
      <c r="F6" s="35"/>
      <c r="G6" s="36"/>
    </row>
    <row r="7" spans="1:7" x14ac:dyDescent="0.3">
      <c r="A7" s="29" t="s">
        <v>470</v>
      </c>
      <c r="B7" s="146">
        <v>10</v>
      </c>
      <c r="E7" s="34"/>
      <c r="F7" s="35"/>
      <c r="G7" s="36"/>
    </row>
    <row r="8" spans="1:7" x14ac:dyDescent="0.3">
      <c r="A8" s="29" t="s">
        <v>471</v>
      </c>
      <c r="B8" s="146">
        <v>10</v>
      </c>
      <c r="E8" s="34"/>
      <c r="F8" s="35"/>
      <c r="G8" s="34"/>
    </row>
    <row r="9" spans="1:7" x14ac:dyDescent="0.3">
      <c r="A9" s="29" t="s">
        <v>472</v>
      </c>
      <c r="B9" s="146">
        <v>10</v>
      </c>
      <c r="E9" s="34"/>
      <c r="F9" s="35"/>
      <c r="G9" s="36"/>
    </row>
    <row r="10" spans="1:7" x14ac:dyDescent="0.3">
      <c r="A10" s="29" t="s">
        <v>473</v>
      </c>
      <c r="B10" s="146">
        <v>10</v>
      </c>
      <c r="E10" s="34"/>
      <c r="F10" s="35"/>
      <c r="G10" s="36"/>
    </row>
    <row r="11" spans="1:7" x14ac:dyDescent="0.3">
      <c r="A11" s="29" t="s">
        <v>49</v>
      </c>
      <c r="B11" s="146">
        <v>40</v>
      </c>
      <c r="E11" s="34"/>
      <c r="F11" s="35"/>
      <c r="G11" s="34"/>
    </row>
    <row r="12" spans="1:7" x14ac:dyDescent="0.3">
      <c r="A12" s="29" t="s">
        <v>50</v>
      </c>
      <c r="B12" s="146">
        <v>10</v>
      </c>
    </row>
    <row r="13" spans="1:7" x14ac:dyDescent="0.3">
      <c r="A13" s="29" t="s">
        <v>52</v>
      </c>
      <c r="B13" s="146">
        <v>20</v>
      </c>
    </row>
    <row r="14" spans="1:7" x14ac:dyDescent="0.3">
      <c r="A14" s="29" t="s">
        <v>51</v>
      </c>
      <c r="B14" s="146">
        <v>20</v>
      </c>
    </row>
    <row r="15" spans="1:7" x14ac:dyDescent="0.3">
      <c r="A15" s="29" t="s">
        <v>54</v>
      </c>
      <c r="B15" s="146">
        <v>20</v>
      </c>
    </row>
    <row r="16" spans="1:7" x14ac:dyDescent="0.3">
      <c r="A16" s="29" t="s">
        <v>55</v>
      </c>
      <c r="B16" s="146">
        <v>20</v>
      </c>
    </row>
    <row r="17" spans="1:2" x14ac:dyDescent="0.3">
      <c r="A17" s="29" t="s">
        <v>57</v>
      </c>
      <c r="B17" s="146">
        <v>20</v>
      </c>
    </row>
    <row r="18" spans="1:2" x14ac:dyDescent="0.3">
      <c r="A18" s="29"/>
      <c r="B18" s="146"/>
    </row>
    <row r="19" spans="1:2" x14ac:dyDescent="0.3">
      <c r="A19" s="29"/>
      <c r="B19" s="146"/>
    </row>
    <row r="20" spans="1:2" x14ac:dyDescent="0.3">
      <c r="A20" s="29"/>
      <c r="B20" s="146">
        <f>SUM(B5:B19)</f>
        <v>210</v>
      </c>
    </row>
    <row r="21" spans="1:2" x14ac:dyDescent="0.3">
      <c r="A21" s="31" t="s">
        <v>53</v>
      </c>
      <c r="B21" s="147">
        <f>70*B20</f>
        <v>14700</v>
      </c>
    </row>
    <row r="22" spans="1:2" ht="15" thickBot="1" x14ac:dyDescent="0.35">
      <c r="A22" s="32" t="s">
        <v>56</v>
      </c>
      <c r="B22" s="40">
        <v>15000</v>
      </c>
    </row>
    <row r="23" spans="1:2" ht="15" thickBot="1" x14ac:dyDescent="0.35">
      <c r="B23" s="148"/>
    </row>
    <row r="24" spans="1:2" ht="15" thickBot="1" x14ac:dyDescent="0.35">
      <c r="A24" s="33"/>
      <c r="B24" s="149"/>
    </row>
    <row r="52" spans="1:133" ht="45" customHeight="1" x14ac:dyDescent="0.3">
      <c r="A52" s="170" t="s">
        <v>58</v>
      </c>
      <c r="B52" s="171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68"/>
      <c r="N52" s="170" t="s">
        <v>244</v>
      </c>
      <c r="O52" s="171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41"/>
      <c r="AA52" s="170" t="s">
        <v>245</v>
      </c>
      <c r="AB52" s="171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68"/>
      <c r="AN52" s="171" t="s">
        <v>61</v>
      </c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68"/>
      <c r="BA52" s="171" t="s">
        <v>62</v>
      </c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70"/>
      <c r="BN52" s="171" t="s">
        <v>63</v>
      </c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70"/>
      <c r="CA52" s="171" t="s">
        <v>64</v>
      </c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70"/>
      <c r="CN52" s="171" t="s">
        <v>59</v>
      </c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69"/>
      <c r="DA52" s="65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</row>
  </sheetData>
  <mergeCells count="9">
    <mergeCell ref="BN52:BY52"/>
    <mergeCell ref="CA52:CL52"/>
    <mergeCell ref="CN52:CY52"/>
    <mergeCell ref="A1:B1"/>
    <mergeCell ref="A52:L52"/>
    <mergeCell ref="N52:Y52"/>
    <mergeCell ref="AA52:AL52"/>
    <mergeCell ref="AN52:AY52"/>
    <mergeCell ref="BA52:BL5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37C31A7430D4AA7DAB0F994C62FA3" ma:contentTypeVersion="0" ma:contentTypeDescription="Een nieuw document maken." ma:contentTypeScope="" ma:versionID="9e03749eaa08c595d5c0a3656bd3c4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9016A6-5463-416E-8518-E05852407A9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27B4C6-2F12-4F17-9BCF-4B2836C02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0576B75-9AD9-450B-90AC-9A1C752EC5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Raming per perceel</vt:lpstr>
      <vt:lpstr>transitie vergoedig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Boere, Tim</cp:lastModifiedBy>
  <dcterms:created xsi:type="dcterms:W3CDTF">2019-01-04T07:01:37Z</dcterms:created>
  <dcterms:modified xsi:type="dcterms:W3CDTF">2021-05-12T06:42:04Z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0x010100D0237C31A7430D4AA7DAB0F994C62FA3</vt:lpwstr>
  </property>
</Properties>
</file>