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C:\Users\Willem\Inkada BV\Team site - Documenten\10 Projecten\Veiligheidsregio Drenthe\Medische apparatuur en verbruik 2020\NvI\2e NvI\"/>
    </mc:Choice>
  </mc:AlternateContent>
  <xr:revisionPtr revIDLastSave="0" documentId="13_ncr:1_{655DAAA9-945F-4619-AEEF-DB3C3E0E42F6}" xr6:coauthVersionLast="46" xr6:coauthVersionMax="46" xr10:uidLastSave="{00000000-0000-0000-0000-000000000000}"/>
  <bookViews>
    <workbookView xWindow="44880" yWindow="-120" windowWidth="29040" windowHeight="15840" activeTab="2" xr2:uid="{00000000-000D-0000-FFFF-FFFF00000000}"/>
  </bookViews>
  <sheets>
    <sheet name="Historische posten crediteuren" sheetId="1" r:id="rId1"/>
    <sheet name="afname" sheetId="4" r:id="rId2"/>
    <sheet name="Calculatie perceel 2" sheetId="7" r:id="rId3"/>
  </sheets>
  <definedNames>
    <definedName name="_xlnm._FilterDatabase" localSheetId="0" hidden="1">'Historische posten crediteuren'!$A$1:$E$299</definedName>
    <definedName name="_xlnm.Print_Area" localSheetId="0">'Historische posten crediteuren'!$A$1:$I$301</definedName>
    <definedName name="_xlnm.Print_Titles" localSheetId="0">'Historische posten crediteuren'!$1:$1</definedName>
  </definedNames>
  <calcPr calcId="191029"/>
  <pivotCaches>
    <pivotCache cacheId="0" r:id="rId4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130" i="7" l="1"/>
  <c r="D153" i="7"/>
  <c r="J73" i="7" l="1"/>
  <c r="L73" i="7" s="1"/>
  <c r="J30" i="7"/>
  <c r="L30" i="7" s="1"/>
  <c r="J29" i="7"/>
  <c r="L29" i="7" s="1"/>
  <c r="J32" i="7"/>
  <c r="L32" i="7" s="1"/>
  <c r="J31" i="7"/>
  <c r="L31" i="7" s="1"/>
  <c r="J80" i="7"/>
  <c r="L80" i="7" s="1"/>
  <c r="J35" i="7"/>
  <c r="L35" i="7" s="1"/>
  <c r="J6" i="7"/>
  <c r="L6" i="7" s="1"/>
  <c r="J26" i="7"/>
  <c r="L26" i="7" s="1"/>
  <c r="J110" i="7" l="1"/>
  <c r="L110" i="7" s="1"/>
  <c r="J109" i="7"/>
  <c r="L109" i="7" s="1"/>
  <c r="J83" i="7" l="1"/>
  <c r="L83" i="7" s="1"/>
  <c r="J82" i="7"/>
  <c r="L82" i="7" s="1"/>
  <c r="J81" i="7"/>
  <c r="L81" i="7" s="1"/>
  <c r="J75" i="7"/>
  <c r="L75" i="7" s="1"/>
  <c r="J74" i="7"/>
  <c r="L74" i="7" s="1"/>
  <c r="J102" i="7"/>
  <c r="L102" i="7" s="1"/>
  <c r="J61" i="7"/>
  <c r="L61" i="7" s="1"/>
  <c r="J105" i="7" l="1"/>
  <c r="L105" i="7" s="1"/>
  <c r="J53" i="7"/>
  <c r="L53" i="7" s="1"/>
  <c r="J58" i="7"/>
  <c r="L58" i="7" s="1"/>
  <c r="J40" i="7"/>
  <c r="L40" i="7" s="1"/>
  <c r="J87" i="7"/>
  <c r="L87" i="7" s="1"/>
  <c r="J54" i="7"/>
  <c r="L54" i="7" s="1"/>
  <c r="J108" i="7"/>
  <c r="L108" i="7" s="1"/>
  <c r="J99" i="7"/>
  <c r="L99" i="7" s="1"/>
  <c r="J89" i="7"/>
  <c r="L89" i="7" s="1"/>
  <c r="J88" i="7"/>
  <c r="L88" i="7" s="1"/>
  <c r="J129" i="7"/>
  <c r="L129" i="7" s="1"/>
  <c r="J128" i="7"/>
  <c r="L128" i="7" s="1"/>
  <c r="J127" i="7"/>
  <c r="L127" i="7" s="1"/>
  <c r="J126" i="7"/>
  <c r="L126" i="7" s="1"/>
  <c r="J125" i="7"/>
  <c r="L125" i="7" s="1"/>
  <c r="J124" i="7"/>
  <c r="L124" i="7" s="1"/>
  <c r="J123" i="7"/>
  <c r="L123" i="7" s="1"/>
  <c r="J122" i="7"/>
  <c r="L122" i="7" s="1"/>
  <c r="J121" i="7"/>
  <c r="L121" i="7" s="1"/>
  <c r="J120" i="7"/>
  <c r="L120" i="7" s="1"/>
  <c r="J119" i="7"/>
  <c r="L119" i="7" s="1"/>
  <c r="J118" i="7"/>
  <c r="L118" i="7" s="1"/>
  <c r="J117" i="7"/>
  <c r="L117" i="7" s="1"/>
  <c r="J116" i="7"/>
  <c r="L116" i="7" s="1"/>
  <c r="J115" i="7"/>
  <c r="L115" i="7" s="1"/>
  <c r="J114" i="7"/>
  <c r="L114" i="7" s="1"/>
  <c r="J113" i="7"/>
  <c r="L113" i="7" s="1"/>
  <c r="J112" i="7"/>
  <c r="L112" i="7" s="1"/>
  <c r="J111" i="7"/>
  <c r="L111" i="7" s="1"/>
  <c r="J107" i="7"/>
  <c r="L107" i="7" s="1"/>
  <c r="J106" i="7"/>
  <c r="L106" i="7" s="1"/>
  <c r="J104" i="7"/>
  <c r="L104" i="7" s="1"/>
  <c r="J103" i="7"/>
  <c r="L103" i="7" s="1"/>
  <c r="J101" i="7"/>
  <c r="L101" i="7" s="1"/>
  <c r="J100" i="7"/>
  <c r="L100" i="7" s="1"/>
  <c r="J98" i="7"/>
  <c r="L98" i="7" s="1"/>
  <c r="J97" i="7"/>
  <c r="J36" i="7"/>
  <c r="L36" i="7" s="1"/>
  <c r="J9" i="7"/>
  <c r="L9" i="7" s="1"/>
  <c r="J14" i="7" l="1"/>
  <c r="L14" i="7" s="1"/>
  <c r="J12" i="7"/>
  <c r="L12" i="7" s="1"/>
  <c r="J8" i="7" l="1"/>
  <c r="L8" i="7" s="1"/>
  <c r="J69" i="7"/>
  <c r="L69" i="7" s="1"/>
  <c r="C300" i="1" l="1"/>
  <c r="J43" i="7"/>
  <c r="J45" i="7"/>
  <c r="J41" i="7"/>
  <c r="J57" i="7"/>
  <c r="J90" i="7"/>
  <c r="J27" i="7"/>
  <c r="J91" i="7"/>
  <c r="J7" i="7"/>
  <c r="J95" i="7"/>
  <c r="J34" i="7"/>
  <c r="J33" i="7"/>
  <c r="J55" i="7"/>
  <c r="J94" i="7"/>
  <c r="J93" i="7"/>
  <c r="J66" i="7"/>
  <c r="J67" i="7"/>
  <c r="L57" i="7" s="1"/>
  <c r="J60" i="7"/>
  <c r="J5" i="7"/>
  <c r="L60" i="7" l="1"/>
  <c r="L67" i="7"/>
  <c r="L55" i="7"/>
  <c r="L66" i="7"/>
  <c r="J46" i="7"/>
  <c r="J47" i="7"/>
  <c r="J49" i="7"/>
  <c r="J48" i="7"/>
  <c r="J44" i="7"/>
  <c r="J50" i="7"/>
  <c r="J42" i="7"/>
  <c r="J52" i="7"/>
  <c r="J51" i="7"/>
  <c r="J59" i="7"/>
  <c r="L59" i="7" s="1"/>
  <c r="J65" i="7"/>
  <c r="L65" i="7" s="1"/>
  <c r="J71" i="7"/>
  <c r="L71" i="7" s="1"/>
  <c r="J25" i="7"/>
  <c r="J84" i="7"/>
  <c r="J86" i="7"/>
  <c r="J85" i="7"/>
  <c r="J70" i="7"/>
  <c r="L70" i="7" s="1"/>
  <c r="J64" i="7"/>
  <c r="L64" i="7" s="1"/>
  <c r="J72" i="7"/>
  <c r="L72" i="7" s="1"/>
  <c r="J38" i="7"/>
  <c r="J37" i="7"/>
  <c r="J39" i="7"/>
  <c r="J56" i="7"/>
  <c r="L56" i="7" s="1"/>
  <c r="J28" i="7"/>
  <c r="J24" i="7"/>
  <c r="J22" i="7"/>
  <c r="J23" i="7"/>
  <c r="J21" i="7"/>
  <c r="J63" i="7"/>
  <c r="L63" i="7" s="1"/>
  <c r="J62" i="7"/>
  <c r="L62" i="7" s="1"/>
  <c r="J13" i="7"/>
  <c r="J11" i="7"/>
  <c r="J15" i="7"/>
  <c r="J16" i="7"/>
  <c r="J17" i="7"/>
  <c r="J18" i="7"/>
  <c r="J10" i="7"/>
  <c r="J20" i="7"/>
  <c r="J19" i="7"/>
  <c r="J68" i="7"/>
  <c r="L68" i="7" s="1"/>
  <c r="J92" i="7"/>
  <c r="J78" i="7"/>
  <c r="L78" i="7" s="1"/>
  <c r="J76" i="7"/>
  <c r="L76" i="7" s="1"/>
  <c r="J77" i="7"/>
  <c r="L5" i="7" s="1"/>
  <c r="L77" i="7" l="1"/>
  <c r="L22" i="7"/>
  <c r="L21" i="7"/>
  <c r="L92" i="7"/>
  <c r="L91" i="7"/>
  <c r="L90" i="7"/>
  <c r="L86" i="7"/>
  <c r="L85" i="7"/>
  <c r="L84" i="7"/>
  <c r="L94" i="7"/>
  <c r="L93" i="7"/>
  <c r="L52" i="7"/>
  <c r="L51" i="7"/>
  <c r="L50" i="7"/>
  <c r="L49" i="7"/>
  <c r="L48" i="7"/>
  <c r="L47" i="7"/>
  <c r="L46" i="7"/>
  <c r="L45" i="7"/>
  <c r="L44" i="7"/>
  <c r="L95" i="7"/>
  <c r="L43" i="7"/>
  <c r="L42" i="7"/>
  <c r="L41" i="7"/>
  <c r="L39" i="7"/>
  <c r="L38" i="7"/>
  <c r="L37" i="7"/>
  <c r="L34" i="7"/>
  <c r="L33" i="7"/>
  <c r="L28" i="7"/>
  <c r="L27" i="7"/>
  <c r="L25" i="7"/>
  <c r="L24" i="7"/>
  <c r="L23" i="7"/>
  <c r="L135" i="7"/>
  <c r="L134" i="7"/>
  <c r="L133" i="7"/>
  <c r="L97" i="7"/>
  <c r="L20" i="7"/>
  <c r="L19" i="7"/>
  <c r="L18" i="7"/>
  <c r="L17" i="7"/>
  <c r="L16" i="7"/>
  <c r="L15" i="7"/>
  <c r="L13" i="7"/>
  <c r="L11" i="7"/>
  <c r="L10" i="7"/>
  <c r="L7" i="7"/>
  <c r="L136" i="7" l="1"/>
  <c r="D157" i="7" s="1"/>
</calcChain>
</file>

<file path=xl/sharedStrings.xml><?xml version="1.0" encoding="utf-8"?>
<sst xmlns="http://schemas.openxmlformats.org/spreadsheetml/2006/main" count="1434" uniqueCount="235">
  <si>
    <t>Naam</t>
  </si>
  <si>
    <t>Omschrijving</t>
  </si>
  <si>
    <t>Mediost bv</t>
  </si>
  <si>
    <t>Draagtas voor babyweegschaal ADE M112600</t>
  </si>
  <si>
    <t>BD Eclipse veiligheidsnaald 25G 0,5x25 mm 100 stuks oranje</t>
  </si>
  <si>
    <t>BD Eclipse veiligheidsnaald 23G 0,6x25 mm 100 stuks blauw</t>
  </si>
  <si>
    <t>Seca 201 omvangsmeetlint</t>
  </si>
  <si>
    <t>Peha-soft nitril handschoen M, 100 stuks poedervrij</t>
  </si>
  <si>
    <t>Leeskaart Landolt ring 5m k.s.53x63cm</t>
  </si>
  <si>
    <t>BSN Cutisoft NW kompres 5x5cm 6-laags 75 stuks steriel</t>
  </si>
  <si>
    <t>Meetbord voor baby's en kleuters Seca417</t>
  </si>
  <si>
    <t>Celstofdeppers ZellTip 4 x 5cm 1 rol, 520 stuks</t>
  </si>
  <si>
    <t>Seca 206 rolmeetlat 2,20m</t>
  </si>
  <si>
    <t>Leeskaart Landolt ring 36x55cm 1x vouwbaar</t>
  </si>
  <si>
    <t>BSN Cutisoft NW kompres 10x10cm 6-laags 75 stuks steriel</t>
  </si>
  <si>
    <t>NeedleSafe disposable emmer</t>
  </si>
  <si>
    <t>Dermaplast Sensitive injectiepleister 250 stuks</t>
  </si>
  <si>
    <t>Heine Beta 200/400 set LED</t>
  </si>
  <si>
    <t>Occlusiebril volwassenen</t>
  </si>
  <si>
    <t>Ishihara kleurenblindheidstest 14 platen</t>
  </si>
  <si>
    <t>Beenlengte corr. Plankjes 0 5cm 1cm 2cm</t>
  </si>
  <si>
    <t>BD Eclipse veiligheidsnaald 25G 0,5x16 mm 100 stuks oranje</t>
  </si>
  <si>
    <t>Weegpapier vellen 37,5x50cm pak à 480 vel</t>
  </si>
  <si>
    <t>Sterrilium MED handdesinfectans 100ml</t>
  </si>
  <si>
    <t>Wiechen blokkendoos + schuifdeksel leeg</t>
  </si>
  <si>
    <t>Wiechen lakbal met kindermotief groot</t>
  </si>
  <si>
    <t>BD Emerald spuit 5ml 3-delig 100 stuks</t>
  </si>
  <si>
    <t>BD Emerald spuit 10ml 3-delig 100 stuks</t>
  </si>
  <si>
    <t>BD Platipak spuit 20ml 3-delig luer 120 stuks</t>
  </si>
  <si>
    <t>Seppercare Vinyl handschoen M, 100 stuks poedervrij</t>
  </si>
  <si>
    <t>Onderzoekbankpapier 59cm x 150m 2-laags 4 rol</t>
  </si>
  <si>
    <t>Sling voor baby unster</t>
  </si>
  <si>
    <t>Zilvernitraat stift (75%)</t>
  </si>
  <si>
    <t>Otoscoop tips grijs 2.5mm 50 stuks</t>
  </si>
  <si>
    <t>Otoscoop tips grijs 4.0mm 50 stuks</t>
  </si>
  <si>
    <t>Wiechen leporello boekje Dick Bruna</t>
  </si>
  <si>
    <t>Littmann Classic II Pediatric zwart</t>
  </si>
  <si>
    <t>Symbol LEA Crowded Book</t>
  </si>
  <si>
    <t>BD Microlance naald 23G 0,6 x 25mm blauw 100 stuks</t>
  </si>
  <si>
    <t>Sanadep alcoholdoekjes 250 stuks in container</t>
  </si>
  <si>
    <t>Wiechen gekleurde vormpjes, 4 stuks</t>
  </si>
  <si>
    <t>Seppercare Vinyl handschoen L, 100 stuks poedervrij</t>
  </si>
  <si>
    <t>BD Eclipse veiligheidsnaald 20G 0,9x40 mm 100 stuks oranje</t>
  </si>
  <si>
    <t>Vaseline Daroderm 28 gram</t>
  </si>
  <si>
    <t>Wiechen popje jono (vh hilda)</t>
  </si>
  <si>
    <t>Heka verbandwatten zz 250G niet steriel</t>
  </si>
  <si>
    <t>Mondmasker enkellaags</t>
  </si>
  <si>
    <t>Heka verbandwatten zz 100G niet steriel</t>
  </si>
  <si>
    <t>Leeskaart C-symbool transp. 46.5 x 35cm</t>
  </si>
  <si>
    <t>Weegpapier vellen 40x60cm pak à 480 vel</t>
  </si>
  <si>
    <t>Penlight Deluxe met LED verlichting</t>
  </si>
  <si>
    <t>Sempercare vinyl handschoen M, 100 stuks poedervrij</t>
  </si>
  <si>
    <t>Visuskaart APK-TOV (1x gevouwen) leesafstand: 3m-5m</t>
  </si>
  <si>
    <t>Hekura celstof onderlegger 40x60cm, 25 stuks</t>
  </si>
  <si>
    <t>Seca 213 mobiele lengtemeter</t>
  </si>
  <si>
    <t>Ishihara kleurenblindheidstest 24 plaatjes</t>
  </si>
  <si>
    <t>Mondmasker 3 laags met neusbeugel 100 stuks</t>
  </si>
  <si>
    <t>Seca 416 meetbak voor baby's en kleuters</t>
  </si>
  <si>
    <t>BD Blunt optreknaald 18G 1,2x40mm 100 stuks 1,5 inch</t>
  </si>
  <si>
    <t>Noba celstofdeppers op rol 4x5cm 2 rol à 500 stuks</t>
  </si>
  <si>
    <t>Pompje voor Sterillium/Baktolin 500 ml</t>
  </si>
  <si>
    <t>Sterrilium MED handdesinfectans 500ml</t>
  </si>
  <si>
    <t>Klinion houten tongspatels 2cm x 15cm 100 stuks</t>
  </si>
  <si>
    <t>Disposable nierbekkens 300 stuks</t>
  </si>
  <si>
    <t>Absorin comfort onderlegger 60x60cm, 30 stuks paars</t>
  </si>
  <si>
    <t>Verbandhandschoenen maat medium</t>
  </si>
  <si>
    <t>Puradep alcoholdoekjes container 250 stuks</t>
  </si>
  <si>
    <t>Sterrilium Gel pure handdesinfectans 100ml</t>
  </si>
  <si>
    <t>Wiechen vormenstoof leeg beuken</t>
  </si>
  <si>
    <t>Wiechen vierkant gekleurde blokken</t>
  </si>
  <si>
    <t>Aantal</t>
  </si>
  <si>
    <t>Artikelnummer</t>
  </si>
  <si>
    <t>Naaldencontainer Sharpsafe 7 liter, per stuk</t>
  </si>
  <si>
    <t>verbruiksartikelen</t>
  </si>
  <si>
    <t>gebruiksartikelen</t>
  </si>
  <si>
    <t>Soort artikel</t>
  </si>
  <si>
    <t>totaal</t>
  </si>
  <si>
    <t>Wiechen softballetjes Cars</t>
  </si>
  <si>
    <t>BD Eclipse veiligheidsnaald 20G 0,9x25 mm 100 stuks geel</t>
  </si>
  <si>
    <t>Disposable nierbekkens 75 stuks</t>
  </si>
  <si>
    <t>Occlusiebril kinderen</t>
  </si>
  <si>
    <t>Sempermed handschoen nitril blauw M 100 stuks poedervrij</t>
  </si>
  <si>
    <t>Klinisoft Zig Zag verbandwatten 100gr.</t>
  </si>
  <si>
    <t>900-3337</t>
  </si>
  <si>
    <t>988-1905</t>
  </si>
  <si>
    <t>HS naald/afval container 6 liter</t>
  </si>
  <si>
    <t>900-0853</t>
  </si>
  <si>
    <t>HS celstofdepper 4x5cm 2x500 stuks op rol</t>
  </si>
  <si>
    <t>900-8612</t>
  </si>
  <si>
    <t>HS injectiepleister 2x6cm 200 stuks</t>
  </si>
  <si>
    <t>HS injectienaald 23G 0,6x25 mm 100 stuks blauw</t>
  </si>
  <si>
    <t>501-427</t>
  </si>
  <si>
    <t>988-0822</t>
  </si>
  <si>
    <t>Curaplast Sens. injectiepleisters 2x4cm</t>
  </si>
  <si>
    <t>HS Nursescoop stethoscoop rood</t>
  </si>
  <si>
    <t>Henry Schein Medical bv</t>
  </si>
  <si>
    <t>712-0899</t>
  </si>
  <si>
    <t>Leukopor pleister 5mx2,5cm 12 stuks</t>
  </si>
  <si>
    <t>900-6439</t>
  </si>
  <si>
    <t>900-8393</t>
  </si>
  <si>
    <t>900-8165</t>
  </si>
  <si>
    <t>HS sondekapjes voor oor thermometer</t>
  </si>
  <si>
    <t>HS dispsable penlight</t>
  </si>
  <si>
    <t>HS Criterion handschoen vinyl PV M 100 stuks</t>
  </si>
  <si>
    <t>711-3990</t>
  </si>
  <si>
    <t>900-8607</t>
  </si>
  <si>
    <t>900-3018</t>
  </si>
  <si>
    <t>Vacutainer injectienaald 0,8x38mm groen</t>
  </si>
  <si>
    <t>HS Por pleister wit 5mx2,5cm 12 stuks</t>
  </si>
  <si>
    <t>HS injectiespuit 2-delig 5/6ml</t>
  </si>
  <si>
    <t>988-1906</t>
  </si>
  <si>
    <t>HS naald/afval container 10 liter</t>
  </si>
  <si>
    <t>957-835</t>
  </si>
  <si>
    <t>HS nitriel handschoen zwart L 100 stuks</t>
  </si>
  <si>
    <t>957-836</t>
  </si>
  <si>
    <t>HS nitriel handschoen zwart XL 100 stuks</t>
  </si>
  <si>
    <t>900-6441</t>
  </si>
  <si>
    <t>HS stuwband blauw latexvrij</t>
  </si>
  <si>
    <t>Sempercare vinyl handschoen L, 100 stuks poedervrij</t>
  </si>
  <si>
    <t>BD Sharps naaldencontainer 10 liter per stuk</t>
  </si>
  <si>
    <t>BSN Leukosilk hechtpleister 1,25cm x 5m 1 rol</t>
  </si>
  <si>
    <t>3M mondmaskers met oor elastiek, 50st.</t>
  </si>
  <si>
    <t>Rijlabels</t>
  </si>
  <si>
    <t>(leeg)</t>
  </si>
  <si>
    <t>Eindtotaal</t>
  </si>
  <si>
    <t>Som van Aantal</t>
  </si>
  <si>
    <t>Inschrijver dient alléén de blauw gearceerde cellen in te vullen</t>
  </si>
  <si>
    <t>Prijs per eenheid excl. BTW</t>
  </si>
  <si>
    <t>Aantallen</t>
  </si>
  <si>
    <t>Prijs per jaar</t>
  </si>
  <si>
    <t>Overige kosten</t>
  </si>
  <si>
    <t xml:space="preserve">Diverse kosten </t>
  </si>
  <si>
    <t>Alle genoemde aantallen zijn indicatief en bedoeld om aanbiedingen van inschijvers op basis van gelijke uitgangspunten te kunnen vergelijken. Aan deze aantallen kunnen door inschrijver geen rechten worden ontleend.</t>
  </si>
  <si>
    <t xml:space="preserve">Calculatieblad </t>
  </si>
  <si>
    <t>Naam Inschrijver</t>
  </si>
  <si>
    <t>Naam ondertekenaar</t>
  </si>
  <si>
    <t>Handtekening</t>
  </si>
  <si>
    <t>Datum</t>
  </si>
  <si>
    <t>Productcategorieën</t>
  </si>
  <si>
    <t>Kortingspercentage per categorie</t>
  </si>
  <si>
    <t>Totaal. excl BTW</t>
  </si>
  <si>
    <t>Alternatief Inschrijver</t>
  </si>
  <si>
    <t>Artikel nummer</t>
  </si>
  <si>
    <t>Korting % productgroep*</t>
  </si>
  <si>
    <t>Productgroep</t>
  </si>
  <si>
    <t>Korting % productgroep</t>
  </si>
  <si>
    <t>Kortingspercentages</t>
  </si>
  <si>
    <t>Verbruiksartikelen</t>
  </si>
  <si>
    <t>Gebruiksartikelen</t>
  </si>
  <si>
    <t>Bedrag voor Inschrijving</t>
  </si>
  <si>
    <t>indien Inschrijver andere verpakkingseenheden hanteert dient Inschrijver eea om te rekenen naar de gevraagde aantallen opgegeven bij de gevraagde artikelen</t>
  </si>
  <si>
    <t>* alle overige artikelen die Opdrachtgever bestelt uit een productgroep krijgen eenzelfde kortingspercentage als onderstaand opgegeven</t>
  </si>
  <si>
    <t>Perceel 2: Medische Ge- en Verbruiksartikelen</t>
  </si>
  <si>
    <t>Verpakkingseenheid Inschrijver</t>
  </si>
  <si>
    <t>Productgroep Inschrijver</t>
  </si>
  <si>
    <t>Brutoprijs</t>
  </si>
  <si>
    <t>Totaal</t>
  </si>
  <si>
    <t>PH 5 creme</t>
  </si>
  <si>
    <t>Silver Nitrate staafjes</t>
  </si>
  <si>
    <t>Alcohol Ketonis 70%</t>
  </si>
  <si>
    <t>BD Eclipse veiligheidsnaald 20G 0,9x40 mm 100 stuks geel</t>
  </si>
  <si>
    <t>Hoofdmeter</t>
  </si>
  <si>
    <t>Bodymeter</t>
  </si>
  <si>
    <t>MF emmer met deksel en sticker</t>
  </si>
  <si>
    <t>Bacillol desinfectiedoekjes</t>
  </si>
  <si>
    <t>Mondbakjes</t>
  </si>
  <si>
    <t>Handgel desinfections</t>
  </si>
  <si>
    <t>Reflexhamer</t>
  </si>
  <si>
    <t>Pulse oximeter</t>
  </si>
  <si>
    <t>Pocket breezer</t>
  </si>
  <si>
    <t>eenheid = per stuk</t>
  </si>
  <si>
    <t>uw rekeneenheid terug te rekenen naar de gevraagde eenheid</t>
  </si>
  <si>
    <t>Urinecatheters CH 16 (single use)</t>
  </si>
  <si>
    <t>Urinecatheters CH 12 (single use)</t>
  </si>
  <si>
    <t>Halfgelaatsmasker</t>
  </si>
  <si>
    <t>Jassen (Blacklader)</t>
  </si>
  <si>
    <t>Koolstoffilters 3M 6051 A1</t>
  </si>
  <si>
    <t>Urinecatheters  (single use)</t>
  </si>
  <si>
    <t>Medical waste container, met doppen (geel) 0,2 liter (naaldcontainers)</t>
  </si>
  <si>
    <t>Infusieset met vleugelnaald</t>
  </si>
  <si>
    <t>HT one veiligheidslancetten 2.5 mm</t>
  </si>
  <si>
    <t>Naalden 18G lang</t>
  </si>
  <si>
    <t>Hoesjes voor oorthermometers, doos 100 stuks</t>
  </si>
  <si>
    <t>Sempercare vinyl handschoen S, 100 stuks poedervrij</t>
  </si>
  <si>
    <t>Sempercare vinyl handschoen XL, 100 stuks poedervrij</t>
  </si>
  <si>
    <t>Spinale naalden G19 (9 cm)</t>
  </si>
  <si>
    <t>Steriele spuiten 12 ml</t>
  </si>
  <si>
    <t>Steriele spuiten 2 ml</t>
  </si>
  <si>
    <t>50 stuks</t>
  </si>
  <si>
    <t>30 stuks</t>
  </si>
  <si>
    <t>100 stuks</t>
  </si>
  <si>
    <t>75 stuks</t>
  </si>
  <si>
    <t>1 stuks</t>
  </si>
  <si>
    <t>25 stuks</t>
  </si>
  <si>
    <t>200 stuks</t>
  </si>
  <si>
    <t>1 doos 100 stuks</t>
  </si>
  <si>
    <t>per 10 stuks</t>
  </si>
  <si>
    <t>6 flesjes 110 ml</t>
  </si>
  <si>
    <t>per 100 stuks</t>
  </si>
  <si>
    <t>per 120 stuks</t>
  </si>
  <si>
    <t>per rol</t>
  </si>
  <si>
    <t>per pak</t>
  </si>
  <si>
    <t>per 300 stuks</t>
  </si>
  <si>
    <t>per 75 stuks</t>
  </si>
  <si>
    <t>100 ml stuk</t>
  </si>
  <si>
    <t>per stuk</t>
  </si>
  <si>
    <t>Histoacryln huidlijm 0,5ml, 5 ampullen</t>
  </si>
  <si>
    <t>per 5 ampullen</t>
  </si>
  <si>
    <t>pak 100 stuk</t>
  </si>
  <si>
    <t>pak 12 stuks</t>
  </si>
  <si>
    <t>per doos 25 stuks</t>
  </si>
  <si>
    <t>per set</t>
  </si>
  <si>
    <t>2 rol a 500 stuks</t>
  </si>
  <si>
    <t>2 laags 4 rol</t>
  </si>
  <si>
    <t>per 50 stuks</t>
  </si>
  <si>
    <t>1 cont. per 250 stuks</t>
  </si>
  <si>
    <t>doos 100 stuks</t>
  </si>
  <si>
    <t>per flacon</t>
  </si>
  <si>
    <t>onze verpakkings eenheden</t>
  </si>
  <si>
    <t>Visuskaart E Haken wit, 545x570 opvouwbaar</t>
  </si>
  <si>
    <t>Chirurgische mond-neusmaskers type2R</t>
  </si>
  <si>
    <t>doos 50 stuks</t>
  </si>
  <si>
    <t>Alcohol 70%</t>
  </si>
  <si>
    <t>per liter</t>
  </si>
  <si>
    <t>FFP2 mond neusmaskers</t>
  </si>
  <si>
    <t>Spatbrillen  (Uvex 9161)</t>
  </si>
  <si>
    <t>Disposable handschoenen: latex medium S</t>
  </si>
  <si>
    <t>Disposable overall non woven XL</t>
  </si>
  <si>
    <t>Disposable overall non woven XXL</t>
  </si>
  <si>
    <t>doos 100 st. enkelverp</t>
  </si>
  <si>
    <t>Disposable jas met lange mouwen</t>
  </si>
  <si>
    <t>Schoenovertrekken</t>
  </si>
  <si>
    <t>1 doos per 100 stuks</t>
  </si>
  <si>
    <t>gemiddelde korting</t>
  </si>
  <si>
    <t>1 doos/ 250 stuks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</si>
</sst>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 &quot;€&quot;\ * #,##0.00_ ;_ &quot;€&quot;\ * \-#,##0.00_ ;_ &quot;€&quot;\ * &quot;-&quot;??_ ;_ @_ "/>
    <numFmt numFmtId="164" formatCode="d/mm/yyyy"/>
    <numFmt numFmtId="165" formatCode="_ [$€-413]\ * #,##0.00_ ;_ [$€-413]\ * \-#,##0.00_ ;_ [$€-413]\ * &quot;-&quot;??_ ;_ @_ "/>
    <numFmt numFmtId="166" formatCode="_-&quot;€&quot;\ * #,##0.00_-;_-&quot;€&quot;\ * #,##0.00\-;_-&quot;€&quot;\ * &quot;-&quot;??_-;_-@_-"/>
    <numFmt numFmtId="167" formatCode="[$-F800]dddd\,\ mmmm\ dd\,\ yyyy"/>
    <numFmt numFmtId="168" formatCode="#,##0.00_ ;\-#,##0.00\ "/>
  </numFmts>
  <fonts count="19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b/>
      <sz val="12"/>
      <color theme="1"/>
      <name val="Verdana"/>
      <family val="2"/>
    </font>
    <font>
      <sz val="12"/>
      <color theme="1"/>
      <name val="Verdana"/>
      <family val="2"/>
    </font>
    <font>
      <sz val="12"/>
      <color theme="1"/>
      <name val="Calibri"/>
      <family val="2"/>
      <scheme val="minor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b/>
      <sz val="10"/>
      <color indexed="9"/>
      <name val="Verdana"/>
      <family val="2"/>
    </font>
    <font>
      <sz val="10"/>
      <name val="Verdana"/>
      <family val="2"/>
    </font>
    <font>
      <sz val="10"/>
      <color indexed="8"/>
      <name val="Verdana"/>
      <family val="2"/>
    </font>
    <font>
      <sz val="8"/>
      <color theme="1"/>
      <name val="Verdana"/>
      <family val="2"/>
    </font>
    <font>
      <sz val="9"/>
      <color indexed="8"/>
      <name val="Verdana"/>
      <family val="2"/>
    </font>
    <font>
      <b/>
      <sz val="11"/>
      <name val="Verdana"/>
      <family val="2"/>
    </font>
    <font>
      <b/>
      <u/>
      <sz val="10"/>
      <color theme="1"/>
      <name val="Verdana"/>
      <family val="2"/>
    </font>
    <font>
      <b/>
      <sz val="10"/>
      <color theme="0"/>
      <name val="Verdana"/>
      <family val="2"/>
    </font>
    <font>
      <u/>
      <sz val="9"/>
      <color indexed="8"/>
      <name val="Verdana"/>
      <family val="2"/>
    </font>
  </fonts>
  <fills count="10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91">
    <xf numFmtId="0" fontId="0" fillId="0" borderId="0" xfId="0"/>
    <xf numFmtId="0" fontId="1" fillId="0" borderId="0" xfId="0" applyFont="1"/>
    <xf numFmtId="164" fontId="0" fillId="0" borderId="0" xfId="0" applyNumberFormat="1"/>
    <xf numFmtId="0" fontId="0" fillId="0" borderId="0" xfId="0" applyNumberFormat="1"/>
    <xf numFmtId="0" fontId="2" fillId="0" borderId="0" xfId="0" applyFont="1"/>
    <xf numFmtId="0" fontId="2" fillId="0" borderId="0" xfId="0" applyFont="1" applyAlignment="1">
      <alignment horizontal="right" vertical="center"/>
    </xf>
    <xf numFmtId="4" fontId="2" fillId="0" borderId="0" xfId="0" applyNumberFormat="1" applyFont="1" applyAlignment="1">
      <alignment horizontal="left" vertical="center"/>
    </xf>
    <xf numFmtId="164" fontId="2" fillId="0" borderId="0" xfId="0" applyNumberFormat="1" applyFont="1"/>
    <xf numFmtId="0" fontId="2" fillId="0" borderId="0" xfId="0" quotePrefix="1" applyFont="1" applyAlignment="1">
      <alignment horizontal="right" vertical="center"/>
    </xf>
    <xf numFmtId="3" fontId="1" fillId="0" borderId="0" xfId="0" applyNumberFormat="1" applyFont="1"/>
    <xf numFmtId="164" fontId="1" fillId="0" borderId="0" xfId="0" applyNumberFormat="1" applyFont="1" applyFill="1" applyBorder="1"/>
    <xf numFmtId="0" fontId="0" fillId="0" borderId="0" xfId="0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9" fillId="0" borderId="0" xfId="0" applyFont="1"/>
    <xf numFmtId="0" fontId="10" fillId="3" borderId="1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11" fillId="5" borderId="3" xfId="0" applyFont="1" applyFill="1" applyBorder="1" applyAlignment="1">
      <alignment horizontal="left"/>
    </xf>
    <xf numFmtId="165" fontId="8" fillId="6" borderId="2" xfId="0" applyNumberFormat="1" applyFont="1" applyFill="1" applyBorder="1" applyAlignment="1">
      <alignment horizontal="center"/>
    </xf>
    <xf numFmtId="0" fontId="13" fillId="0" borderId="0" xfId="0" applyFont="1"/>
    <xf numFmtId="0" fontId="8" fillId="0" borderId="0" xfId="0" applyFont="1" applyAlignment="1">
      <alignment horizontal="left"/>
    </xf>
    <xf numFmtId="165" fontId="8" fillId="0" borderId="0" xfId="0" applyNumberFormat="1" applyFont="1"/>
    <xf numFmtId="166" fontId="12" fillId="2" borderId="4" xfId="0" applyNumberFormat="1" applyFont="1" applyFill="1" applyBorder="1"/>
    <xf numFmtId="44" fontId="0" fillId="0" borderId="0" xfId="2" applyFont="1"/>
    <xf numFmtId="0" fontId="10" fillId="3" borderId="4" xfId="0" applyFont="1" applyFill="1" applyBorder="1" applyAlignment="1">
      <alignment horizontal="left" vertical="center"/>
    </xf>
    <xf numFmtId="0" fontId="15" fillId="4" borderId="1" xfId="0" applyFont="1" applyFill="1" applyBorder="1" applyAlignment="1">
      <alignment vertical="center"/>
    </xf>
    <xf numFmtId="0" fontId="15" fillId="4" borderId="3" xfId="0" applyFont="1" applyFill="1" applyBorder="1" applyAlignment="1">
      <alignment vertical="center"/>
    </xf>
    <xf numFmtId="0" fontId="0" fillId="0" borderId="4" xfId="0" applyBorder="1" applyAlignment="1">
      <alignment vertical="top"/>
    </xf>
    <xf numFmtId="0" fontId="11" fillId="5" borderId="4" xfId="0" applyFont="1" applyFill="1" applyBorder="1" applyAlignment="1">
      <alignment horizontal="left"/>
    </xf>
    <xf numFmtId="9" fontId="11" fillId="5" borderId="4" xfId="1" applyFont="1" applyFill="1" applyBorder="1" applyAlignment="1">
      <alignment horizontal="center"/>
    </xf>
    <xf numFmtId="0" fontId="12" fillId="5" borderId="4" xfId="0" applyFont="1" applyFill="1" applyBorder="1" applyAlignment="1">
      <alignment vertical="center" wrapText="1"/>
    </xf>
    <xf numFmtId="0" fontId="16" fillId="0" borderId="0" xfId="0" applyFont="1"/>
    <xf numFmtId="0" fontId="8" fillId="6" borderId="1" xfId="0" applyFont="1" applyFill="1" applyBorder="1" applyAlignment="1"/>
    <xf numFmtId="0" fontId="8" fillId="6" borderId="3" xfId="0" applyFont="1" applyFill="1" applyBorder="1" applyAlignment="1"/>
    <xf numFmtId="44" fontId="11" fillId="5" borderId="4" xfId="2" applyFont="1" applyFill="1" applyBorder="1" applyAlignment="1">
      <alignment horizontal="left"/>
    </xf>
    <xf numFmtId="0" fontId="2" fillId="0" borderId="4" xfId="0" applyFont="1" applyBorder="1" applyAlignment="1">
      <alignment vertical="top"/>
    </xf>
    <xf numFmtId="0" fontId="0" fillId="0" borderId="4" xfId="0" applyBorder="1" applyAlignment="1"/>
    <xf numFmtId="0" fontId="17" fillId="7" borderId="3" xfId="0" applyFont="1" applyFill="1" applyBorder="1"/>
    <xf numFmtId="0" fontId="17" fillId="7" borderId="1" xfId="0" applyFont="1" applyFill="1" applyBorder="1" applyAlignment="1">
      <alignment vertical="center"/>
    </xf>
    <xf numFmtId="0" fontId="17" fillId="7" borderId="3" xfId="0" applyFont="1" applyFill="1" applyBorder="1" applyAlignment="1">
      <alignment vertical="center"/>
    </xf>
    <xf numFmtId="0" fontId="17" fillId="7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7" fillId="7" borderId="3" xfId="0" applyFont="1" applyFill="1" applyBorder="1" applyAlignment="1">
      <alignment vertical="center" wrapText="1"/>
    </xf>
    <xf numFmtId="0" fontId="17" fillId="7" borderId="3" xfId="0" applyFont="1" applyFill="1" applyBorder="1" applyAlignment="1">
      <alignment horizontal="center" vertical="center"/>
    </xf>
    <xf numFmtId="165" fontId="9" fillId="8" borderId="4" xfId="0" applyNumberFormat="1" applyFont="1" applyFill="1" applyBorder="1"/>
    <xf numFmtId="0" fontId="0" fillId="8" borderId="4" xfId="0" applyFill="1" applyBorder="1" applyAlignment="1">
      <alignment horizontal="center" vertical="center"/>
    </xf>
    <xf numFmtId="0" fontId="17" fillId="7" borderId="1" xfId="0" applyFont="1" applyFill="1" applyBorder="1" applyAlignment="1">
      <alignment horizontal="left" vertical="center" wrapText="1"/>
    </xf>
    <xf numFmtId="0" fontId="17" fillId="7" borderId="4" xfId="0" applyFont="1" applyFill="1" applyBorder="1"/>
    <xf numFmtId="0" fontId="17" fillId="7" borderId="3" xfId="0" applyFont="1" applyFill="1" applyBorder="1" applyAlignment="1">
      <alignment horizontal="left"/>
    </xf>
    <xf numFmtId="166" fontId="17" fillId="7" borderId="4" xfId="0" applyNumberFormat="1" applyFont="1" applyFill="1" applyBorder="1" applyAlignment="1">
      <alignment horizontal="center"/>
    </xf>
    <xf numFmtId="0" fontId="10" fillId="7" borderId="4" xfId="0" applyFont="1" applyFill="1" applyBorder="1" applyAlignment="1">
      <alignment vertical="center" wrapText="1"/>
    </xf>
    <xf numFmtId="0" fontId="15" fillId="4" borderId="2" xfId="0" applyFont="1" applyFill="1" applyBorder="1" applyAlignment="1">
      <alignment vertical="center"/>
    </xf>
    <xf numFmtId="168" fontId="11" fillId="5" borderId="4" xfId="2" applyNumberFormat="1" applyFont="1" applyFill="1" applyBorder="1" applyAlignment="1">
      <alignment horizontal="center"/>
    </xf>
    <xf numFmtId="0" fontId="10" fillId="3" borderId="1" xfId="0" applyFont="1" applyFill="1" applyBorder="1" applyAlignment="1">
      <alignment horizontal="left" vertical="center"/>
    </xf>
    <xf numFmtId="0" fontId="2" fillId="0" borderId="4" xfId="0" applyFont="1" applyBorder="1" applyAlignment="1"/>
    <xf numFmtId="0" fontId="14" fillId="0" borderId="0" xfId="0" applyFont="1" applyAlignment="1">
      <alignment horizontal="left" vertical="center" wrapText="1"/>
    </xf>
    <xf numFmtId="2" fontId="9" fillId="6" borderId="4" xfId="0" applyNumberFormat="1" applyFont="1" applyFill="1" applyBorder="1"/>
    <xf numFmtId="2" fontId="9" fillId="5" borderId="4" xfId="0" applyNumberFormat="1" applyFont="1" applyFill="1" applyBorder="1" applyAlignment="1">
      <alignment horizontal="center" vertical="center"/>
    </xf>
    <xf numFmtId="0" fontId="12" fillId="9" borderId="5" xfId="0" applyFont="1" applyFill="1" applyBorder="1" applyAlignment="1">
      <alignment horizontal="center" vertical="center" wrapText="1"/>
    </xf>
    <xf numFmtId="0" fontId="12" fillId="9" borderId="9" xfId="0" applyFont="1" applyFill="1" applyBorder="1" applyAlignment="1">
      <alignment horizontal="center" vertical="center" wrapText="1"/>
    </xf>
    <xf numFmtId="0" fontId="12" fillId="9" borderId="6" xfId="0" applyFont="1" applyFill="1" applyBorder="1" applyAlignment="1">
      <alignment horizontal="center" vertical="center" wrapText="1"/>
    </xf>
    <xf numFmtId="0" fontId="12" fillId="9" borderId="10" xfId="0" applyFont="1" applyFill="1" applyBorder="1" applyAlignment="1">
      <alignment horizontal="center" vertical="center" wrapText="1"/>
    </xf>
    <xf numFmtId="0" fontId="12" fillId="9" borderId="0" xfId="0" applyFont="1" applyFill="1" applyBorder="1" applyAlignment="1">
      <alignment horizontal="center" vertical="center" wrapText="1"/>
    </xf>
    <xf numFmtId="0" fontId="12" fillId="9" borderId="0" xfId="0" applyFont="1" applyFill="1" applyAlignment="1">
      <alignment horizontal="center" vertical="center" wrapText="1"/>
    </xf>
    <xf numFmtId="0" fontId="12" fillId="9" borderId="11" xfId="0" applyFont="1" applyFill="1" applyBorder="1" applyAlignment="1">
      <alignment horizontal="center" vertical="center" wrapText="1"/>
    </xf>
    <xf numFmtId="0" fontId="12" fillId="9" borderId="7" xfId="0" applyFont="1" applyFill="1" applyBorder="1" applyAlignment="1">
      <alignment horizontal="center" vertical="center" wrapText="1"/>
    </xf>
    <xf numFmtId="0" fontId="12" fillId="9" borderId="12" xfId="0" applyFont="1" applyFill="1" applyBorder="1" applyAlignment="1">
      <alignment horizontal="center" vertical="center" wrapText="1"/>
    </xf>
    <xf numFmtId="0" fontId="12" fillId="9" borderId="8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right"/>
    </xf>
    <xf numFmtId="0" fontId="8" fillId="6" borderId="3" xfId="0" applyFont="1" applyFill="1" applyBorder="1" applyAlignment="1">
      <alignment horizontal="right"/>
    </xf>
    <xf numFmtId="0" fontId="8" fillId="6" borderId="2" xfId="0" applyFont="1" applyFill="1" applyBorder="1" applyAlignment="1">
      <alignment horizontal="right"/>
    </xf>
    <xf numFmtId="0" fontId="18" fillId="0" borderId="0" xfId="0" applyFont="1" applyAlignment="1">
      <alignment horizontal="left" vertical="center" wrapText="1"/>
    </xf>
    <xf numFmtId="0" fontId="9" fillId="2" borderId="4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left"/>
    </xf>
    <xf numFmtId="0" fontId="12" fillId="2" borderId="2" xfId="0" applyFont="1" applyFill="1" applyBorder="1" applyAlignment="1">
      <alignment horizontal="left"/>
    </xf>
    <xf numFmtId="0" fontId="12" fillId="2" borderId="4" xfId="0" applyFont="1" applyFill="1" applyBorder="1" applyAlignment="1">
      <alignment horizontal="left"/>
    </xf>
    <xf numFmtId="167" fontId="12" fillId="2" borderId="1" xfId="0" applyNumberFormat="1" applyFont="1" applyFill="1" applyBorder="1" applyAlignment="1">
      <alignment horizontal="left"/>
    </xf>
    <xf numFmtId="167" fontId="12" fillId="2" borderId="2" xfId="0" applyNumberFormat="1" applyFont="1" applyFill="1" applyBorder="1" applyAlignment="1">
      <alignment horizontal="left"/>
    </xf>
    <xf numFmtId="0" fontId="10" fillId="7" borderId="1" xfId="0" applyFont="1" applyFill="1" applyBorder="1" applyAlignment="1">
      <alignment horizontal="center" vertical="center" wrapText="1"/>
    </xf>
    <xf numFmtId="0" fontId="10" fillId="7" borderId="3" xfId="0" applyFont="1" applyFill="1" applyBorder="1" applyAlignment="1">
      <alignment horizontal="center" vertical="center" wrapText="1"/>
    </xf>
    <xf numFmtId="0" fontId="10" fillId="7" borderId="2" xfId="0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/>
    </xf>
    <xf numFmtId="0" fontId="12" fillId="5" borderId="3" xfId="0" applyFont="1" applyFill="1" applyBorder="1" applyAlignment="1">
      <alignment horizontal="center"/>
    </xf>
    <xf numFmtId="0" fontId="12" fillId="5" borderId="2" xfId="0" applyFont="1" applyFill="1" applyBorder="1" applyAlignment="1">
      <alignment horizontal="center"/>
    </xf>
  </cellXfs>
  <cellStyles count="3">
    <cellStyle name="Procent" xfId="1" builtinId="5"/>
    <cellStyle name="Standaard" xfId="0" builtinId="0"/>
    <cellStyle name="Valuta" xfId="2" builtinId="4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pivotCacheDefinition" Target="pivotCache/pivotCacheDefinition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133350</xdr:colOff>
      <xdr:row>0</xdr:row>
      <xdr:rowOff>0</xdr:rowOff>
    </xdr:from>
    <xdr:to>
      <xdr:col>11</xdr:col>
      <xdr:colOff>1019175</xdr:colOff>
      <xdr:row>2</xdr:row>
      <xdr:rowOff>161925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0F6F9135-AAED-420F-A66C-827526572A0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11600" y="0"/>
          <a:ext cx="885825" cy="552450"/>
        </a:xfrm>
        <a:prstGeom prst="rect">
          <a:avLst/>
        </a:prstGeom>
        <a:noFill/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Willem" refreshedDate="44054.554884490739" createdVersion="6" refreshedVersion="6" minRefreshableVersion="3" recordCount="300" xr:uid="{42FDDD60-DAF6-4DEF-8CD0-DD87C78380F8}">
  <cacheSource type="worksheet">
    <worksheetSource ref="A1:E300" sheet="Historische posten crediteuren"/>
  </cacheSource>
  <cacheFields count="5">
    <cacheField name="Naam" numFmtId="0">
      <sharedItems containsBlank="1"/>
    </cacheField>
    <cacheField name="Artikelnummer" numFmtId="0">
      <sharedItems containsBlank="1" containsMixedTypes="1" containsNumber="1" containsInteger="1" minValue="994" maxValue="95110" count="117">
        <n v="19127"/>
        <n v="49200"/>
        <s v="900-3018"/>
        <s v="988-0822"/>
        <n v="17321"/>
        <s v="900-8393"/>
        <n v="30628"/>
        <n v="49226"/>
        <n v="18015"/>
        <n v="16182"/>
        <s v="900-0853"/>
        <n v="55597"/>
        <n v="55589"/>
        <n v="55594"/>
        <s v="900-6441"/>
        <n v="62274"/>
        <n v="46053"/>
        <n v="19071"/>
        <n v="16183"/>
        <n v="17622"/>
        <n v="16413"/>
        <n v="30627"/>
        <n v="55592"/>
        <n v="80002"/>
        <s v="900-8612"/>
        <s v="900-8165"/>
        <n v="55595"/>
        <n v="14817"/>
        <n v="46052"/>
        <n v="20538"/>
        <n v="17628"/>
        <n v="16124"/>
        <n v="20539"/>
        <s v="900-8607"/>
        <n v="17624"/>
        <n v="16412"/>
        <n v="18037"/>
        <n v="14869"/>
        <n v="55593"/>
        <s v="711-3990"/>
        <s v="712-0899"/>
        <n v="18042"/>
        <n v="17371"/>
        <s v="900-6439"/>
        <n v="16105"/>
        <s v="988-1905"/>
        <n v="18085"/>
        <n v="19089"/>
        <n v="81803"/>
        <n v="46037"/>
        <n v="16723"/>
        <n v="18013"/>
        <n v="20575"/>
        <n v="18091"/>
        <n v="46310"/>
        <n v="17001"/>
        <n v="20537"/>
        <n v="55591"/>
        <n v="46325"/>
        <n v="18044"/>
        <n v="49225"/>
        <s v="900-3337"/>
        <n v="83005"/>
        <n v="19004"/>
        <s v="957-835"/>
        <s v="957-836"/>
        <n v="55590"/>
        <n v="16424"/>
        <n v="18052"/>
        <n v="14206"/>
        <n v="14211"/>
        <n v="81801"/>
        <n v="26012"/>
        <n v="16416"/>
        <n v="20604"/>
        <n v="46033"/>
        <n v="17358"/>
        <n v="17002"/>
        <n v="16408"/>
        <n v="20596"/>
        <n v="81802"/>
        <n v="14986"/>
        <n v="46039"/>
        <n v="20557"/>
        <n v="16703"/>
        <n v="16154"/>
        <s v="501-427"/>
        <n v="20598"/>
        <n v="46004"/>
        <n v="49257"/>
        <n v="30004"/>
        <s v="988-1906"/>
        <n v="16739"/>
        <m/>
        <n v="994" u="1"/>
        <n v="20827" u="1"/>
        <n v="30006" u="1"/>
        <n v="34100" u="1"/>
        <n v="83001" u="1"/>
        <n v="46208" u="1"/>
        <n v="25024" u="1"/>
        <n v="46035" u="1"/>
        <n v="30510" u="1"/>
        <n v="34145" u="1"/>
        <n v="30023" u="1"/>
        <n v="998" u="1"/>
        <n v="34101" u="1"/>
        <n v="34119" u="1"/>
        <n v="46331" u="1"/>
        <n v="30507" u="1"/>
        <n v="46209" u="1"/>
        <n v="996" u="1"/>
        <n v="30537" u="1"/>
        <n v="34026" u="1"/>
        <n v="30505" u="1"/>
        <n v="34144" u="1"/>
        <n v="95110" u="1"/>
      </sharedItems>
    </cacheField>
    <cacheField name="Aantal" numFmtId="0">
      <sharedItems containsString="0" containsBlank="1" containsNumber="1" containsInteger="1" minValue="1" maxValue="4767"/>
    </cacheField>
    <cacheField name="Omschrijving" numFmtId="0">
      <sharedItems containsBlank="1" count="122">
        <s v="Mondmasker enkellaags"/>
        <s v="Klinion houten tongspatels 2cm x 15cm 100 stuks"/>
        <s v="HS injectiespuit 2-delig 5/6ml"/>
        <s v="HS Nursescoop stethoscoop rood"/>
        <s v="BSN Leukosilk hechtpleister 1,25cm x 5m 1 rol"/>
        <s v="HS dispsable penlight"/>
        <s v="Otoscoop tips grijs 2.5mm 50 stuks"/>
        <s v="Disposable nierbekkens 75 stuks"/>
        <s v="Noba celstofdeppers op rol 4x5cm 2 rol à 500 stuks"/>
        <s v="BD Emerald spuit 5ml 3-delig 100 stuks"/>
        <s v="HS celstofdepper 4x5cm 2x500 stuks op rol"/>
        <s v="Wiechen lakbal met kindermotief groot"/>
        <s v="Wiechen softballetjes Cars"/>
        <s v="Wiechen leporello boekje Dick Bruna"/>
        <s v="HS stuwband blauw latexvrij"/>
        <s v="Absorin comfort onderlegger 60x60cm, 30 stuks paars"/>
        <s v="Weegpapier vellen 40x60cm pak à 480 vel"/>
        <s v="Mondmasker 3 laags met neusbeugel 100 stuks"/>
        <s v="BD Emerald spuit 10ml 3-delig 100 stuks"/>
        <s v="Hekura celstof onderlegger 40x60cm, 25 stuks"/>
        <s v="BD Eclipse veiligheidsnaald 23G 0,6x25 mm 100 stuks blauw"/>
        <s v="Otoscoop tips grijs 4.0mm 50 stuks"/>
        <s v="Wiechen vierkant gekleurde blokken"/>
        <s v="Vaseline Daroderm 28 gram"/>
        <s v="HS injectiepleister 2x6cm 200 stuks"/>
        <s v="HS Criterion handschoen vinyl PV M 100 stuks"/>
        <s v="Wiechen popje jono (vh hilda)"/>
        <s v="Sempermed handschoen nitril blauw M 100 stuks poedervrij"/>
        <s v="Weegpapier vellen 37,5x50cm pak à 480 vel"/>
        <s v="Leeskaart C-symbool transp. 46.5 x 35cm"/>
        <s v="Heka verbandwatten zz 250G niet steriel"/>
        <s v="BD Platipak spuit 20ml 3-delig luer 120 stuks"/>
        <s v="Leeskaart Landolt ring 36x55cm 1x vouwbaar"/>
        <s v="HS Por pleister wit 5mx2,5cm 12 stuks"/>
        <s v="Heka verbandwatten zz 100G niet steriel"/>
        <s v="BD Eclipse veiligheidsnaald 25G 0,5x16 mm 100 stuks oranje"/>
        <s v="Pompje voor Sterillium/Baktolin 500 ml"/>
        <s v="Verbandhandschoenen maat medium"/>
        <s v="Wiechen blokkendoos + schuifdeksel leeg"/>
        <s v="Vacutainer injectienaald 0,8x38mm groen"/>
        <s v="Leukopor pleister 5mx2,5cm 12 stuks"/>
        <s v="Sterrilium MED handdesinfectans 100ml"/>
        <s v="Klinisoft Zig Zag verbandwatten 100gr."/>
        <s v="HS sondekapjes voor oor thermometer"/>
        <s v="BD Microlance naald 23G 0,6 x 25mm blauw 100 stuks"/>
        <s v="HS naald/afval container 6 liter"/>
        <s v="Celstofdeppers ZellTip 4 x 5cm 1 rol, 520 stuks"/>
        <s v="3M mondmaskers met oor elastiek, 50st."/>
        <s v="Occlusiebril kinderen"/>
        <s v="Draagtas voor babyweegschaal ADE M112600"/>
        <s v="NeedleSafe disposable emmer"/>
        <s v="Sanadep alcoholdoekjes 250 stuks in container"/>
        <s v="Beenlengte corr. Plankjes 0 5cm 1cm 2cm"/>
        <s v="Puradep alcoholdoekjes container 250 stuks"/>
        <s v="Seca 206 rolmeetlat 2,20m"/>
        <s v="BSN Cutisoft NW kompres 5x5cm 6-laags 75 stuks steriel"/>
        <s v="Leeskaart Landolt ring 5m k.s.53x63cm"/>
        <s v="Wiechen gekleurde vormpjes, 4 stuks"/>
        <s v="Seca 201 omvangsmeetlint"/>
        <s v="Sterrilium MED handdesinfectans 500ml"/>
        <s v="Disposable nierbekkens 300 stuks"/>
        <s v="HS injectienaald 23G 0,6x25 mm 100 stuks blauw"/>
        <s v="Sling voor baby unster"/>
        <s v="Onderzoekbankpapier 59cm x 150m 2-laags 4 rol"/>
        <s v="HS nitriel handschoen zwart L 100 stuks"/>
        <s v="HS nitriel handschoen zwart XL 100 stuks"/>
        <s v="Wiechen vormenstoof leeg beuken"/>
        <s v="BD Eclipse veiligheidsnaald 20G 0,9x40 mm 100 stuks oranje"/>
        <s v="Sterrilium Gel pure handdesinfectans 100ml"/>
        <s v="Seppercare Vinyl handschoen M, 100 stuks poedervrij"/>
        <s v="Seppercare Vinyl handschoen L, 100 stuks poedervrij"/>
        <s v="Occlusiebril volwassenen"/>
        <s v="Sempercare vinyl handschoen M, 100 stuks poedervrij"/>
        <s v="Sempercare vinyl handschoen L, 100 stuks poedervrij"/>
        <s v="Littmann Classic II Pediatric zwart"/>
        <s v="BD Eclipse veiligheidsnaald 20G 0,9x25 mm 100 stuks geel"/>
        <s v="Penlight Deluxe met LED verlichting"/>
        <s v="Seca 213 mobiele lengtemeter"/>
        <s v="Dermaplast Sensitive injectiepleister 250 stuks"/>
        <s v="BSN Cutisoft NW kompres 10x10cm 6-laags 75 stuks steriel"/>
        <s v="BD Eclipse veiligheidsnaald 25G 0,5x25 mm 100 stuks oranje"/>
        <s v="Symbol LEA Crowded Book"/>
        <s v="Ishihara kleurenblindheidstest 14 platen"/>
        <s v="Peha-soft nitril handschoen M, 100 stuks poedervrij"/>
        <s v="Meetbord voor baby's en kleuters Seca417"/>
        <s v="Visuskaart APK-TOV (1x gevouwen) leesafstand: 3m-5m"/>
        <s v="Naaldencontainer Sharpsafe 7 liter, per stuk"/>
        <s v="BD Blunt optreknaald 18G 1,2x40mm 100 stuks 1,5 inch"/>
        <s v="Curaplast Sens. injectiepleisters 2x4cm"/>
        <s v="Ishihara kleurenblindheidstest 24 plaatjes"/>
        <s v="Seca 416 meetbak voor baby's en kleuters"/>
        <s v="Zilvernitraat stift (75%)"/>
        <s v="Heine Beta 200/400 set LED"/>
        <s v="HS naald/afval container 10 liter"/>
        <s v="BD Sharps naaldencontainer 10 liter per stuk"/>
        <m/>
        <s v="Lampje 2,5V 107 Heine" u="1"/>
        <s v="Heine Beta 200 otoscoop/ophtalmoscoop set 3,5V" u="1"/>
        <s v="Heine otoscoopset Beta 100 3 5V USB opl." u="1"/>
        <s v="Onderhoudsabonnement audiometers" u="1"/>
        <s v="Soehnle 8320 babyweegschaal opklapbaar" u="1"/>
        <s v="HS digitale oor thermometer" u="1"/>
        <s v="Oscilla PC audiometer USB330 serienr: ……" u="1"/>
        <s v="Heina Gamma G5 hand bloeddrukmeter" u="1"/>
        <s v="Omron M6 AC electronische tafelbloeddrukmeter" u="1"/>
        <s v="Babyweegschaal ADE M112600" u="1"/>
        <s v="Tarief servicemonteur per kwartier" u="1"/>
        <s v="Heine XHL lampje 110 V mini 3000 otoscoop" u="1"/>
        <s v="Reparatiekosten audiometer" u="1"/>
        <s v="Oscilla USB kabel 3 meter voor USB 300" u="1"/>
        <s v="Hoofdtelefoonsnoer USB" u="1"/>
        <s v="Heine XHL lampje 105 v Mini 3000 F.O.otoscoop" u="1"/>
        <s v="Braun thermoscan oorthermometer IRT6520" u="1"/>
        <s v="Soehnle draagtas voor babyweegschaal 8320" u="1"/>
        <s v="Digitale unster 15kg/20gr. zonder draagzak" u="1"/>
        <s v="Seca 803 electronische weegschaal zwart" u="1"/>
        <s v="Heine XHL lampje 2,5V 037" u="1"/>
        <s v="Patientenschakelaar voor Oscialla audiometer USB 300" u="1"/>
        <s v="Onderzoekskosten incl. verzendkosten" u="1"/>
        <s v="Software upgrade AudioConsole + lic. key" u="1"/>
        <s v="Onderhoudsabonnement bloeddrukmeters" u="1"/>
        <s v="PC Audiometer USB 330" u="1"/>
      </sharedItems>
    </cacheField>
    <cacheField name="Soort artikel" numFmtId="0">
      <sharedItems containsBlank="1" count="6">
        <s v="verbruiksartikelen"/>
        <s v="gebruiksartikelen"/>
        <m/>
        <s v="totaal"/>
        <s v="onderhoud" u="1"/>
        <s v="apparatuur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0">
  <r>
    <s v="Mediost bv"/>
    <x v="0"/>
    <n v="1"/>
    <x v="0"/>
    <x v="0"/>
  </r>
  <r>
    <s v="Mediost bv"/>
    <x v="1"/>
    <n v="3"/>
    <x v="1"/>
    <x v="0"/>
  </r>
  <r>
    <s v="Henry Schein Medical bv"/>
    <x v="2"/>
    <n v="10"/>
    <x v="2"/>
    <x v="0"/>
  </r>
  <r>
    <s v="Henry Schein Medical bv"/>
    <x v="3"/>
    <n v="1"/>
    <x v="3"/>
    <x v="1"/>
  </r>
  <r>
    <s v="Mediost bv"/>
    <x v="4"/>
    <n v="3"/>
    <x v="4"/>
    <x v="0"/>
  </r>
  <r>
    <s v="Henry Schein Medical bv"/>
    <x v="5"/>
    <n v="1"/>
    <x v="5"/>
    <x v="1"/>
  </r>
  <r>
    <s v="Mediost bv"/>
    <x v="6"/>
    <n v="2"/>
    <x v="6"/>
    <x v="0"/>
  </r>
  <r>
    <s v="Mediost bv"/>
    <x v="7"/>
    <n v="1"/>
    <x v="7"/>
    <x v="0"/>
  </r>
  <r>
    <s v="Mediost bv"/>
    <x v="8"/>
    <n v="2"/>
    <x v="8"/>
    <x v="0"/>
  </r>
  <r>
    <s v="Mediost bv"/>
    <x v="9"/>
    <n v="1"/>
    <x v="9"/>
    <x v="0"/>
  </r>
  <r>
    <s v="Henry Schein Medical bv"/>
    <x v="10"/>
    <n v="4"/>
    <x v="10"/>
    <x v="0"/>
  </r>
  <r>
    <s v="Mediost bv"/>
    <x v="11"/>
    <n v="2"/>
    <x v="11"/>
    <x v="1"/>
  </r>
  <r>
    <s v="Mediost bv"/>
    <x v="11"/>
    <n v="2"/>
    <x v="11"/>
    <x v="1"/>
  </r>
  <r>
    <s v="Mediost bv"/>
    <x v="11"/>
    <n v="2"/>
    <x v="11"/>
    <x v="1"/>
  </r>
  <r>
    <s v="Mediost bv"/>
    <x v="12"/>
    <n v="3"/>
    <x v="12"/>
    <x v="1"/>
  </r>
  <r>
    <s v="Mediost bv"/>
    <x v="13"/>
    <n v="1"/>
    <x v="13"/>
    <x v="1"/>
  </r>
  <r>
    <s v="Henry Schein Medical bv"/>
    <x v="14"/>
    <n v="3"/>
    <x v="14"/>
    <x v="0"/>
  </r>
  <r>
    <s v="Mediost bv"/>
    <x v="15"/>
    <n v="1"/>
    <x v="15"/>
    <x v="0"/>
  </r>
  <r>
    <s v="Mediost bv"/>
    <x v="16"/>
    <n v="1"/>
    <x v="16"/>
    <x v="0"/>
  </r>
  <r>
    <s v="Mediost bv"/>
    <x v="17"/>
    <n v="1"/>
    <x v="17"/>
    <x v="0"/>
  </r>
  <r>
    <s v="Mediost bv"/>
    <x v="17"/>
    <n v="1"/>
    <x v="17"/>
    <x v="0"/>
  </r>
  <r>
    <s v="Mediost bv"/>
    <x v="18"/>
    <n v="1"/>
    <x v="18"/>
    <x v="0"/>
  </r>
  <r>
    <s v="Henry Schein Medical bv"/>
    <x v="10"/>
    <n v="4"/>
    <x v="10"/>
    <x v="0"/>
  </r>
  <r>
    <s v="Mediost bv"/>
    <x v="19"/>
    <n v="2"/>
    <x v="19"/>
    <x v="0"/>
  </r>
  <r>
    <s v="Mediost bv"/>
    <x v="20"/>
    <n v="1"/>
    <x v="20"/>
    <x v="0"/>
  </r>
  <r>
    <s v="Mediost bv"/>
    <x v="6"/>
    <n v="4"/>
    <x v="6"/>
    <x v="0"/>
  </r>
  <r>
    <s v="Mediost bv"/>
    <x v="21"/>
    <n v="4"/>
    <x v="21"/>
    <x v="0"/>
  </r>
  <r>
    <s v="Mediost bv"/>
    <x v="22"/>
    <n v="2"/>
    <x v="22"/>
    <x v="1"/>
  </r>
  <r>
    <s v="Mediost bv"/>
    <x v="23"/>
    <n v="5"/>
    <x v="23"/>
    <x v="0"/>
  </r>
  <r>
    <s v="Henry Schein Medical bv"/>
    <x v="24"/>
    <n v="6"/>
    <x v="24"/>
    <x v="0"/>
  </r>
  <r>
    <s v="Henry Schein Medical bv"/>
    <x v="25"/>
    <n v="5"/>
    <x v="25"/>
    <x v="0"/>
  </r>
  <r>
    <s v="Mediost bv"/>
    <x v="26"/>
    <n v="1"/>
    <x v="26"/>
    <x v="1"/>
  </r>
  <r>
    <s v="Mediost bv"/>
    <x v="27"/>
    <n v="2"/>
    <x v="27"/>
    <x v="0"/>
  </r>
  <r>
    <s v="Mediost bv"/>
    <x v="26"/>
    <n v="1"/>
    <x v="26"/>
    <x v="1"/>
  </r>
  <r>
    <s v="Henry Schein Medical bv"/>
    <x v="10"/>
    <n v="6"/>
    <x v="10"/>
    <x v="0"/>
  </r>
  <r>
    <s v="Mediost bv"/>
    <x v="28"/>
    <n v="2"/>
    <x v="28"/>
    <x v="0"/>
  </r>
  <r>
    <s v="Mediost bv"/>
    <x v="29"/>
    <n v="1"/>
    <x v="29"/>
    <x v="1"/>
  </r>
  <r>
    <s v="Mediost bv"/>
    <x v="29"/>
    <n v="1"/>
    <x v="29"/>
    <x v="1"/>
  </r>
  <r>
    <s v="Mediost bv"/>
    <x v="29"/>
    <n v="1"/>
    <x v="29"/>
    <x v="1"/>
  </r>
  <r>
    <s v="Mediost bv"/>
    <x v="16"/>
    <n v="2"/>
    <x v="16"/>
    <x v="0"/>
  </r>
  <r>
    <s v="Mediost bv"/>
    <x v="16"/>
    <n v="2"/>
    <x v="16"/>
    <x v="0"/>
  </r>
  <r>
    <s v="Mediost bv"/>
    <x v="16"/>
    <n v="2"/>
    <x v="16"/>
    <x v="0"/>
  </r>
  <r>
    <s v="Mediost bv"/>
    <x v="30"/>
    <n v="8"/>
    <x v="30"/>
    <x v="0"/>
  </r>
  <r>
    <s v="Mediost bv"/>
    <x v="31"/>
    <n v="1"/>
    <x v="31"/>
    <x v="0"/>
  </r>
  <r>
    <s v="Mediost bv"/>
    <x v="32"/>
    <n v="1"/>
    <x v="32"/>
    <x v="1"/>
  </r>
  <r>
    <s v="Henry Schein Medical bv"/>
    <x v="33"/>
    <n v="2"/>
    <x v="33"/>
    <x v="0"/>
  </r>
  <r>
    <s v="Mediost bv"/>
    <x v="34"/>
    <n v="20"/>
    <x v="34"/>
    <x v="0"/>
  </r>
  <r>
    <s v="Mediost bv"/>
    <x v="34"/>
    <n v="20"/>
    <x v="34"/>
    <x v="0"/>
  </r>
  <r>
    <s v="Mediost bv"/>
    <x v="35"/>
    <n v="2"/>
    <x v="35"/>
    <x v="0"/>
  </r>
  <r>
    <s v="Mediost bv"/>
    <x v="36"/>
    <n v="5"/>
    <x v="36"/>
    <x v="0"/>
  </r>
  <r>
    <s v="Mediost bv"/>
    <x v="37"/>
    <n v="10"/>
    <x v="37"/>
    <x v="0"/>
  </r>
  <r>
    <s v="Mediost bv"/>
    <x v="38"/>
    <n v="1"/>
    <x v="38"/>
    <x v="1"/>
  </r>
  <r>
    <s v="Henry Schein Medical bv"/>
    <x v="39"/>
    <n v="2"/>
    <x v="39"/>
    <x v="0"/>
  </r>
  <r>
    <s v="Henry Schein Medical bv"/>
    <x v="40"/>
    <n v="1"/>
    <x v="40"/>
    <x v="0"/>
  </r>
  <r>
    <s v="Mediost bv"/>
    <x v="41"/>
    <n v="10"/>
    <x v="41"/>
    <x v="0"/>
  </r>
  <r>
    <s v="Mediost bv"/>
    <x v="41"/>
    <n v="10"/>
    <x v="41"/>
    <x v="0"/>
  </r>
  <r>
    <s v="Mediost bv"/>
    <x v="42"/>
    <n v="20"/>
    <x v="42"/>
    <x v="0"/>
  </r>
  <r>
    <s v="Henry Schein Medical bv"/>
    <x v="43"/>
    <n v="4"/>
    <x v="43"/>
    <x v="0"/>
  </r>
  <r>
    <s v="Mediost bv"/>
    <x v="44"/>
    <n v="10"/>
    <x v="44"/>
    <x v="0"/>
  </r>
  <r>
    <s v="Mediost bv"/>
    <x v="23"/>
    <n v="10"/>
    <x v="23"/>
    <x v="0"/>
  </r>
  <r>
    <s v="Mediost bv"/>
    <x v="15"/>
    <n v="3"/>
    <x v="15"/>
    <x v="0"/>
  </r>
  <r>
    <s v="Mediost bv"/>
    <x v="34"/>
    <n v="20"/>
    <x v="34"/>
    <x v="0"/>
  </r>
  <r>
    <s v="Henry Schein Medical bv"/>
    <x v="45"/>
    <n v="10"/>
    <x v="45"/>
    <x v="0"/>
  </r>
  <r>
    <s v="Mediost bv"/>
    <x v="23"/>
    <n v="10"/>
    <x v="23"/>
    <x v="0"/>
  </r>
  <r>
    <s v="Mediost bv"/>
    <x v="23"/>
    <n v="10"/>
    <x v="23"/>
    <x v="0"/>
  </r>
  <r>
    <s v="Mediost bv"/>
    <x v="34"/>
    <n v="20"/>
    <x v="34"/>
    <x v="0"/>
  </r>
  <r>
    <s v="Mediost bv"/>
    <x v="46"/>
    <n v="10"/>
    <x v="46"/>
    <x v="0"/>
  </r>
  <r>
    <s v="Mediost bv"/>
    <x v="47"/>
    <n v="5"/>
    <x v="47"/>
    <x v="0"/>
  </r>
  <r>
    <s v="Mediost bv"/>
    <x v="48"/>
    <n v="4"/>
    <x v="48"/>
    <x v="1"/>
  </r>
  <r>
    <s v="Mediost bv"/>
    <x v="49"/>
    <n v="1"/>
    <x v="49"/>
    <x v="1"/>
  </r>
  <r>
    <s v="Mediost bv"/>
    <x v="50"/>
    <n v="10"/>
    <x v="50"/>
    <x v="0"/>
  </r>
  <r>
    <s v="Mediost bv"/>
    <x v="50"/>
    <n v="10"/>
    <x v="50"/>
    <x v="0"/>
  </r>
  <r>
    <s v="Mediost bv"/>
    <x v="51"/>
    <n v="10"/>
    <x v="51"/>
    <x v="0"/>
  </r>
  <r>
    <s v="Mediost bv"/>
    <x v="51"/>
    <n v="10"/>
    <x v="51"/>
    <x v="0"/>
  </r>
  <r>
    <s v="Mediost bv"/>
    <x v="52"/>
    <n v="1"/>
    <x v="52"/>
    <x v="1"/>
  </r>
  <r>
    <s v="Mediost bv"/>
    <x v="53"/>
    <n v="10"/>
    <x v="53"/>
    <x v="0"/>
  </r>
  <r>
    <s v="Mediost bv"/>
    <x v="54"/>
    <n v="2"/>
    <x v="54"/>
    <x v="1"/>
  </r>
  <r>
    <s v="Mediost bv"/>
    <x v="12"/>
    <n v="14"/>
    <x v="12"/>
    <x v="1"/>
  </r>
  <r>
    <s v="Mediost bv"/>
    <x v="29"/>
    <n v="2"/>
    <x v="29"/>
    <x v="1"/>
  </r>
  <r>
    <s v="Mediost bv"/>
    <x v="51"/>
    <n v="10"/>
    <x v="51"/>
    <x v="0"/>
  </r>
  <r>
    <s v="Mediost bv"/>
    <x v="55"/>
    <n v="5"/>
    <x v="55"/>
    <x v="0"/>
  </r>
  <r>
    <s v="Mediost bv"/>
    <x v="56"/>
    <n v="2"/>
    <x v="56"/>
    <x v="1"/>
  </r>
  <r>
    <s v="Mediost bv"/>
    <x v="57"/>
    <n v="2"/>
    <x v="57"/>
    <x v="1"/>
  </r>
  <r>
    <s v="Mediost bv"/>
    <x v="57"/>
    <n v="2"/>
    <x v="57"/>
    <x v="1"/>
  </r>
  <r>
    <s v="Mediost bv"/>
    <x v="57"/>
    <n v="2"/>
    <x v="57"/>
    <x v="1"/>
  </r>
  <r>
    <s v="Mediost bv"/>
    <x v="54"/>
    <n v="2"/>
    <x v="54"/>
    <x v="1"/>
  </r>
  <r>
    <s v="Mediost bv"/>
    <x v="54"/>
    <n v="2"/>
    <x v="54"/>
    <x v="1"/>
  </r>
  <r>
    <s v="Mediost bv"/>
    <x v="58"/>
    <n v="5"/>
    <x v="58"/>
    <x v="1"/>
  </r>
  <r>
    <s v="Mediost bv"/>
    <x v="59"/>
    <n v="10"/>
    <x v="59"/>
    <x v="0"/>
  </r>
  <r>
    <s v="Mediost bv"/>
    <x v="32"/>
    <n v="2"/>
    <x v="32"/>
    <x v="1"/>
  </r>
  <r>
    <s v="Mediost bv"/>
    <x v="32"/>
    <n v="2"/>
    <x v="32"/>
    <x v="1"/>
  </r>
  <r>
    <s v="Mediost bv"/>
    <x v="32"/>
    <n v="2"/>
    <x v="32"/>
    <x v="1"/>
  </r>
  <r>
    <s v="Mediost bv"/>
    <x v="60"/>
    <n v="2"/>
    <x v="60"/>
    <x v="0"/>
  </r>
  <r>
    <s v="Henry Schein Medical bv"/>
    <x v="61"/>
    <n v="20"/>
    <x v="61"/>
    <x v="0"/>
  </r>
  <r>
    <s v="Henry Schein Medical bv"/>
    <x v="61"/>
    <n v="20"/>
    <x v="61"/>
    <x v="0"/>
  </r>
  <r>
    <s v="Mediost bv"/>
    <x v="20"/>
    <n v="4"/>
    <x v="20"/>
    <x v="0"/>
  </r>
  <r>
    <s v="Mediost bv"/>
    <x v="62"/>
    <n v="2"/>
    <x v="62"/>
    <x v="1"/>
  </r>
  <r>
    <s v="Mediost bv"/>
    <x v="23"/>
    <n v="15"/>
    <x v="23"/>
    <x v="0"/>
  </r>
  <r>
    <s v="Mediost bv"/>
    <x v="63"/>
    <n v="1"/>
    <x v="63"/>
    <x v="0"/>
  </r>
  <r>
    <s v="Henry Schein Medical bv"/>
    <x v="64"/>
    <n v="10"/>
    <x v="64"/>
    <x v="0"/>
  </r>
  <r>
    <s v="Henry Schein Medical bv"/>
    <x v="65"/>
    <n v="10"/>
    <x v="65"/>
    <x v="0"/>
  </r>
  <r>
    <s v="Mediost bv"/>
    <x v="16"/>
    <n v="5"/>
    <x v="16"/>
    <x v="0"/>
  </r>
  <r>
    <s v="Mediost bv"/>
    <x v="38"/>
    <n v="2"/>
    <x v="38"/>
    <x v="1"/>
  </r>
  <r>
    <s v="Mediost bv"/>
    <x v="66"/>
    <n v="2"/>
    <x v="66"/>
    <x v="1"/>
  </r>
  <r>
    <s v="Mediost bv"/>
    <x v="66"/>
    <n v="2"/>
    <x v="66"/>
    <x v="1"/>
  </r>
  <r>
    <s v="Mediost bv"/>
    <x v="11"/>
    <n v="13"/>
    <x v="11"/>
    <x v="1"/>
  </r>
  <r>
    <s v="Mediost bv"/>
    <x v="21"/>
    <n v="1"/>
    <x v="21"/>
    <x v="0"/>
  </r>
  <r>
    <s v="Mediost bv"/>
    <x v="17"/>
    <n v="5"/>
    <x v="17"/>
    <x v="0"/>
  </r>
  <r>
    <s v="Mediost bv"/>
    <x v="41"/>
    <n v="20"/>
    <x v="41"/>
    <x v="0"/>
  </r>
  <r>
    <s v="Mediost bv"/>
    <x v="41"/>
    <n v="20"/>
    <x v="41"/>
    <x v="0"/>
  </r>
  <r>
    <s v="Mediost bv"/>
    <x v="41"/>
    <n v="20"/>
    <x v="41"/>
    <x v="0"/>
  </r>
  <r>
    <s v="Mediost bv"/>
    <x v="41"/>
    <n v="20"/>
    <x v="41"/>
    <x v="0"/>
  </r>
  <r>
    <s v="Mediost bv"/>
    <x v="67"/>
    <n v="4"/>
    <x v="67"/>
    <x v="0"/>
  </r>
  <r>
    <s v="Mediost bv"/>
    <x v="68"/>
    <n v="20"/>
    <x v="68"/>
    <x v="0"/>
  </r>
  <r>
    <s v="Mediost bv"/>
    <x v="68"/>
    <n v="20"/>
    <x v="68"/>
    <x v="0"/>
  </r>
  <r>
    <s v="Mediost bv"/>
    <x v="68"/>
    <n v="20"/>
    <x v="68"/>
    <x v="0"/>
  </r>
  <r>
    <s v="Mediost bv"/>
    <x v="30"/>
    <n v="20"/>
    <x v="30"/>
    <x v="0"/>
  </r>
  <r>
    <s v="Mediost bv"/>
    <x v="69"/>
    <n v="10"/>
    <x v="69"/>
    <x v="0"/>
  </r>
  <r>
    <s v="Mediost bv"/>
    <x v="70"/>
    <n v="10"/>
    <x v="70"/>
    <x v="0"/>
  </r>
  <r>
    <s v="Mediost bv"/>
    <x v="69"/>
    <n v="10"/>
    <x v="69"/>
    <x v="0"/>
  </r>
  <r>
    <s v="Mediost bv"/>
    <x v="41"/>
    <n v="20"/>
    <x v="41"/>
    <x v="0"/>
  </r>
  <r>
    <s v="Mediost bv"/>
    <x v="54"/>
    <n v="3"/>
    <x v="54"/>
    <x v="1"/>
  </r>
  <r>
    <s v="Mediost bv"/>
    <x v="50"/>
    <n v="15"/>
    <x v="50"/>
    <x v="0"/>
  </r>
  <r>
    <s v="Mediost bv"/>
    <x v="35"/>
    <n v="2"/>
    <x v="35"/>
    <x v="0"/>
  </r>
  <r>
    <s v="Mediost bv"/>
    <x v="71"/>
    <n v="2"/>
    <x v="71"/>
    <x v="1"/>
  </r>
  <r>
    <s v="Mediost bv"/>
    <x v="69"/>
    <n v="10"/>
    <x v="69"/>
    <x v="0"/>
  </r>
  <r>
    <s v="Mediost bv"/>
    <x v="69"/>
    <n v="10"/>
    <x v="72"/>
    <x v="0"/>
  </r>
  <r>
    <s v="Mediost bv"/>
    <x v="70"/>
    <n v="10"/>
    <x v="73"/>
    <x v="0"/>
  </r>
  <r>
    <s v="Mediost bv"/>
    <x v="69"/>
    <n v="10"/>
    <x v="72"/>
    <x v="0"/>
  </r>
  <r>
    <s v="Mediost bv"/>
    <x v="69"/>
    <n v="10"/>
    <x v="72"/>
    <x v="0"/>
  </r>
  <r>
    <s v="Mediost bv"/>
    <x v="70"/>
    <n v="10"/>
    <x v="73"/>
    <x v="0"/>
  </r>
  <r>
    <s v="Mediost bv"/>
    <x v="69"/>
    <n v="10"/>
    <x v="72"/>
    <x v="0"/>
  </r>
  <r>
    <s v="Mediost bv"/>
    <x v="20"/>
    <n v="5"/>
    <x v="20"/>
    <x v="0"/>
  </r>
  <r>
    <s v="Mediost bv"/>
    <x v="69"/>
    <n v="10"/>
    <x v="69"/>
    <x v="0"/>
  </r>
  <r>
    <s v="Mediost bv"/>
    <x v="69"/>
    <n v="10"/>
    <x v="69"/>
    <x v="0"/>
  </r>
  <r>
    <s v="Mediost bv"/>
    <x v="70"/>
    <n v="10"/>
    <x v="70"/>
    <x v="0"/>
  </r>
  <r>
    <s v="Mediost bv"/>
    <x v="69"/>
    <n v="10"/>
    <x v="72"/>
    <x v="0"/>
  </r>
  <r>
    <s v="Mediost bv"/>
    <x v="57"/>
    <n v="3"/>
    <x v="57"/>
    <x v="1"/>
  </r>
  <r>
    <s v="Henry Schein Medical bv"/>
    <x v="45"/>
    <n v="20"/>
    <x v="45"/>
    <x v="0"/>
  </r>
  <r>
    <s v="Mediost bv"/>
    <x v="54"/>
    <n v="3"/>
    <x v="54"/>
    <x v="1"/>
  </r>
  <r>
    <s v="Mediost bv"/>
    <x v="32"/>
    <n v="3"/>
    <x v="32"/>
    <x v="1"/>
  </r>
  <r>
    <s v="Mediost bv"/>
    <x v="32"/>
    <n v="3"/>
    <x v="32"/>
    <x v="1"/>
  </r>
  <r>
    <s v="Mediost bv"/>
    <x v="13"/>
    <n v="8"/>
    <x v="13"/>
    <x v="1"/>
  </r>
  <r>
    <s v="Mediost bv"/>
    <x v="60"/>
    <n v="3"/>
    <x v="60"/>
    <x v="0"/>
  </r>
  <r>
    <s v="Mediost bv"/>
    <x v="8"/>
    <n v="20"/>
    <x v="8"/>
    <x v="0"/>
  </r>
  <r>
    <s v="Henry Schein Medical bv"/>
    <x v="61"/>
    <n v="30"/>
    <x v="61"/>
    <x v="0"/>
  </r>
  <r>
    <s v="Henry Schein Medical bv"/>
    <x v="61"/>
    <n v="30"/>
    <x v="61"/>
    <x v="0"/>
  </r>
  <r>
    <s v="Henry Schein Medical bv"/>
    <x v="45"/>
    <n v="30"/>
    <x v="45"/>
    <x v="0"/>
  </r>
  <r>
    <s v="Henry Schein Medical bv"/>
    <x v="45"/>
    <n v="30"/>
    <x v="45"/>
    <x v="0"/>
  </r>
  <r>
    <s v="Mediost bv"/>
    <x v="72"/>
    <n v="1"/>
    <x v="74"/>
    <x v="1"/>
  </r>
  <r>
    <s v="Mediost bv"/>
    <x v="49"/>
    <n v="2"/>
    <x v="49"/>
    <x v="1"/>
  </r>
  <r>
    <s v="Mediost bv"/>
    <x v="52"/>
    <n v="2"/>
    <x v="52"/>
    <x v="1"/>
  </r>
  <r>
    <s v="Mediost bv"/>
    <x v="52"/>
    <n v="2"/>
    <x v="52"/>
    <x v="1"/>
  </r>
  <r>
    <s v="Mediost bv"/>
    <x v="54"/>
    <n v="4"/>
    <x v="54"/>
    <x v="1"/>
  </r>
  <r>
    <s v="Mediost bv"/>
    <x v="54"/>
    <n v="4"/>
    <x v="54"/>
    <x v="1"/>
  </r>
  <r>
    <s v="Mediost bv"/>
    <x v="22"/>
    <n v="10"/>
    <x v="22"/>
    <x v="1"/>
  </r>
  <r>
    <s v="Mediost bv"/>
    <x v="50"/>
    <n v="20"/>
    <x v="50"/>
    <x v="0"/>
  </r>
  <r>
    <s v="Mediost bv"/>
    <x v="50"/>
    <n v="20"/>
    <x v="50"/>
    <x v="0"/>
  </r>
  <r>
    <s v="Mediost bv"/>
    <x v="50"/>
    <n v="20"/>
    <x v="50"/>
    <x v="0"/>
  </r>
  <r>
    <s v="Mediost bv"/>
    <x v="50"/>
    <n v="20"/>
    <x v="50"/>
    <x v="0"/>
  </r>
  <r>
    <s v="Mediost bv"/>
    <x v="73"/>
    <n v="5"/>
    <x v="75"/>
    <x v="0"/>
  </r>
  <r>
    <s v="Mediost bv"/>
    <x v="73"/>
    <n v="5"/>
    <x v="75"/>
    <x v="0"/>
  </r>
  <r>
    <s v="Mediost bv"/>
    <x v="55"/>
    <n v="10"/>
    <x v="55"/>
    <x v="0"/>
  </r>
  <r>
    <s v="Mediost bv"/>
    <x v="38"/>
    <n v="3"/>
    <x v="38"/>
    <x v="1"/>
  </r>
  <r>
    <s v="Mediost bv"/>
    <x v="72"/>
    <n v="1"/>
    <x v="74"/>
    <x v="1"/>
  </r>
  <r>
    <s v="Mediost bv"/>
    <x v="74"/>
    <n v="10"/>
    <x v="76"/>
    <x v="1"/>
  </r>
  <r>
    <s v="Mediost bv"/>
    <x v="72"/>
    <n v="1"/>
    <x v="74"/>
    <x v="1"/>
  </r>
  <r>
    <s v="Mediost bv"/>
    <x v="72"/>
    <n v="1"/>
    <x v="74"/>
    <x v="1"/>
  </r>
  <r>
    <s v="Mediost bv"/>
    <x v="15"/>
    <n v="8"/>
    <x v="15"/>
    <x v="0"/>
  </r>
  <r>
    <s v="Mediost bv"/>
    <x v="55"/>
    <n v="10"/>
    <x v="55"/>
    <x v="0"/>
  </r>
  <r>
    <s v="Mediost bv"/>
    <x v="55"/>
    <n v="10"/>
    <x v="55"/>
    <x v="0"/>
  </r>
  <r>
    <s v="Mediost bv"/>
    <x v="71"/>
    <n v="3"/>
    <x v="71"/>
    <x v="1"/>
  </r>
  <r>
    <s v="Mediost bv"/>
    <x v="54"/>
    <n v="4"/>
    <x v="54"/>
    <x v="1"/>
  </r>
  <r>
    <s v="Mediost bv"/>
    <x v="75"/>
    <n v="1"/>
    <x v="77"/>
    <x v="1"/>
  </r>
  <r>
    <s v="Mediost bv"/>
    <x v="41"/>
    <n v="30"/>
    <x v="41"/>
    <x v="0"/>
  </r>
  <r>
    <s v="Mediost bv"/>
    <x v="41"/>
    <n v="30"/>
    <x v="41"/>
    <x v="0"/>
  </r>
  <r>
    <s v="Mediost bv"/>
    <x v="76"/>
    <n v="20"/>
    <x v="78"/>
    <x v="0"/>
  </r>
  <r>
    <s v="Mediost bv"/>
    <x v="76"/>
    <n v="20"/>
    <x v="78"/>
    <x v="0"/>
  </r>
  <r>
    <s v="Mediost bv"/>
    <x v="77"/>
    <n v="5"/>
    <x v="79"/>
    <x v="0"/>
  </r>
  <r>
    <s v="Mediost bv"/>
    <x v="55"/>
    <n v="10"/>
    <x v="55"/>
    <x v="0"/>
  </r>
  <r>
    <s v="Mediost bv"/>
    <x v="55"/>
    <n v="10"/>
    <x v="55"/>
    <x v="0"/>
  </r>
  <r>
    <s v="Mediost bv"/>
    <x v="50"/>
    <n v="25"/>
    <x v="50"/>
    <x v="0"/>
  </r>
  <r>
    <s v="Mediost bv"/>
    <x v="28"/>
    <n v="10"/>
    <x v="28"/>
    <x v="0"/>
  </r>
  <r>
    <s v="Mediost bv"/>
    <x v="28"/>
    <n v="10"/>
    <x v="28"/>
    <x v="0"/>
  </r>
  <r>
    <s v="Mediost bv"/>
    <x v="69"/>
    <n v="15"/>
    <x v="69"/>
    <x v="0"/>
  </r>
  <r>
    <s v="Mediost bv"/>
    <x v="32"/>
    <n v="4"/>
    <x v="32"/>
    <x v="1"/>
  </r>
  <r>
    <s v="Mediost bv"/>
    <x v="54"/>
    <n v="5"/>
    <x v="54"/>
    <x v="1"/>
  </r>
  <r>
    <s v="Mediost bv"/>
    <x v="76"/>
    <n v="20"/>
    <x v="78"/>
    <x v="0"/>
  </r>
  <r>
    <s v="Mediost bv"/>
    <x v="78"/>
    <n v="8"/>
    <x v="80"/>
    <x v="0"/>
  </r>
  <r>
    <s v="Mediost bv"/>
    <x v="15"/>
    <n v="10"/>
    <x v="15"/>
    <x v="0"/>
  </r>
  <r>
    <s v="Mediost bv"/>
    <x v="79"/>
    <n v="1"/>
    <x v="81"/>
    <x v="1"/>
  </r>
  <r>
    <s v="Mediost bv"/>
    <x v="80"/>
    <n v="1"/>
    <x v="82"/>
    <x v="1"/>
  </r>
  <r>
    <s v="Mediost bv"/>
    <x v="81"/>
    <n v="10"/>
    <x v="83"/>
    <x v="0"/>
  </r>
  <r>
    <s v="Mediost bv"/>
    <x v="54"/>
    <n v="5"/>
    <x v="54"/>
    <x v="1"/>
  </r>
  <r>
    <s v="Mediost bv"/>
    <x v="67"/>
    <n v="8"/>
    <x v="67"/>
    <x v="0"/>
  </r>
  <r>
    <s v="Mediost bv"/>
    <x v="50"/>
    <n v="30"/>
    <x v="50"/>
    <x v="0"/>
  </r>
  <r>
    <s v="Mediost bv"/>
    <x v="82"/>
    <n v="1"/>
    <x v="84"/>
    <x v="1"/>
  </r>
  <r>
    <s v="Mediost bv"/>
    <x v="32"/>
    <n v="5"/>
    <x v="32"/>
    <x v="1"/>
  </r>
  <r>
    <s v="Mediost bv"/>
    <x v="32"/>
    <n v="5"/>
    <x v="32"/>
    <x v="1"/>
  </r>
  <r>
    <s v="Mediost bv"/>
    <x v="78"/>
    <n v="10"/>
    <x v="80"/>
    <x v="0"/>
  </r>
  <r>
    <s v="Mediost bv"/>
    <x v="20"/>
    <n v="10"/>
    <x v="20"/>
    <x v="0"/>
  </r>
  <r>
    <s v="Mediost bv"/>
    <x v="78"/>
    <n v="10"/>
    <x v="80"/>
    <x v="0"/>
  </r>
  <r>
    <s v="Mediost bv"/>
    <x v="78"/>
    <n v="10"/>
    <x v="80"/>
    <x v="0"/>
  </r>
  <r>
    <s v="Mediost bv"/>
    <x v="20"/>
    <n v="10"/>
    <x v="20"/>
    <x v="0"/>
  </r>
  <r>
    <s v="Mediost bv"/>
    <x v="78"/>
    <n v="10"/>
    <x v="80"/>
    <x v="0"/>
  </r>
  <r>
    <s v="Mediost bv"/>
    <x v="78"/>
    <n v="10"/>
    <x v="80"/>
    <x v="0"/>
  </r>
  <r>
    <s v="Mediost bv"/>
    <x v="35"/>
    <n v="10"/>
    <x v="35"/>
    <x v="0"/>
  </r>
  <r>
    <s v="Mediost bv"/>
    <x v="20"/>
    <n v="10"/>
    <x v="20"/>
    <x v="0"/>
  </r>
  <r>
    <s v="Mediost bv"/>
    <x v="78"/>
    <n v="10"/>
    <x v="80"/>
    <x v="0"/>
  </r>
  <r>
    <s v="Mediost bv"/>
    <x v="69"/>
    <n v="20"/>
    <x v="69"/>
    <x v="0"/>
  </r>
  <r>
    <s v="Mediost bv"/>
    <x v="78"/>
    <n v="10"/>
    <x v="80"/>
    <x v="0"/>
  </r>
  <r>
    <s v="Mediost bv"/>
    <x v="55"/>
    <n v="15"/>
    <x v="55"/>
    <x v="0"/>
  </r>
  <r>
    <s v="Mediost bv"/>
    <x v="83"/>
    <n v="5"/>
    <x v="85"/>
    <x v="1"/>
  </r>
  <r>
    <s v="Mediost bv"/>
    <x v="76"/>
    <n v="30"/>
    <x v="78"/>
    <x v="0"/>
  </r>
  <r>
    <s v="Mediost bv"/>
    <x v="76"/>
    <n v="30"/>
    <x v="78"/>
    <x v="0"/>
  </r>
  <r>
    <s v="Mediost bv"/>
    <x v="76"/>
    <n v="30"/>
    <x v="78"/>
    <x v="0"/>
  </r>
  <r>
    <s v="Mediost bv"/>
    <x v="67"/>
    <n v="10"/>
    <x v="67"/>
    <x v="0"/>
  </r>
  <r>
    <s v="Mediost bv"/>
    <x v="67"/>
    <n v="10"/>
    <x v="67"/>
    <x v="0"/>
  </r>
  <r>
    <s v="Mediost bv"/>
    <x v="55"/>
    <n v="15"/>
    <x v="55"/>
    <x v="0"/>
  </r>
  <r>
    <s v="Mediost bv"/>
    <x v="76"/>
    <n v="30"/>
    <x v="78"/>
    <x v="0"/>
  </r>
  <r>
    <s v="Mediost bv"/>
    <x v="76"/>
    <n v="30"/>
    <x v="78"/>
    <x v="0"/>
  </r>
  <r>
    <s v="Mediost bv"/>
    <x v="71"/>
    <n v="5"/>
    <x v="71"/>
    <x v="1"/>
  </r>
  <r>
    <s v="Mediost bv"/>
    <x v="50"/>
    <n v="40"/>
    <x v="50"/>
    <x v="0"/>
  </r>
  <r>
    <s v="Mediost bv"/>
    <x v="50"/>
    <n v="40"/>
    <x v="50"/>
    <x v="0"/>
  </r>
  <r>
    <s v="Mediost bv"/>
    <x v="71"/>
    <n v="5"/>
    <x v="71"/>
    <x v="1"/>
  </r>
  <r>
    <s v="Mediost bv"/>
    <x v="50"/>
    <n v="40"/>
    <x v="50"/>
    <x v="0"/>
  </r>
  <r>
    <s v="Mediost bv"/>
    <x v="71"/>
    <n v="5"/>
    <x v="71"/>
    <x v="1"/>
  </r>
  <r>
    <s v="Mediost bv"/>
    <x v="50"/>
    <n v="40"/>
    <x v="50"/>
    <x v="0"/>
  </r>
  <r>
    <s v="Mediost bv"/>
    <x v="16"/>
    <n v="15"/>
    <x v="16"/>
    <x v="0"/>
  </r>
  <r>
    <s v="Mediost bv"/>
    <x v="84"/>
    <n v="30"/>
    <x v="86"/>
    <x v="0"/>
  </r>
  <r>
    <s v="Mediost bv"/>
    <x v="67"/>
    <n v="10"/>
    <x v="67"/>
    <x v="0"/>
  </r>
  <r>
    <s v="Mediost bv"/>
    <x v="20"/>
    <n v="13"/>
    <x v="20"/>
    <x v="0"/>
  </r>
  <r>
    <s v="Mediost bv"/>
    <x v="85"/>
    <n v="10"/>
    <x v="87"/>
    <x v="0"/>
  </r>
  <r>
    <s v="Mediost bv"/>
    <x v="77"/>
    <n v="10"/>
    <x v="79"/>
    <x v="0"/>
  </r>
  <r>
    <s v="Mediost bv"/>
    <x v="73"/>
    <n v="12"/>
    <x v="75"/>
    <x v="0"/>
  </r>
  <r>
    <s v="Mediost bv"/>
    <x v="26"/>
    <n v="11"/>
    <x v="26"/>
    <x v="1"/>
  </r>
  <r>
    <s v="Mediost bv"/>
    <x v="80"/>
    <n v="2"/>
    <x v="82"/>
    <x v="1"/>
  </r>
  <r>
    <s v="Henry Schein Medical bv"/>
    <x v="86"/>
    <n v="20"/>
    <x v="88"/>
    <x v="0"/>
  </r>
  <r>
    <s v="Mediost bv"/>
    <x v="72"/>
    <n v="3"/>
    <x v="74"/>
    <x v="1"/>
  </r>
  <r>
    <s v="Henry Schein Medical bv"/>
    <x v="86"/>
    <n v="20"/>
    <x v="88"/>
    <x v="0"/>
  </r>
  <r>
    <s v="Henry Schein Medical bv"/>
    <x v="86"/>
    <n v="20"/>
    <x v="88"/>
    <x v="0"/>
  </r>
  <r>
    <s v="Mediost bv"/>
    <x v="20"/>
    <n v="19"/>
    <x v="20"/>
    <x v="0"/>
  </r>
  <r>
    <s v="Mediost bv"/>
    <x v="82"/>
    <n v="2"/>
    <x v="84"/>
    <x v="1"/>
  </r>
  <r>
    <s v="Mediost bv"/>
    <x v="82"/>
    <n v="2"/>
    <x v="84"/>
    <x v="1"/>
  </r>
  <r>
    <s v="Mediost bv"/>
    <x v="82"/>
    <n v="2"/>
    <x v="84"/>
    <x v="1"/>
  </r>
  <r>
    <s v="Mediost bv"/>
    <x v="20"/>
    <n v="20"/>
    <x v="20"/>
    <x v="0"/>
  </r>
  <r>
    <s v="Mediost bv"/>
    <x v="78"/>
    <n v="20"/>
    <x v="80"/>
    <x v="0"/>
  </r>
  <r>
    <s v="Mediost bv"/>
    <x v="78"/>
    <n v="20"/>
    <x v="80"/>
    <x v="0"/>
  </r>
  <r>
    <s v="Mediost bv"/>
    <x v="78"/>
    <n v="20"/>
    <x v="80"/>
    <x v="0"/>
  </r>
  <r>
    <s v="Mediost bv"/>
    <x v="20"/>
    <n v="20"/>
    <x v="20"/>
    <x v="0"/>
  </r>
  <r>
    <s v="Mediost bv"/>
    <x v="78"/>
    <n v="20"/>
    <x v="80"/>
    <x v="0"/>
  </r>
  <r>
    <s v="Mediost bv"/>
    <x v="20"/>
    <n v="20"/>
    <x v="20"/>
    <x v="0"/>
  </r>
  <r>
    <s v="Mediost bv"/>
    <x v="20"/>
    <n v="20"/>
    <x v="20"/>
    <x v="0"/>
  </r>
  <r>
    <s v="Mediost bv"/>
    <x v="76"/>
    <n v="54"/>
    <x v="78"/>
    <x v="0"/>
  </r>
  <r>
    <s v="Mediost bv"/>
    <x v="78"/>
    <n v="20"/>
    <x v="80"/>
    <x v="0"/>
  </r>
  <r>
    <s v="Mediost bv"/>
    <x v="78"/>
    <n v="21"/>
    <x v="80"/>
    <x v="0"/>
  </r>
  <r>
    <s v="Mediost bv"/>
    <x v="84"/>
    <n v="50"/>
    <x v="86"/>
    <x v="0"/>
  </r>
  <r>
    <s v="Mediost bv"/>
    <x v="84"/>
    <n v="50"/>
    <x v="86"/>
    <x v="0"/>
  </r>
  <r>
    <s v="Mediost bv"/>
    <x v="67"/>
    <n v="20"/>
    <x v="67"/>
    <x v="0"/>
  </r>
  <r>
    <s v="Mediost bv"/>
    <x v="67"/>
    <n v="20"/>
    <x v="67"/>
    <x v="0"/>
  </r>
  <r>
    <s v="Mediost bv"/>
    <x v="67"/>
    <n v="20"/>
    <x v="67"/>
    <x v="0"/>
  </r>
  <r>
    <s v="Mediost bv"/>
    <x v="77"/>
    <n v="15"/>
    <x v="79"/>
    <x v="0"/>
  </r>
  <r>
    <s v="Mediost bv"/>
    <x v="87"/>
    <n v="2"/>
    <x v="89"/>
    <x v="1"/>
  </r>
  <r>
    <s v="Mediost bv"/>
    <x v="87"/>
    <n v="2"/>
    <x v="89"/>
    <x v="1"/>
  </r>
  <r>
    <s v="Mediost bv"/>
    <x v="87"/>
    <n v="2"/>
    <x v="89"/>
    <x v="1"/>
  </r>
  <r>
    <s v="Mediost bv"/>
    <x v="88"/>
    <n v="1"/>
    <x v="90"/>
    <x v="1"/>
  </r>
  <r>
    <s v="Mediost bv"/>
    <x v="67"/>
    <n v="20"/>
    <x v="67"/>
    <x v="0"/>
  </r>
  <r>
    <s v="Mediost bv"/>
    <x v="67"/>
    <n v="20"/>
    <x v="67"/>
    <x v="0"/>
  </r>
  <r>
    <s v="Mediost bv"/>
    <x v="67"/>
    <n v="20"/>
    <x v="67"/>
    <x v="0"/>
  </r>
  <r>
    <s v="Mediost bv"/>
    <x v="67"/>
    <n v="20"/>
    <x v="67"/>
    <x v="0"/>
  </r>
  <r>
    <s v="Henry Schein Medical bv"/>
    <x v="86"/>
    <n v="30"/>
    <x v="88"/>
    <x v="0"/>
  </r>
  <r>
    <s v="Mediost bv"/>
    <x v="88"/>
    <n v="1"/>
    <x v="90"/>
    <x v="1"/>
  </r>
  <r>
    <s v="Mediost bv"/>
    <x v="88"/>
    <n v="1"/>
    <x v="90"/>
    <x v="1"/>
  </r>
  <r>
    <s v="Mediost bv"/>
    <x v="88"/>
    <n v="1"/>
    <x v="90"/>
    <x v="1"/>
  </r>
  <r>
    <s v="Mediost bv"/>
    <x v="88"/>
    <n v="1"/>
    <x v="90"/>
    <x v="1"/>
  </r>
  <r>
    <s v="Mediost bv"/>
    <x v="78"/>
    <n v="30"/>
    <x v="80"/>
    <x v="0"/>
  </r>
  <r>
    <s v="Mediost bv"/>
    <x v="67"/>
    <n v="30"/>
    <x v="67"/>
    <x v="0"/>
  </r>
  <r>
    <s v="Mediost bv"/>
    <x v="87"/>
    <n v="3"/>
    <x v="89"/>
    <x v="1"/>
  </r>
  <r>
    <s v="Mediost bv"/>
    <x v="20"/>
    <n v="40"/>
    <x v="20"/>
    <x v="0"/>
  </r>
  <r>
    <s v="Mediost bv"/>
    <x v="78"/>
    <n v="40"/>
    <x v="80"/>
    <x v="0"/>
  </r>
  <r>
    <s v="Mediost bv"/>
    <x v="85"/>
    <n v="30"/>
    <x v="87"/>
    <x v="0"/>
  </r>
  <r>
    <s v="Mediost bv"/>
    <x v="73"/>
    <n v="35"/>
    <x v="75"/>
    <x v="0"/>
  </r>
  <r>
    <s v="Mediost bv"/>
    <x v="87"/>
    <n v="4"/>
    <x v="89"/>
    <x v="1"/>
  </r>
  <r>
    <s v="Mediost bv"/>
    <x v="89"/>
    <n v="10"/>
    <x v="91"/>
    <x v="0"/>
  </r>
  <r>
    <s v="Mediost bv"/>
    <x v="90"/>
    <n v="1"/>
    <x v="92"/>
    <x v="1"/>
  </r>
  <r>
    <s v="Mediost bv"/>
    <x v="90"/>
    <n v="1"/>
    <x v="92"/>
    <x v="1"/>
  </r>
  <r>
    <s v="Mediost bv"/>
    <x v="67"/>
    <n v="1"/>
    <x v="67"/>
    <x v="0"/>
  </r>
  <r>
    <s v="Mediost bv"/>
    <x v="90"/>
    <n v="1"/>
    <x v="92"/>
    <x v="1"/>
  </r>
  <r>
    <s v="Mediost bv"/>
    <x v="88"/>
    <n v="2"/>
    <x v="90"/>
    <x v="1"/>
  </r>
  <r>
    <s v="Mediost bv"/>
    <x v="88"/>
    <n v="2"/>
    <x v="90"/>
    <x v="1"/>
  </r>
  <r>
    <s v="Mediost bv"/>
    <x v="76"/>
    <n v="170"/>
    <x v="78"/>
    <x v="0"/>
  </r>
  <r>
    <s v="Henry Schein Medical bv"/>
    <x v="91"/>
    <n v="200"/>
    <x v="93"/>
    <x v="0"/>
  </r>
  <r>
    <s v="Henry Schein Medical bv"/>
    <x v="91"/>
    <n v="200"/>
    <x v="93"/>
    <x v="0"/>
  </r>
  <r>
    <s v="Mediost bv"/>
    <x v="20"/>
    <n v="100"/>
    <x v="20"/>
    <x v="0"/>
  </r>
  <r>
    <s v="Mediost bv"/>
    <x v="92"/>
    <n v="204"/>
    <x v="94"/>
    <x v="0"/>
  </r>
  <r>
    <s v="Mediost bv"/>
    <x v="20"/>
    <n v="140"/>
    <x v="20"/>
    <x v="0"/>
  </r>
  <r>
    <s v="Mediost bv"/>
    <x v="67"/>
    <n v="270"/>
    <x v="67"/>
    <x v="0"/>
  </r>
  <r>
    <s v="Mediost bv"/>
    <x v="20"/>
    <n v="420"/>
    <x v="20"/>
    <x v="0"/>
  </r>
  <r>
    <m/>
    <x v="93"/>
    <m/>
    <x v="95"/>
    <x v="2"/>
  </r>
  <r>
    <m/>
    <x v="93"/>
    <n v="4767"/>
    <x v="95"/>
    <x v="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F165B87-531C-471C-B214-B634F9B133C8}" name="Draaitabel4" cacheId="0" applyNumberFormats="0" applyBorderFormats="0" applyFontFormats="0" applyPatternFormats="0" applyAlignmentFormats="0" applyWidthHeightFormats="1" dataCaption="Waarden" updatedVersion="6" minRefreshableVersion="3" useAutoFormatting="1" itemPrintTitles="1" createdVersion="6" indent="0" outline="1" outlineData="1" multipleFieldFilters="0">
  <location ref="A3:B290" firstHeaderRow="1" firstDataRow="1" firstDataCol="1"/>
  <pivotFields count="5">
    <pivotField showAll="0"/>
    <pivotField axis="axisRow" showAll="0">
      <items count="118">
        <item m="1" x="94"/>
        <item m="1" x="111"/>
        <item m="1" x="105"/>
        <item x="69"/>
        <item x="70"/>
        <item x="27"/>
        <item x="37"/>
        <item x="81"/>
        <item x="44"/>
        <item x="31"/>
        <item x="85"/>
        <item x="9"/>
        <item x="18"/>
        <item x="78"/>
        <item x="35"/>
        <item x="20"/>
        <item x="73"/>
        <item x="67"/>
        <item x="84"/>
        <item x="50"/>
        <item x="92"/>
        <item x="55"/>
        <item x="77"/>
        <item x="4"/>
        <item x="76"/>
        <item x="42"/>
        <item x="19"/>
        <item x="34"/>
        <item x="30"/>
        <item x="51"/>
        <item x="8"/>
        <item x="36"/>
        <item x="41"/>
        <item x="59"/>
        <item x="68"/>
        <item x="46"/>
        <item x="53"/>
        <item x="63"/>
        <item x="17"/>
        <item x="47"/>
        <item x="0"/>
        <item x="56"/>
        <item x="29"/>
        <item x="32"/>
        <item x="83"/>
        <item x="52"/>
        <item x="79"/>
        <item x="87"/>
        <item x="74"/>
        <item m="1" x="95"/>
        <item m="1" x="100"/>
        <item x="72"/>
        <item x="90"/>
        <item m="1" x="96"/>
        <item m="1" x="104"/>
        <item m="1" x="114"/>
        <item m="1" x="109"/>
        <item m="1" x="102"/>
        <item m="1" x="112"/>
        <item x="21"/>
        <item x="6"/>
        <item m="1" x="113"/>
        <item m="1" x="97"/>
        <item m="1" x="106"/>
        <item m="1" x="107"/>
        <item m="1" x="115"/>
        <item m="1" x="103"/>
        <item x="88"/>
        <item x="75"/>
        <item m="1" x="101"/>
        <item x="49"/>
        <item x="82"/>
        <item x="28"/>
        <item x="16"/>
        <item m="1" x="99"/>
        <item m="1" x="110"/>
        <item x="54"/>
        <item x="58"/>
        <item m="1" x="108"/>
        <item x="1"/>
        <item x="60"/>
        <item x="7"/>
        <item x="89"/>
        <item x="12"/>
        <item x="66"/>
        <item x="57"/>
        <item x="22"/>
        <item x="38"/>
        <item x="13"/>
        <item x="26"/>
        <item x="11"/>
        <item x="15"/>
        <item x="23"/>
        <item x="71"/>
        <item x="80"/>
        <item x="48"/>
        <item m="1" x="98"/>
        <item x="62"/>
        <item m="1" x="116"/>
        <item x="86"/>
        <item x="39"/>
        <item x="40"/>
        <item x="10"/>
        <item x="2"/>
        <item x="61"/>
        <item x="43"/>
        <item x="14"/>
        <item x="25"/>
        <item x="5"/>
        <item x="33"/>
        <item x="24"/>
        <item x="64"/>
        <item x="65"/>
        <item x="3"/>
        <item x="45"/>
        <item x="91"/>
        <item x="93"/>
        <item t="default"/>
      </items>
    </pivotField>
    <pivotField dataField="1" showAll="0"/>
    <pivotField axis="axisRow" showAll="0">
      <items count="123">
        <item x="47"/>
        <item x="15"/>
        <item m="1" x="105"/>
        <item x="87"/>
        <item x="75"/>
        <item x="67"/>
        <item x="20"/>
        <item x="35"/>
        <item x="80"/>
        <item x="18"/>
        <item x="9"/>
        <item x="44"/>
        <item x="31"/>
        <item x="94"/>
        <item x="52"/>
        <item m="1" x="112"/>
        <item x="79"/>
        <item x="55"/>
        <item x="4"/>
        <item x="46"/>
        <item x="88"/>
        <item x="78"/>
        <item m="1" x="114"/>
        <item x="60"/>
        <item x="7"/>
        <item x="49"/>
        <item m="1" x="103"/>
        <item m="1" x="97"/>
        <item x="92"/>
        <item m="1" x="98"/>
        <item m="1" x="111"/>
        <item m="1" x="107"/>
        <item m="1" x="116"/>
        <item x="34"/>
        <item x="30"/>
        <item x="19"/>
        <item m="1" x="110"/>
        <item x="10"/>
        <item x="25"/>
        <item m="1" x="101"/>
        <item x="5"/>
        <item x="61"/>
        <item x="24"/>
        <item x="2"/>
        <item x="93"/>
        <item x="45"/>
        <item x="64"/>
        <item x="65"/>
        <item x="3"/>
        <item x="33"/>
        <item x="43"/>
        <item x="14"/>
        <item x="82"/>
        <item x="89"/>
        <item x="1"/>
        <item x="42"/>
        <item m="1" x="96"/>
        <item x="29"/>
        <item x="32"/>
        <item x="56"/>
        <item x="40"/>
        <item x="74"/>
        <item x="84"/>
        <item x="17"/>
        <item x="0"/>
        <item x="86"/>
        <item x="50"/>
        <item x="8"/>
        <item x="48"/>
        <item x="71"/>
        <item m="1" x="104"/>
        <item m="1" x="99"/>
        <item m="1" x="120"/>
        <item x="63"/>
        <item m="1" x="118"/>
        <item m="1" x="102"/>
        <item m="1" x="109"/>
        <item x="6"/>
        <item x="21"/>
        <item m="1" x="117"/>
        <item m="1" x="121"/>
        <item x="83"/>
        <item x="76"/>
        <item x="36"/>
        <item x="53"/>
        <item m="1" x="108"/>
        <item x="51"/>
        <item x="58"/>
        <item x="54"/>
        <item x="77"/>
        <item x="90"/>
        <item m="1" x="115"/>
        <item x="73"/>
        <item x="72"/>
        <item x="27"/>
        <item x="70"/>
        <item x="69"/>
        <item x="62"/>
        <item m="1" x="100"/>
        <item m="1" x="113"/>
        <item m="1" x="119"/>
        <item x="68"/>
        <item x="41"/>
        <item x="59"/>
        <item x="81"/>
        <item m="1" x="106"/>
        <item x="39"/>
        <item x="23"/>
        <item x="37"/>
        <item x="85"/>
        <item x="28"/>
        <item x="16"/>
        <item x="38"/>
        <item x="57"/>
        <item x="11"/>
        <item x="13"/>
        <item x="26"/>
        <item x="12"/>
        <item x="22"/>
        <item x="66"/>
        <item x="91"/>
        <item x="95"/>
        <item t="default"/>
      </items>
    </pivotField>
    <pivotField axis="axisRow" showAll="0">
      <items count="7">
        <item m="1" x="5"/>
        <item x="1"/>
        <item m="1" x="4"/>
        <item x="3"/>
        <item x="0"/>
        <item x="2"/>
        <item t="default"/>
      </items>
    </pivotField>
  </pivotFields>
  <rowFields count="3">
    <field x="1"/>
    <field x="4"/>
    <field x="3"/>
  </rowFields>
  <rowItems count="287">
    <i>
      <x v="3"/>
    </i>
    <i r="1">
      <x v="4"/>
    </i>
    <i r="2">
      <x v="93"/>
    </i>
    <i r="2">
      <x v="96"/>
    </i>
    <i>
      <x v="4"/>
    </i>
    <i r="1">
      <x v="4"/>
    </i>
    <i r="2">
      <x v="92"/>
    </i>
    <i r="2">
      <x v="95"/>
    </i>
    <i>
      <x v="5"/>
    </i>
    <i r="1">
      <x v="4"/>
    </i>
    <i r="2">
      <x v="94"/>
    </i>
    <i>
      <x v="6"/>
    </i>
    <i r="1">
      <x v="4"/>
    </i>
    <i r="2">
      <x v="108"/>
    </i>
    <i>
      <x v="7"/>
    </i>
    <i r="1">
      <x v="4"/>
    </i>
    <i r="2">
      <x v="81"/>
    </i>
    <i>
      <x v="8"/>
    </i>
    <i r="1">
      <x v="4"/>
    </i>
    <i r="2">
      <x v="11"/>
    </i>
    <i>
      <x v="9"/>
    </i>
    <i r="1">
      <x v="4"/>
    </i>
    <i r="2">
      <x v="12"/>
    </i>
    <i>
      <x v="10"/>
    </i>
    <i r="1">
      <x v="4"/>
    </i>
    <i r="2">
      <x v="3"/>
    </i>
    <i>
      <x v="11"/>
    </i>
    <i r="1">
      <x v="4"/>
    </i>
    <i r="2">
      <x v="10"/>
    </i>
    <i>
      <x v="12"/>
    </i>
    <i r="1">
      <x v="4"/>
    </i>
    <i r="2">
      <x v="9"/>
    </i>
    <i>
      <x v="13"/>
    </i>
    <i r="1">
      <x v="4"/>
    </i>
    <i r="2">
      <x v="8"/>
    </i>
    <i>
      <x v="14"/>
    </i>
    <i r="1">
      <x v="4"/>
    </i>
    <i r="2">
      <x v="7"/>
    </i>
    <i>
      <x v="15"/>
    </i>
    <i r="1">
      <x v="4"/>
    </i>
    <i r="2">
      <x v="6"/>
    </i>
    <i>
      <x v="16"/>
    </i>
    <i r="1">
      <x v="4"/>
    </i>
    <i r="2">
      <x v="4"/>
    </i>
    <i>
      <x v="17"/>
    </i>
    <i r="1">
      <x v="4"/>
    </i>
    <i r="2">
      <x v="5"/>
    </i>
    <i>
      <x v="18"/>
    </i>
    <i r="1">
      <x v="4"/>
    </i>
    <i r="2">
      <x v="65"/>
    </i>
    <i>
      <x v="19"/>
    </i>
    <i r="1">
      <x v="4"/>
    </i>
    <i r="2">
      <x v="66"/>
    </i>
    <i>
      <x v="20"/>
    </i>
    <i r="1">
      <x v="4"/>
    </i>
    <i r="2">
      <x v="13"/>
    </i>
    <i>
      <x v="21"/>
    </i>
    <i r="1">
      <x v="4"/>
    </i>
    <i r="2">
      <x v="17"/>
    </i>
    <i>
      <x v="22"/>
    </i>
    <i r="1">
      <x v="4"/>
    </i>
    <i r="2">
      <x v="16"/>
    </i>
    <i>
      <x v="23"/>
    </i>
    <i r="1">
      <x v="4"/>
    </i>
    <i r="2">
      <x v="18"/>
    </i>
    <i>
      <x v="24"/>
    </i>
    <i r="1">
      <x v="4"/>
    </i>
    <i r="2">
      <x v="21"/>
    </i>
    <i>
      <x v="25"/>
    </i>
    <i r="1">
      <x v="4"/>
    </i>
    <i r="2">
      <x v="55"/>
    </i>
    <i>
      <x v="26"/>
    </i>
    <i r="1">
      <x v="4"/>
    </i>
    <i r="2">
      <x v="35"/>
    </i>
    <i>
      <x v="27"/>
    </i>
    <i r="1">
      <x v="4"/>
    </i>
    <i r="2">
      <x v="33"/>
    </i>
    <i>
      <x v="28"/>
    </i>
    <i r="1">
      <x v="4"/>
    </i>
    <i r="2">
      <x v="34"/>
    </i>
    <i>
      <x v="29"/>
    </i>
    <i r="1">
      <x v="4"/>
    </i>
    <i r="2">
      <x v="86"/>
    </i>
    <i>
      <x v="30"/>
    </i>
    <i r="1">
      <x v="4"/>
    </i>
    <i r="2">
      <x v="67"/>
    </i>
    <i>
      <x v="31"/>
    </i>
    <i r="1">
      <x v="4"/>
    </i>
    <i r="2">
      <x v="83"/>
    </i>
    <i>
      <x v="32"/>
    </i>
    <i r="1">
      <x v="4"/>
    </i>
    <i r="2">
      <x v="102"/>
    </i>
    <i>
      <x v="33"/>
    </i>
    <i r="1">
      <x v="4"/>
    </i>
    <i r="2">
      <x v="103"/>
    </i>
    <i>
      <x v="34"/>
    </i>
    <i r="1">
      <x v="4"/>
    </i>
    <i r="2">
      <x v="101"/>
    </i>
    <i>
      <x v="35"/>
    </i>
    <i r="1">
      <x v="4"/>
    </i>
    <i r="2">
      <x v="19"/>
    </i>
    <i>
      <x v="36"/>
    </i>
    <i r="1">
      <x v="4"/>
    </i>
    <i r="2">
      <x v="84"/>
    </i>
    <i>
      <x v="37"/>
    </i>
    <i r="1">
      <x v="4"/>
    </i>
    <i r="2">
      <x v="73"/>
    </i>
    <i>
      <x v="38"/>
    </i>
    <i r="1">
      <x v="4"/>
    </i>
    <i r="2">
      <x v="63"/>
    </i>
    <i>
      <x v="39"/>
    </i>
    <i r="1">
      <x v="4"/>
    </i>
    <i r="2">
      <x/>
    </i>
    <i>
      <x v="40"/>
    </i>
    <i r="1">
      <x v="4"/>
    </i>
    <i r="2">
      <x v="64"/>
    </i>
    <i>
      <x v="41"/>
    </i>
    <i r="1">
      <x v="1"/>
    </i>
    <i r="2">
      <x v="59"/>
    </i>
    <i>
      <x v="42"/>
    </i>
    <i r="1">
      <x v="1"/>
    </i>
    <i r="2">
      <x v="57"/>
    </i>
    <i>
      <x v="43"/>
    </i>
    <i r="1">
      <x v="1"/>
    </i>
    <i r="2">
      <x v="58"/>
    </i>
    <i>
      <x v="44"/>
    </i>
    <i r="1">
      <x v="1"/>
    </i>
    <i r="2">
      <x v="109"/>
    </i>
    <i>
      <x v="45"/>
    </i>
    <i r="1">
      <x v="1"/>
    </i>
    <i r="2">
      <x v="14"/>
    </i>
    <i>
      <x v="46"/>
    </i>
    <i r="1">
      <x v="1"/>
    </i>
    <i r="2">
      <x v="104"/>
    </i>
    <i>
      <x v="47"/>
    </i>
    <i r="1">
      <x v="1"/>
    </i>
    <i r="2">
      <x v="53"/>
    </i>
    <i>
      <x v="48"/>
    </i>
    <i r="1">
      <x v="1"/>
    </i>
    <i r="2">
      <x v="82"/>
    </i>
    <i>
      <x v="51"/>
    </i>
    <i r="1">
      <x v="1"/>
    </i>
    <i r="2">
      <x v="61"/>
    </i>
    <i>
      <x v="52"/>
    </i>
    <i r="1">
      <x v="1"/>
    </i>
    <i r="2">
      <x v="28"/>
    </i>
    <i>
      <x v="59"/>
    </i>
    <i r="1">
      <x v="4"/>
    </i>
    <i r="2">
      <x v="78"/>
    </i>
    <i>
      <x v="60"/>
    </i>
    <i r="1">
      <x v="4"/>
    </i>
    <i r="2">
      <x v="77"/>
    </i>
    <i>
      <x v="67"/>
    </i>
    <i r="1">
      <x v="1"/>
    </i>
    <i r="2">
      <x v="90"/>
    </i>
    <i>
      <x v="68"/>
    </i>
    <i r="1">
      <x v="1"/>
    </i>
    <i r="2">
      <x v="89"/>
    </i>
    <i>
      <x v="70"/>
    </i>
    <i r="1">
      <x v="1"/>
    </i>
    <i r="2">
      <x v="25"/>
    </i>
    <i>
      <x v="71"/>
    </i>
    <i r="1">
      <x v="1"/>
    </i>
    <i r="2">
      <x v="62"/>
    </i>
    <i>
      <x v="72"/>
    </i>
    <i r="1">
      <x v="4"/>
    </i>
    <i r="2">
      <x v="110"/>
    </i>
    <i>
      <x v="73"/>
    </i>
    <i r="1">
      <x v="4"/>
    </i>
    <i r="2">
      <x v="111"/>
    </i>
    <i>
      <x v="76"/>
    </i>
    <i r="1">
      <x v="1"/>
    </i>
    <i r="2">
      <x v="88"/>
    </i>
    <i>
      <x v="77"/>
    </i>
    <i r="1">
      <x v="1"/>
    </i>
    <i r="2">
      <x v="87"/>
    </i>
    <i>
      <x v="79"/>
    </i>
    <i r="1">
      <x v="4"/>
    </i>
    <i r="2">
      <x v="54"/>
    </i>
    <i>
      <x v="80"/>
    </i>
    <i r="1">
      <x v="4"/>
    </i>
    <i r="2">
      <x v="23"/>
    </i>
    <i>
      <x v="81"/>
    </i>
    <i r="1">
      <x v="4"/>
    </i>
    <i r="2">
      <x v="24"/>
    </i>
    <i>
      <x v="82"/>
    </i>
    <i r="1">
      <x v="4"/>
    </i>
    <i r="2">
      <x v="120"/>
    </i>
    <i>
      <x v="83"/>
    </i>
    <i r="1">
      <x v="1"/>
    </i>
    <i r="2">
      <x v="117"/>
    </i>
    <i>
      <x v="84"/>
    </i>
    <i r="1">
      <x v="1"/>
    </i>
    <i r="2">
      <x v="119"/>
    </i>
    <i>
      <x v="85"/>
    </i>
    <i r="1">
      <x v="1"/>
    </i>
    <i r="2">
      <x v="113"/>
    </i>
    <i>
      <x v="86"/>
    </i>
    <i r="1">
      <x v="1"/>
    </i>
    <i r="2">
      <x v="118"/>
    </i>
    <i>
      <x v="87"/>
    </i>
    <i r="1">
      <x v="1"/>
    </i>
    <i r="2">
      <x v="112"/>
    </i>
    <i>
      <x v="88"/>
    </i>
    <i r="1">
      <x v="1"/>
    </i>
    <i r="2">
      <x v="115"/>
    </i>
    <i>
      <x v="89"/>
    </i>
    <i r="1">
      <x v="1"/>
    </i>
    <i r="2">
      <x v="116"/>
    </i>
    <i>
      <x v="90"/>
    </i>
    <i r="1">
      <x v="1"/>
    </i>
    <i r="2">
      <x v="114"/>
    </i>
    <i>
      <x v="91"/>
    </i>
    <i r="1">
      <x v="4"/>
    </i>
    <i r="2">
      <x v="1"/>
    </i>
    <i>
      <x v="92"/>
    </i>
    <i r="1">
      <x v="4"/>
    </i>
    <i r="2">
      <x v="107"/>
    </i>
    <i>
      <x v="93"/>
    </i>
    <i r="1">
      <x v="1"/>
    </i>
    <i r="2">
      <x v="69"/>
    </i>
    <i>
      <x v="94"/>
    </i>
    <i r="1">
      <x v="1"/>
    </i>
    <i r="2">
      <x v="52"/>
    </i>
    <i>
      <x v="95"/>
    </i>
    <i r="1">
      <x v="1"/>
    </i>
    <i r="2">
      <x v="68"/>
    </i>
    <i>
      <x v="97"/>
    </i>
    <i r="1">
      <x v="1"/>
    </i>
    <i r="2">
      <x v="97"/>
    </i>
    <i>
      <x v="99"/>
    </i>
    <i r="1">
      <x v="4"/>
    </i>
    <i r="2">
      <x v="20"/>
    </i>
    <i>
      <x v="100"/>
    </i>
    <i r="1">
      <x v="4"/>
    </i>
    <i r="2">
      <x v="106"/>
    </i>
    <i>
      <x v="101"/>
    </i>
    <i r="1">
      <x v="4"/>
    </i>
    <i r="2">
      <x v="60"/>
    </i>
    <i>
      <x v="102"/>
    </i>
    <i r="1">
      <x v="4"/>
    </i>
    <i r="2">
      <x v="37"/>
    </i>
    <i>
      <x v="103"/>
    </i>
    <i r="1">
      <x v="4"/>
    </i>
    <i r="2">
      <x v="43"/>
    </i>
    <i>
      <x v="104"/>
    </i>
    <i r="1">
      <x v="4"/>
    </i>
    <i r="2">
      <x v="41"/>
    </i>
    <i>
      <x v="105"/>
    </i>
    <i r="1">
      <x v="4"/>
    </i>
    <i r="2">
      <x v="50"/>
    </i>
    <i>
      <x v="106"/>
    </i>
    <i r="1">
      <x v="4"/>
    </i>
    <i r="2">
      <x v="51"/>
    </i>
    <i>
      <x v="107"/>
    </i>
    <i r="1">
      <x v="4"/>
    </i>
    <i r="2">
      <x v="38"/>
    </i>
    <i>
      <x v="108"/>
    </i>
    <i r="1">
      <x v="1"/>
    </i>
    <i r="2">
      <x v="40"/>
    </i>
    <i>
      <x v="109"/>
    </i>
    <i r="1">
      <x v="4"/>
    </i>
    <i r="2">
      <x v="49"/>
    </i>
    <i>
      <x v="110"/>
    </i>
    <i r="1">
      <x v="4"/>
    </i>
    <i r="2">
      <x v="42"/>
    </i>
    <i>
      <x v="111"/>
    </i>
    <i r="1">
      <x v="4"/>
    </i>
    <i r="2">
      <x v="46"/>
    </i>
    <i>
      <x v="112"/>
    </i>
    <i r="1">
      <x v="4"/>
    </i>
    <i r="2">
      <x v="47"/>
    </i>
    <i>
      <x v="113"/>
    </i>
    <i r="1">
      <x v="1"/>
    </i>
    <i r="2">
      <x v="48"/>
    </i>
    <i>
      <x v="114"/>
    </i>
    <i r="1">
      <x v="4"/>
    </i>
    <i r="2">
      <x v="45"/>
    </i>
    <i>
      <x v="115"/>
    </i>
    <i r="1">
      <x v="4"/>
    </i>
    <i r="2">
      <x v="44"/>
    </i>
    <i>
      <x v="116"/>
    </i>
    <i r="1">
      <x v="3"/>
    </i>
    <i r="2">
      <x v="121"/>
    </i>
    <i r="1">
      <x v="5"/>
    </i>
    <i r="2">
      <x v="121"/>
    </i>
    <i t="grand">
      <x/>
    </i>
  </rowItems>
  <colItems count="1">
    <i/>
  </colItems>
  <dataFields count="1">
    <dataField name="Som van Aantal" fld="2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00"/>
  <sheetViews>
    <sheetView zoomScale="85" zoomScaleNormal="85" workbookViewId="0">
      <pane ySplit="1" topLeftCell="A2" activePane="bottomLeft" state="frozen"/>
      <selection pane="bottomLeft"/>
    </sheetView>
  </sheetViews>
  <sheetFormatPr defaultRowHeight="14.25" x14ac:dyDescent="0.45"/>
  <cols>
    <col min="1" max="1" width="23.86328125" bestFit="1" customWidth="1"/>
    <col min="2" max="2" width="16.3984375" bestFit="1" customWidth="1"/>
    <col min="3" max="3" width="17.3984375" bestFit="1" customWidth="1"/>
    <col min="4" max="4" width="56.3984375" bestFit="1" customWidth="1"/>
    <col min="5" max="5" width="28" bestFit="1" customWidth="1"/>
    <col min="6" max="6" width="8.73046875" bestFit="1" customWidth="1"/>
    <col min="7" max="7" width="8.73046875" customWidth="1"/>
  </cols>
  <sheetData>
    <row r="1" spans="1:5" x14ac:dyDescent="0.45">
      <c r="A1" s="1" t="s">
        <v>0</v>
      </c>
      <c r="B1" s="1" t="s">
        <v>71</v>
      </c>
      <c r="C1" s="1" t="s">
        <v>70</v>
      </c>
      <c r="D1" s="1" t="s">
        <v>1</v>
      </c>
      <c r="E1" s="1" t="s">
        <v>75</v>
      </c>
    </row>
    <row r="2" spans="1:5" x14ac:dyDescent="0.45">
      <c r="A2" t="s">
        <v>2</v>
      </c>
      <c r="B2">
        <v>19127</v>
      </c>
      <c r="C2">
        <v>1</v>
      </c>
      <c r="D2" t="s">
        <v>46</v>
      </c>
      <c r="E2" s="2" t="s">
        <v>73</v>
      </c>
    </row>
    <row r="3" spans="1:5" x14ac:dyDescent="0.45">
      <c r="A3" t="s">
        <v>2</v>
      </c>
      <c r="B3">
        <v>49200</v>
      </c>
      <c r="C3">
        <v>3</v>
      </c>
      <c r="D3" t="s">
        <v>62</v>
      </c>
      <c r="E3" s="2" t="s">
        <v>73</v>
      </c>
    </row>
    <row r="4" spans="1:5" x14ac:dyDescent="0.45">
      <c r="A4" t="s">
        <v>95</v>
      </c>
      <c r="B4" s="8" t="s">
        <v>106</v>
      </c>
      <c r="C4">
        <v>10</v>
      </c>
      <c r="D4" s="2" t="s">
        <v>109</v>
      </c>
      <c r="E4" s="6" t="s">
        <v>73</v>
      </c>
    </row>
    <row r="5" spans="1:5" x14ac:dyDescent="0.45">
      <c r="A5" t="s">
        <v>95</v>
      </c>
      <c r="B5" s="5" t="s">
        <v>92</v>
      </c>
      <c r="C5">
        <v>1</v>
      </c>
      <c r="D5" s="4" t="s">
        <v>94</v>
      </c>
      <c r="E5" s="7" t="s">
        <v>74</v>
      </c>
    </row>
    <row r="6" spans="1:5" x14ac:dyDescent="0.45">
      <c r="A6" t="s">
        <v>2</v>
      </c>
      <c r="B6" s="12">
        <v>17321</v>
      </c>
      <c r="C6">
        <v>3</v>
      </c>
      <c r="D6" t="s">
        <v>120</v>
      </c>
      <c r="E6" s="2" t="s">
        <v>73</v>
      </c>
    </row>
    <row r="7" spans="1:5" x14ac:dyDescent="0.45">
      <c r="A7" t="s">
        <v>95</v>
      </c>
      <c r="B7" s="8" t="s">
        <v>99</v>
      </c>
      <c r="C7">
        <v>1</v>
      </c>
      <c r="D7" s="2" t="s">
        <v>102</v>
      </c>
      <c r="E7" s="7" t="s">
        <v>74</v>
      </c>
    </row>
    <row r="8" spans="1:5" x14ac:dyDescent="0.45">
      <c r="A8" t="s">
        <v>2</v>
      </c>
      <c r="B8">
        <v>30628</v>
      </c>
      <c r="C8">
        <v>2</v>
      </c>
      <c r="D8" t="s">
        <v>33</v>
      </c>
      <c r="E8" s="2" t="s">
        <v>73</v>
      </c>
    </row>
    <row r="9" spans="1:5" x14ac:dyDescent="0.45">
      <c r="A9" t="s">
        <v>2</v>
      </c>
      <c r="B9">
        <v>49226</v>
      </c>
      <c r="C9">
        <v>1</v>
      </c>
      <c r="D9" t="s">
        <v>79</v>
      </c>
      <c r="E9" s="2" t="s">
        <v>73</v>
      </c>
    </row>
    <row r="10" spans="1:5" x14ac:dyDescent="0.45">
      <c r="A10" t="s">
        <v>2</v>
      </c>
      <c r="B10">
        <v>18015</v>
      </c>
      <c r="C10">
        <v>2</v>
      </c>
      <c r="D10" t="s">
        <v>59</v>
      </c>
      <c r="E10" s="2" t="s">
        <v>73</v>
      </c>
    </row>
    <row r="11" spans="1:5" x14ac:dyDescent="0.45">
      <c r="A11" t="s">
        <v>2</v>
      </c>
      <c r="B11">
        <v>16182</v>
      </c>
      <c r="C11">
        <v>1</v>
      </c>
      <c r="D11" t="s">
        <v>26</v>
      </c>
      <c r="E11" s="2" t="s">
        <v>73</v>
      </c>
    </row>
    <row r="12" spans="1:5" x14ac:dyDescent="0.45">
      <c r="A12" t="s">
        <v>95</v>
      </c>
      <c r="B12" s="5" t="s">
        <v>86</v>
      </c>
      <c r="C12">
        <v>4</v>
      </c>
      <c r="D12" s="4" t="s">
        <v>87</v>
      </c>
      <c r="E12" s="6" t="s">
        <v>73</v>
      </c>
    </row>
    <row r="13" spans="1:5" x14ac:dyDescent="0.45">
      <c r="A13" t="s">
        <v>2</v>
      </c>
      <c r="B13">
        <v>55597</v>
      </c>
      <c r="C13">
        <v>2</v>
      </c>
      <c r="D13" t="s">
        <v>25</v>
      </c>
      <c r="E13" s="2" t="s">
        <v>74</v>
      </c>
    </row>
    <row r="14" spans="1:5" x14ac:dyDescent="0.45">
      <c r="A14" t="s">
        <v>2</v>
      </c>
      <c r="B14">
        <v>55597</v>
      </c>
      <c r="C14">
        <v>2</v>
      </c>
      <c r="D14" t="s">
        <v>25</v>
      </c>
      <c r="E14" s="2" t="s">
        <v>74</v>
      </c>
    </row>
    <row r="15" spans="1:5" x14ac:dyDescent="0.45">
      <c r="A15" t="s">
        <v>2</v>
      </c>
      <c r="B15">
        <v>55597</v>
      </c>
      <c r="C15">
        <v>2</v>
      </c>
      <c r="D15" t="s">
        <v>25</v>
      </c>
      <c r="E15" s="2" t="s">
        <v>74</v>
      </c>
    </row>
    <row r="16" spans="1:5" x14ac:dyDescent="0.45">
      <c r="A16" t="s">
        <v>2</v>
      </c>
      <c r="B16">
        <v>55589</v>
      </c>
      <c r="C16">
        <v>3</v>
      </c>
      <c r="D16" t="s">
        <v>77</v>
      </c>
      <c r="E16" s="2" t="s">
        <v>74</v>
      </c>
    </row>
    <row r="17" spans="1:5" x14ac:dyDescent="0.45">
      <c r="A17" t="s">
        <v>2</v>
      </c>
      <c r="B17">
        <v>55594</v>
      </c>
      <c r="C17">
        <v>1</v>
      </c>
      <c r="D17" t="s">
        <v>35</v>
      </c>
      <c r="E17" s="2" t="s">
        <v>74</v>
      </c>
    </row>
    <row r="18" spans="1:5" x14ac:dyDescent="0.45">
      <c r="A18" t="s">
        <v>95</v>
      </c>
      <c r="B18" s="8" t="s">
        <v>116</v>
      </c>
      <c r="C18">
        <v>3</v>
      </c>
      <c r="D18" s="2" t="s">
        <v>117</v>
      </c>
      <c r="E18" s="6" t="s">
        <v>73</v>
      </c>
    </row>
    <row r="19" spans="1:5" x14ac:dyDescent="0.45">
      <c r="A19" t="s">
        <v>2</v>
      </c>
      <c r="B19">
        <v>62274</v>
      </c>
      <c r="C19">
        <v>1</v>
      </c>
      <c r="D19" t="s">
        <v>64</v>
      </c>
      <c r="E19" s="2" t="s">
        <v>73</v>
      </c>
    </row>
    <row r="20" spans="1:5" x14ac:dyDescent="0.45">
      <c r="A20" t="s">
        <v>2</v>
      </c>
      <c r="B20">
        <v>46053</v>
      </c>
      <c r="C20">
        <v>1</v>
      </c>
      <c r="D20" t="s">
        <v>49</v>
      </c>
      <c r="E20" s="2" t="s">
        <v>73</v>
      </c>
    </row>
    <row r="21" spans="1:5" x14ac:dyDescent="0.45">
      <c r="A21" t="s">
        <v>2</v>
      </c>
      <c r="B21">
        <v>19071</v>
      </c>
      <c r="C21">
        <v>1</v>
      </c>
      <c r="D21" t="s">
        <v>56</v>
      </c>
      <c r="E21" s="2" t="s">
        <v>73</v>
      </c>
    </row>
    <row r="22" spans="1:5" x14ac:dyDescent="0.45">
      <c r="A22" t="s">
        <v>2</v>
      </c>
      <c r="B22">
        <v>19071</v>
      </c>
      <c r="C22">
        <v>1</v>
      </c>
      <c r="D22" t="s">
        <v>56</v>
      </c>
      <c r="E22" s="2" t="s">
        <v>73</v>
      </c>
    </row>
    <row r="23" spans="1:5" x14ac:dyDescent="0.45">
      <c r="A23" t="s">
        <v>2</v>
      </c>
      <c r="B23">
        <v>16183</v>
      </c>
      <c r="C23">
        <v>1</v>
      </c>
      <c r="D23" t="s">
        <v>27</v>
      </c>
      <c r="E23" s="2" t="s">
        <v>73</v>
      </c>
    </row>
    <row r="24" spans="1:5" x14ac:dyDescent="0.45">
      <c r="A24" t="s">
        <v>95</v>
      </c>
      <c r="B24" s="5" t="s">
        <v>86</v>
      </c>
      <c r="C24">
        <v>4</v>
      </c>
      <c r="D24" s="4" t="s">
        <v>87</v>
      </c>
      <c r="E24" s="6" t="s">
        <v>73</v>
      </c>
    </row>
    <row r="25" spans="1:5" x14ac:dyDescent="0.45">
      <c r="A25" t="s">
        <v>2</v>
      </c>
      <c r="B25">
        <v>17622</v>
      </c>
      <c r="C25">
        <v>2</v>
      </c>
      <c r="D25" t="s">
        <v>53</v>
      </c>
      <c r="E25" s="2" t="s">
        <v>73</v>
      </c>
    </row>
    <row r="26" spans="1:5" x14ac:dyDescent="0.45">
      <c r="A26" t="s">
        <v>2</v>
      </c>
      <c r="B26">
        <v>16413</v>
      </c>
      <c r="C26">
        <v>1</v>
      </c>
      <c r="D26" t="s">
        <v>5</v>
      </c>
      <c r="E26" s="2" t="s">
        <v>73</v>
      </c>
    </row>
    <row r="27" spans="1:5" x14ac:dyDescent="0.45">
      <c r="A27" t="s">
        <v>2</v>
      </c>
      <c r="B27">
        <v>30628</v>
      </c>
      <c r="C27">
        <v>4</v>
      </c>
      <c r="D27" t="s">
        <v>33</v>
      </c>
      <c r="E27" s="2" t="s">
        <v>73</v>
      </c>
    </row>
    <row r="28" spans="1:5" x14ac:dyDescent="0.45">
      <c r="A28" t="s">
        <v>2</v>
      </c>
      <c r="B28">
        <v>30627</v>
      </c>
      <c r="C28">
        <v>4</v>
      </c>
      <c r="D28" t="s">
        <v>34</v>
      </c>
      <c r="E28" s="2" t="s">
        <v>73</v>
      </c>
    </row>
    <row r="29" spans="1:5" x14ac:dyDescent="0.45">
      <c r="A29" t="s">
        <v>2</v>
      </c>
      <c r="B29">
        <v>55592</v>
      </c>
      <c r="C29">
        <v>2</v>
      </c>
      <c r="D29" t="s">
        <v>69</v>
      </c>
      <c r="E29" s="2" t="s">
        <v>74</v>
      </c>
    </row>
    <row r="30" spans="1:5" x14ac:dyDescent="0.45">
      <c r="A30" t="s">
        <v>2</v>
      </c>
      <c r="B30" s="12">
        <v>80002</v>
      </c>
      <c r="C30">
        <v>5</v>
      </c>
      <c r="D30" t="s">
        <v>43</v>
      </c>
      <c r="E30" s="2" t="s">
        <v>73</v>
      </c>
    </row>
    <row r="31" spans="1:5" x14ac:dyDescent="0.45">
      <c r="A31" t="s">
        <v>95</v>
      </c>
      <c r="B31" s="5" t="s">
        <v>88</v>
      </c>
      <c r="C31">
        <v>6</v>
      </c>
      <c r="D31" s="4" t="s">
        <v>89</v>
      </c>
      <c r="E31" s="6" t="s">
        <v>73</v>
      </c>
    </row>
    <row r="32" spans="1:5" x14ac:dyDescent="0.45">
      <c r="A32" t="s">
        <v>95</v>
      </c>
      <c r="B32" s="8" t="s">
        <v>100</v>
      </c>
      <c r="C32">
        <v>5</v>
      </c>
      <c r="D32" s="2" t="s">
        <v>103</v>
      </c>
      <c r="E32" s="6" t="s">
        <v>73</v>
      </c>
    </row>
    <row r="33" spans="1:5" x14ac:dyDescent="0.45">
      <c r="A33" t="s">
        <v>2</v>
      </c>
      <c r="B33">
        <v>55595</v>
      </c>
      <c r="C33">
        <v>1</v>
      </c>
      <c r="D33" t="s">
        <v>44</v>
      </c>
      <c r="E33" s="2" t="s">
        <v>74</v>
      </c>
    </row>
    <row r="34" spans="1:5" x14ac:dyDescent="0.45">
      <c r="A34" t="s">
        <v>2</v>
      </c>
      <c r="B34">
        <v>14817</v>
      </c>
      <c r="C34">
        <v>2</v>
      </c>
      <c r="D34" t="s">
        <v>81</v>
      </c>
      <c r="E34" s="2" t="s">
        <v>73</v>
      </c>
    </row>
    <row r="35" spans="1:5" x14ac:dyDescent="0.45">
      <c r="A35" t="s">
        <v>2</v>
      </c>
      <c r="B35">
        <v>55595</v>
      </c>
      <c r="C35">
        <v>1</v>
      </c>
      <c r="D35" t="s">
        <v>44</v>
      </c>
      <c r="E35" s="2" t="s">
        <v>74</v>
      </c>
    </row>
    <row r="36" spans="1:5" x14ac:dyDescent="0.45">
      <c r="A36" t="s">
        <v>95</v>
      </c>
      <c r="B36" s="8" t="s">
        <v>86</v>
      </c>
      <c r="C36">
        <v>6</v>
      </c>
      <c r="D36" s="4" t="s">
        <v>87</v>
      </c>
      <c r="E36" s="6" t="s">
        <v>73</v>
      </c>
    </row>
    <row r="37" spans="1:5" x14ac:dyDescent="0.45">
      <c r="A37" t="s">
        <v>2</v>
      </c>
      <c r="B37">
        <v>46052</v>
      </c>
      <c r="C37">
        <v>2</v>
      </c>
      <c r="D37" t="s">
        <v>22</v>
      </c>
      <c r="E37" s="2" t="s">
        <v>73</v>
      </c>
    </row>
    <row r="38" spans="1:5" x14ac:dyDescent="0.45">
      <c r="A38" t="s">
        <v>2</v>
      </c>
      <c r="B38">
        <v>20538</v>
      </c>
      <c r="C38">
        <v>1</v>
      </c>
      <c r="D38" t="s">
        <v>48</v>
      </c>
      <c r="E38" s="2" t="s">
        <v>74</v>
      </c>
    </row>
    <row r="39" spans="1:5" x14ac:dyDescent="0.45">
      <c r="A39" t="s">
        <v>2</v>
      </c>
      <c r="B39">
        <v>20538</v>
      </c>
      <c r="C39">
        <v>1</v>
      </c>
      <c r="D39" t="s">
        <v>48</v>
      </c>
      <c r="E39" s="2" t="s">
        <v>74</v>
      </c>
    </row>
    <row r="40" spans="1:5" x14ac:dyDescent="0.45">
      <c r="A40" t="s">
        <v>2</v>
      </c>
      <c r="B40">
        <v>20538</v>
      </c>
      <c r="C40">
        <v>1</v>
      </c>
      <c r="D40" t="s">
        <v>48</v>
      </c>
      <c r="E40" s="2" t="s">
        <v>74</v>
      </c>
    </row>
    <row r="41" spans="1:5" x14ac:dyDescent="0.45">
      <c r="A41" t="s">
        <v>2</v>
      </c>
      <c r="B41">
        <v>46053</v>
      </c>
      <c r="C41">
        <v>2</v>
      </c>
      <c r="D41" t="s">
        <v>49</v>
      </c>
      <c r="E41" s="2" t="s">
        <v>73</v>
      </c>
    </row>
    <row r="42" spans="1:5" x14ac:dyDescent="0.45">
      <c r="A42" t="s">
        <v>2</v>
      </c>
      <c r="B42">
        <v>46053</v>
      </c>
      <c r="C42">
        <v>2</v>
      </c>
      <c r="D42" t="s">
        <v>49</v>
      </c>
      <c r="E42" s="2" t="s">
        <v>73</v>
      </c>
    </row>
    <row r="43" spans="1:5" x14ac:dyDescent="0.45">
      <c r="A43" t="s">
        <v>2</v>
      </c>
      <c r="B43">
        <v>46053</v>
      </c>
      <c r="C43">
        <v>2</v>
      </c>
      <c r="D43" t="s">
        <v>49</v>
      </c>
      <c r="E43" s="2" t="s">
        <v>73</v>
      </c>
    </row>
    <row r="44" spans="1:5" x14ac:dyDescent="0.45">
      <c r="A44" t="s">
        <v>2</v>
      </c>
      <c r="B44">
        <v>17628</v>
      </c>
      <c r="C44">
        <v>8</v>
      </c>
      <c r="D44" t="s">
        <v>45</v>
      </c>
      <c r="E44" s="2" t="s">
        <v>73</v>
      </c>
    </row>
    <row r="45" spans="1:5" x14ac:dyDescent="0.45">
      <c r="A45" t="s">
        <v>2</v>
      </c>
      <c r="B45">
        <v>16124</v>
      </c>
      <c r="C45">
        <v>1</v>
      </c>
      <c r="D45" t="s">
        <v>28</v>
      </c>
      <c r="E45" s="2" t="s">
        <v>73</v>
      </c>
    </row>
    <row r="46" spans="1:5" x14ac:dyDescent="0.45">
      <c r="A46" t="s">
        <v>2</v>
      </c>
      <c r="B46">
        <v>20539</v>
      </c>
      <c r="C46">
        <v>1</v>
      </c>
      <c r="D46" t="s">
        <v>13</v>
      </c>
      <c r="E46" s="2" t="s">
        <v>74</v>
      </c>
    </row>
    <row r="47" spans="1:5" x14ac:dyDescent="0.45">
      <c r="A47" t="s">
        <v>95</v>
      </c>
      <c r="B47" s="8" t="s">
        <v>105</v>
      </c>
      <c r="C47">
        <v>2</v>
      </c>
      <c r="D47" s="2" t="s">
        <v>108</v>
      </c>
      <c r="E47" s="6" t="s">
        <v>73</v>
      </c>
    </row>
    <row r="48" spans="1:5" x14ac:dyDescent="0.45">
      <c r="A48" t="s">
        <v>2</v>
      </c>
      <c r="B48">
        <v>17624</v>
      </c>
      <c r="C48">
        <v>20</v>
      </c>
      <c r="D48" t="s">
        <v>47</v>
      </c>
      <c r="E48" s="2" t="s">
        <v>73</v>
      </c>
    </row>
    <row r="49" spans="1:5" x14ac:dyDescent="0.45">
      <c r="A49" t="s">
        <v>2</v>
      </c>
      <c r="B49">
        <v>17624</v>
      </c>
      <c r="C49">
        <v>20</v>
      </c>
      <c r="D49" t="s">
        <v>47</v>
      </c>
      <c r="E49" s="2" t="s">
        <v>73</v>
      </c>
    </row>
    <row r="50" spans="1:5" x14ac:dyDescent="0.45">
      <c r="A50" t="s">
        <v>2</v>
      </c>
      <c r="B50">
        <v>16412</v>
      </c>
      <c r="C50">
        <v>2</v>
      </c>
      <c r="D50" t="s">
        <v>21</v>
      </c>
      <c r="E50" s="2" t="s">
        <v>73</v>
      </c>
    </row>
    <row r="51" spans="1:5" x14ac:dyDescent="0.45">
      <c r="A51" t="s">
        <v>2</v>
      </c>
      <c r="B51">
        <v>18037</v>
      </c>
      <c r="C51">
        <v>5</v>
      </c>
      <c r="D51" t="s">
        <v>60</v>
      </c>
      <c r="E51" s="2" t="s">
        <v>73</v>
      </c>
    </row>
    <row r="52" spans="1:5" x14ac:dyDescent="0.45">
      <c r="A52" t="s">
        <v>2</v>
      </c>
      <c r="B52">
        <v>14869</v>
      </c>
      <c r="C52">
        <v>10</v>
      </c>
      <c r="D52" t="s">
        <v>65</v>
      </c>
      <c r="E52" s="2" t="s">
        <v>73</v>
      </c>
    </row>
    <row r="53" spans="1:5" x14ac:dyDescent="0.45">
      <c r="A53" t="s">
        <v>2</v>
      </c>
      <c r="B53">
        <v>55593</v>
      </c>
      <c r="C53">
        <v>1</v>
      </c>
      <c r="D53" t="s">
        <v>24</v>
      </c>
      <c r="E53" s="2" t="s">
        <v>74</v>
      </c>
    </row>
    <row r="54" spans="1:5" x14ac:dyDescent="0.45">
      <c r="A54" t="s">
        <v>95</v>
      </c>
      <c r="B54" s="8" t="s">
        <v>104</v>
      </c>
      <c r="C54">
        <v>2</v>
      </c>
      <c r="D54" s="2" t="s">
        <v>107</v>
      </c>
      <c r="E54" s="6" t="s">
        <v>73</v>
      </c>
    </row>
    <row r="55" spans="1:5" x14ac:dyDescent="0.45">
      <c r="A55" t="s">
        <v>95</v>
      </c>
      <c r="B55" s="5" t="s">
        <v>96</v>
      </c>
      <c r="C55">
        <v>1</v>
      </c>
      <c r="D55" s="7" t="s">
        <v>97</v>
      </c>
      <c r="E55" s="6" t="s">
        <v>73</v>
      </c>
    </row>
    <row r="56" spans="1:5" x14ac:dyDescent="0.45">
      <c r="A56" t="s">
        <v>2</v>
      </c>
      <c r="B56">
        <v>18042</v>
      </c>
      <c r="C56">
        <v>10</v>
      </c>
      <c r="D56" t="s">
        <v>23</v>
      </c>
      <c r="E56" s="2" t="s">
        <v>73</v>
      </c>
    </row>
    <row r="57" spans="1:5" x14ac:dyDescent="0.45">
      <c r="A57" t="s">
        <v>2</v>
      </c>
      <c r="B57">
        <v>18042</v>
      </c>
      <c r="C57">
        <v>10</v>
      </c>
      <c r="D57" t="s">
        <v>23</v>
      </c>
      <c r="E57" s="2" t="s">
        <v>73</v>
      </c>
    </row>
    <row r="58" spans="1:5" x14ac:dyDescent="0.45">
      <c r="A58" t="s">
        <v>2</v>
      </c>
      <c r="B58">
        <v>17371</v>
      </c>
      <c r="C58">
        <v>20</v>
      </c>
      <c r="D58" t="s">
        <v>82</v>
      </c>
      <c r="E58" s="2" t="s">
        <v>73</v>
      </c>
    </row>
    <row r="59" spans="1:5" x14ac:dyDescent="0.45">
      <c r="A59" t="s">
        <v>95</v>
      </c>
      <c r="B59" s="5" t="s">
        <v>98</v>
      </c>
      <c r="C59">
        <v>4</v>
      </c>
      <c r="D59" s="2" t="s">
        <v>101</v>
      </c>
      <c r="E59" s="6" t="s">
        <v>73</v>
      </c>
    </row>
    <row r="60" spans="1:5" x14ac:dyDescent="0.45">
      <c r="A60" t="s">
        <v>2</v>
      </c>
      <c r="B60">
        <v>16105</v>
      </c>
      <c r="C60">
        <v>10</v>
      </c>
      <c r="D60" t="s">
        <v>38</v>
      </c>
      <c r="E60" s="2" t="s">
        <v>73</v>
      </c>
    </row>
    <row r="61" spans="1:5" x14ac:dyDescent="0.45">
      <c r="A61" t="s">
        <v>2</v>
      </c>
      <c r="B61">
        <v>80002</v>
      </c>
      <c r="C61">
        <v>10</v>
      </c>
      <c r="D61" t="s">
        <v>43</v>
      </c>
      <c r="E61" s="2" t="s">
        <v>73</v>
      </c>
    </row>
    <row r="62" spans="1:5" x14ac:dyDescent="0.45">
      <c r="A62" t="s">
        <v>2</v>
      </c>
      <c r="B62">
        <v>62274</v>
      </c>
      <c r="C62">
        <v>3</v>
      </c>
      <c r="D62" t="s">
        <v>64</v>
      </c>
      <c r="E62" s="2" t="s">
        <v>73</v>
      </c>
    </row>
    <row r="63" spans="1:5" x14ac:dyDescent="0.45">
      <c r="A63" t="s">
        <v>2</v>
      </c>
      <c r="B63">
        <v>17624</v>
      </c>
      <c r="C63">
        <v>20</v>
      </c>
      <c r="D63" t="s">
        <v>47</v>
      </c>
      <c r="E63" s="2" t="s">
        <v>73</v>
      </c>
    </row>
    <row r="64" spans="1:5" x14ac:dyDescent="0.45">
      <c r="A64" t="s">
        <v>95</v>
      </c>
      <c r="B64" s="8" t="s">
        <v>84</v>
      </c>
      <c r="C64">
        <v>10</v>
      </c>
      <c r="D64" s="4" t="s">
        <v>85</v>
      </c>
      <c r="E64" s="6" t="s">
        <v>73</v>
      </c>
    </row>
    <row r="65" spans="1:5" x14ac:dyDescent="0.45">
      <c r="A65" t="s">
        <v>2</v>
      </c>
      <c r="B65">
        <v>80002</v>
      </c>
      <c r="C65">
        <v>10</v>
      </c>
      <c r="D65" t="s">
        <v>43</v>
      </c>
      <c r="E65" s="2" t="s">
        <v>73</v>
      </c>
    </row>
    <row r="66" spans="1:5" x14ac:dyDescent="0.45">
      <c r="A66" t="s">
        <v>2</v>
      </c>
      <c r="B66">
        <v>80002</v>
      </c>
      <c r="C66">
        <v>10</v>
      </c>
      <c r="D66" t="s">
        <v>43</v>
      </c>
      <c r="E66" s="2" t="s">
        <v>73</v>
      </c>
    </row>
    <row r="67" spans="1:5" x14ac:dyDescent="0.45">
      <c r="A67" t="s">
        <v>2</v>
      </c>
      <c r="B67">
        <v>17624</v>
      </c>
      <c r="C67">
        <v>20</v>
      </c>
      <c r="D67" t="s">
        <v>47</v>
      </c>
      <c r="E67" s="2" t="s">
        <v>73</v>
      </c>
    </row>
    <row r="68" spans="1:5" x14ac:dyDescent="0.45">
      <c r="A68" t="s">
        <v>2</v>
      </c>
      <c r="B68">
        <v>18085</v>
      </c>
      <c r="C68">
        <v>10</v>
      </c>
      <c r="D68" t="s">
        <v>11</v>
      </c>
      <c r="E68" s="2" t="s">
        <v>73</v>
      </c>
    </row>
    <row r="69" spans="1:5" x14ac:dyDescent="0.45">
      <c r="A69" t="s">
        <v>2</v>
      </c>
      <c r="B69" s="12">
        <v>19089</v>
      </c>
      <c r="C69">
        <v>5</v>
      </c>
      <c r="D69" t="s">
        <v>121</v>
      </c>
      <c r="E69" s="2" t="s">
        <v>73</v>
      </c>
    </row>
    <row r="70" spans="1:5" x14ac:dyDescent="0.45">
      <c r="A70" t="s">
        <v>2</v>
      </c>
      <c r="B70">
        <v>81803</v>
      </c>
      <c r="C70">
        <v>4</v>
      </c>
      <c r="D70" t="s">
        <v>80</v>
      </c>
      <c r="E70" s="2" t="s">
        <v>74</v>
      </c>
    </row>
    <row r="71" spans="1:5" x14ac:dyDescent="0.45">
      <c r="A71" t="s">
        <v>2</v>
      </c>
      <c r="B71">
        <v>46037</v>
      </c>
      <c r="C71">
        <v>1</v>
      </c>
      <c r="D71" t="s">
        <v>3</v>
      </c>
      <c r="E71" s="2" t="s">
        <v>74</v>
      </c>
    </row>
    <row r="72" spans="1:5" x14ac:dyDescent="0.45">
      <c r="A72" t="s">
        <v>2</v>
      </c>
      <c r="B72">
        <v>16723</v>
      </c>
      <c r="C72">
        <v>10</v>
      </c>
      <c r="D72" t="s">
        <v>15</v>
      </c>
      <c r="E72" s="2" t="s">
        <v>73</v>
      </c>
    </row>
    <row r="73" spans="1:5" x14ac:dyDescent="0.45">
      <c r="A73" t="s">
        <v>2</v>
      </c>
      <c r="B73">
        <v>16723</v>
      </c>
      <c r="C73">
        <v>10</v>
      </c>
      <c r="D73" t="s">
        <v>15</v>
      </c>
      <c r="E73" s="2" t="s">
        <v>73</v>
      </c>
    </row>
    <row r="74" spans="1:5" x14ac:dyDescent="0.45">
      <c r="A74" t="s">
        <v>2</v>
      </c>
      <c r="B74">
        <v>18013</v>
      </c>
      <c r="C74">
        <v>10</v>
      </c>
      <c r="D74" t="s">
        <v>39</v>
      </c>
      <c r="E74" s="2" t="s">
        <v>73</v>
      </c>
    </row>
    <row r="75" spans="1:5" x14ac:dyDescent="0.45">
      <c r="A75" t="s">
        <v>2</v>
      </c>
      <c r="B75">
        <v>18013</v>
      </c>
      <c r="C75">
        <v>10</v>
      </c>
      <c r="D75" t="s">
        <v>39</v>
      </c>
      <c r="E75" s="2" t="s">
        <v>73</v>
      </c>
    </row>
    <row r="76" spans="1:5" x14ac:dyDescent="0.45">
      <c r="A76" t="s">
        <v>2</v>
      </c>
      <c r="B76" s="12">
        <v>20575</v>
      </c>
      <c r="C76">
        <v>1</v>
      </c>
      <c r="D76" t="s">
        <v>20</v>
      </c>
      <c r="E76" s="2" t="s">
        <v>74</v>
      </c>
    </row>
    <row r="77" spans="1:5" x14ac:dyDescent="0.45">
      <c r="A77" t="s">
        <v>2</v>
      </c>
      <c r="B77">
        <v>18091</v>
      </c>
      <c r="C77">
        <v>10</v>
      </c>
      <c r="D77" t="s">
        <v>66</v>
      </c>
      <c r="E77" s="2" t="s">
        <v>73</v>
      </c>
    </row>
    <row r="78" spans="1:5" x14ac:dyDescent="0.45">
      <c r="A78" t="s">
        <v>2</v>
      </c>
      <c r="B78">
        <v>46310</v>
      </c>
      <c r="C78">
        <v>2</v>
      </c>
      <c r="D78" t="s">
        <v>12</v>
      </c>
      <c r="E78" s="2" t="s">
        <v>74</v>
      </c>
    </row>
    <row r="79" spans="1:5" x14ac:dyDescent="0.45">
      <c r="A79" t="s">
        <v>2</v>
      </c>
      <c r="B79" s="12">
        <v>55589</v>
      </c>
      <c r="C79">
        <v>14</v>
      </c>
      <c r="D79" t="s">
        <v>77</v>
      </c>
      <c r="E79" s="2" t="s">
        <v>74</v>
      </c>
    </row>
    <row r="80" spans="1:5" x14ac:dyDescent="0.45">
      <c r="A80" t="s">
        <v>2</v>
      </c>
      <c r="B80" s="12">
        <v>20538</v>
      </c>
      <c r="C80">
        <v>2</v>
      </c>
      <c r="D80" t="s">
        <v>48</v>
      </c>
      <c r="E80" s="2" t="s">
        <v>74</v>
      </c>
    </row>
    <row r="81" spans="1:5" x14ac:dyDescent="0.45">
      <c r="A81" t="s">
        <v>2</v>
      </c>
      <c r="B81">
        <v>18013</v>
      </c>
      <c r="C81">
        <v>10</v>
      </c>
      <c r="D81" t="s">
        <v>39</v>
      </c>
      <c r="E81" s="2" t="s">
        <v>73</v>
      </c>
    </row>
    <row r="82" spans="1:5" x14ac:dyDescent="0.45">
      <c r="A82" t="s">
        <v>2</v>
      </c>
      <c r="B82">
        <v>17001</v>
      </c>
      <c r="C82">
        <v>5</v>
      </c>
      <c r="D82" t="s">
        <v>9</v>
      </c>
      <c r="E82" s="2" t="s">
        <v>73</v>
      </c>
    </row>
    <row r="83" spans="1:5" x14ac:dyDescent="0.45">
      <c r="A83" t="s">
        <v>2</v>
      </c>
      <c r="B83">
        <v>20537</v>
      </c>
      <c r="C83">
        <v>2</v>
      </c>
      <c r="D83" t="s">
        <v>8</v>
      </c>
      <c r="E83" s="2" t="s">
        <v>74</v>
      </c>
    </row>
    <row r="84" spans="1:5" x14ac:dyDescent="0.45">
      <c r="A84" t="s">
        <v>2</v>
      </c>
      <c r="B84">
        <v>55591</v>
      </c>
      <c r="C84">
        <v>2</v>
      </c>
      <c r="D84" t="s">
        <v>40</v>
      </c>
      <c r="E84" s="2" t="s">
        <v>74</v>
      </c>
    </row>
    <row r="85" spans="1:5" x14ac:dyDescent="0.45">
      <c r="A85" t="s">
        <v>2</v>
      </c>
      <c r="B85" s="12">
        <v>55591</v>
      </c>
      <c r="C85">
        <v>2</v>
      </c>
      <c r="D85" t="s">
        <v>40</v>
      </c>
      <c r="E85" s="2" t="s">
        <v>74</v>
      </c>
    </row>
    <row r="86" spans="1:5" x14ac:dyDescent="0.45">
      <c r="A86" t="s">
        <v>2</v>
      </c>
      <c r="B86">
        <v>55591</v>
      </c>
      <c r="C86">
        <v>2</v>
      </c>
      <c r="D86" t="s">
        <v>40</v>
      </c>
      <c r="E86" s="2" t="s">
        <v>74</v>
      </c>
    </row>
    <row r="87" spans="1:5" x14ac:dyDescent="0.45">
      <c r="A87" t="s">
        <v>2</v>
      </c>
      <c r="B87" s="12">
        <v>46310</v>
      </c>
      <c r="C87">
        <v>2</v>
      </c>
      <c r="D87" t="s">
        <v>12</v>
      </c>
      <c r="E87" s="2" t="s">
        <v>74</v>
      </c>
    </row>
    <row r="88" spans="1:5" x14ac:dyDescent="0.45">
      <c r="A88" t="s">
        <v>2</v>
      </c>
      <c r="B88" s="12">
        <v>46310</v>
      </c>
      <c r="C88">
        <v>2</v>
      </c>
      <c r="D88" t="s">
        <v>12</v>
      </c>
      <c r="E88" s="2" t="s">
        <v>74</v>
      </c>
    </row>
    <row r="89" spans="1:5" x14ac:dyDescent="0.45">
      <c r="A89" t="s">
        <v>2</v>
      </c>
      <c r="B89">
        <v>46325</v>
      </c>
      <c r="C89">
        <v>5</v>
      </c>
      <c r="D89" t="s">
        <v>6</v>
      </c>
      <c r="E89" s="2" t="s">
        <v>74</v>
      </c>
    </row>
    <row r="90" spans="1:5" x14ac:dyDescent="0.45">
      <c r="A90" t="s">
        <v>2</v>
      </c>
      <c r="B90">
        <v>18044</v>
      </c>
      <c r="C90">
        <v>10</v>
      </c>
      <c r="D90" t="s">
        <v>61</v>
      </c>
      <c r="E90" s="2" t="s">
        <v>73</v>
      </c>
    </row>
    <row r="91" spans="1:5" x14ac:dyDescent="0.45">
      <c r="A91" t="s">
        <v>2</v>
      </c>
      <c r="B91">
        <v>20539</v>
      </c>
      <c r="C91">
        <v>2</v>
      </c>
      <c r="D91" t="s">
        <v>13</v>
      </c>
      <c r="E91" s="2" t="s">
        <v>74</v>
      </c>
    </row>
    <row r="92" spans="1:5" x14ac:dyDescent="0.45">
      <c r="A92" t="s">
        <v>2</v>
      </c>
      <c r="B92">
        <v>20539</v>
      </c>
      <c r="C92">
        <v>2</v>
      </c>
      <c r="D92" t="s">
        <v>13</v>
      </c>
      <c r="E92" s="2" t="s">
        <v>74</v>
      </c>
    </row>
    <row r="93" spans="1:5" x14ac:dyDescent="0.45">
      <c r="A93" t="s">
        <v>2</v>
      </c>
      <c r="B93">
        <v>20539</v>
      </c>
      <c r="C93">
        <v>2</v>
      </c>
      <c r="D93" t="s">
        <v>13</v>
      </c>
      <c r="E93" s="2" t="s">
        <v>74</v>
      </c>
    </row>
    <row r="94" spans="1:5" x14ac:dyDescent="0.45">
      <c r="A94" t="s">
        <v>2</v>
      </c>
      <c r="B94" s="12">
        <v>49225</v>
      </c>
      <c r="C94">
        <v>2</v>
      </c>
      <c r="D94" t="s">
        <v>63</v>
      </c>
      <c r="E94" s="2" t="s">
        <v>73</v>
      </c>
    </row>
    <row r="95" spans="1:5" x14ac:dyDescent="0.45">
      <c r="A95" t="s">
        <v>95</v>
      </c>
      <c r="B95" s="5" t="s">
        <v>83</v>
      </c>
      <c r="C95">
        <v>20</v>
      </c>
      <c r="D95" s="4" t="s">
        <v>90</v>
      </c>
      <c r="E95" s="6" t="s">
        <v>73</v>
      </c>
    </row>
    <row r="96" spans="1:5" x14ac:dyDescent="0.45">
      <c r="A96" t="s">
        <v>95</v>
      </c>
      <c r="B96" s="5" t="s">
        <v>83</v>
      </c>
      <c r="C96">
        <v>20</v>
      </c>
      <c r="D96" s="4" t="s">
        <v>90</v>
      </c>
      <c r="E96" s="2" t="s">
        <v>73</v>
      </c>
    </row>
    <row r="97" spans="1:5" x14ac:dyDescent="0.45">
      <c r="A97" t="s">
        <v>2</v>
      </c>
      <c r="B97">
        <v>16413</v>
      </c>
      <c r="C97">
        <v>4</v>
      </c>
      <c r="D97" t="s">
        <v>5</v>
      </c>
      <c r="E97" s="2" t="s">
        <v>73</v>
      </c>
    </row>
    <row r="98" spans="1:5" x14ac:dyDescent="0.45">
      <c r="A98" t="s">
        <v>2</v>
      </c>
      <c r="B98">
        <v>83005</v>
      </c>
      <c r="C98">
        <v>2</v>
      </c>
      <c r="D98" t="s">
        <v>31</v>
      </c>
      <c r="E98" s="2" t="s">
        <v>74</v>
      </c>
    </row>
    <row r="99" spans="1:5" x14ac:dyDescent="0.45">
      <c r="A99" t="s">
        <v>2</v>
      </c>
      <c r="B99">
        <v>80002</v>
      </c>
      <c r="C99">
        <v>15</v>
      </c>
      <c r="D99" t="s">
        <v>43</v>
      </c>
      <c r="E99" s="2" t="s">
        <v>73</v>
      </c>
    </row>
    <row r="100" spans="1:5" x14ac:dyDescent="0.45">
      <c r="A100" t="s">
        <v>2</v>
      </c>
      <c r="B100">
        <v>19004</v>
      </c>
      <c r="C100">
        <v>1</v>
      </c>
      <c r="D100" t="s">
        <v>30</v>
      </c>
      <c r="E100" s="2" t="s">
        <v>73</v>
      </c>
    </row>
    <row r="101" spans="1:5" x14ac:dyDescent="0.45">
      <c r="A101" t="s">
        <v>95</v>
      </c>
      <c r="B101" s="8" t="s">
        <v>112</v>
      </c>
      <c r="C101">
        <v>10</v>
      </c>
      <c r="D101" s="2" t="s">
        <v>113</v>
      </c>
      <c r="E101" s="6" t="s">
        <v>73</v>
      </c>
    </row>
    <row r="102" spans="1:5" x14ac:dyDescent="0.45">
      <c r="A102" t="s">
        <v>95</v>
      </c>
      <c r="B102" s="8" t="s">
        <v>114</v>
      </c>
      <c r="C102">
        <v>10</v>
      </c>
      <c r="D102" s="2" t="s">
        <v>115</v>
      </c>
      <c r="E102" s="6" t="s">
        <v>73</v>
      </c>
    </row>
    <row r="103" spans="1:5" x14ac:dyDescent="0.45">
      <c r="A103" t="s">
        <v>2</v>
      </c>
      <c r="B103">
        <v>46053</v>
      </c>
      <c r="C103">
        <v>5</v>
      </c>
      <c r="D103" t="s">
        <v>49</v>
      </c>
      <c r="E103" s="2" t="s">
        <v>73</v>
      </c>
    </row>
    <row r="104" spans="1:5" x14ac:dyDescent="0.45">
      <c r="A104" t="s">
        <v>2</v>
      </c>
      <c r="B104">
        <v>55593</v>
      </c>
      <c r="C104">
        <v>2</v>
      </c>
      <c r="D104" t="s">
        <v>24</v>
      </c>
      <c r="E104" s="2" t="s">
        <v>74</v>
      </c>
    </row>
    <row r="105" spans="1:5" x14ac:dyDescent="0.45">
      <c r="A105" t="s">
        <v>2</v>
      </c>
      <c r="B105">
        <v>55590</v>
      </c>
      <c r="C105">
        <v>2</v>
      </c>
      <c r="D105" t="s">
        <v>68</v>
      </c>
      <c r="E105" s="2" t="s">
        <v>74</v>
      </c>
    </row>
    <row r="106" spans="1:5" x14ac:dyDescent="0.45">
      <c r="A106" t="s">
        <v>2</v>
      </c>
      <c r="B106" s="12">
        <v>55590</v>
      </c>
      <c r="C106">
        <v>2</v>
      </c>
      <c r="D106" t="s">
        <v>68</v>
      </c>
      <c r="E106" s="2" t="s">
        <v>74</v>
      </c>
    </row>
    <row r="107" spans="1:5" x14ac:dyDescent="0.45">
      <c r="A107" t="s">
        <v>2</v>
      </c>
      <c r="B107" s="12">
        <v>55597</v>
      </c>
      <c r="C107">
        <v>13</v>
      </c>
      <c r="D107" t="s">
        <v>25</v>
      </c>
      <c r="E107" s="2" t="s">
        <v>74</v>
      </c>
    </row>
    <row r="108" spans="1:5" x14ac:dyDescent="0.45">
      <c r="A108" t="s">
        <v>2</v>
      </c>
      <c r="B108">
        <v>30627</v>
      </c>
      <c r="C108">
        <v>1</v>
      </c>
      <c r="D108" t="s">
        <v>34</v>
      </c>
      <c r="E108" s="2" t="s">
        <v>73</v>
      </c>
    </row>
    <row r="109" spans="1:5" x14ac:dyDescent="0.45">
      <c r="A109" t="s">
        <v>2</v>
      </c>
      <c r="B109" s="12">
        <v>19071</v>
      </c>
      <c r="C109">
        <v>5</v>
      </c>
      <c r="D109" t="s">
        <v>56</v>
      </c>
      <c r="E109" s="2" t="s">
        <v>73</v>
      </c>
    </row>
    <row r="110" spans="1:5" x14ac:dyDescent="0.45">
      <c r="A110" t="s">
        <v>2</v>
      </c>
      <c r="B110">
        <v>18042</v>
      </c>
      <c r="C110">
        <v>20</v>
      </c>
      <c r="D110" t="s">
        <v>23</v>
      </c>
      <c r="E110" s="2" t="s">
        <v>73</v>
      </c>
    </row>
    <row r="111" spans="1:5" x14ac:dyDescent="0.45">
      <c r="A111" t="s">
        <v>2</v>
      </c>
      <c r="B111">
        <v>18042</v>
      </c>
      <c r="C111">
        <v>20</v>
      </c>
      <c r="D111" t="s">
        <v>23</v>
      </c>
      <c r="E111" s="2" t="s">
        <v>73</v>
      </c>
    </row>
    <row r="112" spans="1:5" x14ac:dyDescent="0.45">
      <c r="A112" t="s">
        <v>2</v>
      </c>
      <c r="B112">
        <v>18042</v>
      </c>
      <c r="C112">
        <v>20</v>
      </c>
      <c r="D112" t="s">
        <v>23</v>
      </c>
      <c r="E112" s="2" t="s">
        <v>73</v>
      </c>
    </row>
    <row r="113" spans="1:5" x14ac:dyDescent="0.45">
      <c r="A113" t="s">
        <v>2</v>
      </c>
      <c r="B113">
        <v>18042</v>
      </c>
      <c r="C113">
        <v>20</v>
      </c>
      <c r="D113" t="s">
        <v>23</v>
      </c>
      <c r="E113" s="2" t="s">
        <v>73</v>
      </c>
    </row>
    <row r="114" spans="1:5" x14ac:dyDescent="0.45">
      <c r="A114" t="s">
        <v>2</v>
      </c>
      <c r="B114">
        <v>16424</v>
      </c>
      <c r="C114">
        <v>4</v>
      </c>
      <c r="D114" t="s">
        <v>42</v>
      </c>
      <c r="E114" s="2" t="s">
        <v>73</v>
      </c>
    </row>
    <row r="115" spans="1:5" x14ac:dyDescent="0.45">
      <c r="A115" t="s">
        <v>2</v>
      </c>
      <c r="B115">
        <v>18052</v>
      </c>
      <c r="C115">
        <v>20</v>
      </c>
      <c r="D115" t="s">
        <v>67</v>
      </c>
      <c r="E115" s="2" t="s">
        <v>73</v>
      </c>
    </row>
    <row r="116" spans="1:5" x14ac:dyDescent="0.45">
      <c r="A116" t="s">
        <v>2</v>
      </c>
      <c r="B116">
        <v>18052</v>
      </c>
      <c r="C116">
        <v>20</v>
      </c>
      <c r="D116" t="s">
        <v>67</v>
      </c>
      <c r="E116" s="2" t="s">
        <v>73</v>
      </c>
    </row>
    <row r="117" spans="1:5" x14ac:dyDescent="0.45">
      <c r="A117" t="s">
        <v>2</v>
      </c>
      <c r="B117">
        <v>18052</v>
      </c>
      <c r="C117">
        <v>20</v>
      </c>
      <c r="D117" t="s">
        <v>67</v>
      </c>
      <c r="E117" s="2" t="s">
        <v>73</v>
      </c>
    </row>
    <row r="118" spans="1:5" x14ac:dyDescent="0.45">
      <c r="A118" t="s">
        <v>2</v>
      </c>
      <c r="B118">
        <v>17628</v>
      </c>
      <c r="C118">
        <v>20</v>
      </c>
      <c r="D118" t="s">
        <v>45</v>
      </c>
      <c r="E118" s="2" t="s">
        <v>73</v>
      </c>
    </row>
    <row r="119" spans="1:5" x14ac:dyDescent="0.45">
      <c r="A119" t="s">
        <v>2</v>
      </c>
      <c r="B119">
        <v>14206</v>
      </c>
      <c r="C119">
        <v>10</v>
      </c>
      <c r="D119" t="s">
        <v>29</v>
      </c>
      <c r="E119" s="2" t="s">
        <v>73</v>
      </c>
    </row>
    <row r="120" spans="1:5" x14ac:dyDescent="0.45">
      <c r="A120" t="s">
        <v>2</v>
      </c>
      <c r="B120">
        <v>14211</v>
      </c>
      <c r="C120">
        <v>10</v>
      </c>
      <c r="D120" t="s">
        <v>41</v>
      </c>
      <c r="E120" s="2" t="s">
        <v>73</v>
      </c>
    </row>
    <row r="121" spans="1:5" x14ac:dyDescent="0.45">
      <c r="A121" t="s">
        <v>2</v>
      </c>
      <c r="B121">
        <v>14206</v>
      </c>
      <c r="C121">
        <v>10</v>
      </c>
      <c r="D121" t="s">
        <v>29</v>
      </c>
      <c r="E121" s="2" t="s">
        <v>73</v>
      </c>
    </row>
    <row r="122" spans="1:5" x14ac:dyDescent="0.45">
      <c r="A122" t="s">
        <v>2</v>
      </c>
      <c r="B122">
        <v>18042</v>
      </c>
      <c r="C122">
        <v>20</v>
      </c>
      <c r="D122" t="s">
        <v>23</v>
      </c>
      <c r="E122" s="2" t="s">
        <v>73</v>
      </c>
    </row>
    <row r="123" spans="1:5" x14ac:dyDescent="0.45">
      <c r="A123" t="s">
        <v>2</v>
      </c>
      <c r="B123">
        <v>46310</v>
      </c>
      <c r="C123">
        <v>3</v>
      </c>
      <c r="D123" t="s">
        <v>12</v>
      </c>
      <c r="E123" s="2" t="s">
        <v>74</v>
      </c>
    </row>
    <row r="124" spans="1:5" x14ac:dyDescent="0.45">
      <c r="A124" t="s">
        <v>2</v>
      </c>
      <c r="B124">
        <v>16723</v>
      </c>
      <c r="C124">
        <v>15</v>
      </c>
      <c r="D124" t="s">
        <v>15</v>
      </c>
      <c r="E124" s="2" t="s">
        <v>73</v>
      </c>
    </row>
    <row r="125" spans="1:5" x14ac:dyDescent="0.45">
      <c r="A125" t="s">
        <v>2</v>
      </c>
      <c r="B125">
        <v>16412</v>
      </c>
      <c r="C125">
        <v>2</v>
      </c>
      <c r="D125" t="s">
        <v>21</v>
      </c>
      <c r="E125" s="2" t="s">
        <v>73</v>
      </c>
    </row>
    <row r="126" spans="1:5" x14ac:dyDescent="0.45">
      <c r="A126" t="s">
        <v>2</v>
      </c>
      <c r="B126">
        <v>81801</v>
      </c>
      <c r="C126">
        <v>2</v>
      </c>
      <c r="D126" t="s">
        <v>18</v>
      </c>
      <c r="E126" s="2" t="s">
        <v>74</v>
      </c>
    </row>
    <row r="127" spans="1:5" x14ac:dyDescent="0.45">
      <c r="A127" t="s">
        <v>2</v>
      </c>
      <c r="B127">
        <v>14206</v>
      </c>
      <c r="C127">
        <v>10</v>
      </c>
      <c r="D127" t="s">
        <v>29</v>
      </c>
      <c r="E127" s="2" t="s">
        <v>73</v>
      </c>
    </row>
    <row r="128" spans="1:5" x14ac:dyDescent="0.45">
      <c r="A128" t="s">
        <v>2</v>
      </c>
      <c r="B128" s="12">
        <v>14206</v>
      </c>
      <c r="C128">
        <v>10</v>
      </c>
      <c r="D128" t="s">
        <v>51</v>
      </c>
      <c r="E128" s="2" t="s">
        <v>73</v>
      </c>
    </row>
    <row r="129" spans="1:5" x14ac:dyDescent="0.45">
      <c r="A129" t="s">
        <v>2</v>
      </c>
      <c r="B129" s="12">
        <v>14211</v>
      </c>
      <c r="C129">
        <v>10</v>
      </c>
      <c r="D129" t="s">
        <v>118</v>
      </c>
      <c r="E129" s="2" t="s">
        <v>73</v>
      </c>
    </row>
    <row r="130" spans="1:5" x14ac:dyDescent="0.45">
      <c r="A130" t="s">
        <v>2</v>
      </c>
      <c r="B130" s="12">
        <v>14206</v>
      </c>
      <c r="C130">
        <v>10</v>
      </c>
      <c r="D130" t="s">
        <v>51</v>
      </c>
      <c r="E130" s="2" t="s">
        <v>73</v>
      </c>
    </row>
    <row r="131" spans="1:5" x14ac:dyDescent="0.45">
      <c r="A131" t="s">
        <v>2</v>
      </c>
      <c r="B131" s="12">
        <v>14206</v>
      </c>
      <c r="C131">
        <v>10</v>
      </c>
      <c r="D131" t="s">
        <v>51</v>
      </c>
      <c r="E131" s="2" t="s">
        <v>73</v>
      </c>
    </row>
    <row r="132" spans="1:5" x14ac:dyDescent="0.45">
      <c r="A132" t="s">
        <v>2</v>
      </c>
      <c r="B132" s="12">
        <v>14211</v>
      </c>
      <c r="C132">
        <v>10</v>
      </c>
      <c r="D132" t="s">
        <v>118</v>
      </c>
      <c r="E132" s="2" t="s">
        <v>73</v>
      </c>
    </row>
    <row r="133" spans="1:5" x14ac:dyDescent="0.45">
      <c r="A133" t="s">
        <v>2</v>
      </c>
      <c r="B133" s="12">
        <v>14206</v>
      </c>
      <c r="C133">
        <v>10</v>
      </c>
      <c r="D133" t="s">
        <v>51</v>
      </c>
      <c r="E133" s="2" t="s">
        <v>73</v>
      </c>
    </row>
    <row r="134" spans="1:5" x14ac:dyDescent="0.45">
      <c r="A134" t="s">
        <v>2</v>
      </c>
      <c r="B134" s="12">
        <v>16413</v>
      </c>
      <c r="C134">
        <v>5</v>
      </c>
      <c r="D134" t="s">
        <v>5</v>
      </c>
      <c r="E134" s="2" t="s">
        <v>73</v>
      </c>
    </row>
    <row r="135" spans="1:5" x14ac:dyDescent="0.45">
      <c r="A135" t="s">
        <v>2</v>
      </c>
      <c r="B135">
        <v>14206</v>
      </c>
      <c r="C135">
        <v>10</v>
      </c>
      <c r="D135" t="s">
        <v>29</v>
      </c>
      <c r="E135" s="2" t="s">
        <v>73</v>
      </c>
    </row>
    <row r="136" spans="1:5" x14ac:dyDescent="0.45">
      <c r="A136" t="s">
        <v>2</v>
      </c>
      <c r="B136">
        <v>14206</v>
      </c>
      <c r="C136">
        <v>10</v>
      </c>
      <c r="D136" t="s">
        <v>29</v>
      </c>
      <c r="E136" s="2" t="s">
        <v>73</v>
      </c>
    </row>
    <row r="137" spans="1:5" x14ac:dyDescent="0.45">
      <c r="A137" t="s">
        <v>2</v>
      </c>
      <c r="B137">
        <v>14211</v>
      </c>
      <c r="C137">
        <v>10</v>
      </c>
      <c r="D137" t="s">
        <v>41</v>
      </c>
      <c r="E137" s="2" t="s">
        <v>73</v>
      </c>
    </row>
    <row r="138" spans="1:5" x14ac:dyDescent="0.45">
      <c r="A138" t="s">
        <v>2</v>
      </c>
      <c r="B138">
        <v>14206</v>
      </c>
      <c r="C138">
        <v>10</v>
      </c>
      <c r="D138" t="s">
        <v>51</v>
      </c>
      <c r="E138" s="2" t="s">
        <v>73</v>
      </c>
    </row>
    <row r="139" spans="1:5" x14ac:dyDescent="0.45">
      <c r="A139" t="s">
        <v>2</v>
      </c>
      <c r="B139">
        <v>55591</v>
      </c>
      <c r="C139">
        <v>3</v>
      </c>
      <c r="D139" t="s">
        <v>40</v>
      </c>
      <c r="E139" s="2" t="s">
        <v>74</v>
      </c>
    </row>
    <row r="140" spans="1:5" x14ac:dyDescent="0.45">
      <c r="A140" t="s">
        <v>95</v>
      </c>
      <c r="B140" s="5" t="s">
        <v>84</v>
      </c>
      <c r="C140">
        <v>20</v>
      </c>
      <c r="D140" s="4" t="s">
        <v>85</v>
      </c>
      <c r="E140" s="6" t="s">
        <v>73</v>
      </c>
    </row>
    <row r="141" spans="1:5" x14ac:dyDescent="0.45">
      <c r="A141" t="s">
        <v>2</v>
      </c>
      <c r="B141">
        <v>46310</v>
      </c>
      <c r="C141">
        <v>3</v>
      </c>
      <c r="D141" t="s">
        <v>12</v>
      </c>
      <c r="E141" s="2" t="s">
        <v>74</v>
      </c>
    </row>
    <row r="142" spans="1:5" x14ac:dyDescent="0.45">
      <c r="A142" t="s">
        <v>2</v>
      </c>
      <c r="B142">
        <v>20539</v>
      </c>
      <c r="C142">
        <v>3</v>
      </c>
      <c r="D142" t="s">
        <v>13</v>
      </c>
      <c r="E142" s="2" t="s">
        <v>74</v>
      </c>
    </row>
    <row r="143" spans="1:5" x14ac:dyDescent="0.45">
      <c r="A143" t="s">
        <v>2</v>
      </c>
      <c r="B143">
        <v>20539</v>
      </c>
      <c r="C143">
        <v>3</v>
      </c>
      <c r="D143" t="s">
        <v>13</v>
      </c>
      <c r="E143" s="2" t="s">
        <v>74</v>
      </c>
    </row>
    <row r="144" spans="1:5" x14ac:dyDescent="0.45">
      <c r="A144" t="s">
        <v>2</v>
      </c>
      <c r="B144" s="12">
        <v>55594</v>
      </c>
      <c r="C144">
        <v>8</v>
      </c>
      <c r="D144" t="s">
        <v>35</v>
      </c>
      <c r="E144" s="2" t="s">
        <v>74</v>
      </c>
    </row>
    <row r="145" spans="1:5" x14ac:dyDescent="0.45">
      <c r="A145" t="s">
        <v>2</v>
      </c>
      <c r="B145">
        <v>49225</v>
      </c>
      <c r="C145">
        <v>3</v>
      </c>
      <c r="D145" t="s">
        <v>63</v>
      </c>
      <c r="E145" s="2" t="s">
        <v>73</v>
      </c>
    </row>
    <row r="146" spans="1:5" x14ac:dyDescent="0.45">
      <c r="A146" t="s">
        <v>2</v>
      </c>
      <c r="B146">
        <v>18015</v>
      </c>
      <c r="C146">
        <v>20</v>
      </c>
      <c r="D146" t="s">
        <v>59</v>
      </c>
      <c r="E146" s="2" t="s">
        <v>73</v>
      </c>
    </row>
    <row r="147" spans="1:5" x14ac:dyDescent="0.45">
      <c r="A147" t="s">
        <v>95</v>
      </c>
      <c r="B147" s="5" t="s">
        <v>83</v>
      </c>
      <c r="C147">
        <v>30</v>
      </c>
      <c r="D147" s="4" t="s">
        <v>90</v>
      </c>
      <c r="E147" s="6" t="s">
        <v>73</v>
      </c>
    </row>
    <row r="148" spans="1:5" x14ac:dyDescent="0.45">
      <c r="A148" t="s">
        <v>95</v>
      </c>
      <c r="B148" s="8" t="s">
        <v>83</v>
      </c>
      <c r="C148">
        <v>30</v>
      </c>
      <c r="D148" s="4" t="s">
        <v>90</v>
      </c>
      <c r="E148" s="6" t="s">
        <v>73</v>
      </c>
    </row>
    <row r="149" spans="1:5" x14ac:dyDescent="0.45">
      <c r="A149" t="s">
        <v>95</v>
      </c>
      <c r="B149" s="5" t="s">
        <v>84</v>
      </c>
      <c r="C149">
        <v>30</v>
      </c>
      <c r="D149" s="4" t="s">
        <v>85</v>
      </c>
      <c r="E149" s="6" t="s">
        <v>73</v>
      </c>
    </row>
    <row r="150" spans="1:5" x14ac:dyDescent="0.45">
      <c r="A150" t="s">
        <v>95</v>
      </c>
      <c r="B150" s="5" t="s">
        <v>84</v>
      </c>
      <c r="C150">
        <v>30</v>
      </c>
      <c r="D150" s="4" t="s">
        <v>85</v>
      </c>
      <c r="E150" s="6" t="s">
        <v>73</v>
      </c>
    </row>
    <row r="151" spans="1:5" x14ac:dyDescent="0.45">
      <c r="A151" t="s">
        <v>2</v>
      </c>
      <c r="B151">
        <v>26012</v>
      </c>
      <c r="C151">
        <v>1</v>
      </c>
      <c r="D151" t="s">
        <v>36</v>
      </c>
      <c r="E151" s="2" t="s">
        <v>74</v>
      </c>
    </row>
    <row r="152" spans="1:5" x14ac:dyDescent="0.45">
      <c r="A152" t="s">
        <v>2</v>
      </c>
      <c r="B152">
        <v>46037</v>
      </c>
      <c r="C152">
        <v>2</v>
      </c>
      <c r="D152" t="s">
        <v>3</v>
      </c>
      <c r="E152" s="2" t="s">
        <v>74</v>
      </c>
    </row>
    <row r="153" spans="1:5" x14ac:dyDescent="0.45">
      <c r="A153" t="s">
        <v>2</v>
      </c>
      <c r="B153">
        <v>20575</v>
      </c>
      <c r="C153">
        <v>2</v>
      </c>
      <c r="D153" t="s">
        <v>20</v>
      </c>
      <c r="E153" s="2" t="s">
        <v>74</v>
      </c>
    </row>
    <row r="154" spans="1:5" x14ac:dyDescent="0.45">
      <c r="A154" t="s">
        <v>2</v>
      </c>
      <c r="B154">
        <v>20575</v>
      </c>
      <c r="C154">
        <v>2</v>
      </c>
      <c r="D154" t="s">
        <v>20</v>
      </c>
      <c r="E154" s="2" t="s">
        <v>74</v>
      </c>
    </row>
    <row r="155" spans="1:5" x14ac:dyDescent="0.45">
      <c r="A155" t="s">
        <v>2</v>
      </c>
      <c r="B155">
        <v>46310</v>
      </c>
      <c r="C155">
        <v>4</v>
      </c>
      <c r="D155" t="s">
        <v>12</v>
      </c>
      <c r="E155" s="2" t="s">
        <v>74</v>
      </c>
    </row>
    <row r="156" spans="1:5" x14ac:dyDescent="0.45">
      <c r="A156" t="s">
        <v>2</v>
      </c>
      <c r="B156">
        <v>46310</v>
      </c>
      <c r="C156">
        <v>4</v>
      </c>
      <c r="D156" t="s">
        <v>12</v>
      </c>
      <c r="E156" s="2" t="s">
        <v>74</v>
      </c>
    </row>
    <row r="157" spans="1:5" x14ac:dyDescent="0.45">
      <c r="A157" t="s">
        <v>2</v>
      </c>
      <c r="B157" s="12">
        <v>55592</v>
      </c>
      <c r="C157">
        <v>10</v>
      </c>
      <c r="D157" t="s">
        <v>69</v>
      </c>
      <c r="E157" s="2" t="s">
        <v>74</v>
      </c>
    </row>
    <row r="158" spans="1:5" x14ac:dyDescent="0.45">
      <c r="A158" t="s">
        <v>2</v>
      </c>
      <c r="B158">
        <v>16723</v>
      </c>
      <c r="C158">
        <v>20</v>
      </c>
      <c r="D158" t="s">
        <v>15</v>
      </c>
      <c r="E158" s="2" t="s">
        <v>73</v>
      </c>
    </row>
    <row r="159" spans="1:5" x14ac:dyDescent="0.45">
      <c r="A159" t="s">
        <v>2</v>
      </c>
      <c r="B159">
        <v>16723</v>
      </c>
      <c r="C159">
        <v>20</v>
      </c>
      <c r="D159" t="s">
        <v>15</v>
      </c>
      <c r="E159" s="2" t="s">
        <v>73</v>
      </c>
    </row>
    <row r="160" spans="1:5" x14ac:dyDescent="0.45">
      <c r="A160" t="s">
        <v>2</v>
      </c>
      <c r="B160">
        <v>16723</v>
      </c>
      <c r="C160">
        <v>20</v>
      </c>
      <c r="D160" t="s">
        <v>15</v>
      </c>
      <c r="E160" s="2" t="s">
        <v>73</v>
      </c>
    </row>
    <row r="161" spans="1:5" x14ac:dyDescent="0.45">
      <c r="A161" t="s">
        <v>2</v>
      </c>
      <c r="B161">
        <v>16723</v>
      </c>
      <c r="C161">
        <v>20</v>
      </c>
      <c r="D161" t="s">
        <v>15</v>
      </c>
      <c r="E161" s="2" t="s">
        <v>73</v>
      </c>
    </row>
    <row r="162" spans="1:5" x14ac:dyDescent="0.45">
      <c r="A162" t="s">
        <v>2</v>
      </c>
      <c r="B162">
        <v>16416</v>
      </c>
      <c r="C162">
        <v>5</v>
      </c>
      <c r="D162" t="s">
        <v>78</v>
      </c>
      <c r="E162" s="2" t="s">
        <v>73</v>
      </c>
    </row>
    <row r="163" spans="1:5" x14ac:dyDescent="0.45">
      <c r="A163" t="s">
        <v>2</v>
      </c>
      <c r="B163" s="12">
        <v>16416</v>
      </c>
      <c r="C163">
        <v>5</v>
      </c>
      <c r="D163" t="s">
        <v>78</v>
      </c>
      <c r="E163" s="2" t="s">
        <v>73</v>
      </c>
    </row>
    <row r="164" spans="1:5" x14ac:dyDescent="0.45">
      <c r="A164" t="s">
        <v>2</v>
      </c>
      <c r="B164">
        <v>17001</v>
      </c>
      <c r="C164">
        <v>10</v>
      </c>
      <c r="D164" t="s">
        <v>9</v>
      </c>
      <c r="E164" s="2" t="s">
        <v>73</v>
      </c>
    </row>
    <row r="165" spans="1:5" x14ac:dyDescent="0.45">
      <c r="A165" t="s">
        <v>2</v>
      </c>
      <c r="B165" s="12">
        <v>55593</v>
      </c>
      <c r="C165">
        <v>3</v>
      </c>
      <c r="D165" t="s">
        <v>24</v>
      </c>
      <c r="E165" s="2" t="s">
        <v>74</v>
      </c>
    </row>
    <row r="166" spans="1:5" x14ac:dyDescent="0.45">
      <c r="A166" t="s">
        <v>2</v>
      </c>
      <c r="B166">
        <v>26012</v>
      </c>
      <c r="C166">
        <v>1</v>
      </c>
      <c r="D166" t="s">
        <v>36</v>
      </c>
      <c r="E166" s="2" t="s">
        <v>74</v>
      </c>
    </row>
    <row r="167" spans="1:5" x14ac:dyDescent="0.45">
      <c r="A167" t="s">
        <v>2</v>
      </c>
      <c r="B167">
        <v>20604</v>
      </c>
      <c r="C167">
        <v>10</v>
      </c>
      <c r="D167" t="s">
        <v>50</v>
      </c>
      <c r="E167" s="2" t="s">
        <v>74</v>
      </c>
    </row>
    <row r="168" spans="1:5" x14ac:dyDescent="0.45">
      <c r="A168" t="s">
        <v>2</v>
      </c>
      <c r="B168">
        <v>26012</v>
      </c>
      <c r="C168">
        <v>1</v>
      </c>
      <c r="D168" t="s">
        <v>36</v>
      </c>
      <c r="E168" s="2" t="s">
        <v>74</v>
      </c>
    </row>
    <row r="169" spans="1:5" x14ac:dyDescent="0.45">
      <c r="A169" t="s">
        <v>2</v>
      </c>
      <c r="B169" s="12">
        <v>26012</v>
      </c>
      <c r="C169">
        <v>1</v>
      </c>
      <c r="D169" t="s">
        <v>36</v>
      </c>
      <c r="E169" s="2" t="s">
        <v>74</v>
      </c>
    </row>
    <row r="170" spans="1:5" x14ac:dyDescent="0.45">
      <c r="A170" t="s">
        <v>2</v>
      </c>
      <c r="B170" s="12">
        <v>62274</v>
      </c>
      <c r="C170">
        <v>8</v>
      </c>
      <c r="D170" t="s">
        <v>64</v>
      </c>
      <c r="E170" s="2" t="s">
        <v>73</v>
      </c>
    </row>
    <row r="171" spans="1:5" x14ac:dyDescent="0.45">
      <c r="A171" t="s">
        <v>2</v>
      </c>
      <c r="B171">
        <v>17001</v>
      </c>
      <c r="C171">
        <v>10</v>
      </c>
      <c r="D171" t="s">
        <v>9</v>
      </c>
      <c r="E171" s="2" t="s">
        <v>73</v>
      </c>
    </row>
    <row r="172" spans="1:5" x14ac:dyDescent="0.45">
      <c r="A172" t="s">
        <v>2</v>
      </c>
      <c r="B172">
        <v>17001</v>
      </c>
      <c r="C172">
        <v>10</v>
      </c>
      <c r="D172" t="s">
        <v>9</v>
      </c>
      <c r="E172" s="2" t="s">
        <v>73</v>
      </c>
    </row>
    <row r="173" spans="1:5" x14ac:dyDescent="0.45">
      <c r="A173" t="s">
        <v>2</v>
      </c>
      <c r="B173">
        <v>81801</v>
      </c>
      <c r="C173">
        <v>3</v>
      </c>
      <c r="D173" t="s">
        <v>18</v>
      </c>
      <c r="E173" s="2" t="s">
        <v>74</v>
      </c>
    </row>
    <row r="174" spans="1:5" x14ac:dyDescent="0.45">
      <c r="A174" t="s">
        <v>2</v>
      </c>
      <c r="B174">
        <v>46310</v>
      </c>
      <c r="C174">
        <v>4</v>
      </c>
      <c r="D174" t="s">
        <v>12</v>
      </c>
      <c r="E174" s="2" t="s">
        <v>74</v>
      </c>
    </row>
    <row r="175" spans="1:5" x14ac:dyDescent="0.45">
      <c r="A175" t="s">
        <v>2</v>
      </c>
      <c r="B175">
        <v>46033</v>
      </c>
      <c r="C175">
        <v>1</v>
      </c>
      <c r="D175" t="s">
        <v>54</v>
      </c>
      <c r="E175" s="2" t="s">
        <v>74</v>
      </c>
    </row>
    <row r="176" spans="1:5" x14ac:dyDescent="0.45">
      <c r="A176" t="s">
        <v>2</v>
      </c>
      <c r="B176">
        <v>18042</v>
      </c>
      <c r="C176">
        <v>30</v>
      </c>
      <c r="D176" t="s">
        <v>23</v>
      </c>
      <c r="E176" s="2" t="s">
        <v>73</v>
      </c>
    </row>
    <row r="177" spans="1:5" x14ac:dyDescent="0.45">
      <c r="A177" t="s">
        <v>2</v>
      </c>
      <c r="B177">
        <v>18042</v>
      </c>
      <c r="C177">
        <v>30</v>
      </c>
      <c r="D177" t="s">
        <v>23</v>
      </c>
      <c r="E177" s="2" t="s">
        <v>73</v>
      </c>
    </row>
    <row r="178" spans="1:5" x14ac:dyDescent="0.45">
      <c r="A178" t="s">
        <v>2</v>
      </c>
      <c r="B178">
        <v>17358</v>
      </c>
      <c r="C178">
        <v>20</v>
      </c>
      <c r="D178" t="s">
        <v>16</v>
      </c>
      <c r="E178" s="2" t="s">
        <v>73</v>
      </c>
    </row>
    <row r="179" spans="1:5" x14ac:dyDescent="0.45">
      <c r="A179" t="s">
        <v>2</v>
      </c>
      <c r="B179">
        <v>17358</v>
      </c>
      <c r="C179">
        <v>20</v>
      </c>
      <c r="D179" t="s">
        <v>16</v>
      </c>
      <c r="E179" s="2" t="s">
        <v>73</v>
      </c>
    </row>
    <row r="180" spans="1:5" x14ac:dyDescent="0.45">
      <c r="A180" t="s">
        <v>2</v>
      </c>
      <c r="B180">
        <v>17002</v>
      </c>
      <c r="C180">
        <v>5</v>
      </c>
      <c r="D180" t="s">
        <v>14</v>
      </c>
      <c r="E180" s="2" t="s">
        <v>73</v>
      </c>
    </row>
    <row r="181" spans="1:5" x14ac:dyDescent="0.45">
      <c r="A181" t="s">
        <v>2</v>
      </c>
      <c r="B181" s="12">
        <v>17001</v>
      </c>
      <c r="C181">
        <v>10</v>
      </c>
      <c r="D181" t="s">
        <v>9</v>
      </c>
      <c r="E181" s="2" t="s">
        <v>73</v>
      </c>
    </row>
    <row r="182" spans="1:5" x14ac:dyDescent="0.45">
      <c r="A182" t="s">
        <v>2</v>
      </c>
      <c r="B182" s="12">
        <v>17001</v>
      </c>
      <c r="C182">
        <v>10</v>
      </c>
      <c r="D182" t="s">
        <v>9</v>
      </c>
      <c r="E182" s="2" t="s">
        <v>73</v>
      </c>
    </row>
    <row r="183" spans="1:5" x14ac:dyDescent="0.45">
      <c r="A183" t="s">
        <v>2</v>
      </c>
      <c r="B183" s="12">
        <v>16723</v>
      </c>
      <c r="C183">
        <v>25</v>
      </c>
      <c r="D183" t="s">
        <v>15</v>
      </c>
      <c r="E183" s="2" t="s">
        <v>73</v>
      </c>
    </row>
    <row r="184" spans="1:5" x14ac:dyDescent="0.45">
      <c r="A184" t="s">
        <v>2</v>
      </c>
      <c r="B184">
        <v>46052</v>
      </c>
      <c r="C184">
        <v>10</v>
      </c>
      <c r="D184" t="s">
        <v>22</v>
      </c>
      <c r="E184" s="2" t="s">
        <v>73</v>
      </c>
    </row>
    <row r="185" spans="1:5" x14ac:dyDescent="0.45">
      <c r="A185" t="s">
        <v>2</v>
      </c>
      <c r="B185">
        <v>46052</v>
      </c>
      <c r="C185">
        <v>10</v>
      </c>
      <c r="D185" t="s">
        <v>22</v>
      </c>
      <c r="E185" s="2" t="s">
        <v>73</v>
      </c>
    </row>
    <row r="186" spans="1:5" x14ac:dyDescent="0.45">
      <c r="A186" t="s">
        <v>2</v>
      </c>
      <c r="B186">
        <v>14206</v>
      </c>
      <c r="C186">
        <v>15</v>
      </c>
      <c r="D186" t="s">
        <v>29</v>
      </c>
      <c r="E186" s="2" t="s">
        <v>73</v>
      </c>
    </row>
    <row r="187" spans="1:5" x14ac:dyDescent="0.45">
      <c r="A187" t="s">
        <v>2</v>
      </c>
      <c r="B187">
        <v>20539</v>
      </c>
      <c r="C187">
        <v>4</v>
      </c>
      <c r="D187" t="s">
        <v>13</v>
      </c>
      <c r="E187" s="2" t="s">
        <v>74</v>
      </c>
    </row>
    <row r="188" spans="1:5" x14ac:dyDescent="0.45">
      <c r="A188" t="s">
        <v>2</v>
      </c>
      <c r="B188">
        <v>46310</v>
      </c>
      <c r="C188">
        <v>5</v>
      </c>
      <c r="D188" t="s">
        <v>12</v>
      </c>
      <c r="E188" s="2" t="s">
        <v>74</v>
      </c>
    </row>
    <row r="189" spans="1:5" x14ac:dyDescent="0.45">
      <c r="A189" t="s">
        <v>2</v>
      </c>
      <c r="B189">
        <v>17358</v>
      </c>
      <c r="C189">
        <v>20</v>
      </c>
      <c r="D189" t="s">
        <v>16</v>
      </c>
      <c r="E189" s="2" t="s">
        <v>73</v>
      </c>
    </row>
    <row r="190" spans="1:5" x14ac:dyDescent="0.45">
      <c r="A190" t="s">
        <v>2</v>
      </c>
      <c r="B190">
        <v>16408</v>
      </c>
      <c r="C190">
        <v>8</v>
      </c>
      <c r="D190" t="s">
        <v>4</v>
      </c>
      <c r="E190" s="2" t="s">
        <v>73</v>
      </c>
    </row>
    <row r="191" spans="1:5" x14ac:dyDescent="0.45">
      <c r="A191" t="s">
        <v>2</v>
      </c>
      <c r="B191">
        <v>62274</v>
      </c>
      <c r="C191">
        <v>10</v>
      </c>
      <c r="D191" t="s">
        <v>64</v>
      </c>
      <c r="E191" s="2" t="s">
        <v>73</v>
      </c>
    </row>
    <row r="192" spans="1:5" x14ac:dyDescent="0.45">
      <c r="A192" t="s">
        <v>2</v>
      </c>
      <c r="B192">
        <v>20596</v>
      </c>
      <c r="C192">
        <v>1</v>
      </c>
      <c r="D192" t="s">
        <v>37</v>
      </c>
      <c r="E192" s="2" t="s">
        <v>74</v>
      </c>
    </row>
    <row r="193" spans="1:5" x14ac:dyDescent="0.45">
      <c r="A193" t="s">
        <v>2</v>
      </c>
      <c r="B193">
        <v>81802</v>
      </c>
      <c r="C193">
        <v>1</v>
      </c>
      <c r="D193" t="s">
        <v>19</v>
      </c>
      <c r="E193" s="2" t="s">
        <v>74</v>
      </c>
    </row>
    <row r="194" spans="1:5" x14ac:dyDescent="0.45">
      <c r="A194" t="s">
        <v>2</v>
      </c>
      <c r="B194">
        <v>14986</v>
      </c>
      <c r="C194">
        <v>10</v>
      </c>
      <c r="D194" t="s">
        <v>7</v>
      </c>
      <c r="E194" s="2" t="s">
        <v>73</v>
      </c>
    </row>
    <row r="195" spans="1:5" x14ac:dyDescent="0.45">
      <c r="A195" t="s">
        <v>2</v>
      </c>
      <c r="B195" s="12">
        <v>46310</v>
      </c>
      <c r="C195">
        <v>5</v>
      </c>
      <c r="D195" t="s">
        <v>12</v>
      </c>
      <c r="E195" s="2" t="s">
        <v>74</v>
      </c>
    </row>
    <row r="196" spans="1:5" x14ac:dyDescent="0.45">
      <c r="A196" t="s">
        <v>2</v>
      </c>
      <c r="B196">
        <v>16424</v>
      </c>
      <c r="C196">
        <v>8</v>
      </c>
      <c r="D196" t="s">
        <v>42</v>
      </c>
      <c r="E196" s="2" t="s">
        <v>73</v>
      </c>
    </row>
    <row r="197" spans="1:5" x14ac:dyDescent="0.45">
      <c r="A197" t="s">
        <v>2</v>
      </c>
      <c r="B197">
        <v>16723</v>
      </c>
      <c r="C197">
        <v>30</v>
      </c>
      <c r="D197" t="s">
        <v>15</v>
      </c>
      <c r="E197" s="2" t="s">
        <v>73</v>
      </c>
    </row>
    <row r="198" spans="1:5" x14ac:dyDescent="0.45">
      <c r="A198" t="s">
        <v>2</v>
      </c>
      <c r="B198">
        <v>46039</v>
      </c>
      <c r="C198">
        <v>1</v>
      </c>
      <c r="D198" t="s">
        <v>10</v>
      </c>
      <c r="E198" s="2" t="s">
        <v>74</v>
      </c>
    </row>
    <row r="199" spans="1:5" x14ac:dyDescent="0.45">
      <c r="A199" t="s">
        <v>2</v>
      </c>
      <c r="B199">
        <v>20539</v>
      </c>
      <c r="C199">
        <v>5</v>
      </c>
      <c r="D199" t="s">
        <v>13</v>
      </c>
      <c r="E199" s="2" t="s">
        <v>74</v>
      </c>
    </row>
    <row r="200" spans="1:5" x14ac:dyDescent="0.45">
      <c r="A200" t="s">
        <v>2</v>
      </c>
      <c r="B200" s="12">
        <v>20539</v>
      </c>
      <c r="C200">
        <v>5</v>
      </c>
      <c r="D200" t="s">
        <v>13</v>
      </c>
      <c r="E200" s="2" t="s">
        <v>74</v>
      </c>
    </row>
    <row r="201" spans="1:5" x14ac:dyDescent="0.45">
      <c r="A201" t="s">
        <v>2</v>
      </c>
      <c r="B201">
        <v>16408</v>
      </c>
      <c r="C201">
        <v>10</v>
      </c>
      <c r="D201" t="s">
        <v>4</v>
      </c>
      <c r="E201" s="2" t="s">
        <v>73</v>
      </c>
    </row>
    <row r="202" spans="1:5" x14ac:dyDescent="0.45">
      <c r="A202" t="s">
        <v>2</v>
      </c>
      <c r="B202">
        <v>16413</v>
      </c>
      <c r="C202">
        <v>10</v>
      </c>
      <c r="D202" t="s">
        <v>5</v>
      </c>
      <c r="E202" s="2" t="s">
        <v>73</v>
      </c>
    </row>
    <row r="203" spans="1:5" x14ac:dyDescent="0.45">
      <c r="A203" t="s">
        <v>2</v>
      </c>
      <c r="B203">
        <v>16408</v>
      </c>
      <c r="C203">
        <v>10</v>
      </c>
      <c r="D203" t="s">
        <v>4</v>
      </c>
      <c r="E203" s="2" t="s">
        <v>73</v>
      </c>
    </row>
    <row r="204" spans="1:5" x14ac:dyDescent="0.45">
      <c r="A204" t="s">
        <v>2</v>
      </c>
      <c r="B204">
        <v>16408</v>
      </c>
      <c r="C204">
        <v>10</v>
      </c>
      <c r="D204" t="s">
        <v>4</v>
      </c>
      <c r="E204" s="2" t="s">
        <v>73</v>
      </c>
    </row>
    <row r="205" spans="1:5" x14ac:dyDescent="0.45">
      <c r="A205" t="s">
        <v>2</v>
      </c>
      <c r="B205">
        <v>16413</v>
      </c>
      <c r="C205">
        <v>10</v>
      </c>
      <c r="D205" t="s">
        <v>5</v>
      </c>
      <c r="E205" s="2" t="s">
        <v>73</v>
      </c>
    </row>
    <row r="206" spans="1:5" x14ac:dyDescent="0.45">
      <c r="A206" t="s">
        <v>2</v>
      </c>
      <c r="B206">
        <v>16408</v>
      </c>
      <c r="C206">
        <v>10</v>
      </c>
      <c r="D206" t="s">
        <v>4</v>
      </c>
      <c r="E206" s="2" t="s">
        <v>73</v>
      </c>
    </row>
    <row r="207" spans="1:5" x14ac:dyDescent="0.45">
      <c r="A207" t="s">
        <v>2</v>
      </c>
      <c r="B207">
        <v>16408</v>
      </c>
      <c r="C207">
        <v>10</v>
      </c>
      <c r="D207" t="s">
        <v>4</v>
      </c>
      <c r="E207" s="2" t="s">
        <v>73</v>
      </c>
    </row>
    <row r="208" spans="1:5" x14ac:dyDescent="0.45">
      <c r="A208" t="s">
        <v>2</v>
      </c>
      <c r="B208">
        <v>16412</v>
      </c>
      <c r="C208">
        <v>10</v>
      </c>
      <c r="D208" t="s">
        <v>21</v>
      </c>
      <c r="E208" s="2" t="s">
        <v>73</v>
      </c>
    </row>
    <row r="209" spans="1:5" x14ac:dyDescent="0.45">
      <c r="A209" t="s">
        <v>2</v>
      </c>
      <c r="B209">
        <v>16413</v>
      </c>
      <c r="C209">
        <v>10</v>
      </c>
      <c r="D209" t="s">
        <v>5</v>
      </c>
      <c r="E209" s="2" t="s">
        <v>73</v>
      </c>
    </row>
    <row r="210" spans="1:5" x14ac:dyDescent="0.45">
      <c r="A210" t="s">
        <v>2</v>
      </c>
      <c r="B210">
        <v>16408</v>
      </c>
      <c r="C210">
        <v>10</v>
      </c>
      <c r="D210" t="s">
        <v>4</v>
      </c>
      <c r="E210" s="2" t="s">
        <v>73</v>
      </c>
    </row>
    <row r="211" spans="1:5" x14ac:dyDescent="0.45">
      <c r="A211" t="s">
        <v>2</v>
      </c>
      <c r="B211">
        <v>14206</v>
      </c>
      <c r="C211">
        <v>20</v>
      </c>
      <c r="D211" t="s">
        <v>29</v>
      </c>
      <c r="E211" s="2" t="s">
        <v>73</v>
      </c>
    </row>
    <row r="212" spans="1:5" x14ac:dyDescent="0.45">
      <c r="A212" t="s">
        <v>2</v>
      </c>
      <c r="B212" s="12">
        <v>16408</v>
      </c>
      <c r="C212">
        <v>10</v>
      </c>
      <c r="D212" t="s">
        <v>4</v>
      </c>
      <c r="E212" s="2" t="s">
        <v>73</v>
      </c>
    </row>
    <row r="213" spans="1:5" x14ac:dyDescent="0.45">
      <c r="A213" t="s">
        <v>2</v>
      </c>
      <c r="B213">
        <v>17001</v>
      </c>
      <c r="C213">
        <v>15</v>
      </c>
      <c r="D213" t="s">
        <v>9</v>
      </c>
      <c r="E213" s="2" t="s">
        <v>73</v>
      </c>
    </row>
    <row r="214" spans="1:5" x14ac:dyDescent="0.45">
      <c r="A214" t="s">
        <v>2</v>
      </c>
      <c r="B214">
        <v>20557</v>
      </c>
      <c r="C214">
        <v>5</v>
      </c>
      <c r="D214" t="s">
        <v>52</v>
      </c>
      <c r="E214" s="2" t="s">
        <v>74</v>
      </c>
    </row>
    <row r="215" spans="1:5" x14ac:dyDescent="0.45">
      <c r="A215" t="s">
        <v>2</v>
      </c>
      <c r="B215">
        <v>17358</v>
      </c>
      <c r="C215">
        <v>30</v>
      </c>
      <c r="D215" t="s">
        <v>16</v>
      </c>
      <c r="E215" s="2" t="s">
        <v>73</v>
      </c>
    </row>
    <row r="216" spans="1:5" x14ac:dyDescent="0.45">
      <c r="A216" t="s">
        <v>2</v>
      </c>
      <c r="B216">
        <v>17358</v>
      </c>
      <c r="C216">
        <v>30</v>
      </c>
      <c r="D216" t="s">
        <v>16</v>
      </c>
      <c r="E216" s="2" t="s">
        <v>73</v>
      </c>
    </row>
    <row r="217" spans="1:5" x14ac:dyDescent="0.45">
      <c r="A217" t="s">
        <v>2</v>
      </c>
      <c r="B217">
        <v>17358</v>
      </c>
      <c r="C217">
        <v>30</v>
      </c>
      <c r="D217" t="s">
        <v>16</v>
      </c>
      <c r="E217" s="2" t="s">
        <v>73</v>
      </c>
    </row>
    <row r="218" spans="1:5" x14ac:dyDescent="0.45">
      <c r="A218" t="s">
        <v>2</v>
      </c>
      <c r="B218">
        <v>16424</v>
      </c>
      <c r="C218">
        <v>10</v>
      </c>
      <c r="D218" t="s">
        <v>42</v>
      </c>
      <c r="E218" s="2" t="s">
        <v>73</v>
      </c>
    </row>
    <row r="219" spans="1:5" x14ac:dyDescent="0.45">
      <c r="A219" t="s">
        <v>2</v>
      </c>
      <c r="B219">
        <v>16424</v>
      </c>
      <c r="C219">
        <v>10</v>
      </c>
      <c r="D219" t="s">
        <v>42</v>
      </c>
      <c r="E219" s="2" t="s">
        <v>73</v>
      </c>
    </row>
    <row r="220" spans="1:5" x14ac:dyDescent="0.45">
      <c r="A220" t="s">
        <v>2</v>
      </c>
      <c r="B220" s="12">
        <v>17001</v>
      </c>
      <c r="C220">
        <v>15</v>
      </c>
      <c r="D220" t="s">
        <v>9</v>
      </c>
      <c r="E220" s="2" t="s">
        <v>73</v>
      </c>
    </row>
    <row r="221" spans="1:5" x14ac:dyDescent="0.45">
      <c r="A221" t="s">
        <v>2</v>
      </c>
      <c r="B221">
        <v>17358</v>
      </c>
      <c r="C221">
        <v>30</v>
      </c>
      <c r="D221" t="s">
        <v>16</v>
      </c>
      <c r="E221" s="2" t="s">
        <v>73</v>
      </c>
    </row>
    <row r="222" spans="1:5" x14ac:dyDescent="0.45">
      <c r="A222" t="s">
        <v>2</v>
      </c>
      <c r="B222" s="12">
        <v>17358</v>
      </c>
      <c r="C222">
        <v>30</v>
      </c>
      <c r="D222" t="s">
        <v>16</v>
      </c>
      <c r="E222" s="2" t="s">
        <v>73</v>
      </c>
    </row>
    <row r="223" spans="1:5" x14ac:dyDescent="0.45">
      <c r="A223" t="s">
        <v>2</v>
      </c>
      <c r="B223">
        <v>81801</v>
      </c>
      <c r="C223">
        <v>5</v>
      </c>
      <c r="D223" t="s">
        <v>18</v>
      </c>
      <c r="E223" s="2" t="s">
        <v>74</v>
      </c>
    </row>
    <row r="224" spans="1:5" x14ac:dyDescent="0.45">
      <c r="A224" t="s">
        <v>2</v>
      </c>
      <c r="B224">
        <v>16723</v>
      </c>
      <c r="C224">
        <v>40</v>
      </c>
      <c r="D224" t="s">
        <v>15</v>
      </c>
      <c r="E224" s="2" t="s">
        <v>73</v>
      </c>
    </row>
    <row r="225" spans="1:5" x14ac:dyDescent="0.45">
      <c r="A225" t="s">
        <v>2</v>
      </c>
      <c r="B225">
        <v>16723</v>
      </c>
      <c r="C225">
        <v>40</v>
      </c>
      <c r="D225" t="s">
        <v>15</v>
      </c>
      <c r="E225" s="2" t="s">
        <v>73</v>
      </c>
    </row>
    <row r="226" spans="1:5" x14ac:dyDescent="0.45">
      <c r="A226" t="s">
        <v>2</v>
      </c>
      <c r="B226">
        <v>81801</v>
      </c>
      <c r="C226">
        <v>5</v>
      </c>
      <c r="D226" t="s">
        <v>18</v>
      </c>
      <c r="E226" s="2" t="s">
        <v>74</v>
      </c>
    </row>
    <row r="227" spans="1:5" x14ac:dyDescent="0.45">
      <c r="A227" t="s">
        <v>2</v>
      </c>
      <c r="B227">
        <v>16723</v>
      </c>
      <c r="C227">
        <v>40</v>
      </c>
      <c r="D227" t="s">
        <v>15</v>
      </c>
      <c r="E227" s="2" t="s">
        <v>73</v>
      </c>
    </row>
    <row r="228" spans="1:5" x14ac:dyDescent="0.45">
      <c r="A228" t="s">
        <v>2</v>
      </c>
      <c r="B228">
        <v>81801</v>
      </c>
      <c r="C228">
        <v>5</v>
      </c>
      <c r="D228" t="s">
        <v>18</v>
      </c>
      <c r="E228" s="2" t="s">
        <v>74</v>
      </c>
    </row>
    <row r="229" spans="1:5" x14ac:dyDescent="0.45">
      <c r="A229" t="s">
        <v>2</v>
      </c>
      <c r="B229">
        <v>16723</v>
      </c>
      <c r="C229">
        <v>40</v>
      </c>
      <c r="D229" t="s">
        <v>15</v>
      </c>
      <c r="E229" s="2" t="s">
        <v>73</v>
      </c>
    </row>
    <row r="230" spans="1:5" x14ac:dyDescent="0.45">
      <c r="A230" t="s">
        <v>2</v>
      </c>
      <c r="B230">
        <v>46053</v>
      </c>
      <c r="C230">
        <v>15</v>
      </c>
      <c r="D230" t="s">
        <v>49</v>
      </c>
      <c r="E230" s="2" t="s">
        <v>73</v>
      </c>
    </row>
    <row r="231" spans="1:5" x14ac:dyDescent="0.45">
      <c r="A231" t="s">
        <v>2</v>
      </c>
      <c r="B231">
        <v>16703</v>
      </c>
      <c r="C231">
        <v>30</v>
      </c>
      <c r="D231" t="s">
        <v>72</v>
      </c>
      <c r="E231" s="2" t="s">
        <v>73</v>
      </c>
    </row>
    <row r="232" spans="1:5" x14ac:dyDescent="0.45">
      <c r="A232" t="s">
        <v>2</v>
      </c>
      <c r="B232">
        <v>16424</v>
      </c>
      <c r="C232">
        <v>10</v>
      </c>
      <c r="D232" t="s">
        <v>42</v>
      </c>
      <c r="E232" s="2" t="s">
        <v>73</v>
      </c>
    </row>
    <row r="233" spans="1:5" x14ac:dyDescent="0.45">
      <c r="A233" t="s">
        <v>2</v>
      </c>
      <c r="B233" s="12">
        <v>16413</v>
      </c>
      <c r="C233">
        <v>13</v>
      </c>
      <c r="D233" t="s">
        <v>5</v>
      </c>
      <c r="E233" s="2" t="s">
        <v>73</v>
      </c>
    </row>
    <row r="234" spans="1:5" x14ac:dyDescent="0.45">
      <c r="A234" t="s">
        <v>2</v>
      </c>
      <c r="B234">
        <v>16154</v>
      </c>
      <c r="C234">
        <v>10</v>
      </c>
      <c r="D234" t="s">
        <v>58</v>
      </c>
      <c r="E234" s="2" t="s">
        <v>73</v>
      </c>
    </row>
    <row r="235" spans="1:5" x14ac:dyDescent="0.45">
      <c r="A235" t="s">
        <v>2</v>
      </c>
      <c r="B235">
        <v>17002</v>
      </c>
      <c r="C235">
        <v>10</v>
      </c>
      <c r="D235" t="s">
        <v>14</v>
      </c>
      <c r="E235" s="2" t="s">
        <v>73</v>
      </c>
    </row>
    <row r="236" spans="1:5" x14ac:dyDescent="0.45">
      <c r="A236" t="s">
        <v>2</v>
      </c>
      <c r="B236" s="12">
        <v>16416</v>
      </c>
      <c r="C236">
        <v>12</v>
      </c>
      <c r="D236" t="s">
        <v>78</v>
      </c>
      <c r="E236" s="2" t="s">
        <v>73</v>
      </c>
    </row>
    <row r="237" spans="1:5" x14ac:dyDescent="0.45">
      <c r="A237" t="s">
        <v>2</v>
      </c>
      <c r="B237" s="11">
        <v>55595</v>
      </c>
      <c r="C237">
        <v>11</v>
      </c>
      <c r="D237" t="s">
        <v>44</v>
      </c>
      <c r="E237" s="2" t="s">
        <v>74</v>
      </c>
    </row>
    <row r="238" spans="1:5" x14ac:dyDescent="0.45">
      <c r="A238" t="s">
        <v>2</v>
      </c>
      <c r="B238">
        <v>81802</v>
      </c>
      <c r="C238">
        <v>2</v>
      </c>
      <c r="D238" t="s">
        <v>19</v>
      </c>
      <c r="E238" s="2" t="s">
        <v>74</v>
      </c>
    </row>
    <row r="239" spans="1:5" x14ac:dyDescent="0.45">
      <c r="A239" t="s">
        <v>95</v>
      </c>
      <c r="B239" s="5" t="s">
        <v>91</v>
      </c>
      <c r="C239">
        <v>20</v>
      </c>
      <c r="D239" s="4" t="s">
        <v>93</v>
      </c>
      <c r="E239" s="6" t="s">
        <v>73</v>
      </c>
    </row>
    <row r="240" spans="1:5" x14ac:dyDescent="0.45">
      <c r="A240" t="s">
        <v>2</v>
      </c>
      <c r="B240">
        <v>26012</v>
      </c>
      <c r="C240">
        <v>3</v>
      </c>
      <c r="D240" t="s">
        <v>36</v>
      </c>
      <c r="E240" s="2" t="s">
        <v>74</v>
      </c>
    </row>
    <row r="241" spans="1:5" x14ac:dyDescent="0.45">
      <c r="A241" t="s">
        <v>95</v>
      </c>
      <c r="B241" s="8" t="s">
        <v>91</v>
      </c>
      <c r="C241">
        <v>20</v>
      </c>
      <c r="D241" s="4" t="s">
        <v>93</v>
      </c>
      <c r="E241" s="6" t="s">
        <v>73</v>
      </c>
    </row>
    <row r="242" spans="1:5" x14ac:dyDescent="0.45">
      <c r="A242" t="s">
        <v>95</v>
      </c>
      <c r="B242" s="5" t="s">
        <v>91</v>
      </c>
      <c r="C242">
        <v>20</v>
      </c>
      <c r="D242" s="4" t="s">
        <v>93</v>
      </c>
      <c r="E242" s="6" t="s">
        <v>73</v>
      </c>
    </row>
    <row r="243" spans="1:5" x14ac:dyDescent="0.45">
      <c r="A243" t="s">
        <v>2</v>
      </c>
      <c r="B243">
        <v>16413</v>
      </c>
      <c r="C243">
        <v>19</v>
      </c>
      <c r="D243" t="s">
        <v>5</v>
      </c>
      <c r="E243" s="2" t="s">
        <v>73</v>
      </c>
    </row>
    <row r="244" spans="1:5" x14ac:dyDescent="0.45">
      <c r="A244" t="s">
        <v>2</v>
      </c>
      <c r="B244">
        <v>46039</v>
      </c>
      <c r="C244">
        <v>2</v>
      </c>
      <c r="D244" t="s">
        <v>10</v>
      </c>
      <c r="E244" s="2" t="s">
        <v>74</v>
      </c>
    </row>
    <row r="245" spans="1:5" x14ac:dyDescent="0.45">
      <c r="A245" t="s">
        <v>2</v>
      </c>
      <c r="B245">
        <v>46039</v>
      </c>
      <c r="C245">
        <v>2</v>
      </c>
      <c r="D245" t="s">
        <v>10</v>
      </c>
      <c r="E245" s="2" t="s">
        <v>74</v>
      </c>
    </row>
    <row r="246" spans="1:5" x14ac:dyDescent="0.45">
      <c r="A246" t="s">
        <v>2</v>
      </c>
      <c r="B246">
        <v>46039</v>
      </c>
      <c r="C246">
        <v>2</v>
      </c>
      <c r="D246" t="s">
        <v>10</v>
      </c>
      <c r="E246" s="2" t="s">
        <v>74</v>
      </c>
    </row>
    <row r="247" spans="1:5" x14ac:dyDescent="0.45">
      <c r="A247" t="s">
        <v>2</v>
      </c>
      <c r="B247">
        <v>16413</v>
      </c>
      <c r="C247">
        <v>20</v>
      </c>
      <c r="D247" t="s">
        <v>5</v>
      </c>
      <c r="E247" s="2" t="s">
        <v>73</v>
      </c>
    </row>
    <row r="248" spans="1:5" x14ac:dyDescent="0.45">
      <c r="A248" t="s">
        <v>2</v>
      </c>
      <c r="B248">
        <v>16408</v>
      </c>
      <c r="C248">
        <v>20</v>
      </c>
      <c r="D248" t="s">
        <v>4</v>
      </c>
      <c r="E248" s="2" t="s">
        <v>73</v>
      </c>
    </row>
    <row r="249" spans="1:5" x14ac:dyDescent="0.45">
      <c r="A249" t="s">
        <v>2</v>
      </c>
      <c r="B249">
        <v>16408</v>
      </c>
      <c r="C249">
        <v>20</v>
      </c>
      <c r="D249" t="s">
        <v>4</v>
      </c>
      <c r="E249" s="2" t="s">
        <v>73</v>
      </c>
    </row>
    <row r="250" spans="1:5" x14ac:dyDescent="0.45">
      <c r="A250" t="s">
        <v>2</v>
      </c>
      <c r="B250">
        <v>16408</v>
      </c>
      <c r="C250">
        <v>20</v>
      </c>
      <c r="D250" t="s">
        <v>4</v>
      </c>
      <c r="E250" s="2" t="s">
        <v>73</v>
      </c>
    </row>
    <row r="251" spans="1:5" x14ac:dyDescent="0.45">
      <c r="A251" t="s">
        <v>2</v>
      </c>
      <c r="B251">
        <v>16413</v>
      </c>
      <c r="C251">
        <v>20</v>
      </c>
      <c r="D251" t="s">
        <v>5</v>
      </c>
      <c r="E251" s="2" t="s">
        <v>73</v>
      </c>
    </row>
    <row r="252" spans="1:5" x14ac:dyDescent="0.45">
      <c r="A252" t="s">
        <v>2</v>
      </c>
      <c r="B252">
        <v>16408</v>
      </c>
      <c r="C252">
        <v>20</v>
      </c>
      <c r="D252" t="s">
        <v>4</v>
      </c>
      <c r="E252" s="2" t="s">
        <v>73</v>
      </c>
    </row>
    <row r="253" spans="1:5" x14ac:dyDescent="0.45">
      <c r="A253" t="s">
        <v>2</v>
      </c>
      <c r="B253">
        <v>16413</v>
      </c>
      <c r="C253">
        <v>20</v>
      </c>
      <c r="D253" t="s">
        <v>5</v>
      </c>
      <c r="E253" s="2" t="s">
        <v>73</v>
      </c>
    </row>
    <row r="254" spans="1:5" x14ac:dyDescent="0.45">
      <c r="A254" t="s">
        <v>2</v>
      </c>
      <c r="B254">
        <v>16413</v>
      </c>
      <c r="C254">
        <v>20</v>
      </c>
      <c r="D254" t="s">
        <v>5</v>
      </c>
      <c r="E254" s="2" t="s">
        <v>73</v>
      </c>
    </row>
    <row r="255" spans="1:5" x14ac:dyDescent="0.45">
      <c r="A255" t="s">
        <v>2</v>
      </c>
      <c r="B255">
        <v>17358</v>
      </c>
      <c r="C255">
        <v>54</v>
      </c>
      <c r="D255" t="s">
        <v>16</v>
      </c>
      <c r="E255" s="2" t="s">
        <v>73</v>
      </c>
    </row>
    <row r="256" spans="1:5" x14ac:dyDescent="0.45">
      <c r="A256" t="s">
        <v>2</v>
      </c>
      <c r="B256">
        <v>16408</v>
      </c>
      <c r="C256">
        <v>20</v>
      </c>
      <c r="D256" t="s">
        <v>4</v>
      </c>
      <c r="E256" s="2" t="s">
        <v>73</v>
      </c>
    </row>
    <row r="257" spans="1:5" x14ac:dyDescent="0.45">
      <c r="A257" t="s">
        <v>2</v>
      </c>
      <c r="B257">
        <v>16408</v>
      </c>
      <c r="C257">
        <v>21</v>
      </c>
      <c r="D257" t="s">
        <v>4</v>
      </c>
      <c r="E257" s="2" t="s">
        <v>73</v>
      </c>
    </row>
    <row r="258" spans="1:5" x14ac:dyDescent="0.45">
      <c r="A258" t="s">
        <v>2</v>
      </c>
      <c r="B258">
        <v>16703</v>
      </c>
      <c r="C258">
        <v>50</v>
      </c>
      <c r="D258" t="s">
        <v>72</v>
      </c>
      <c r="E258" s="2" t="s">
        <v>73</v>
      </c>
    </row>
    <row r="259" spans="1:5" x14ac:dyDescent="0.45">
      <c r="A259" t="s">
        <v>2</v>
      </c>
      <c r="B259">
        <v>16703</v>
      </c>
      <c r="C259">
        <v>50</v>
      </c>
      <c r="D259" t="s">
        <v>72</v>
      </c>
      <c r="E259" s="2" t="s">
        <v>73</v>
      </c>
    </row>
    <row r="260" spans="1:5" x14ac:dyDescent="0.45">
      <c r="A260" t="s">
        <v>2</v>
      </c>
      <c r="B260">
        <v>16424</v>
      </c>
      <c r="C260">
        <v>20</v>
      </c>
      <c r="D260" t="s">
        <v>42</v>
      </c>
      <c r="E260" s="2" t="s">
        <v>73</v>
      </c>
    </row>
    <row r="261" spans="1:5" x14ac:dyDescent="0.45">
      <c r="A261" t="s">
        <v>2</v>
      </c>
      <c r="B261">
        <v>16424</v>
      </c>
      <c r="C261">
        <v>20</v>
      </c>
      <c r="D261" t="s">
        <v>42</v>
      </c>
      <c r="E261" s="2" t="s">
        <v>73</v>
      </c>
    </row>
    <row r="262" spans="1:5" x14ac:dyDescent="0.45">
      <c r="A262" t="s">
        <v>2</v>
      </c>
      <c r="B262">
        <v>16424</v>
      </c>
      <c r="C262">
        <v>20</v>
      </c>
      <c r="D262" t="s">
        <v>42</v>
      </c>
      <c r="E262" s="2" t="s">
        <v>73</v>
      </c>
    </row>
    <row r="263" spans="1:5" x14ac:dyDescent="0.45">
      <c r="A263" t="s">
        <v>2</v>
      </c>
      <c r="B263" s="12">
        <v>17002</v>
      </c>
      <c r="C263">
        <v>15</v>
      </c>
      <c r="D263" t="s">
        <v>14</v>
      </c>
      <c r="E263" s="2" t="s">
        <v>73</v>
      </c>
    </row>
    <row r="264" spans="1:5" x14ac:dyDescent="0.45">
      <c r="A264" t="s">
        <v>2</v>
      </c>
      <c r="B264">
        <v>20598</v>
      </c>
      <c r="C264">
        <v>2</v>
      </c>
      <c r="D264" t="s">
        <v>55</v>
      </c>
      <c r="E264" s="2" t="s">
        <v>74</v>
      </c>
    </row>
    <row r="265" spans="1:5" x14ac:dyDescent="0.45">
      <c r="A265" t="s">
        <v>2</v>
      </c>
      <c r="B265">
        <v>20598</v>
      </c>
      <c r="C265">
        <v>2</v>
      </c>
      <c r="D265" t="s">
        <v>55</v>
      </c>
      <c r="E265" s="2" t="s">
        <v>74</v>
      </c>
    </row>
    <row r="266" spans="1:5" x14ac:dyDescent="0.45">
      <c r="A266" t="s">
        <v>2</v>
      </c>
      <c r="B266" s="12">
        <v>20598</v>
      </c>
      <c r="C266">
        <v>2</v>
      </c>
      <c r="D266" t="s">
        <v>55</v>
      </c>
      <c r="E266" s="2" t="s">
        <v>74</v>
      </c>
    </row>
    <row r="267" spans="1:5" x14ac:dyDescent="0.45">
      <c r="A267" t="s">
        <v>2</v>
      </c>
      <c r="B267">
        <v>46004</v>
      </c>
      <c r="C267">
        <v>1</v>
      </c>
      <c r="D267" t="s">
        <v>57</v>
      </c>
      <c r="E267" s="2" t="s">
        <v>74</v>
      </c>
    </row>
    <row r="268" spans="1:5" x14ac:dyDescent="0.45">
      <c r="A268" t="s">
        <v>2</v>
      </c>
      <c r="B268">
        <v>16424</v>
      </c>
      <c r="C268">
        <v>20</v>
      </c>
      <c r="D268" t="s">
        <v>42</v>
      </c>
      <c r="E268" s="2" t="s">
        <v>73</v>
      </c>
    </row>
    <row r="269" spans="1:5" x14ac:dyDescent="0.45">
      <c r="A269" t="s">
        <v>2</v>
      </c>
      <c r="B269">
        <v>16424</v>
      </c>
      <c r="C269">
        <v>20</v>
      </c>
      <c r="D269" t="s">
        <v>42</v>
      </c>
      <c r="E269" s="2" t="s">
        <v>73</v>
      </c>
    </row>
    <row r="270" spans="1:5" x14ac:dyDescent="0.45">
      <c r="A270" t="s">
        <v>2</v>
      </c>
      <c r="B270">
        <v>16424</v>
      </c>
      <c r="C270">
        <v>20</v>
      </c>
      <c r="D270" t="s">
        <v>42</v>
      </c>
      <c r="E270" s="2" t="s">
        <v>73</v>
      </c>
    </row>
    <row r="271" spans="1:5" x14ac:dyDescent="0.45">
      <c r="A271" t="s">
        <v>2</v>
      </c>
      <c r="B271">
        <v>16424</v>
      </c>
      <c r="C271">
        <v>20</v>
      </c>
      <c r="D271" t="s">
        <v>42</v>
      </c>
      <c r="E271" s="2" t="s">
        <v>73</v>
      </c>
    </row>
    <row r="272" spans="1:5" x14ac:dyDescent="0.45">
      <c r="A272" t="s">
        <v>95</v>
      </c>
      <c r="B272" s="5" t="s">
        <v>91</v>
      </c>
      <c r="C272">
        <v>30</v>
      </c>
      <c r="D272" s="4" t="s">
        <v>93</v>
      </c>
      <c r="E272" s="6" t="s">
        <v>73</v>
      </c>
    </row>
    <row r="273" spans="1:5" x14ac:dyDescent="0.45">
      <c r="A273" t="s">
        <v>2</v>
      </c>
      <c r="B273">
        <v>46004</v>
      </c>
      <c r="C273">
        <v>1</v>
      </c>
      <c r="D273" t="s">
        <v>57</v>
      </c>
      <c r="E273" s="2" t="s">
        <v>74</v>
      </c>
    </row>
    <row r="274" spans="1:5" x14ac:dyDescent="0.45">
      <c r="A274" t="s">
        <v>2</v>
      </c>
      <c r="B274">
        <v>46004</v>
      </c>
      <c r="C274">
        <v>1</v>
      </c>
      <c r="D274" t="s">
        <v>57</v>
      </c>
      <c r="E274" s="2" t="s">
        <v>74</v>
      </c>
    </row>
    <row r="275" spans="1:5" x14ac:dyDescent="0.45">
      <c r="A275" t="s">
        <v>2</v>
      </c>
      <c r="B275">
        <v>46004</v>
      </c>
      <c r="C275">
        <v>1</v>
      </c>
      <c r="D275" t="s">
        <v>57</v>
      </c>
      <c r="E275" s="2" t="s">
        <v>74</v>
      </c>
    </row>
    <row r="276" spans="1:5" x14ac:dyDescent="0.45">
      <c r="A276" t="s">
        <v>2</v>
      </c>
      <c r="B276">
        <v>46004</v>
      </c>
      <c r="C276">
        <v>1</v>
      </c>
      <c r="D276" t="s">
        <v>57</v>
      </c>
      <c r="E276" s="2" t="s">
        <v>74</v>
      </c>
    </row>
    <row r="277" spans="1:5" x14ac:dyDescent="0.45">
      <c r="A277" t="s">
        <v>2</v>
      </c>
      <c r="B277">
        <v>16408</v>
      </c>
      <c r="C277">
        <v>30</v>
      </c>
      <c r="D277" t="s">
        <v>4</v>
      </c>
      <c r="E277" s="2" t="s">
        <v>73</v>
      </c>
    </row>
    <row r="278" spans="1:5" x14ac:dyDescent="0.45">
      <c r="A278" t="s">
        <v>2</v>
      </c>
      <c r="B278">
        <v>16424</v>
      </c>
      <c r="C278">
        <v>30</v>
      </c>
      <c r="D278" t="s">
        <v>42</v>
      </c>
      <c r="E278" s="2" t="s">
        <v>73</v>
      </c>
    </row>
    <row r="279" spans="1:5" x14ac:dyDescent="0.45">
      <c r="A279" t="s">
        <v>2</v>
      </c>
      <c r="B279">
        <v>20598</v>
      </c>
      <c r="C279">
        <v>3</v>
      </c>
      <c r="D279" t="s">
        <v>55</v>
      </c>
      <c r="E279" s="2" t="s">
        <v>74</v>
      </c>
    </row>
    <row r="280" spans="1:5" x14ac:dyDescent="0.45">
      <c r="A280" t="s">
        <v>2</v>
      </c>
      <c r="B280">
        <v>16413</v>
      </c>
      <c r="C280">
        <v>40</v>
      </c>
      <c r="D280" t="s">
        <v>5</v>
      </c>
      <c r="E280" s="2" t="s">
        <v>73</v>
      </c>
    </row>
    <row r="281" spans="1:5" x14ac:dyDescent="0.45">
      <c r="A281" t="s">
        <v>2</v>
      </c>
      <c r="B281">
        <v>16408</v>
      </c>
      <c r="C281">
        <v>40</v>
      </c>
      <c r="D281" t="s">
        <v>4</v>
      </c>
      <c r="E281" s="2" t="s">
        <v>73</v>
      </c>
    </row>
    <row r="282" spans="1:5" x14ac:dyDescent="0.45">
      <c r="A282" t="s">
        <v>2</v>
      </c>
      <c r="B282">
        <v>16154</v>
      </c>
      <c r="C282">
        <v>30</v>
      </c>
      <c r="D282" t="s">
        <v>58</v>
      </c>
      <c r="E282" s="2" t="s">
        <v>73</v>
      </c>
    </row>
    <row r="283" spans="1:5" x14ac:dyDescent="0.45">
      <c r="A283" t="s">
        <v>2</v>
      </c>
      <c r="B283">
        <v>16416</v>
      </c>
      <c r="C283">
        <v>35</v>
      </c>
      <c r="D283" t="s">
        <v>78</v>
      </c>
      <c r="E283" s="2" t="s">
        <v>73</v>
      </c>
    </row>
    <row r="284" spans="1:5" x14ac:dyDescent="0.45">
      <c r="A284" t="s">
        <v>2</v>
      </c>
      <c r="B284">
        <v>20598</v>
      </c>
      <c r="C284">
        <v>4</v>
      </c>
      <c r="D284" t="s">
        <v>55</v>
      </c>
      <c r="E284" s="2" t="s">
        <v>74</v>
      </c>
    </row>
    <row r="285" spans="1:5" x14ac:dyDescent="0.45">
      <c r="A285" t="s">
        <v>2</v>
      </c>
      <c r="B285">
        <v>49257</v>
      </c>
      <c r="C285">
        <v>10</v>
      </c>
      <c r="D285" t="s">
        <v>32</v>
      </c>
      <c r="E285" s="2" t="s">
        <v>73</v>
      </c>
    </row>
    <row r="286" spans="1:5" x14ac:dyDescent="0.45">
      <c r="A286" t="s">
        <v>2</v>
      </c>
      <c r="B286">
        <v>30004</v>
      </c>
      <c r="C286">
        <v>1</v>
      </c>
      <c r="D286" t="s">
        <v>17</v>
      </c>
      <c r="E286" s="2" t="s">
        <v>74</v>
      </c>
    </row>
    <row r="287" spans="1:5" x14ac:dyDescent="0.45">
      <c r="A287" t="s">
        <v>2</v>
      </c>
      <c r="B287">
        <v>30004</v>
      </c>
      <c r="C287">
        <v>1</v>
      </c>
      <c r="D287" t="s">
        <v>17</v>
      </c>
      <c r="E287" s="2" t="s">
        <v>74</v>
      </c>
    </row>
    <row r="288" spans="1:5" x14ac:dyDescent="0.45">
      <c r="A288" t="s">
        <v>2</v>
      </c>
      <c r="B288">
        <v>16424</v>
      </c>
      <c r="C288">
        <v>1</v>
      </c>
      <c r="D288" t="s">
        <v>42</v>
      </c>
      <c r="E288" s="2" t="s">
        <v>73</v>
      </c>
    </row>
    <row r="289" spans="1:5" x14ac:dyDescent="0.45">
      <c r="A289" t="s">
        <v>2</v>
      </c>
      <c r="B289">
        <v>30004</v>
      </c>
      <c r="C289">
        <v>1</v>
      </c>
      <c r="D289" t="s">
        <v>17</v>
      </c>
      <c r="E289" s="2" t="s">
        <v>74</v>
      </c>
    </row>
    <row r="290" spans="1:5" x14ac:dyDescent="0.45">
      <c r="A290" t="s">
        <v>2</v>
      </c>
      <c r="B290">
        <v>46004</v>
      </c>
      <c r="C290">
        <v>2</v>
      </c>
      <c r="D290" t="s">
        <v>57</v>
      </c>
      <c r="E290" s="2" t="s">
        <v>74</v>
      </c>
    </row>
    <row r="291" spans="1:5" x14ac:dyDescent="0.45">
      <c r="A291" t="s">
        <v>2</v>
      </c>
      <c r="B291" s="12">
        <v>46004</v>
      </c>
      <c r="C291">
        <v>2</v>
      </c>
      <c r="D291" t="s">
        <v>57</v>
      </c>
      <c r="E291" s="2" t="s">
        <v>74</v>
      </c>
    </row>
    <row r="292" spans="1:5" x14ac:dyDescent="0.45">
      <c r="A292" t="s">
        <v>2</v>
      </c>
      <c r="B292">
        <v>17358</v>
      </c>
      <c r="C292">
        <v>170</v>
      </c>
      <c r="D292" t="s">
        <v>16</v>
      </c>
      <c r="E292" s="2" t="s">
        <v>73</v>
      </c>
    </row>
    <row r="293" spans="1:5" x14ac:dyDescent="0.45">
      <c r="A293" t="s">
        <v>95</v>
      </c>
      <c r="B293" s="8" t="s">
        <v>110</v>
      </c>
      <c r="C293">
        <v>200</v>
      </c>
      <c r="D293" s="4" t="s">
        <v>111</v>
      </c>
      <c r="E293" s="6" t="s">
        <v>73</v>
      </c>
    </row>
    <row r="294" spans="1:5" x14ac:dyDescent="0.45">
      <c r="A294" t="s">
        <v>95</v>
      </c>
      <c r="B294" s="5" t="s">
        <v>110</v>
      </c>
      <c r="C294">
        <v>200</v>
      </c>
      <c r="D294" s="4" t="s">
        <v>111</v>
      </c>
      <c r="E294" s="6" t="s">
        <v>73</v>
      </c>
    </row>
    <row r="295" spans="1:5" x14ac:dyDescent="0.45">
      <c r="A295" t="s">
        <v>2</v>
      </c>
      <c r="B295" s="12">
        <v>16413</v>
      </c>
      <c r="C295">
        <v>100</v>
      </c>
      <c r="D295" t="s">
        <v>5</v>
      </c>
      <c r="E295" s="2" t="s">
        <v>73</v>
      </c>
    </row>
    <row r="296" spans="1:5" x14ac:dyDescent="0.45">
      <c r="A296" t="s">
        <v>2</v>
      </c>
      <c r="B296" s="12">
        <v>16739</v>
      </c>
      <c r="C296">
        <v>204</v>
      </c>
      <c r="D296" t="s">
        <v>119</v>
      </c>
      <c r="E296" s="2" t="s">
        <v>73</v>
      </c>
    </row>
    <row r="297" spans="1:5" x14ac:dyDescent="0.45">
      <c r="A297" t="s">
        <v>2</v>
      </c>
      <c r="B297">
        <v>16413</v>
      </c>
      <c r="C297">
        <v>140</v>
      </c>
      <c r="D297" t="s">
        <v>5</v>
      </c>
      <c r="E297" s="2" t="s">
        <v>73</v>
      </c>
    </row>
    <row r="298" spans="1:5" x14ac:dyDescent="0.45">
      <c r="A298" t="s">
        <v>2</v>
      </c>
      <c r="B298">
        <v>16424</v>
      </c>
      <c r="C298">
        <v>270</v>
      </c>
      <c r="D298" t="s">
        <v>42</v>
      </c>
      <c r="E298" s="2" t="s">
        <v>73</v>
      </c>
    </row>
    <row r="299" spans="1:5" x14ac:dyDescent="0.45">
      <c r="A299" t="s">
        <v>2</v>
      </c>
      <c r="B299">
        <v>16413</v>
      </c>
      <c r="C299">
        <v>420</v>
      </c>
      <c r="D299" t="s">
        <v>5</v>
      </c>
      <c r="E299" s="2" t="s">
        <v>73</v>
      </c>
    </row>
    <row r="300" spans="1:5" s="1" customFormat="1" x14ac:dyDescent="0.45">
      <c r="C300" s="9">
        <f>SUBTOTAL(9,C2:C299)</f>
        <v>4767</v>
      </c>
      <c r="E300" s="10"/>
    </row>
  </sheetData>
  <autoFilter ref="A1:E299" xr:uid="{00000000-0009-0000-0000-000000000000}"/>
  <pageMargins left="0.70866141732283472" right="0.70866141732283472" top="0.74803149606299213" bottom="0.74803149606299213" header="0.31496062992125984" footer="0.31496062992125984"/>
  <pageSetup paperSize="9" scale="4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ED4F90-463A-4D70-866F-8C72E1147FD1}">
  <dimension ref="A3:C303"/>
  <sheetViews>
    <sheetView topLeftCell="A193" workbookViewId="0"/>
  </sheetViews>
  <sheetFormatPr defaultRowHeight="14.25" x14ac:dyDescent="0.45"/>
  <cols>
    <col min="1" max="1" width="61" bestFit="1" customWidth="1"/>
    <col min="2" max="2" width="14.73046875" bestFit="1" customWidth="1"/>
    <col min="3" max="3" width="24.59765625" style="30" bestFit="1" customWidth="1"/>
  </cols>
  <sheetData>
    <row r="3" spans="1:3" x14ac:dyDescent="0.45">
      <c r="A3" s="14" t="s">
        <v>122</v>
      </c>
      <c r="B3" t="s">
        <v>125</v>
      </c>
      <c r="C3"/>
    </row>
    <row r="4" spans="1:3" x14ac:dyDescent="0.45">
      <c r="A4" s="15">
        <v>14206</v>
      </c>
      <c r="B4" s="3">
        <v>135</v>
      </c>
      <c r="C4"/>
    </row>
    <row r="5" spans="1:3" x14ac:dyDescent="0.45">
      <c r="A5" s="16" t="s">
        <v>73</v>
      </c>
      <c r="B5" s="3">
        <v>135</v>
      </c>
      <c r="C5"/>
    </row>
    <row r="6" spans="1:3" x14ac:dyDescent="0.45">
      <c r="A6" s="17" t="s">
        <v>51</v>
      </c>
      <c r="B6" s="3">
        <v>50</v>
      </c>
      <c r="C6"/>
    </row>
    <row r="7" spans="1:3" x14ac:dyDescent="0.45">
      <c r="A7" s="17" t="s">
        <v>29</v>
      </c>
      <c r="B7" s="3">
        <v>85</v>
      </c>
      <c r="C7"/>
    </row>
    <row r="8" spans="1:3" x14ac:dyDescent="0.45">
      <c r="A8" s="15">
        <v>14211</v>
      </c>
      <c r="B8" s="3">
        <v>40</v>
      </c>
      <c r="C8"/>
    </row>
    <row r="9" spans="1:3" x14ac:dyDescent="0.45">
      <c r="A9" s="16" t="s">
        <v>73</v>
      </c>
      <c r="B9" s="3">
        <v>40</v>
      </c>
      <c r="C9"/>
    </row>
    <row r="10" spans="1:3" x14ac:dyDescent="0.45">
      <c r="A10" s="17" t="s">
        <v>118</v>
      </c>
      <c r="B10" s="3">
        <v>20</v>
      </c>
      <c r="C10"/>
    </row>
    <row r="11" spans="1:3" x14ac:dyDescent="0.45">
      <c r="A11" s="17" t="s">
        <v>41</v>
      </c>
      <c r="B11" s="3">
        <v>20</v>
      </c>
      <c r="C11"/>
    </row>
    <row r="12" spans="1:3" x14ac:dyDescent="0.45">
      <c r="A12" s="15">
        <v>14817</v>
      </c>
      <c r="B12" s="3">
        <v>2</v>
      </c>
      <c r="C12"/>
    </row>
    <row r="13" spans="1:3" x14ac:dyDescent="0.45">
      <c r="A13" s="16" t="s">
        <v>73</v>
      </c>
      <c r="B13" s="3">
        <v>2</v>
      </c>
      <c r="C13"/>
    </row>
    <row r="14" spans="1:3" x14ac:dyDescent="0.45">
      <c r="A14" s="17" t="s">
        <v>81</v>
      </c>
      <c r="B14" s="3">
        <v>2</v>
      </c>
      <c r="C14"/>
    </row>
    <row r="15" spans="1:3" x14ac:dyDescent="0.45">
      <c r="A15" s="15">
        <v>14869</v>
      </c>
      <c r="B15" s="3">
        <v>10</v>
      </c>
      <c r="C15"/>
    </row>
    <row r="16" spans="1:3" x14ac:dyDescent="0.45">
      <c r="A16" s="16" t="s">
        <v>73</v>
      </c>
      <c r="B16" s="3">
        <v>10</v>
      </c>
      <c r="C16"/>
    </row>
    <row r="17" spans="1:3" x14ac:dyDescent="0.45">
      <c r="A17" s="17" t="s">
        <v>65</v>
      </c>
      <c r="B17" s="3">
        <v>10</v>
      </c>
      <c r="C17"/>
    </row>
    <row r="18" spans="1:3" x14ac:dyDescent="0.45">
      <c r="A18" s="15">
        <v>14986</v>
      </c>
      <c r="B18" s="3">
        <v>10</v>
      </c>
      <c r="C18"/>
    </row>
    <row r="19" spans="1:3" x14ac:dyDescent="0.45">
      <c r="A19" s="16" t="s">
        <v>73</v>
      </c>
      <c r="B19" s="3">
        <v>10</v>
      </c>
      <c r="C19"/>
    </row>
    <row r="20" spans="1:3" x14ac:dyDescent="0.45">
      <c r="A20" s="17" t="s">
        <v>7</v>
      </c>
      <c r="B20" s="3">
        <v>10</v>
      </c>
      <c r="C20"/>
    </row>
    <row r="21" spans="1:3" x14ac:dyDescent="0.45">
      <c r="A21" s="15">
        <v>16105</v>
      </c>
      <c r="B21" s="3">
        <v>10</v>
      </c>
      <c r="C21"/>
    </row>
    <row r="22" spans="1:3" x14ac:dyDescent="0.45">
      <c r="A22" s="16" t="s">
        <v>73</v>
      </c>
      <c r="B22" s="3">
        <v>10</v>
      </c>
      <c r="C22"/>
    </row>
    <row r="23" spans="1:3" x14ac:dyDescent="0.45">
      <c r="A23" s="17" t="s">
        <v>38</v>
      </c>
      <c r="B23" s="3">
        <v>10</v>
      </c>
      <c r="C23"/>
    </row>
    <row r="24" spans="1:3" x14ac:dyDescent="0.45">
      <c r="A24" s="15">
        <v>16124</v>
      </c>
      <c r="B24" s="3">
        <v>1</v>
      </c>
      <c r="C24"/>
    </row>
    <row r="25" spans="1:3" x14ac:dyDescent="0.45">
      <c r="A25" s="16" t="s">
        <v>73</v>
      </c>
      <c r="B25" s="3">
        <v>1</v>
      </c>
      <c r="C25"/>
    </row>
    <row r="26" spans="1:3" x14ac:dyDescent="0.45">
      <c r="A26" s="17" t="s">
        <v>28</v>
      </c>
      <c r="B26" s="3">
        <v>1</v>
      </c>
      <c r="C26"/>
    </row>
    <row r="27" spans="1:3" x14ac:dyDescent="0.45">
      <c r="A27" s="15">
        <v>16154</v>
      </c>
      <c r="B27" s="3">
        <v>40</v>
      </c>
      <c r="C27"/>
    </row>
    <row r="28" spans="1:3" x14ac:dyDescent="0.45">
      <c r="A28" s="16" t="s">
        <v>73</v>
      </c>
      <c r="B28" s="3">
        <v>40</v>
      </c>
      <c r="C28"/>
    </row>
    <row r="29" spans="1:3" x14ac:dyDescent="0.45">
      <c r="A29" s="17" t="s">
        <v>58</v>
      </c>
      <c r="B29" s="3">
        <v>40</v>
      </c>
      <c r="C29"/>
    </row>
    <row r="30" spans="1:3" x14ac:dyDescent="0.45">
      <c r="A30" s="15">
        <v>16182</v>
      </c>
      <c r="B30" s="3">
        <v>1</v>
      </c>
      <c r="C30"/>
    </row>
    <row r="31" spans="1:3" x14ac:dyDescent="0.45">
      <c r="A31" s="16" t="s">
        <v>73</v>
      </c>
      <c r="B31" s="3">
        <v>1</v>
      </c>
      <c r="C31"/>
    </row>
    <row r="32" spans="1:3" x14ac:dyDescent="0.45">
      <c r="A32" s="17" t="s">
        <v>26</v>
      </c>
      <c r="B32" s="3">
        <v>1</v>
      </c>
      <c r="C32"/>
    </row>
    <row r="33" spans="1:3" x14ac:dyDescent="0.45">
      <c r="A33" s="15">
        <v>16183</v>
      </c>
      <c r="B33" s="3">
        <v>1</v>
      </c>
      <c r="C33"/>
    </row>
    <row r="34" spans="1:3" x14ac:dyDescent="0.45">
      <c r="A34" s="16" t="s">
        <v>73</v>
      </c>
      <c r="B34" s="3">
        <v>1</v>
      </c>
      <c r="C34"/>
    </row>
    <row r="35" spans="1:3" x14ac:dyDescent="0.45">
      <c r="A35" s="17" t="s">
        <v>27</v>
      </c>
      <c r="B35" s="3">
        <v>1</v>
      </c>
      <c r="C35"/>
    </row>
    <row r="36" spans="1:3" x14ac:dyDescent="0.45">
      <c r="A36" s="15">
        <v>16408</v>
      </c>
      <c r="B36" s="3">
        <v>269</v>
      </c>
      <c r="C36"/>
    </row>
    <row r="37" spans="1:3" x14ac:dyDescent="0.45">
      <c r="A37" s="16" t="s">
        <v>73</v>
      </c>
      <c r="B37" s="3">
        <v>269</v>
      </c>
      <c r="C37"/>
    </row>
    <row r="38" spans="1:3" x14ac:dyDescent="0.45">
      <c r="A38" s="17" t="s">
        <v>4</v>
      </c>
      <c r="B38" s="3">
        <v>269</v>
      </c>
      <c r="C38"/>
    </row>
    <row r="39" spans="1:3" x14ac:dyDescent="0.45">
      <c r="A39" s="15">
        <v>16412</v>
      </c>
      <c r="B39" s="3">
        <v>14</v>
      </c>
      <c r="C39"/>
    </row>
    <row r="40" spans="1:3" x14ac:dyDescent="0.45">
      <c r="A40" s="16" t="s">
        <v>73</v>
      </c>
      <c r="B40" s="3">
        <v>14</v>
      </c>
      <c r="C40"/>
    </row>
    <row r="41" spans="1:3" x14ac:dyDescent="0.45">
      <c r="A41" s="17" t="s">
        <v>21</v>
      </c>
      <c r="B41" s="3">
        <v>14</v>
      </c>
      <c r="C41"/>
    </row>
    <row r="42" spans="1:3" x14ac:dyDescent="0.45">
      <c r="A42" s="15">
        <v>16413</v>
      </c>
      <c r="B42" s="3">
        <v>852</v>
      </c>
      <c r="C42"/>
    </row>
    <row r="43" spans="1:3" x14ac:dyDescent="0.45">
      <c r="A43" s="16" t="s">
        <v>73</v>
      </c>
      <c r="B43" s="3">
        <v>852</v>
      </c>
      <c r="C43"/>
    </row>
    <row r="44" spans="1:3" x14ac:dyDescent="0.45">
      <c r="A44" s="17" t="s">
        <v>5</v>
      </c>
      <c r="B44" s="3">
        <v>852</v>
      </c>
      <c r="C44"/>
    </row>
    <row r="45" spans="1:3" x14ac:dyDescent="0.45">
      <c r="A45" s="15">
        <v>16416</v>
      </c>
      <c r="B45" s="3">
        <v>57</v>
      </c>
      <c r="C45"/>
    </row>
    <row r="46" spans="1:3" x14ac:dyDescent="0.45">
      <c r="A46" s="16" t="s">
        <v>73</v>
      </c>
      <c r="B46" s="3">
        <v>57</v>
      </c>
      <c r="C46"/>
    </row>
    <row r="47" spans="1:3" x14ac:dyDescent="0.45">
      <c r="A47" s="17" t="s">
        <v>78</v>
      </c>
      <c r="B47" s="3">
        <v>57</v>
      </c>
      <c r="C47"/>
    </row>
    <row r="48" spans="1:3" x14ac:dyDescent="0.45">
      <c r="A48" s="15">
        <v>16424</v>
      </c>
      <c r="B48" s="3">
        <v>483</v>
      </c>
      <c r="C48"/>
    </row>
    <row r="49" spans="1:3" x14ac:dyDescent="0.45">
      <c r="A49" s="16" t="s">
        <v>73</v>
      </c>
      <c r="B49" s="3">
        <v>483</v>
      </c>
      <c r="C49"/>
    </row>
    <row r="50" spans="1:3" x14ac:dyDescent="0.45">
      <c r="A50" s="17" t="s">
        <v>42</v>
      </c>
      <c r="B50" s="3">
        <v>483</v>
      </c>
      <c r="C50"/>
    </row>
    <row r="51" spans="1:3" x14ac:dyDescent="0.45">
      <c r="A51" s="15">
        <v>16703</v>
      </c>
      <c r="B51" s="3">
        <v>130</v>
      </c>
      <c r="C51"/>
    </row>
    <row r="52" spans="1:3" x14ac:dyDescent="0.45">
      <c r="A52" s="16" t="s">
        <v>73</v>
      </c>
      <c r="B52" s="3">
        <v>130</v>
      </c>
      <c r="C52"/>
    </row>
    <row r="53" spans="1:3" x14ac:dyDescent="0.45">
      <c r="A53" s="17" t="s">
        <v>72</v>
      </c>
      <c r="B53" s="3">
        <v>130</v>
      </c>
      <c r="C53"/>
    </row>
    <row r="54" spans="1:3" x14ac:dyDescent="0.45">
      <c r="A54" s="15">
        <v>16723</v>
      </c>
      <c r="B54" s="3">
        <v>330</v>
      </c>
      <c r="C54"/>
    </row>
    <row r="55" spans="1:3" x14ac:dyDescent="0.45">
      <c r="A55" s="16" t="s">
        <v>73</v>
      </c>
      <c r="B55" s="3">
        <v>330</v>
      </c>
      <c r="C55"/>
    </row>
    <row r="56" spans="1:3" x14ac:dyDescent="0.45">
      <c r="A56" s="17" t="s">
        <v>15</v>
      </c>
      <c r="B56" s="3">
        <v>330</v>
      </c>
      <c r="C56"/>
    </row>
    <row r="57" spans="1:3" x14ac:dyDescent="0.45">
      <c r="A57" s="15">
        <v>16739</v>
      </c>
      <c r="B57" s="3">
        <v>204</v>
      </c>
      <c r="C57"/>
    </row>
    <row r="58" spans="1:3" x14ac:dyDescent="0.45">
      <c r="A58" s="16" t="s">
        <v>73</v>
      </c>
      <c r="B58" s="3">
        <v>204</v>
      </c>
      <c r="C58"/>
    </row>
    <row r="59" spans="1:3" x14ac:dyDescent="0.45">
      <c r="A59" s="17" t="s">
        <v>119</v>
      </c>
      <c r="B59" s="3">
        <v>204</v>
      </c>
      <c r="C59"/>
    </row>
    <row r="60" spans="1:3" x14ac:dyDescent="0.45">
      <c r="A60" s="15">
        <v>17001</v>
      </c>
      <c r="B60" s="3">
        <v>85</v>
      </c>
      <c r="C60"/>
    </row>
    <row r="61" spans="1:3" x14ac:dyDescent="0.45">
      <c r="A61" s="16" t="s">
        <v>73</v>
      </c>
      <c r="B61" s="3">
        <v>85</v>
      </c>
      <c r="C61"/>
    </row>
    <row r="62" spans="1:3" x14ac:dyDescent="0.45">
      <c r="A62" s="17" t="s">
        <v>9</v>
      </c>
      <c r="B62" s="3">
        <v>85</v>
      </c>
      <c r="C62"/>
    </row>
    <row r="63" spans="1:3" x14ac:dyDescent="0.45">
      <c r="A63" s="15">
        <v>17002</v>
      </c>
      <c r="B63" s="3">
        <v>30</v>
      </c>
      <c r="C63"/>
    </row>
    <row r="64" spans="1:3" x14ac:dyDescent="0.45">
      <c r="A64" s="16" t="s">
        <v>73</v>
      </c>
      <c r="B64" s="3">
        <v>30</v>
      </c>
      <c r="C64"/>
    </row>
    <row r="65" spans="1:3" x14ac:dyDescent="0.45">
      <c r="A65" s="17" t="s">
        <v>14</v>
      </c>
      <c r="B65" s="3">
        <v>30</v>
      </c>
      <c r="C65"/>
    </row>
    <row r="66" spans="1:3" x14ac:dyDescent="0.45">
      <c r="A66" s="15">
        <v>17321</v>
      </c>
      <c r="B66" s="3">
        <v>3</v>
      </c>
      <c r="C66"/>
    </row>
    <row r="67" spans="1:3" x14ac:dyDescent="0.45">
      <c r="A67" s="16" t="s">
        <v>73</v>
      </c>
      <c r="B67" s="3">
        <v>3</v>
      </c>
      <c r="C67"/>
    </row>
    <row r="68" spans="1:3" x14ac:dyDescent="0.45">
      <c r="A68" s="17" t="s">
        <v>120</v>
      </c>
      <c r="B68" s="3">
        <v>3</v>
      </c>
      <c r="C68"/>
    </row>
    <row r="69" spans="1:3" x14ac:dyDescent="0.45">
      <c r="A69" s="15">
        <v>17358</v>
      </c>
      <c r="B69" s="3">
        <v>434</v>
      </c>
      <c r="C69"/>
    </row>
    <row r="70" spans="1:3" x14ac:dyDescent="0.45">
      <c r="A70" s="16" t="s">
        <v>73</v>
      </c>
      <c r="B70" s="3">
        <v>434</v>
      </c>
      <c r="C70"/>
    </row>
    <row r="71" spans="1:3" x14ac:dyDescent="0.45">
      <c r="A71" s="17" t="s">
        <v>16</v>
      </c>
      <c r="B71" s="3">
        <v>434</v>
      </c>
      <c r="C71"/>
    </row>
    <row r="72" spans="1:3" x14ac:dyDescent="0.45">
      <c r="A72" s="15">
        <v>17371</v>
      </c>
      <c r="B72" s="3">
        <v>20</v>
      </c>
      <c r="C72"/>
    </row>
    <row r="73" spans="1:3" x14ac:dyDescent="0.45">
      <c r="A73" s="16" t="s">
        <v>73</v>
      </c>
      <c r="B73" s="3">
        <v>20</v>
      </c>
      <c r="C73"/>
    </row>
    <row r="74" spans="1:3" x14ac:dyDescent="0.45">
      <c r="A74" s="17" t="s">
        <v>82</v>
      </c>
      <c r="B74" s="3">
        <v>20</v>
      </c>
      <c r="C74"/>
    </row>
    <row r="75" spans="1:3" x14ac:dyDescent="0.45">
      <c r="A75" s="15">
        <v>17622</v>
      </c>
      <c r="B75" s="3">
        <v>2</v>
      </c>
      <c r="C75"/>
    </row>
    <row r="76" spans="1:3" x14ac:dyDescent="0.45">
      <c r="A76" s="16" t="s">
        <v>73</v>
      </c>
      <c r="B76" s="3">
        <v>2</v>
      </c>
      <c r="C76"/>
    </row>
    <row r="77" spans="1:3" x14ac:dyDescent="0.45">
      <c r="A77" s="17" t="s">
        <v>53</v>
      </c>
      <c r="B77" s="3">
        <v>2</v>
      </c>
      <c r="C77"/>
    </row>
    <row r="78" spans="1:3" x14ac:dyDescent="0.45">
      <c r="A78" s="15">
        <v>17624</v>
      </c>
      <c r="B78" s="3">
        <v>80</v>
      </c>
      <c r="C78"/>
    </row>
    <row r="79" spans="1:3" x14ac:dyDescent="0.45">
      <c r="A79" s="16" t="s">
        <v>73</v>
      </c>
      <c r="B79" s="3">
        <v>80</v>
      </c>
      <c r="C79"/>
    </row>
    <row r="80" spans="1:3" x14ac:dyDescent="0.45">
      <c r="A80" s="17" t="s">
        <v>47</v>
      </c>
      <c r="B80" s="3">
        <v>80</v>
      </c>
      <c r="C80"/>
    </row>
    <row r="81" spans="1:3" x14ac:dyDescent="0.45">
      <c r="A81" s="15">
        <v>17628</v>
      </c>
      <c r="B81" s="3">
        <v>28</v>
      </c>
      <c r="C81"/>
    </row>
    <row r="82" spans="1:3" x14ac:dyDescent="0.45">
      <c r="A82" s="16" t="s">
        <v>73</v>
      </c>
      <c r="B82" s="3">
        <v>28</v>
      </c>
      <c r="C82"/>
    </row>
    <row r="83" spans="1:3" x14ac:dyDescent="0.45">
      <c r="A83" s="17" t="s">
        <v>45</v>
      </c>
      <c r="B83" s="3">
        <v>28</v>
      </c>
      <c r="C83"/>
    </row>
    <row r="84" spans="1:3" x14ac:dyDescent="0.45">
      <c r="A84" s="15">
        <v>18013</v>
      </c>
      <c r="B84" s="3">
        <v>30</v>
      </c>
      <c r="C84"/>
    </row>
    <row r="85" spans="1:3" x14ac:dyDescent="0.45">
      <c r="A85" s="16" t="s">
        <v>73</v>
      </c>
      <c r="B85" s="3">
        <v>30</v>
      </c>
      <c r="C85"/>
    </row>
    <row r="86" spans="1:3" x14ac:dyDescent="0.45">
      <c r="A86" s="17" t="s">
        <v>39</v>
      </c>
      <c r="B86" s="3">
        <v>30</v>
      </c>
      <c r="C86"/>
    </row>
    <row r="87" spans="1:3" x14ac:dyDescent="0.45">
      <c r="A87" s="15">
        <v>18015</v>
      </c>
      <c r="B87" s="3">
        <v>22</v>
      </c>
      <c r="C87"/>
    </row>
    <row r="88" spans="1:3" x14ac:dyDescent="0.45">
      <c r="A88" s="16" t="s">
        <v>73</v>
      </c>
      <c r="B88" s="3">
        <v>22</v>
      </c>
      <c r="C88"/>
    </row>
    <row r="89" spans="1:3" x14ac:dyDescent="0.45">
      <c r="A89" s="17" t="s">
        <v>59</v>
      </c>
      <c r="B89" s="3">
        <v>22</v>
      </c>
      <c r="C89"/>
    </row>
    <row r="90" spans="1:3" x14ac:dyDescent="0.45">
      <c r="A90" s="15">
        <v>18037</v>
      </c>
      <c r="B90" s="3">
        <v>5</v>
      </c>
      <c r="C90"/>
    </row>
    <row r="91" spans="1:3" x14ac:dyDescent="0.45">
      <c r="A91" s="16" t="s">
        <v>73</v>
      </c>
      <c r="B91" s="3">
        <v>5</v>
      </c>
      <c r="C91"/>
    </row>
    <row r="92" spans="1:3" x14ac:dyDescent="0.45">
      <c r="A92" s="17" t="s">
        <v>60</v>
      </c>
      <c r="B92" s="3">
        <v>5</v>
      </c>
      <c r="C92"/>
    </row>
    <row r="93" spans="1:3" x14ac:dyDescent="0.45">
      <c r="A93" s="15">
        <v>18042</v>
      </c>
      <c r="B93" s="3">
        <v>180</v>
      </c>
      <c r="C93"/>
    </row>
    <row r="94" spans="1:3" x14ac:dyDescent="0.45">
      <c r="A94" s="16" t="s">
        <v>73</v>
      </c>
      <c r="B94" s="3">
        <v>180</v>
      </c>
      <c r="C94"/>
    </row>
    <row r="95" spans="1:3" x14ac:dyDescent="0.45">
      <c r="A95" s="17" t="s">
        <v>23</v>
      </c>
      <c r="B95" s="3">
        <v>180</v>
      </c>
      <c r="C95"/>
    </row>
    <row r="96" spans="1:3" x14ac:dyDescent="0.45">
      <c r="A96" s="15">
        <v>18044</v>
      </c>
      <c r="B96" s="3">
        <v>10</v>
      </c>
      <c r="C96"/>
    </row>
    <row r="97" spans="1:3" x14ac:dyDescent="0.45">
      <c r="A97" s="16" t="s">
        <v>73</v>
      </c>
      <c r="B97" s="3">
        <v>10</v>
      </c>
      <c r="C97"/>
    </row>
    <row r="98" spans="1:3" x14ac:dyDescent="0.45">
      <c r="A98" s="17" t="s">
        <v>61</v>
      </c>
      <c r="B98" s="3">
        <v>10</v>
      </c>
      <c r="C98"/>
    </row>
    <row r="99" spans="1:3" x14ac:dyDescent="0.45">
      <c r="A99" s="15">
        <v>18052</v>
      </c>
      <c r="B99" s="3">
        <v>60</v>
      </c>
      <c r="C99"/>
    </row>
    <row r="100" spans="1:3" x14ac:dyDescent="0.45">
      <c r="A100" s="16" t="s">
        <v>73</v>
      </c>
      <c r="B100" s="3">
        <v>60</v>
      </c>
      <c r="C100"/>
    </row>
    <row r="101" spans="1:3" x14ac:dyDescent="0.45">
      <c r="A101" s="17" t="s">
        <v>67</v>
      </c>
      <c r="B101" s="3">
        <v>60</v>
      </c>
      <c r="C101"/>
    </row>
    <row r="102" spans="1:3" x14ac:dyDescent="0.45">
      <c r="A102" s="15">
        <v>18085</v>
      </c>
      <c r="B102" s="3">
        <v>10</v>
      </c>
      <c r="C102"/>
    </row>
    <row r="103" spans="1:3" x14ac:dyDescent="0.45">
      <c r="A103" s="16" t="s">
        <v>73</v>
      </c>
      <c r="B103" s="3">
        <v>10</v>
      </c>
      <c r="C103"/>
    </row>
    <row r="104" spans="1:3" x14ac:dyDescent="0.45">
      <c r="A104" s="17" t="s">
        <v>11</v>
      </c>
      <c r="B104" s="3">
        <v>10</v>
      </c>
      <c r="C104"/>
    </row>
    <row r="105" spans="1:3" x14ac:dyDescent="0.45">
      <c r="A105" s="15">
        <v>18091</v>
      </c>
      <c r="B105" s="3">
        <v>10</v>
      </c>
      <c r="C105"/>
    </row>
    <row r="106" spans="1:3" x14ac:dyDescent="0.45">
      <c r="A106" s="16" t="s">
        <v>73</v>
      </c>
      <c r="B106" s="3">
        <v>10</v>
      </c>
      <c r="C106"/>
    </row>
    <row r="107" spans="1:3" x14ac:dyDescent="0.45">
      <c r="A107" s="17" t="s">
        <v>66</v>
      </c>
      <c r="B107" s="3">
        <v>10</v>
      </c>
      <c r="C107"/>
    </row>
    <row r="108" spans="1:3" x14ac:dyDescent="0.45">
      <c r="A108" s="15">
        <v>19004</v>
      </c>
      <c r="B108" s="3">
        <v>1</v>
      </c>
      <c r="C108"/>
    </row>
    <row r="109" spans="1:3" x14ac:dyDescent="0.45">
      <c r="A109" s="16" t="s">
        <v>73</v>
      </c>
      <c r="B109" s="3">
        <v>1</v>
      </c>
      <c r="C109"/>
    </row>
    <row r="110" spans="1:3" x14ac:dyDescent="0.45">
      <c r="A110" s="17" t="s">
        <v>30</v>
      </c>
      <c r="B110" s="3">
        <v>1</v>
      </c>
      <c r="C110"/>
    </row>
    <row r="111" spans="1:3" x14ac:dyDescent="0.45">
      <c r="A111" s="15">
        <v>19071</v>
      </c>
      <c r="B111" s="3">
        <v>7</v>
      </c>
      <c r="C111"/>
    </row>
    <row r="112" spans="1:3" x14ac:dyDescent="0.45">
      <c r="A112" s="16" t="s">
        <v>73</v>
      </c>
      <c r="B112" s="3">
        <v>7</v>
      </c>
      <c r="C112"/>
    </row>
    <row r="113" spans="1:3" x14ac:dyDescent="0.45">
      <c r="A113" s="17" t="s">
        <v>56</v>
      </c>
      <c r="B113" s="3">
        <v>7</v>
      </c>
      <c r="C113"/>
    </row>
    <row r="114" spans="1:3" x14ac:dyDescent="0.45">
      <c r="A114" s="15">
        <v>19089</v>
      </c>
      <c r="B114" s="3">
        <v>5</v>
      </c>
      <c r="C114"/>
    </row>
    <row r="115" spans="1:3" x14ac:dyDescent="0.45">
      <c r="A115" s="16" t="s">
        <v>73</v>
      </c>
      <c r="B115" s="3">
        <v>5</v>
      </c>
      <c r="C115"/>
    </row>
    <row r="116" spans="1:3" x14ac:dyDescent="0.45">
      <c r="A116" s="17" t="s">
        <v>121</v>
      </c>
      <c r="B116" s="3">
        <v>5</v>
      </c>
      <c r="C116"/>
    </row>
    <row r="117" spans="1:3" x14ac:dyDescent="0.45">
      <c r="A117" s="15">
        <v>19127</v>
      </c>
      <c r="B117" s="3">
        <v>1</v>
      </c>
      <c r="C117"/>
    </row>
    <row r="118" spans="1:3" x14ac:dyDescent="0.45">
      <c r="A118" s="16" t="s">
        <v>73</v>
      </c>
      <c r="B118" s="3">
        <v>1</v>
      </c>
      <c r="C118"/>
    </row>
    <row r="119" spans="1:3" x14ac:dyDescent="0.45">
      <c r="A119" s="17" t="s">
        <v>46</v>
      </c>
      <c r="B119" s="3">
        <v>1</v>
      </c>
      <c r="C119"/>
    </row>
    <row r="120" spans="1:3" x14ac:dyDescent="0.45">
      <c r="A120" s="15">
        <v>20537</v>
      </c>
      <c r="B120" s="3">
        <v>2</v>
      </c>
      <c r="C120"/>
    </row>
    <row r="121" spans="1:3" x14ac:dyDescent="0.45">
      <c r="A121" s="16" t="s">
        <v>74</v>
      </c>
      <c r="B121" s="3">
        <v>2</v>
      </c>
      <c r="C121"/>
    </row>
    <row r="122" spans="1:3" x14ac:dyDescent="0.45">
      <c r="A122" s="17" t="s">
        <v>8</v>
      </c>
      <c r="B122" s="3">
        <v>2</v>
      </c>
      <c r="C122"/>
    </row>
    <row r="123" spans="1:3" x14ac:dyDescent="0.45">
      <c r="A123" s="15">
        <v>20538</v>
      </c>
      <c r="B123" s="3">
        <v>5</v>
      </c>
      <c r="C123"/>
    </row>
    <row r="124" spans="1:3" x14ac:dyDescent="0.45">
      <c r="A124" s="16" t="s">
        <v>74</v>
      </c>
      <c r="B124" s="3">
        <v>5</v>
      </c>
      <c r="C124"/>
    </row>
    <row r="125" spans="1:3" x14ac:dyDescent="0.45">
      <c r="A125" s="17" t="s">
        <v>48</v>
      </c>
      <c r="B125" s="3">
        <v>5</v>
      </c>
      <c r="C125"/>
    </row>
    <row r="126" spans="1:3" x14ac:dyDescent="0.45">
      <c r="A126" s="15">
        <v>20539</v>
      </c>
      <c r="B126" s="3">
        <v>27</v>
      </c>
      <c r="C126"/>
    </row>
    <row r="127" spans="1:3" x14ac:dyDescent="0.45">
      <c r="A127" s="16" t="s">
        <v>74</v>
      </c>
      <c r="B127" s="3">
        <v>27</v>
      </c>
      <c r="C127"/>
    </row>
    <row r="128" spans="1:3" x14ac:dyDescent="0.45">
      <c r="A128" s="17" t="s">
        <v>13</v>
      </c>
      <c r="B128" s="3">
        <v>27</v>
      </c>
      <c r="C128"/>
    </row>
    <row r="129" spans="1:3" x14ac:dyDescent="0.45">
      <c r="A129" s="15">
        <v>20557</v>
      </c>
      <c r="B129" s="3">
        <v>5</v>
      </c>
      <c r="C129"/>
    </row>
    <row r="130" spans="1:3" x14ac:dyDescent="0.45">
      <c r="A130" s="16" t="s">
        <v>74</v>
      </c>
      <c r="B130" s="3">
        <v>5</v>
      </c>
      <c r="C130"/>
    </row>
    <row r="131" spans="1:3" x14ac:dyDescent="0.45">
      <c r="A131" s="17" t="s">
        <v>52</v>
      </c>
      <c r="B131" s="3">
        <v>5</v>
      </c>
      <c r="C131"/>
    </row>
    <row r="132" spans="1:3" x14ac:dyDescent="0.45">
      <c r="A132" s="15">
        <v>20575</v>
      </c>
      <c r="B132" s="3">
        <v>5</v>
      </c>
      <c r="C132"/>
    </row>
    <row r="133" spans="1:3" x14ac:dyDescent="0.45">
      <c r="A133" s="16" t="s">
        <v>74</v>
      </c>
      <c r="B133" s="3">
        <v>5</v>
      </c>
      <c r="C133"/>
    </row>
    <row r="134" spans="1:3" x14ac:dyDescent="0.45">
      <c r="A134" s="17" t="s">
        <v>20</v>
      </c>
      <c r="B134" s="3">
        <v>5</v>
      </c>
      <c r="C134"/>
    </row>
    <row r="135" spans="1:3" x14ac:dyDescent="0.45">
      <c r="A135" s="15">
        <v>20596</v>
      </c>
      <c r="B135" s="3">
        <v>1</v>
      </c>
      <c r="C135"/>
    </row>
    <row r="136" spans="1:3" x14ac:dyDescent="0.45">
      <c r="A136" s="16" t="s">
        <v>74</v>
      </c>
      <c r="B136" s="3">
        <v>1</v>
      </c>
      <c r="C136"/>
    </row>
    <row r="137" spans="1:3" x14ac:dyDescent="0.45">
      <c r="A137" s="17" t="s">
        <v>37</v>
      </c>
      <c r="B137" s="3">
        <v>1</v>
      </c>
      <c r="C137"/>
    </row>
    <row r="138" spans="1:3" x14ac:dyDescent="0.45">
      <c r="A138" s="15">
        <v>20598</v>
      </c>
      <c r="B138" s="3">
        <v>13</v>
      </c>
      <c r="C138"/>
    </row>
    <row r="139" spans="1:3" x14ac:dyDescent="0.45">
      <c r="A139" s="16" t="s">
        <v>74</v>
      </c>
      <c r="B139" s="3">
        <v>13</v>
      </c>
      <c r="C139"/>
    </row>
    <row r="140" spans="1:3" x14ac:dyDescent="0.45">
      <c r="A140" s="17" t="s">
        <v>55</v>
      </c>
      <c r="B140" s="3">
        <v>13</v>
      </c>
      <c r="C140"/>
    </row>
    <row r="141" spans="1:3" x14ac:dyDescent="0.45">
      <c r="A141" s="15">
        <v>20604</v>
      </c>
      <c r="B141" s="3">
        <v>10</v>
      </c>
      <c r="C141"/>
    </row>
    <row r="142" spans="1:3" x14ac:dyDescent="0.45">
      <c r="A142" s="16" t="s">
        <v>74</v>
      </c>
      <c r="B142" s="3">
        <v>10</v>
      </c>
      <c r="C142"/>
    </row>
    <row r="143" spans="1:3" x14ac:dyDescent="0.45">
      <c r="A143" s="17" t="s">
        <v>50</v>
      </c>
      <c r="B143" s="3">
        <v>10</v>
      </c>
      <c r="C143"/>
    </row>
    <row r="144" spans="1:3" x14ac:dyDescent="0.45">
      <c r="A144" s="15">
        <v>26012</v>
      </c>
      <c r="B144" s="3">
        <v>7</v>
      </c>
      <c r="C144"/>
    </row>
    <row r="145" spans="1:3" x14ac:dyDescent="0.45">
      <c r="A145" s="16" t="s">
        <v>74</v>
      </c>
      <c r="B145" s="3">
        <v>7</v>
      </c>
      <c r="C145"/>
    </row>
    <row r="146" spans="1:3" x14ac:dyDescent="0.45">
      <c r="A146" s="17" t="s">
        <v>36</v>
      </c>
      <c r="B146" s="3">
        <v>7</v>
      </c>
      <c r="C146"/>
    </row>
    <row r="147" spans="1:3" x14ac:dyDescent="0.45">
      <c r="A147" s="15">
        <v>30004</v>
      </c>
      <c r="B147" s="3">
        <v>3</v>
      </c>
      <c r="C147"/>
    </row>
    <row r="148" spans="1:3" x14ac:dyDescent="0.45">
      <c r="A148" s="16" t="s">
        <v>74</v>
      </c>
      <c r="B148" s="3">
        <v>3</v>
      </c>
      <c r="C148"/>
    </row>
    <row r="149" spans="1:3" x14ac:dyDescent="0.45">
      <c r="A149" s="17" t="s">
        <v>17</v>
      </c>
      <c r="B149" s="3">
        <v>3</v>
      </c>
      <c r="C149"/>
    </row>
    <row r="150" spans="1:3" x14ac:dyDescent="0.45">
      <c r="A150" s="15">
        <v>30627</v>
      </c>
      <c r="B150" s="3">
        <v>5</v>
      </c>
      <c r="C150"/>
    </row>
    <row r="151" spans="1:3" x14ac:dyDescent="0.45">
      <c r="A151" s="16" t="s">
        <v>73</v>
      </c>
      <c r="B151" s="3">
        <v>5</v>
      </c>
      <c r="C151"/>
    </row>
    <row r="152" spans="1:3" x14ac:dyDescent="0.45">
      <c r="A152" s="17" t="s">
        <v>34</v>
      </c>
      <c r="B152" s="3">
        <v>5</v>
      </c>
      <c r="C152"/>
    </row>
    <row r="153" spans="1:3" x14ac:dyDescent="0.45">
      <c r="A153" s="15">
        <v>30628</v>
      </c>
      <c r="B153" s="3">
        <v>6</v>
      </c>
      <c r="C153"/>
    </row>
    <row r="154" spans="1:3" x14ac:dyDescent="0.45">
      <c r="A154" s="16" t="s">
        <v>73</v>
      </c>
      <c r="B154" s="3">
        <v>6</v>
      </c>
      <c r="C154"/>
    </row>
    <row r="155" spans="1:3" x14ac:dyDescent="0.45">
      <c r="A155" s="17" t="s">
        <v>33</v>
      </c>
      <c r="B155" s="3">
        <v>6</v>
      </c>
      <c r="C155"/>
    </row>
    <row r="156" spans="1:3" x14ac:dyDescent="0.45">
      <c r="A156" s="15">
        <v>46004</v>
      </c>
      <c r="B156" s="3">
        <v>9</v>
      </c>
      <c r="C156"/>
    </row>
    <row r="157" spans="1:3" x14ac:dyDescent="0.45">
      <c r="A157" s="16" t="s">
        <v>74</v>
      </c>
      <c r="B157" s="3">
        <v>9</v>
      </c>
      <c r="C157"/>
    </row>
    <row r="158" spans="1:3" x14ac:dyDescent="0.45">
      <c r="A158" s="17" t="s">
        <v>57</v>
      </c>
      <c r="B158" s="3">
        <v>9</v>
      </c>
      <c r="C158"/>
    </row>
    <row r="159" spans="1:3" x14ac:dyDescent="0.45">
      <c r="A159" s="15">
        <v>46033</v>
      </c>
      <c r="B159" s="3">
        <v>1</v>
      </c>
      <c r="C159"/>
    </row>
    <row r="160" spans="1:3" x14ac:dyDescent="0.45">
      <c r="A160" s="16" t="s">
        <v>74</v>
      </c>
      <c r="B160" s="3">
        <v>1</v>
      </c>
      <c r="C160"/>
    </row>
    <row r="161" spans="1:3" x14ac:dyDescent="0.45">
      <c r="A161" s="17" t="s">
        <v>54</v>
      </c>
      <c r="B161" s="3">
        <v>1</v>
      </c>
      <c r="C161"/>
    </row>
    <row r="162" spans="1:3" x14ac:dyDescent="0.45">
      <c r="A162" s="15">
        <v>46037</v>
      </c>
      <c r="B162" s="3">
        <v>3</v>
      </c>
      <c r="C162"/>
    </row>
    <row r="163" spans="1:3" x14ac:dyDescent="0.45">
      <c r="A163" s="16" t="s">
        <v>74</v>
      </c>
      <c r="B163" s="3">
        <v>3</v>
      </c>
      <c r="C163"/>
    </row>
    <row r="164" spans="1:3" x14ac:dyDescent="0.45">
      <c r="A164" s="17" t="s">
        <v>3</v>
      </c>
      <c r="B164" s="3">
        <v>3</v>
      </c>
      <c r="C164"/>
    </row>
    <row r="165" spans="1:3" x14ac:dyDescent="0.45">
      <c r="A165" s="15">
        <v>46039</v>
      </c>
      <c r="B165" s="3">
        <v>7</v>
      </c>
      <c r="C165"/>
    </row>
    <row r="166" spans="1:3" x14ac:dyDescent="0.45">
      <c r="A166" s="16" t="s">
        <v>74</v>
      </c>
      <c r="B166" s="3">
        <v>7</v>
      </c>
      <c r="C166"/>
    </row>
    <row r="167" spans="1:3" x14ac:dyDescent="0.45">
      <c r="A167" s="17" t="s">
        <v>10</v>
      </c>
      <c r="B167" s="3">
        <v>7</v>
      </c>
      <c r="C167"/>
    </row>
    <row r="168" spans="1:3" x14ac:dyDescent="0.45">
      <c r="A168" s="15">
        <v>46052</v>
      </c>
      <c r="B168" s="3">
        <v>22</v>
      </c>
      <c r="C168"/>
    </row>
    <row r="169" spans="1:3" x14ac:dyDescent="0.45">
      <c r="A169" s="16" t="s">
        <v>73</v>
      </c>
      <c r="B169" s="3">
        <v>22</v>
      </c>
      <c r="C169"/>
    </row>
    <row r="170" spans="1:3" x14ac:dyDescent="0.45">
      <c r="A170" s="17" t="s">
        <v>22</v>
      </c>
      <c r="B170" s="3">
        <v>22</v>
      </c>
      <c r="C170"/>
    </row>
    <row r="171" spans="1:3" x14ac:dyDescent="0.45">
      <c r="A171" s="15">
        <v>46053</v>
      </c>
      <c r="B171" s="3">
        <v>27</v>
      </c>
      <c r="C171"/>
    </row>
    <row r="172" spans="1:3" x14ac:dyDescent="0.45">
      <c r="A172" s="16" t="s">
        <v>73</v>
      </c>
      <c r="B172" s="3">
        <v>27</v>
      </c>
      <c r="C172"/>
    </row>
    <row r="173" spans="1:3" x14ac:dyDescent="0.45">
      <c r="A173" s="17" t="s">
        <v>49</v>
      </c>
      <c r="B173" s="3">
        <v>27</v>
      </c>
      <c r="C173"/>
    </row>
    <row r="174" spans="1:3" x14ac:dyDescent="0.45">
      <c r="A174" s="15">
        <v>46310</v>
      </c>
      <c r="B174" s="3">
        <v>34</v>
      </c>
      <c r="C174"/>
    </row>
    <row r="175" spans="1:3" x14ac:dyDescent="0.45">
      <c r="A175" s="16" t="s">
        <v>74</v>
      </c>
      <c r="B175" s="3">
        <v>34</v>
      </c>
      <c r="C175"/>
    </row>
    <row r="176" spans="1:3" x14ac:dyDescent="0.45">
      <c r="A176" s="17" t="s">
        <v>12</v>
      </c>
      <c r="B176" s="3">
        <v>34</v>
      </c>
      <c r="C176"/>
    </row>
    <row r="177" spans="1:3" x14ac:dyDescent="0.45">
      <c r="A177" s="15">
        <v>46325</v>
      </c>
      <c r="B177" s="3">
        <v>5</v>
      </c>
      <c r="C177"/>
    </row>
    <row r="178" spans="1:3" x14ac:dyDescent="0.45">
      <c r="A178" s="16" t="s">
        <v>74</v>
      </c>
      <c r="B178" s="3">
        <v>5</v>
      </c>
      <c r="C178"/>
    </row>
    <row r="179" spans="1:3" x14ac:dyDescent="0.45">
      <c r="A179" s="17" t="s">
        <v>6</v>
      </c>
      <c r="B179" s="3">
        <v>5</v>
      </c>
      <c r="C179"/>
    </row>
    <row r="180" spans="1:3" x14ac:dyDescent="0.45">
      <c r="A180" s="15">
        <v>49200</v>
      </c>
      <c r="B180" s="3">
        <v>3</v>
      </c>
      <c r="C180"/>
    </row>
    <row r="181" spans="1:3" x14ac:dyDescent="0.45">
      <c r="A181" s="16" t="s">
        <v>73</v>
      </c>
      <c r="B181" s="3">
        <v>3</v>
      </c>
      <c r="C181"/>
    </row>
    <row r="182" spans="1:3" x14ac:dyDescent="0.45">
      <c r="A182" s="17" t="s">
        <v>62</v>
      </c>
      <c r="B182" s="3">
        <v>3</v>
      </c>
      <c r="C182"/>
    </row>
    <row r="183" spans="1:3" x14ac:dyDescent="0.45">
      <c r="A183" s="15">
        <v>49225</v>
      </c>
      <c r="B183" s="3">
        <v>5</v>
      </c>
      <c r="C183"/>
    </row>
    <row r="184" spans="1:3" x14ac:dyDescent="0.45">
      <c r="A184" s="16" t="s">
        <v>73</v>
      </c>
      <c r="B184" s="3">
        <v>5</v>
      </c>
      <c r="C184"/>
    </row>
    <row r="185" spans="1:3" x14ac:dyDescent="0.45">
      <c r="A185" s="17" t="s">
        <v>63</v>
      </c>
      <c r="B185" s="3">
        <v>5</v>
      </c>
      <c r="C185"/>
    </row>
    <row r="186" spans="1:3" x14ac:dyDescent="0.45">
      <c r="A186" s="15">
        <v>49226</v>
      </c>
      <c r="B186" s="3">
        <v>1</v>
      </c>
      <c r="C186"/>
    </row>
    <row r="187" spans="1:3" x14ac:dyDescent="0.45">
      <c r="A187" s="16" t="s">
        <v>73</v>
      </c>
      <c r="B187" s="3">
        <v>1</v>
      </c>
      <c r="C187"/>
    </row>
    <row r="188" spans="1:3" x14ac:dyDescent="0.45">
      <c r="A188" s="17" t="s">
        <v>79</v>
      </c>
      <c r="B188" s="3">
        <v>1</v>
      </c>
      <c r="C188"/>
    </row>
    <row r="189" spans="1:3" x14ac:dyDescent="0.45">
      <c r="A189" s="15">
        <v>49257</v>
      </c>
      <c r="B189" s="3">
        <v>10</v>
      </c>
      <c r="C189"/>
    </row>
    <row r="190" spans="1:3" x14ac:dyDescent="0.45">
      <c r="A190" s="16" t="s">
        <v>73</v>
      </c>
      <c r="B190" s="3">
        <v>10</v>
      </c>
      <c r="C190"/>
    </row>
    <row r="191" spans="1:3" x14ac:dyDescent="0.45">
      <c r="A191" s="17" t="s">
        <v>32</v>
      </c>
      <c r="B191" s="3">
        <v>10</v>
      </c>
      <c r="C191"/>
    </row>
    <row r="192" spans="1:3" x14ac:dyDescent="0.45">
      <c r="A192" s="15">
        <v>55589</v>
      </c>
      <c r="B192" s="3">
        <v>17</v>
      </c>
      <c r="C192"/>
    </row>
    <row r="193" spans="1:3" x14ac:dyDescent="0.45">
      <c r="A193" s="16" t="s">
        <v>74</v>
      </c>
      <c r="B193" s="3">
        <v>17</v>
      </c>
      <c r="C193"/>
    </row>
    <row r="194" spans="1:3" x14ac:dyDescent="0.45">
      <c r="A194" s="17" t="s">
        <v>77</v>
      </c>
      <c r="B194" s="3">
        <v>17</v>
      </c>
      <c r="C194"/>
    </row>
    <row r="195" spans="1:3" x14ac:dyDescent="0.45">
      <c r="A195" s="15">
        <v>55590</v>
      </c>
      <c r="B195" s="3">
        <v>4</v>
      </c>
      <c r="C195"/>
    </row>
    <row r="196" spans="1:3" x14ac:dyDescent="0.45">
      <c r="A196" s="16" t="s">
        <v>74</v>
      </c>
      <c r="B196" s="3">
        <v>4</v>
      </c>
      <c r="C196"/>
    </row>
    <row r="197" spans="1:3" x14ac:dyDescent="0.45">
      <c r="A197" s="17" t="s">
        <v>68</v>
      </c>
      <c r="B197" s="3">
        <v>4</v>
      </c>
      <c r="C197"/>
    </row>
    <row r="198" spans="1:3" x14ac:dyDescent="0.45">
      <c r="A198" s="15">
        <v>55591</v>
      </c>
      <c r="B198" s="3">
        <v>9</v>
      </c>
      <c r="C198"/>
    </row>
    <row r="199" spans="1:3" x14ac:dyDescent="0.45">
      <c r="A199" s="16" t="s">
        <v>74</v>
      </c>
      <c r="B199" s="3">
        <v>9</v>
      </c>
      <c r="C199"/>
    </row>
    <row r="200" spans="1:3" x14ac:dyDescent="0.45">
      <c r="A200" s="17" t="s">
        <v>40</v>
      </c>
      <c r="B200" s="3">
        <v>9</v>
      </c>
      <c r="C200"/>
    </row>
    <row r="201" spans="1:3" x14ac:dyDescent="0.45">
      <c r="A201" s="15">
        <v>55592</v>
      </c>
      <c r="B201" s="3">
        <v>12</v>
      </c>
      <c r="C201"/>
    </row>
    <row r="202" spans="1:3" x14ac:dyDescent="0.45">
      <c r="A202" s="16" t="s">
        <v>74</v>
      </c>
      <c r="B202" s="3">
        <v>12</v>
      </c>
      <c r="C202"/>
    </row>
    <row r="203" spans="1:3" x14ac:dyDescent="0.45">
      <c r="A203" s="17" t="s">
        <v>69</v>
      </c>
      <c r="B203" s="3">
        <v>12</v>
      </c>
      <c r="C203"/>
    </row>
    <row r="204" spans="1:3" x14ac:dyDescent="0.45">
      <c r="A204" s="15">
        <v>55593</v>
      </c>
      <c r="B204" s="3">
        <v>6</v>
      </c>
      <c r="C204"/>
    </row>
    <row r="205" spans="1:3" x14ac:dyDescent="0.45">
      <c r="A205" s="16" t="s">
        <v>74</v>
      </c>
      <c r="B205" s="3">
        <v>6</v>
      </c>
      <c r="C205"/>
    </row>
    <row r="206" spans="1:3" x14ac:dyDescent="0.45">
      <c r="A206" s="17" t="s">
        <v>24</v>
      </c>
      <c r="B206" s="3">
        <v>6</v>
      </c>
      <c r="C206"/>
    </row>
    <row r="207" spans="1:3" x14ac:dyDescent="0.45">
      <c r="A207" s="15">
        <v>55594</v>
      </c>
      <c r="B207" s="3">
        <v>9</v>
      </c>
      <c r="C207"/>
    </row>
    <row r="208" spans="1:3" x14ac:dyDescent="0.45">
      <c r="A208" s="16" t="s">
        <v>74</v>
      </c>
      <c r="B208" s="3">
        <v>9</v>
      </c>
      <c r="C208"/>
    </row>
    <row r="209" spans="1:3" x14ac:dyDescent="0.45">
      <c r="A209" s="17" t="s">
        <v>35</v>
      </c>
      <c r="B209" s="3">
        <v>9</v>
      </c>
      <c r="C209"/>
    </row>
    <row r="210" spans="1:3" x14ac:dyDescent="0.45">
      <c r="A210" s="15">
        <v>55595</v>
      </c>
      <c r="B210" s="3">
        <v>13</v>
      </c>
      <c r="C210"/>
    </row>
    <row r="211" spans="1:3" x14ac:dyDescent="0.45">
      <c r="A211" s="16" t="s">
        <v>74</v>
      </c>
      <c r="B211" s="3">
        <v>13</v>
      </c>
      <c r="C211"/>
    </row>
    <row r="212" spans="1:3" x14ac:dyDescent="0.45">
      <c r="A212" s="17" t="s">
        <v>44</v>
      </c>
      <c r="B212" s="3">
        <v>13</v>
      </c>
      <c r="C212"/>
    </row>
    <row r="213" spans="1:3" x14ac:dyDescent="0.45">
      <c r="A213" s="15">
        <v>55597</v>
      </c>
      <c r="B213" s="3">
        <v>19</v>
      </c>
      <c r="C213"/>
    </row>
    <row r="214" spans="1:3" x14ac:dyDescent="0.45">
      <c r="A214" s="16" t="s">
        <v>74</v>
      </c>
      <c r="B214" s="3">
        <v>19</v>
      </c>
      <c r="C214"/>
    </row>
    <row r="215" spans="1:3" x14ac:dyDescent="0.45">
      <c r="A215" s="17" t="s">
        <v>25</v>
      </c>
      <c r="B215" s="3">
        <v>19</v>
      </c>
      <c r="C215"/>
    </row>
    <row r="216" spans="1:3" x14ac:dyDescent="0.45">
      <c r="A216" s="15">
        <v>62274</v>
      </c>
      <c r="B216" s="3">
        <v>22</v>
      </c>
      <c r="C216"/>
    </row>
    <row r="217" spans="1:3" x14ac:dyDescent="0.45">
      <c r="A217" s="16" t="s">
        <v>73</v>
      </c>
      <c r="B217" s="3">
        <v>22</v>
      </c>
      <c r="C217"/>
    </row>
    <row r="218" spans="1:3" x14ac:dyDescent="0.45">
      <c r="A218" s="17" t="s">
        <v>64</v>
      </c>
      <c r="B218" s="3">
        <v>22</v>
      </c>
      <c r="C218"/>
    </row>
    <row r="219" spans="1:3" x14ac:dyDescent="0.45">
      <c r="A219" s="15">
        <v>80002</v>
      </c>
      <c r="B219" s="3">
        <v>50</v>
      </c>
      <c r="C219"/>
    </row>
    <row r="220" spans="1:3" x14ac:dyDescent="0.45">
      <c r="A220" s="16" t="s">
        <v>73</v>
      </c>
      <c r="B220" s="3">
        <v>50</v>
      </c>
      <c r="C220"/>
    </row>
    <row r="221" spans="1:3" x14ac:dyDescent="0.45">
      <c r="A221" s="17" t="s">
        <v>43</v>
      </c>
      <c r="B221" s="3">
        <v>50</v>
      </c>
      <c r="C221"/>
    </row>
    <row r="222" spans="1:3" x14ac:dyDescent="0.45">
      <c r="A222" s="15">
        <v>81801</v>
      </c>
      <c r="B222" s="3">
        <v>20</v>
      </c>
      <c r="C222"/>
    </row>
    <row r="223" spans="1:3" x14ac:dyDescent="0.45">
      <c r="A223" s="16" t="s">
        <v>74</v>
      </c>
      <c r="B223" s="3">
        <v>20</v>
      </c>
      <c r="C223"/>
    </row>
    <row r="224" spans="1:3" x14ac:dyDescent="0.45">
      <c r="A224" s="17" t="s">
        <v>18</v>
      </c>
      <c r="B224" s="3">
        <v>20</v>
      </c>
      <c r="C224"/>
    </row>
    <row r="225" spans="1:3" x14ac:dyDescent="0.45">
      <c r="A225" s="15">
        <v>81802</v>
      </c>
      <c r="B225" s="3">
        <v>3</v>
      </c>
      <c r="C225"/>
    </row>
    <row r="226" spans="1:3" x14ac:dyDescent="0.45">
      <c r="A226" s="16" t="s">
        <v>74</v>
      </c>
      <c r="B226" s="3">
        <v>3</v>
      </c>
      <c r="C226"/>
    </row>
    <row r="227" spans="1:3" x14ac:dyDescent="0.45">
      <c r="A227" s="17" t="s">
        <v>19</v>
      </c>
      <c r="B227" s="3">
        <v>3</v>
      </c>
      <c r="C227"/>
    </row>
    <row r="228" spans="1:3" x14ac:dyDescent="0.45">
      <c r="A228" s="15">
        <v>81803</v>
      </c>
      <c r="B228" s="3">
        <v>4</v>
      </c>
      <c r="C228"/>
    </row>
    <row r="229" spans="1:3" x14ac:dyDescent="0.45">
      <c r="A229" s="16" t="s">
        <v>74</v>
      </c>
      <c r="B229" s="3">
        <v>4</v>
      </c>
      <c r="C229"/>
    </row>
    <row r="230" spans="1:3" x14ac:dyDescent="0.45">
      <c r="A230" s="17" t="s">
        <v>80</v>
      </c>
      <c r="B230" s="3">
        <v>4</v>
      </c>
      <c r="C230"/>
    </row>
    <row r="231" spans="1:3" x14ac:dyDescent="0.45">
      <c r="A231" s="15">
        <v>83005</v>
      </c>
      <c r="B231" s="3">
        <v>2</v>
      </c>
      <c r="C231"/>
    </row>
    <row r="232" spans="1:3" x14ac:dyDescent="0.45">
      <c r="A232" s="16" t="s">
        <v>74</v>
      </c>
      <c r="B232" s="3">
        <v>2</v>
      </c>
      <c r="C232"/>
    </row>
    <row r="233" spans="1:3" x14ac:dyDescent="0.45">
      <c r="A233" s="17" t="s">
        <v>31</v>
      </c>
      <c r="B233" s="3">
        <v>2</v>
      </c>
      <c r="C233"/>
    </row>
    <row r="234" spans="1:3" x14ac:dyDescent="0.45">
      <c r="A234" s="15" t="s">
        <v>91</v>
      </c>
      <c r="B234" s="3">
        <v>90</v>
      </c>
      <c r="C234"/>
    </row>
    <row r="235" spans="1:3" x14ac:dyDescent="0.45">
      <c r="A235" s="16" t="s">
        <v>73</v>
      </c>
      <c r="B235" s="3">
        <v>90</v>
      </c>
      <c r="C235"/>
    </row>
    <row r="236" spans="1:3" x14ac:dyDescent="0.45">
      <c r="A236" s="17" t="s">
        <v>93</v>
      </c>
      <c r="B236" s="3">
        <v>90</v>
      </c>
      <c r="C236"/>
    </row>
    <row r="237" spans="1:3" x14ac:dyDescent="0.45">
      <c r="A237" s="15" t="s">
        <v>104</v>
      </c>
      <c r="B237" s="3">
        <v>2</v>
      </c>
      <c r="C237"/>
    </row>
    <row r="238" spans="1:3" x14ac:dyDescent="0.45">
      <c r="A238" s="16" t="s">
        <v>73</v>
      </c>
      <c r="B238" s="3">
        <v>2</v>
      </c>
      <c r="C238"/>
    </row>
    <row r="239" spans="1:3" x14ac:dyDescent="0.45">
      <c r="A239" s="17" t="s">
        <v>107</v>
      </c>
      <c r="B239" s="3">
        <v>2</v>
      </c>
      <c r="C239"/>
    </row>
    <row r="240" spans="1:3" x14ac:dyDescent="0.45">
      <c r="A240" s="15" t="s">
        <v>96</v>
      </c>
      <c r="B240" s="3">
        <v>1</v>
      </c>
      <c r="C240"/>
    </row>
    <row r="241" spans="1:3" x14ac:dyDescent="0.45">
      <c r="A241" s="16" t="s">
        <v>73</v>
      </c>
      <c r="B241" s="3">
        <v>1</v>
      </c>
      <c r="C241"/>
    </row>
    <row r="242" spans="1:3" x14ac:dyDescent="0.45">
      <c r="A242" s="17" t="s">
        <v>97</v>
      </c>
      <c r="B242" s="3">
        <v>1</v>
      </c>
      <c r="C242"/>
    </row>
    <row r="243" spans="1:3" x14ac:dyDescent="0.45">
      <c r="A243" s="15" t="s">
        <v>86</v>
      </c>
      <c r="B243" s="3">
        <v>14</v>
      </c>
      <c r="C243"/>
    </row>
    <row r="244" spans="1:3" x14ac:dyDescent="0.45">
      <c r="A244" s="16" t="s">
        <v>73</v>
      </c>
      <c r="B244" s="3">
        <v>14</v>
      </c>
      <c r="C244"/>
    </row>
    <row r="245" spans="1:3" x14ac:dyDescent="0.45">
      <c r="A245" s="17" t="s">
        <v>87</v>
      </c>
      <c r="B245" s="3">
        <v>14</v>
      </c>
      <c r="C245"/>
    </row>
    <row r="246" spans="1:3" x14ac:dyDescent="0.45">
      <c r="A246" s="15" t="s">
        <v>106</v>
      </c>
      <c r="B246" s="3">
        <v>10</v>
      </c>
      <c r="C246"/>
    </row>
    <row r="247" spans="1:3" x14ac:dyDescent="0.45">
      <c r="A247" s="16" t="s">
        <v>73</v>
      </c>
      <c r="B247" s="3">
        <v>10</v>
      </c>
      <c r="C247"/>
    </row>
    <row r="248" spans="1:3" x14ac:dyDescent="0.45">
      <c r="A248" s="17" t="s">
        <v>109</v>
      </c>
      <c r="B248" s="3">
        <v>10</v>
      </c>
      <c r="C248"/>
    </row>
    <row r="249" spans="1:3" x14ac:dyDescent="0.45">
      <c r="A249" s="15" t="s">
        <v>83</v>
      </c>
      <c r="B249" s="3">
        <v>100</v>
      </c>
      <c r="C249"/>
    </row>
    <row r="250" spans="1:3" x14ac:dyDescent="0.45">
      <c r="A250" s="16" t="s">
        <v>73</v>
      </c>
      <c r="B250" s="3">
        <v>100</v>
      </c>
      <c r="C250"/>
    </row>
    <row r="251" spans="1:3" x14ac:dyDescent="0.45">
      <c r="A251" s="17" t="s">
        <v>90</v>
      </c>
      <c r="B251" s="3">
        <v>100</v>
      </c>
      <c r="C251"/>
    </row>
    <row r="252" spans="1:3" x14ac:dyDescent="0.45">
      <c r="A252" s="15" t="s">
        <v>98</v>
      </c>
      <c r="B252" s="3">
        <v>4</v>
      </c>
      <c r="C252"/>
    </row>
    <row r="253" spans="1:3" x14ac:dyDescent="0.45">
      <c r="A253" s="16" t="s">
        <v>73</v>
      </c>
      <c r="B253" s="3">
        <v>4</v>
      </c>
      <c r="C253"/>
    </row>
    <row r="254" spans="1:3" x14ac:dyDescent="0.45">
      <c r="A254" s="17" t="s">
        <v>101</v>
      </c>
      <c r="B254" s="3">
        <v>4</v>
      </c>
      <c r="C254"/>
    </row>
    <row r="255" spans="1:3" x14ac:dyDescent="0.45">
      <c r="A255" s="15" t="s">
        <v>116</v>
      </c>
      <c r="B255" s="3">
        <v>3</v>
      </c>
      <c r="C255"/>
    </row>
    <row r="256" spans="1:3" x14ac:dyDescent="0.45">
      <c r="A256" s="16" t="s">
        <v>73</v>
      </c>
      <c r="B256" s="3">
        <v>3</v>
      </c>
      <c r="C256"/>
    </row>
    <row r="257" spans="1:3" x14ac:dyDescent="0.45">
      <c r="A257" s="17" t="s">
        <v>117</v>
      </c>
      <c r="B257" s="3">
        <v>3</v>
      </c>
      <c r="C257"/>
    </row>
    <row r="258" spans="1:3" x14ac:dyDescent="0.45">
      <c r="A258" s="15" t="s">
        <v>100</v>
      </c>
      <c r="B258" s="3">
        <v>5</v>
      </c>
      <c r="C258"/>
    </row>
    <row r="259" spans="1:3" x14ac:dyDescent="0.45">
      <c r="A259" s="16" t="s">
        <v>73</v>
      </c>
      <c r="B259" s="3">
        <v>5</v>
      </c>
      <c r="C259"/>
    </row>
    <row r="260" spans="1:3" x14ac:dyDescent="0.45">
      <c r="A260" s="17" t="s">
        <v>103</v>
      </c>
      <c r="B260" s="3">
        <v>5</v>
      </c>
      <c r="C260"/>
    </row>
    <row r="261" spans="1:3" x14ac:dyDescent="0.45">
      <c r="A261" s="15" t="s">
        <v>99</v>
      </c>
      <c r="B261" s="3">
        <v>1</v>
      </c>
      <c r="C261"/>
    </row>
    <row r="262" spans="1:3" x14ac:dyDescent="0.45">
      <c r="A262" s="16" t="s">
        <v>74</v>
      </c>
      <c r="B262" s="3">
        <v>1</v>
      </c>
      <c r="C262"/>
    </row>
    <row r="263" spans="1:3" x14ac:dyDescent="0.45">
      <c r="A263" s="17" t="s">
        <v>102</v>
      </c>
      <c r="B263" s="3">
        <v>1</v>
      </c>
      <c r="C263"/>
    </row>
    <row r="264" spans="1:3" x14ac:dyDescent="0.45">
      <c r="A264" s="15" t="s">
        <v>105</v>
      </c>
      <c r="B264" s="3">
        <v>2</v>
      </c>
      <c r="C264"/>
    </row>
    <row r="265" spans="1:3" x14ac:dyDescent="0.45">
      <c r="A265" s="16" t="s">
        <v>73</v>
      </c>
      <c r="B265" s="3">
        <v>2</v>
      </c>
      <c r="C265"/>
    </row>
    <row r="266" spans="1:3" x14ac:dyDescent="0.45">
      <c r="A266" s="17" t="s">
        <v>108</v>
      </c>
      <c r="B266" s="3">
        <v>2</v>
      </c>
      <c r="C266"/>
    </row>
    <row r="267" spans="1:3" x14ac:dyDescent="0.45">
      <c r="A267" s="15" t="s">
        <v>88</v>
      </c>
      <c r="B267" s="3">
        <v>6</v>
      </c>
      <c r="C267"/>
    </row>
    <row r="268" spans="1:3" x14ac:dyDescent="0.45">
      <c r="A268" s="16" t="s">
        <v>73</v>
      </c>
      <c r="B268" s="3">
        <v>6</v>
      </c>
      <c r="C268"/>
    </row>
    <row r="269" spans="1:3" x14ac:dyDescent="0.45">
      <c r="A269" s="17" t="s">
        <v>89</v>
      </c>
      <c r="B269" s="3">
        <v>6</v>
      </c>
      <c r="C269"/>
    </row>
    <row r="270" spans="1:3" x14ac:dyDescent="0.45">
      <c r="A270" s="15" t="s">
        <v>112</v>
      </c>
      <c r="B270" s="3">
        <v>10</v>
      </c>
      <c r="C270"/>
    </row>
    <row r="271" spans="1:3" x14ac:dyDescent="0.45">
      <c r="A271" s="16" t="s">
        <v>73</v>
      </c>
      <c r="B271" s="3">
        <v>10</v>
      </c>
      <c r="C271"/>
    </row>
    <row r="272" spans="1:3" x14ac:dyDescent="0.45">
      <c r="A272" s="17" t="s">
        <v>113</v>
      </c>
      <c r="B272" s="3">
        <v>10</v>
      </c>
      <c r="C272"/>
    </row>
    <row r="273" spans="1:3" x14ac:dyDescent="0.45">
      <c r="A273" s="15" t="s">
        <v>114</v>
      </c>
      <c r="B273" s="3">
        <v>10</v>
      </c>
      <c r="C273"/>
    </row>
    <row r="274" spans="1:3" x14ac:dyDescent="0.45">
      <c r="A274" s="16" t="s">
        <v>73</v>
      </c>
      <c r="B274" s="3">
        <v>10</v>
      </c>
      <c r="C274"/>
    </row>
    <row r="275" spans="1:3" x14ac:dyDescent="0.45">
      <c r="A275" s="17" t="s">
        <v>115</v>
      </c>
      <c r="B275" s="3">
        <v>10</v>
      </c>
      <c r="C275"/>
    </row>
    <row r="276" spans="1:3" x14ac:dyDescent="0.45">
      <c r="A276" s="15" t="s">
        <v>92</v>
      </c>
      <c r="B276" s="3">
        <v>1</v>
      </c>
      <c r="C276"/>
    </row>
    <row r="277" spans="1:3" x14ac:dyDescent="0.45">
      <c r="A277" s="16" t="s">
        <v>74</v>
      </c>
      <c r="B277" s="3">
        <v>1</v>
      </c>
      <c r="C277"/>
    </row>
    <row r="278" spans="1:3" x14ac:dyDescent="0.45">
      <c r="A278" s="17" t="s">
        <v>94</v>
      </c>
      <c r="B278" s="3">
        <v>1</v>
      </c>
      <c r="C278"/>
    </row>
    <row r="279" spans="1:3" x14ac:dyDescent="0.45">
      <c r="A279" s="15" t="s">
        <v>84</v>
      </c>
      <c r="B279" s="3">
        <v>90</v>
      </c>
      <c r="C279"/>
    </row>
    <row r="280" spans="1:3" x14ac:dyDescent="0.45">
      <c r="A280" s="16" t="s">
        <v>73</v>
      </c>
      <c r="B280" s="3">
        <v>90</v>
      </c>
      <c r="C280"/>
    </row>
    <row r="281" spans="1:3" x14ac:dyDescent="0.45">
      <c r="A281" s="17" t="s">
        <v>85</v>
      </c>
      <c r="B281" s="3">
        <v>90</v>
      </c>
      <c r="C281"/>
    </row>
    <row r="282" spans="1:3" x14ac:dyDescent="0.45">
      <c r="A282" s="15" t="s">
        <v>110</v>
      </c>
      <c r="B282" s="3">
        <v>400</v>
      </c>
      <c r="C282"/>
    </row>
    <row r="283" spans="1:3" x14ac:dyDescent="0.45">
      <c r="A283" s="16" t="s">
        <v>73</v>
      </c>
      <c r="B283" s="3">
        <v>400</v>
      </c>
      <c r="C283"/>
    </row>
    <row r="284" spans="1:3" x14ac:dyDescent="0.45">
      <c r="A284" s="17" t="s">
        <v>111</v>
      </c>
      <c r="B284" s="3">
        <v>400</v>
      </c>
      <c r="C284"/>
    </row>
    <row r="285" spans="1:3" x14ac:dyDescent="0.45">
      <c r="A285" s="15" t="s">
        <v>123</v>
      </c>
      <c r="B285" s="3">
        <v>4767</v>
      </c>
      <c r="C285"/>
    </row>
    <row r="286" spans="1:3" x14ac:dyDescent="0.45">
      <c r="A286" s="16" t="s">
        <v>76</v>
      </c>
      <c r="B286" s="3">
        <v>4767</v>
      </c>
      <c r="C286"/>
    </row>
    <row r="287" spans="1:3" x14ac:dyDescent="0.45">
      <c r="A287" s="17" t="s">
        <v>123</v>
      </c>
      <c r="B287" s="3">
        <v>4767</v>
      </c>
      <c r="C287"/>
    </row>
    <row r="288" spans="1:3" x14ac:dyDescent="0.45">
      <c r="A288" s="16" t="s">
        <v>123</v>
      </c>
      <c r="B288" s="3"/>
      <c r="C288"/>
    </row>
    <row r="289" spans="1:3" x14ac:dyDescent="0.45">
      <c r="A289" s="17" t="s">
        <v>123</v>
      </c>
      <c r="B289" s="3"/>
      <c r="C289"/>
    </row>
    <row r="290" spans="1:3" x14ac:dyDescent="0.45">
      <c r="A290" s="15" t="s">
        <v>124</v>
      </c>
      <c r="B290" s="3">
        <v>9534</v>
      </c>
      <c r="C290"/>
    </row>
    <row r="291" spans="1:3" x14ac:dyDescent="0.45">
      <c r="C291"/>
    </row>
    <row r="292" spans="1:3" x14ac:dyDescent="0.45">
      <c r="C292"/>
    </row>
    <row r="293" spans="1:3" x14ac:dyDescent="0.45">
      <c r="C293"/>
    </row>
    <row r="294" spans="1:3" x14ac:dyDescent="0.45">
      <c r="C294"/>
    </row>
    <row r="295" spans="1:3" x14ac:dyDescent="0.45">
      <c r="C295"/>
    </row>
    <row r="296" spans="1:3" x14ac:dyDescent="0.45">
      <c r="C296"/>
    </row>
    <row r="297" spans="1:3" x14ac:dyDescent="0.45">
      <c r="C297"/>
    </row>
    <row r="298" spans="1:3" x14ac:dyDescent="0.45">
      <c r="C298"/>
    </row>
    <row r="299" spans="1:3" x14ac:dyDescent="0.45">
      <c r="C299"/>
    </row>
    <row r="300" spans="1:3" x14ac:dyDescent="0.45">
      <c r="C300"/>
    </row>
    <row r="301" spans="1:3" x14ac:dyDescent="0.45">
      <c r="C301"/>
    </row>
    <row r="302" spans="1:3" x14ac:dyDescent="0.45">
      <c r="C302"/>
    </row>
    <row r="303" spans="1:3" x14ac:dyDescent="0.45">
      <c r="C303"/>
    </row>
  </sheetData>
  <pageMargins left="0.7" right="0.7" top="0.75" bottom="0.75" header="0.3" footer="0.3"/>
  <pageSetup paperSize="9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218451-2110-4F79-B837-D3AB1BC4A835}">
  <sheetPr>
    <pageSetUpPr fitToPage="1"/>
  </sheetPr>
  <dimension ref="A1:L162"/>
  <sheetViews>
    <sheetView tabSelected="1" zoomScale="70" zoomScaleNormal="70" workbookViewId="0"/>
  </sheetViews>
  <sheetFormatPr defaultRowHeight="14.25" x14ac:dyDescent="0.45"/>
  <cols>
    <col min="1" max="1" width="64.3984375" style="21" customWidth="1"/>
    <col min="2" max="2" width="21.1328125" style="21" customWidth="1"/>
    <col min="3" max="3" width="33.1328125" style="21" customWidth="1"/>
    <col min="4" max="4" width="21.86328125" style="21" customWidth="1"/>
    <col min="5" max="5" width="24.265625" style="21" customWidth="1"/>
    <col min="6" max="8" width="19.265625" style="21" customWidth="1"/>
    <col min="9" max="9" width="16.73046875" style="21" bestFit="1" customWidth="1"/>
    <col min="10" max="10" width="17.59765625" style="21" customWidth="1"/>
    <col min="11" max="11" width="16.3984375" style="21" customWidth="1"/>
    <col min="12" max="12" width="19.59765625" style="21" customWidth="1"/>
  </cols>
  <sheetData>
    <row r="1" spans="1:12" s="20" customFormat="1" ht="15.75" x14ac:dyDescent="0.5">
      <c r="A1" s="18" t="s">
        <v>133</v>
      </c>
      <c r="B1" s="18"/>
      <c r="C1" s="79" t="s">
        <v>126</v>
      </c>
      <c r="D1" s="79"/>
      <c r="E1" s="79"/>
      <c r="F1" s="79"/>
      <c r="G1" s="79"/>
      <c r="H1" s="79"/>
      <c r="I1" s="79"/>
      <c r="J1" s="79"/>
      <c r="K1" s="19"/>
      <c r="L1" s="19"/>
    </row>
    <row r="2" spans="1:12" x14ac:dyDescent="0.45">
      <c r="A2" s="21" t="s">
        <v>152</v>
      </c>
      <c r="C2" s="21" t="s">
        <v>151</v>
      </c>
    </row>
    <row r="3" spans="1:12" x14ac:dyDescent="0.45">
      <c r="C3" s="21" t="s">
        <v>150</v>
      </c>
    </row>
    <row r="4" spans="1:12" s="48" customFormat="1" ht="61.9" x14ac:dyDescent="0.45">
      <c r="A4" s="45" t="s">
        <v>147</v>
      </c>
      <c r="B4" s="49" t="s">
        <v>218</v>
      </c>
      <c r="C4" s="46" t="s">
        <v>141</v>
      </c>
      <c r="D4" s="46" t="s">
        <v>142</v>
      </c>
      <c r="E4" s="47" t="s">
        <v>153</v>
      </c>
      <c r="F4" s="49" t="s">
        <v>154</v>
      </c>
      <c r="G4" s="50" t="s">
        <v>155</v>
      </c>
      <c r="H4" s="47" t="s">
        <v>171</v>
      </c>
      <c r="I4" s="47" t="s">
        <v>143</v>
      </c>
      <c r="J4" s="22" t="s">
        <v>127</v>
      </c>
      <c r="K4" s="22" t="s">
        <v>128</v>
      </c>
      <c r="L4" s="23" t="s">
        <v>140</v>
      </c>
    </row>
    <row r="5" spans="1:12" x14ac:dyDescent="0.45">
      <c r="A5" s="42" t="s">
        <v>222</v>
      </c>
      <c r="B5" s="42" t="s">
        <v>223</v>
      </c>
      <c r="C5" s="35"/>
      <c r="D5" s="35"/>
      <c r="E5" s="24"/>
      <c r="F5" s="35"/>
      <c r="G5" s="41">
        <v>0</v>
      </c>
      <c r="H5" s="41"/>
      <c r="I5" s="36">
        <v>0</v>
      </c>
      <c r="J5" s="51">
        <f t="shared" ref="J5:J43" si="0">SUM(G5-G5*I5)</f>
        <v>0</v>
      </c>
      <c r="K5" s="52">
        <v>5</v>
      </c>
      <c r="L5" s="51">
        <f t="shared" ref="L5:L43" si="1">SUM(J5*K5)</f>
        <v>0</v>
      </c>
    </row>
    <row r="6" spans="1:12" x14ac:dyDescent="0.45">
      <c r="A6" s="34" t="s">
        <v>121</v>
      </c>
      <c r="B6" s="42" t="s">
        <v>188</v>
      </c>
      <c r="C6" s="35"/>
      <c r="D6" s="35"/>
      <c r="E6" s="24"/>
      <c r="F6" s="35"/>
      <c r="G6" s="41">
        <v>0</v>
      </c>
      <c r="H6" s="41"/>
      <c r="I6" s="36">
        <v>0</v>
      </c>
      <c r="J6" s="51">
        <f t="shared" ref="J6" si="2">SUM(G6-G6*I6)</f>
        <v>0</v>
      </c>
      <c r="K6" s="52">
        <v>5</v>
      </c>
      <c r="L6" s="51">
        <f t="shared" ref="L6" si="3">SUM(J6*K6)</f>
        <v>0</v>
      </c>
    </row>
    <row r="7" spans="1:12" x14ac:dyDescent="0.45">
      <c r="A7" s="34" t="s">
        <v>64</v>
      </c>
      <c r="B7" s="42" t="s">
        <v>189</v>
      </c>
      <c r="C7" s="35"/>
      <c r="D7" s="35"/>
      <c r="E7" s="24"/>
      <c r="F7" s="35"/>
      <c r="G7" s="41">
        <v>0</v>
      </c>
      <c r="H7" s="41"/>
      <c r="I7" s="36">
        <v>0</v>
      </c>
      <c r="J7" s="51">
        <f t="shared" si="0"/>
        <v>0</v>
      </c>
      <c r="K7" s="52">
        <v>10</v>
      </c>
      <c r="L7" s="51">
        <f t="shared" si="1"/>
        <v>0</v>
      </c>
    </row>
    <row r="8" spans="1:12" x14ac:dyDescent="0.45">
      <c r="A8" s="34" t="s">
        <v>159</v>
      </c>
      <c r="B8" s="42" t="s">
        <v>197</v>
      </c>
      <c r="C8" s="35"/>
      <c r="D8" s="35"/>
      <c r="E8" s="24"/>
      <c r="F8" s="35"/>
      <c r="G8" s="41">
        <v>0</v>
      </c>
      <c r="H8" s="41"/>
      <c r="I8" s="36">
        <v>0</v>
      </c>
      <c r="J8" s="51">
        <f t="shared" si="0"/>
        <v>0</v>
      </c>
      <c r="K8" s="52">
        <v>25</v>
      </c>
      <c r="L8" s="51">
        <f t="shared" si="1"/>
        <v>0</v>
      </c>
    </row>
    <row r="9" spans="1:12" x14ac:dyDescent="0.45">
      <c r="A9" s="34" t="s">
        <v>164</v>
      </c>
      <c r="B9" s="42" t="s">
        <v>195</v>
      </c>
      <c r="C9" s="35"/>
      <c r="D9" s="35"/>
      <c r="E9" s="24"/>
      <c r="F9" s="35"/>
      <c r="G9" s="41">
        <v>0</v>
      </c>
      <c r="H9" s="41"/>
      <c r="I9" s="36">
        <v>0</v>
      </c>
      <c r="J9" s="51">
        <f t="shared" si="0"/>
        <v>0</v>
      </c>
      <c r="K9" s="52">
        <v>15</v>
      </c>
      <c r="L9" s="51">
        <f t="shared" si="1"/>
        <v>0</v>
      </c>
    </row>
    <row r="10" spans="1:12" x14ac:dyDescent="0.45">
      <c r="A10" s="34" t="s">
        <v>58</v>
      </c>
      <c r="B10" s="42" t="s">
        <v>198</v>
      </c>
      <c r="C10" s="35"/>
      <c r="D10" s="35"/>
      <c r="E10" s="24"/>
      <c r="F10" s="35"/>
      <c r="G10" s="41">
        <v>0</v>
      </c>
      <c r="H10" s="41"/>
      <c r="I10" s="36">
        <v>0</v>
      </c>
      <c r="J10" s="51">
        <f t="shared" si="0"/>
        <v>0</v>
      </c>
      <c r="K10" s="52">
        <v>40</v>
      </c>
      <c r="L10" s="51">
        <f t="shared" si="1"/>
        <v>0</v>
      </c>
    </row>
    <row r="11" spans="1:12" x14ac:dyDescent="0.45">
      <c r="A11" s="42" t="s">
        <v>78</v>
      </c>
      <c r="B11" s="42" t="s">
        <v>198</v>
      </c>
      <c r="C11" s="35"/>
      <c r="D11" s="35"/>
      <c r="E11" s="24"/>
      <c r="F11" s="35"/>
      <c r="G11" s="41">
        <v>0</v>
      </c>
      <c r="H11" s="41"/>
      <c r="I11" s="36">
        <v>0</v>
      </c>
      <c r="J11" s="51">
        <f t="shared" si="0"/>
        <v>0</v>
      </c>
      <c r="K11" s="52">
        <v>60</v>
      </c>
      <c r="L11" s="51">
        <f t="shared" si="1"/>
        <v>0</v>
      </c>
    </row>
    <row r="12" spans="1:12" x14ac:dyDescent="0.45">
      <c r="A12" s="42" t="s">
        <v>160</v>
      </c>
      <c r="B12" s="42" t="s">
        <v>198</v>
      </c>
      <c r="C12" s="35"/>
      <c r="D12" s="35"/>
      <c r="E12" s="24"/>
      <c r="F12" s="35"/>
      <c r="G12" s="41">
        <v>0</v>
      </c>
      <c r="H12" s="41"/>
      <c r="I12" s="36">
        <v>0</v>
      </c>
      <c r="J12" s="51">
        <f t="shared" si="0"/>
        <v>0</v>
      </c>
      <c r="K12" s="52">
        <v>60</v>
      </c>
      <c r="L12" s="51">
        <f t="shared" si="1"/>
        <v>0</v>
      </c>
    </row>
    <row r="13" spans="1:12" x14ac:dyDescent="0.45">
      <c r="A13" s="34" t="s">
        <v>42</v>
      </c>
      <c r="B13" s="42" t="s">
        <v>198</v>
      </c>
      <c r="C13" s="35"/>
      <c r="D13" s="35"/>
      <c r="E13" s="24"/>
      <c r="F13" s="35"/>
      <c r="G13" s="41">
        <v>0</v>
      </c>
      <c r="H13" s="41"/>
      <c r="I13" s="36">
        <v>0</v>
      </c>
      <c r="J13" s="51">
        <f t="shared" si="0"/>
        <v>0</v>
      </c>
      <c r="K13" s="52">
        <v>480</v>
      </c>
      <c r="L13" s="51">
        <f t="shared" si="1"/>
        <v>0</v>
      </c>
    </row>
    <row r="14" spans="1:12" x14ac:dyDescent="0.45">
      <c r="A14" s="42" t="s">
        <v>5</v>
      </c>
      <c r="B14" s="42" t="s">
        <v>198</v>
      </c>
      <c r="C14" s="35"/>
      <c r="D14" s="35"/>
      <c r="E14" s="24"/>
      <c r="F14" s="35"/>
      <c r="G14" s="41">
        <v>0</v>
      </c>
      <c r="H14" s="41"/>
      <c r="I14" s="36">
        <v>0</v>
      </c>
      <c r="J14" s="51">
        <f t="shared" si="0"/>
        <v>0</v>
      </c>
      <c r="K14" s="52">
        <v>850</v>
      </c>
      <c r="L14" s="51">
        <f t="shared" si="1"/>
        <v>0</v>
      </c>
    </row>
    <row r="15" spans="1:12" x14ac:dyDescent="0.45">
      <c r="A15" s="34" t="s">
        <v>21</v>
      </c>
      <c r="B15" s="42" t="s">
        <v>198</v>
      </c>
      <c r="C15" s="35"/>
      <c r="D15" s="35"/>
      <c r="E15" s="24"/>
      <c r="F15" s="35"/>
      <c r="G15" s="41">
        <v>0</v>
      </c>
      <c r="H15" s="41"/>
      <c r="I15" s="36">
        <v>0</v>
      </c>
      <c r="J15" s="51">
        <f t="shared" si="0"/>
        <v>0</v>
      </c>
      <c r="K15" s="52">
        <v>15</v>
      </c>
      <c r="L15" s="51">
        <f t="shared" si="1"/>
        <v>0</v>
      </c>
    </row>
    <row r="16" spans="1:12" x14ac:dyDescent="0.45">
      <c r="A16" s="34" t="s">
        <v>4</v>
      </c>
      <c r="B16" s="42" t="s">
        <v>198</v>
      </c>
      <c r="C16" s="35"/>
      <c r="D16" s="35"/>
      <c r="E16" s="24"/>
      <c r="F16" s="35"/>
      <c r="G16" s="41">
        <v>0</v>
      </c>
      <c r="H16" s="41"/>
      <c r="I16" s="36">
        <v>0</v>
      </c>
      <c r="J16" s="51">
        <f t="shared" si="0"/>
        <v>0</v>
      </c>
      <c r="K16" s="52">
        <v>270</v>
      </c>
      <c r="L16" s="51">
        <f t="shared" si="1"/>
        <v>0</v>
      </c>
    </row>
    <row r="17" spans="1:12" x14ac:dyDescent="0.45">
      <c r="A17" s="34" t="s">
        <v>27</v>
      </c>
      <c r="B17" s="42" t="s">
        <v>198</v>
      </c>
      <c r="C17" s="35"/>
      <c r="D17" s="35"/>
      <c r="E17" s="24"/>
      <c r="F17" s="35"/>
      <c r="G17" s="41">
        <v>0</v>
      </c>
      <c r="H17" s="41"/>
      <c r="I17" s="36">
        <v>0</v>
      </c>
      <c r="J17" s="51">
        <f t="shared" si="0"/>
        <v>0</v>
      </c>
      <c r="K17" s="52">
        <v>1</v>
      </c>
      <c r="L17" s="51">
        <f t="shared" si="1"/>
        <v>0</v>
      </c>
    </row>
    <row r="18" spans="1:12" x14ac:dyDescent="0.45">
      <c r="A18" s="34" t="s">
        <v>26</v>
      </c>
      <c r="B18" s="42" t="s">
        <v>198</v>
      </c>
      <c r="C18" s="35"/>
      <c r="D18" s="35"/>
      <c r="E18" s="24"/>
      <c r="F18" s="35"/>
      <c r="G18" s="41">
        <v>0</v>
      </c>
      <c r="H18" s="41"/>
      <c r="I18" s="36">
        <v>0</v>
      </c>
      <c r="J18" s="51">
        <f t="shared" si="0"/>
        <v>0</v>
      </c>
      <c r="K18" s="52">
        <v>1</v>
      </c>
      <c r="L18" s="51">
        <f t="shared" si="1"/>
        <v>0</v>
      </c>
    </row>
    <row r="19" spans="1:12" x14ac:dyDescent="0.45">
      <c r="A19" s="34" t="s">
        <v>38</v>
      </c>
      <c r="B19" s="42" t="s">
        <v>198</v>
      </c>
      <c r="C19" s="35"/>
      <c r="D19" s="35"/>
      <c r="E19" s="24"/>
      <c r="F19" s="35"/>
      <c r="G19" s="41">
        <v>0</v>
      </c>
      <c r="H19" s="41"/>
      <c r="I19" s="36">
        <v>0</v>
      </c>
      <c r="J19" s="51">
        <f t="shared" si="0"/>
        <v>0</v>
      </c>
      <c r="K19" s="52">
        <v>10</v>
      </c>
      <c r="L19" s="51">
        <f t="shared" si="1"/>
        <v>0</v>
      </c>
    </row>
    <row r="20" spans="1:12" x14ac:dyDescent="0.45">
      <c r="A20" s="34" t="s">
        <v>28</v>
      </c>
      <c r="B20" s="42" t="s">
        <v>199</v>
      </c>
      <c r="C20" s="35"/>
      <c r="D20" s="35"/>
      <c r="E20" s="24"/>
      <c r="F20" s="35"/>
      <c r="G20" s="41">
        <v>0</v>
      </c>
      <c r="H20" s="41"/>
      <c r="I20" s="36">
        <v>0</v>
      </c>
      <c r="J20" s="51">
        <f t="shared" si="0"/>
        <v>0</v>
      </c>
      <c r="K20" s="52">
        <v>1</v>
      </c>
      <c r="L20" s="51">
        <f t="shared" si="1"/>
        <v>0</v>
      </c>
    </row>
    <row r="21" spans="1:12" x14ac:dyDescent="0.45">
      <c r="A21" s="34" t="s">
        <v>119</v>
      </c>
      <c r="B21" s="42" t="s">
        <v>192</v>
      </c>
      <c r="C21" s="35"/>
      <c r="D21" s="35"/>
      <c r="E21" s="24"/>
      <c r="F21" s="35"/>
      <c r="G21" s="41">
        <v>0</v>
      </c>
      <c r="H21" s="41"/>
      <c r="I21" s="36">
        <v>0</v>
      </c>
      <c r="J21" s="51">
        <f t="shared" si="0"/>
        <v>0</v>
      </c>
      <c r="K21" s="52">
        <v>205</v>
      </c>
      <c r="L21" s="51">
        <f t="shared" si="1"/>
        <v>0</v>
      </c>
    </row>
    <row r="22" spans="1:12" x14ac:dyDescent="0.45">
      <c r="A22" s="34" t="s">
        <v>14</v>
      </c>
      <c r="B22" s="42" t="s">
        <v>191</v>
      </c>
      <c r="C22" s="35"/>
      <c r="D22" s="35"/>
      <c r="E22" s="24"/>
      <c r="F22" s="35"/>
      <c r="G22" s="41">
        <v>0</v>
      </c>
      <c r="H22" s="41"/>
      <c r="I22" s="36">
        <v>0</v>
      </c>
      <c r="J22" s="51">
        <f t="shared" si="0"/>
        <v>0</v>
      </c>
      <c r="K22" s="52">
        <v>30</v>
      </c>
      <c r="L22" s="51">
        <f t="shared" si="1"/>
        <v>0</v>
      </c>
    </row>
    <row r="23" spans="1:12" x14ac:dyDescent="0.45">
      <c r="A23" s="34" t="s">
        <v>9</v>
      </c>
      <c r="B23" s="42" t="s">
        <v>191</v>
      </c>
      <c r="C23" s="35"/>
      <c r="D23" s="35"/>
      <c r="E23" s="24"/>
      <c r="F23" s="35"/>
      <c r="G23" s="41">
        <v>0</v>
      </c>
      <c r="H23" s="41"/>
      <c r="I23" s="36">
        <v>0</v>
      </c>
      <c r="J23" s="51">
        <f t="shared" si="0"/>
        <v>0</v>
      </c>
      <c r="K23" s="52">
        <v>85</v>
      </c>
      <c r="L23" s="51">
        <f t="shared" si="1"/>
        <v>0</v>
      </c>
    </row>
    <row r="24" spans="1:12" x14ac:dyDescent="0.45">
      <c r="A24" s="43" t="s">
        <v>120</v>
      </c>
      <c r="B24" s="61" t="s">
        <v>200</v>
      </c>
      <c r="C24" s="35"/>
      <c r="D24" s="35"/>
      <c r="E24" s="24"/>
      <c r="F24" s="35"/>
      <c r="G24" s="41">
        <v>0</v>
      </c>
      <c r="H24" s="41"/>
      <c r="I24" s="36">
        <v>0</v>
      </c>
      <c r="J24" s="51">
        <f t="shared" si="0"/>
        <v>0</v>
      </c>
      <c r="K24" s="52">
        <v>3</v>
      </c>
      <c r="L24" s="51">
        <f t="shared" si="1"/>
        <v>0</v>
      </c>
    </row>
    <row r="25" spans="1:12" x14ac:dyDescent="0.45">
      <c r="A25" s="34" t="s">
        <v>11</v>
      </c>
      <c r="B25" s="42" t="s">
        <v>200</v>
      </c>
      <c r="C25" s="35"/>
      <c r="D25" s="35"/>
      <c r="E25" s="24"/>
      <c r="F25" s="35"/>
      <c r="G25" s="41">
        <v>0</v>
      </c>
      <c r="H25" s="41"/>
      <c r="I25" s="36">
        <v>0</v>
      </c>
      <c r="J25" s="51">
        <f t="shared" si="0"/>
        <v>0</v>
      </c>
      <c r="K25" s="52">
        <v>10</v>
      </c>
      <c r="L25" s="51">
        <f t="shared" si="1"/>
        <v>0</v>
      </c>
    </row>
    <row r="26" spans="1:12" x14ac:dyDescent="0.45">
      <c r="A26" s="34" t="s">
        <v>220</v>
      </c>
      <c r="B26" s="42" t="s">
        <v>221</v>
      </c>
      <c r="C26" s="35"/>
      <c r="D26" s="35"/>
      <c r="E26" s="24"/>
      <c r="F26" s="35"/>
      <c r="G26" s="41">
        <v>0</v>
      </c>
      <c r="H26" s="41"/>
      <c r="I26" s="36">
        <v>0</v>
      </c>
      <c r="J26" s="51">
        <f t="shared" ref="J26" si="4">SUM(G26-G26*I26)</f>
        <v>0</v>
      </c>
      <c r="K26" s="52">
        <v>5</v>
      </c>
      <c r="L26" s="51">
        <f t="shared" ref="L26" si="5">SUM(J26*K26)</f>
        <v>0</v>
      </c>
    </row>
    <row r="27" spans="1:12" x14ac:dyDescent="0.45">
      <c r="A27" s="34" t="s">
        <v>93</v>
      </c>
      <c r="B27" s="42" t="s">
        <v>201</v>
      </c>
      <c r="C27" s="35"/>
      <c r="D27" s="35"/>
      <c r="E27" s="24"/>
      <c r="F27" s="35"/>
      <c r="G27" s="41">
        <v>0</v>
      </c>
      <c r="H27" s="41"/>
      <c r="I27" s="36">
        <v>0</v>
      </c>
      <c r="J27" s="51">
        <f t="shared" si="0"/>
        <v>0</v>
      </c>
      <c r="K27" s="52">
        <v>90</v>
      </c>
      <c r="L27" s="51">
        <f t="shared" si="1"/>
        <v>0</v>
      </c>
    </row>
    <row r="28" spans="1:12" x14ac:dyDescent="0.45">
      <c r="A28" s="34" t="s">
        <v>16</v>
      </c>
      <c r="B28" s="42" t="s">
        <v>234</v>
      </c>
      <c r="C28" s="35"/>
      <c r="D28" s="35"/>
      <c r="E28" s="24"/>
      <c r="F28" s="35"/>
      <c r="G28" s="41">
        <v>0</v>
      </c>
      <c r="H28" s="41"/>
      <c r="I28" s="36">
        <v>0</v>
      </c>
      <c r="J28" s="51">
        <f t="shared" si="0"/>
        <v>0</v>
      </c>
      <c r="K28" s="52">
        <v>50</v>
      </c>
      <c r="L28" s="51">
        <f t="shared" si="1"/>
        <v>0</v>
      </c>
    </row>
    <row r="29" spans="1:12" x14ac:dyDescent="0.45">
      <c r="A29" s="42" t="s">
        <v>226</v>
      </c>
      <c r="B29" s="42" t="s">
        <v>216</v>
      </c>
      <c r="C29" s="35"/>
      <c r="D29" s="35"/>
      <c r="E29" s="24"/>
      <c r="F29" s="35"/>
      <c r="G29" s="41">
        <v>0</v>
      </c>
      <c r="H29" s="41"/>
      <c r="I29" s="36">
        <v>0</v>
      </c>
      <c r="J29" s="51">
        <f t="shared" ref="J29:J30" si="6">SUM(G29-G29*I29)</f>
        <v>0</v>
      </c>
      <c r="K29" s="52">
        <v>50</v>
      </c>
      <c r="L29" s="51">
        <f t="shared" ref="L29:L30" si="7">SUM(J29*K29)</f>
        <v>0</v>
      </c>
    </row>
    <row r="30" spans="1:12" x14ac:dyDescent="0.45">
      <c r="A30" s="42" t="s">
        <v>230</v>
      </c>
      <c r="B30" s="42" t="s">
        <v>229</v>
      </c>
      <c r="C30" s="35"/>
      <c r="D30" s="35"/>
      <c r="E30" s="24"/>
      <c r="F30" s="35"/>
      <c r="G30" s="41">
        <v>0</v>
      </c>
      <c r="H30" s="41"/>
      <c r="I30" s="36">
        <v>0</v>
      </c>
      <c r="J30" s="51">
        <f t="shared" si="6"/>
        <v>0</v>
      </c>
      <c r="K30" s="52">
        <v>5</v>
      </c>
      <c r="L30" s="51">
        <f t="shared" si="7"/>
        <v>0</v>
      </c>
    </row>
    <row r="31" spans="1:12" x14ac:dyDescent="0.45">
      <c r="A31" s="42" t="s">
        <v>227</v>
      </c>
      <c r="B31" s="42" t="s">
        <v>229</v>
      </c>
      <c r="C31" s="35"/>
      <c r="D31" s="35"/>
      <c r="E31" s="24"/>
      <c r="F31" s="35"/>
      <c r="G31" s="41">
        <v>0</v>
      </c>
      <c r="H31" s="41"/>
      <c r="I31" s="36">
        <v>0</v>
      </c>
      <c r="J31" s="51">
        <f t="shared" ref="J31:J32" si="8">SUM(G31-G31*I31)</f>
        <v>0</v>
      </c>
      <c r="K31" s="52">
        <v>5</v>
      </c>
      <c r="L31" s="51">
        <f t="shared" ref="L31:L32" si="9">SUM(J31*K31)</f>
        <v>0</v>
      </c>
    </row>
    <row r="32" spans="1:12" x14ac:dyDescent="0.45">
      <c r="A32" s="42" t="s">
        <v>228</v>
      </c>
      <c r="B32" s="42" t="s">
        <v>229</v>
      </c>
      <c r="C32" s="35"/>
      <c r="D32" s="35"/>
      <c r="E32" s="24"/>
      <c r="F32" s="35"/>
      <c r="G32" s="41">
        <v>0</v>
      </c>
      <c r="H32" s="41"/>
      <c r="I32" s="36">
        <v>0</v>
      </c>
      <c r="J32" s="51">
        <f t="shared" si="8"/>
        <v>0</v>
      </c>
      <c r="K32" s="52">
        <v>5</v>
      </c>
      <c r="L32" s="51">
        <f t="shared" si="9"/>
        <v>0</v>
      </c>
    </row>
    <row r="33" spans="1:12" x14ac:dyDescent="0.45">
      <c r="A33" s="34" t="s">
        <v>63</v>
      </c>
      <c r="B33" s="42" t="s">
        <v>202</v>
      </c>
      <c r="C33" s="35"/>
      <c r="D33" s="35"/>
      <c r="E33" s="24"/>
      <c r="F33" s="35"/>
      <c r="G33" s="41">
        <v>0</v>
      </c>
      <c r="H33" s="41"/>
      <c r="I33" s="36">
        <v>0</v>
      </c>
      <c r="J33" s="51">
        <f t="shared" si="0"/>
        <v>0</v>
      </c>
      <c r="K33" s="52">
        <v>5</v>
      </c>
      <c r="L33" s="51">
        <f t="shared" si="1"/>
        <v>0</v>
      </c>
    </row>
    <row r="34" spans="1:12" x14ac:dyDescent="0.45">
      <c r="A34" s="34" t="s">
        <v>79</v>
      </c>
      <c r="B34" s="42" t="s">
        <v>203</v>
      </c>
      <c r="C34" s="35"/>
      <c r="D34" s="35"/>
      <c r="E34" s="24"/>
      <c r="F34" s="35"/>
      <c r="G34" s="41">
        <v>0</v>
      </c>
      <c r="H34" s="41"/>
      <c r="I34" s="36">
        <v>0</v>
      </c>
      <c r="J34" s="51">
        <f t="shared" si="0"/>
        <v>0</v>
      </c>
      <c r="K34" s="52">
        <v>1</v>
      </c>
      <c r="L34" s="51">
        <f t="shared" si="1"/>
        <v>0</v>
      </c>
    </row>
    <row r="35" spans="1:12" x14ac:dyDescent="0.45">
      <c r="A35" s="34" t="s">
        <v>224</v>
      </c>
      <c r="B35" s="42" t="s">
        <v>192</v>
      </c>
      <c r="C35" s="35"/>
      <c r="D35" s="35"/>
      <c r="E35" s="24"/>
      <c r="F35" s="35"/>
      <c r="G35" s="41">
        <v>0</v>
      </c>
      <c r="H35" s="41"/>
      <c r="I35" s="36">
        <v>0</v>
      </c>
      <c r="J35" s="51">
        <f t="shared" ref="J35" si="10">SUM(G35-G35*I35)</f>
        <v>0</v>
      </c>
      <c r="K35" s="52">
        <v>20</v>
      </c>
      <c r="L35" s="51">
        <f t="shared" ref="L35" si="11">SUM(J35*K35)</f>
        <v>0</v>
      </c>
    </row>
    <row r="36" spans="1:12" x14ac:dyDescent="0.45">
      <c r="A36" s="34" t="s">
        <v>166</v>
      </c>
      <c r="B36" s="42" t="s">
        <v>204</v>
      </c>
      <c r="C36" s="35"/>
      <c r="D36" s="35"/>
      <c r="E36" s="24"/>
      <c r="F36" s="35"/>
      <c r="G36" s="41">
        <v>0</v>
      </c>
      <c r="H36" s="41"/>
      <c r="I36" s="36">
        <v>0</v>
      </c>
      <c r="J36" s="51">
        <f t="shared" si="0"/>
        <v>0</v>
      </c>
      <c r="K36" s="52">
        <v>50</v>
      </c>
      <c r="L36" s="51">
        <f t="shared" si="1"/>
        <v>0</v>
      </c>
    </row>
    <row r="37" spans="1:12" x14ac:dyDescent="0.45">
      <c r="A37" s="34" t="s">
        <v>47</v>
      </c>
      <c r="B37" s="42" t="s">
        <v>205</v>
      </c>
      <c r="C37" s="35"/>
      <c r="D37" s="35"/>
      <c r="E37" s="24"/>
      <c r="F37" s="35"/>
      <c r="G37" s="41">
        <v>0</v>
      </c>
      <c r="H37" s="41"/>
      <c r="I37" s="36">
        <v>0</v>
      </c>
      <c r="J37" s="51">
        <f t="shared" si="0"/>
        <v>0</v>
      </c>
      <c r="K37" s="52">
        <v>80</v>
      </c>
      <c r="L37" s="51">
        <f t="shared" si="1"/>
        <v>0</v>
      </c>
    </row>
    <row r="38" spans="1:12" x14ac:dyDescent="0.45">
      <c r="A38" s="34" t="s">
        <v>45</v>
      </c>
      <c r="B38" s="42" t="s">
        <v>205</v>
      </c>
      <c r="C38" s="35"/>
      <c r="D38" s="35"/>
      <c r="E38" s="24"/>
      <c r="F38" s="35"/>
      <c r="G38" s="41">
        <v>0</v>
      </c>
      <c r="H38" s="41"/>
      <c r="I38" s="36">
        <v>0</v>
      </c>
      <c r="J38" s="51">
        <f t="shared" si="0"/>
        <v>0</v>
      </c>
      <c r="K38" s="52">
        <v>25</v>
      </c>
      <c r="L38" s="51">
        <f t="shared" si="1"/>
        <v>0</v>
      </c>
    </row>
    <row r="39" spans="1:12" x14ac:dyDescent="0.45">
      <c r="A39" s="34" t="s">
        <v>53</v>
      </c>
      <c r="B39" s="42" t="s">
        <v>193</v>
      </c>
      <c r="C39" s="35"/>
      <c r="D39" s="35"/>
      <c r="E39" s="24"/>
      <c r="F39" s="35"/>
      <c r="G39" s="41">
        <v>0</v>
      </c>
      <c r="H39" s="41"/>
      <c r="I39" s="36">
        <v>0</v>
      </c>
      <c r="J39" s="51">
        <f t="shared" si="0"/>
        <v>0</v>
      </c>
      <c r="K39" s="52">
        <v>2</v>
      </c>
      <c r="L39" s="51">
        <f t="shared" si="1"/>
        <v>0</v>
      </c>
    </row>
    <row r="40" spans="1:12" x14ac:dyDescent="0.45">
      <c r="A40" s="42" t="s">
        <v>206</v>
      </c>
      <c r="B40" s="42" t="s">
        <v>207</v>
      </c>
      <c r="C40" s="35"/>
      <c r="D40" s="35"/>
      <c r="E40" s="24"/>
      <c r="F40" s="35"/>
      <c r="G40" s="41">
        <v>0</v>
      </c>
      <c r="H40" s="41"/>
      <c r="I40" s="36">
        <v>0</v>
      </c>
      <c r="J40" s="51">
        <f t="shared" si="0"/>
        <v>0</v>
      </c>
      <c r="K40" s="52">
        <v>5</v>
      </c>
      <c r="L40" s="51">
        <f t="shared" si="1"/>
        <v>0</v>
      </c>
    </row>
    <row r="41" spans="1:12" x14ac:dyDescent="0.45">
      <c r="A41" s="34" t="s">
        <v>87</v>
      </c>
      <c r="B41" s="42" t="s">
        <v>200</v>
      </c>
      <c r="C41" s="35"/>
      <c r="D41" s="35"/>
      <c r="E41" s="24"/>
      <c r="F41" s="35"/>
      <c r="G41" s="41">
        <v>0</v>
      </c>
      <c r="H41" s="41"/>
      <c r="I41" s="36">
        <v>0</v>
      </c>
      <c r="J41" s="51">
        <f t="shared" si="0"/>
        <v>0</v>
      </c>
      <c r="K41" s="52">
        <v>15</v>
      </c>
      <c r="L41" s="51">
        <f t="shared" si="1"/>
        <v>0</v>
      </c>
    </row>
    <row r="42" spans="1:12" x14ac:dyDescent="0.45">
      <c r="A42" s="34" t="s">
        <v>103</v>
      </c>
      <c r="B42" s="42" t="s">
        <v>190</v>
      </c>
      <c r="C42" s="35"/>
      <c r="D42" s="35"/>
      <c r="E42" s="24"/>
      <c r="F42" s="35"/>
      <c r="G42" s="41">
        <v>0</v>
      </c>
      <c r="H42" s="41"/>
      <c r="I42" s="36">
        <v>0</v>
      </c>
      <c r="J42" s="51">
        <f t="shared" si="0"/>
        <v>0</v>
      </c>
      <c r="K42" s="52">
        <v>5</v>
      </c>
      <c r="L42" s="51">
        <f t="shared" si="1"/>
        <v>0</v>
      </c>
    </row>
    <row r="43" spans="1:12" x14ac:dyDescent="0.45">
      <c r="A43" s="34" t="s">
        <v>90</v>
      </c>
      <c r="B43" s="42" t="s">
        <v>190</v>
      </c>
      <c r="C43" s="35"/>
      <c r="D43" s="35"/>
      <c r="E43" s="24"/>
      <c r="F43" s="35"/>
      <c r="G43" s="41">
        <v>0</v>
      </c>
      <c r="H43" s="41"/>
      <c r="I43" s="36">
        <v>0</v>
      </c>
      <c r="J43" s="51">
        <f t="shared" si="0"/>
        <v>0</v>
      </c>
      <c r="K43" s="52">
        <v>100</v>
      </c>
      <c r="L43" s="51">
        <f t="shared" si="1"/>
        <v>0</v>
      </c>
    </row>
    <row r="44" spans="1:12" x14ac:dyDescent="0.45">
      <c r="A44" s="34" t="s">
        <v>89</v>
      </c>
      <c r="B44" s="42" t="s">
        <v>194</v>
      </c>
      <c r="C44" s="35"/>
      <c r="D44" s="35"/>
      <c r="E44" s="24"/>
      <c r="F44" s="35"/>
      <c r="G44" s="41">
        <v>0</v>
      </c>
      <c r="H44" s="41"/>
      <c r="I44" s="36">
        <v>0</v>
      </c>
      <c r="J44" s="51">
        <f t="shared" ref="J44:J76" si="12">SUM(G44-G44*I44)</f>
        <v>0</v>
      </c>
      <c r="K44" s="52">
        <v>5</v>
      </c>
      <c r="L44" s="51">
        <f t="shared" ref="L44:L76" si="13">SUM(J44*K44)</f>
        <v>0</v>
      </c>
    </row>
    <row r="45" spans="1:12" x14ac:dyDescent="0.45">
      <c r="A45" s="34" t="s">
        <v>109</v>
      </c>
      <c r="B45" s="42" t="s">
        <v>205</v>
      </c>
      <c r="C45" s="35"/>
      <c r="D45" s="35"/>
      <c r="E45" s="24"/>
      <c r="F45" s="35"/>
      <c r="G45" s="41">
        <v>0</v>
      </c>
      <c r="H45" s="41"/>
      <c r="I45" s="36">
        <v>0</v>
      </c>
      <c r="J45" s="51">
        <f t="shared" si="12"/>
        <v>0</v>
      </c>
      <c r="K45" s="52">
        <v>10</v>
      </c>
      <c r="L45" s="51">
        <f t="shared" si="13"/>
        <v>0</v>
      </c>
    </row>
    <row r="46" spans="1:12" x14ac:dyDescent="0.45">
      <c r="A46" s="34" t="s">
        <v>111</v>
      </c>
      <c r="B46" s="42" t="s">
        <v>205</v>
      </c>
      <c r="C46" s="35"/>
      <c r="D46" s="35"/>
      <c r="E46" s="24"/>
      <c r="F46" s="35"/>
      <c r="G46" s="41">
        <v>0</v>
      </c>
      <c r="H46" s="41"/>
      <c r="I46" s="36">
        <v>0</v>
      </c>
      <c r="J46" s="51">
        <f t="shared" si="12"/>
        <v>0</v>
      </c>
      <c r="K46" s="52">
        <v>400</v>
      </c>
      <c r="L46" s="51">
        <f t="shared" si="13"/>
        <v>0</v>
      </c>
    </row>
    <row r="47" spans="1:12" x14ac:dyDescent="0.45">
      <c r="A47" s="34" t="s">
        <v>85</v>
      </c>
      <c r="B47" s="42" t="s">
        <v>205</v>
      </c>
      <c r="C47" s="35"/>
      <c r="D47" s="35"/>
      <c r="E47" s="24"/>
      <c r="F47" s="35"/>
      <c r="G47" s="41">
        <v>0</v>
      </c>
      <c r="H47" s="41"/>
      <c r="I47" s="36">
        <v>0</v>
      </c>
      <c r="J47" s="51">
        <f t="shared" si="12"/>
        <v>0</v>
      </c>
      <c r="K47" s="52">
        <v>90</v>
      </c>
      <c r="L47" s="51">
        <f t="shared" si="13"/>
        <v>0</v>
      </c>
    </row>
    <row r="48" spans="1:12" x14ac:dyDescent="0.45">
      <c r="A48" s="34" t="s">
        <v>113</v>
      </c>
      <c r="B48" s="42" t="s">
        <v>208</v>
      </c>
      <c r="C48" s="35"/>
      <c r="D48" s="35"/>
      <c r="E48" s="24"/>
      <c r="F48" s="35"/>
      <c r="G48" s="41">
        <v>0</v>
      </c>
      <c r="H48" s="41"/>
      <c r="I48" s="36">
        <v>0</v>
      </c>
      <c r="J48" s="51">
        <f t="shared" si="12"/>
        <v>0</v>
      </c>
      <c r="K48" s="52">
        <v>10</v>
      </c>
      <c r="L48" s="51">
        <f t="shared" si="13"/>
        <v>0</v>
      </c>
    </row>
    <row r="49" spans="1:12" x14ac:dyDescent="0.45">
      <c r="A49" s="34" t="s">
        <v>115</v>
      </c>
      <c r="B49" s="42" t="s">
        <v>208</v>
      </c>
      <c r="C49" s="35"/>
      <c r="D49" s="35"/>
      <c r="E49" s="24"/>
      <c r="F49" s="35"/>
      <c r="G49" s="41">
        <v>0</v>
      </c>
      <c r="H49" s="41"/>
      <c r="I49" s="36">
        <v>0</v>
      </c>
      <c r="J49" s="51">
        <f t="shared" si="12"/>
        <v>0</v>
      </c>
      <c r="K49" s="52">
        <v>10</v>
      </c>
      <c r="L49" s="51">
        <f t="shared" si="13"/>
        <v>0</v>
      </c>
    </row>
    <row r="50" spans="1:12" x14ac:dyDescent="0.45">
      <c r="A50" s="34" t="s">
        <v>108</v>
      </c>
      <c r="B50" s="42" t="s">
        <v>209</v>
      </c>
      <c r="C50" s="35"/>
      <c r="D50" s="35"/>
      <c r="E50" s="24"/>
      <c r="F50" s="35"/>
      <c r="G50" s="41">
        <v>0</v>
      </c>
      <c r="H50" s="41"/>
      <c r="I50" s="36">
        <v>0</v>
      </c>
      <c r="J50" s="51">
        <f t="shared" si="12"/>
        <v>0</v>
      </c>
      <c r="K50" s="52">
        <v>2</v>
      </c>
      <c r="L50" s="51">
        <f t="shared" si="13"/>
        <v>0</v>
      </c>
    </row>
    <row r="51" spans="1:12" x14ac:dyDescent="0.45">
      <c r="A51" s="34" t="s">
        <v>101</v>
      </c>
      <c r="B51" s="42" t="s">
        <v>210</v>
      </c>
      <c r="C51" s="35"/>
      <c r="D51" s="35"/>
      <c r="E51" s="24"/>
      <c r="F51" s="35"/>
      <c r="G51" s="41">
        <v>0</v>
      </c>
      <c r="H51" s="41"/>
      <c r="I51" s="36">
        <v>0</v>
      </c>
      <c r="J51" s="51">
        <f t="shared" si="12"/>
        <v>0</v>
      </c>
      <c r="K51" s="52">
        <v>5</v>
      </c>
      <c r="L51" s="51">
        <f t="shared" si="13"/>
        <v>0</v>
      </c>
    </row>
    <row r="52" spans="1:12" x14ac:dyDescent="0.45">
      <c r="A52" s="34" t="s">
        <v>117</v>
      </c>
      <c r="B52" s="42" t="s">
        <v>205</v>
      </c>
      <c r="C52" s="35"/>
      <c r="D52" s="35"/>
      <c r="E52" s="24"/>
      <c r="F52" s="35"/>
      <c r="G52" s="41">
        <v>0</v>
      </c>
      <c r="H52" s="41"/>
      <c r="I52" s="36">
        <v>0</v>
      </c>
      <c r="J52" s="51">
        <f t="shared" si="12"/>
        <v>0</v>
      </c>
      <c r="K52" s="52">
        <v>5</v>
      </c>
      <c r="L52" s="51">
        <f t="shared" si="13"/>
        <v>0</v>
      </c>
    </row>
    <row r="53" spans="1:12" x14ac:dyDescent="0.45">
      <c r="A53" s="42" t="s">
        <v>179</v>
      </c>
      <c r="B53" s="42" t="s">
        <v>211</v>
      </c>
      <c r="C53" s="35"/>
      <c r="D53" s="35"/>
      <c r="E53" s="24"/>
      <c r="F53" s="35"/>
      <c r="G53" s="41">
        <v>0</v>
      </c>
      <c r="H53" s="41"/>
      <c r="I53" s="36">
        <v>0</v>
      </c>
      <c r="J53" s="51">
        <f t="shared" si="12"/>
        <v>0</v>
      </c>
      <c r="K53" s="52">
        <v>5</v>
      </c>
      <c r="L53" s="51">
        <f t="shared" si="13"/>
        <v>0</v>
      </c>
    </row>
    <row r="54" spans="1:12" x14ac:dyDescent="0.45">
      <c r="A54" s="42" t="s">
        <v>176</v>
      </c>
      <c r="B54" s="42" t="s">
        <v>205</v>
      </c>
      <c r="C54" s="35"/>
      <c r="D54" s="35"/>
      <c r="E54" s="24"/>
      <c r="F54" s="35"/>
      <c r="G54" s="41">
        <v>0</v>
      </c>
      <c r="H54" s="41"/>
      <c r="I54" s="36">
        <v>0</v>
      </c>
      <c r="J54" s="51">
        <f t="shared" si="12"/>
        <v>0</v>
      </c>
      <c r="K54" s="52">
        <v>10</v>
      </c>
      <c r="L54" s="51">
        <f t="shared" si="13"/>
        <v>0</v>
      </c>
    </row>
    <row r="55" spans="1:12" x14ac:dyDescent="0.45">
      <c r="A55" s="34" t="s">
        <v>62</v>
      </c>
      <c r="B55" s="42" t="s">
        <v>198</v>
      </c>
      <c r="C55" s="35"/>
      <c r="D55" s="35"/>
      <c r="E55" s="24"/>
      <c r="F55" s="35"/>
      <c r="G55" s="41">
        <v>0</v>
      </c>
      <c r="H55" s="41"/>
      <c r="I55" s="36">
        <v>0</v>
      </c>
      <c r="J55" s="51">
        <f t="shared" si="12"/>
        <v>0</v>
      </c>
      <c r="K55" s="52">
        <v>5</v>
      </c>
      <c r="L55" s="51">
        <f t="shared" si="13"/>
        <v>0</v>
      </c>
    </row>
    <row r="56" spans="1:12" x14ac:dyDescent="0.45">
      <c r="A56" s="34" t="s">
        <v>82</v>
      </c>
      <c r="B56" s="42" t="s">
        <v>201</v>
      </c>
      <c r="C56" s="35"/>
      <c r="D56" s="35"/>
      <c r="E56" s="24"/>
      <c r="F56" s="35"/>
      <c r="G56" s="41">
        <v>0</v>
      </c>
      <c r="H56" s="41"/>
      <c r="I56" s="36">
        <v>0</v>
      </c>
      <c r="J56" s="51">
        <f t="shared" si="12"/>
        <v>0</v>
      </c>
      <c r="K56" s="52">
        <v>20</v>
      </c>
      <c r="L56" s="51">
        <f t="shared" si="13"/>
        <v>0</v>
      </c>
    </row>
    <row r="57" spans="1:12" x14ac:dyDescent="0.45">
      <c r="A57" s="34" t="s">
        <v>97</v>
      </c>
      <c r="B57" s="42" t="s">
        <v>209</v>
      </c>
      <c r="C57" s="35"/>
      <c r="D57" s="35"/>
      <c r="E57" s="24"/>
      <c r="F57" s="35"/>
      <c r="G57" s="41">
        <v>0</v>
      </c>
      <c r="H57" s="41"/>
      <c r="I57" s="36">
        <v>0</v>
      </c>
      <c r="J57" s="51">
        <f t="shared" si="12"/>
        <v>0</v>
      </c>
      <c r="K57" s="52">
        <v>1</v>
      </c>
      <c r="L57" s="51">
        <f t="shared" si="13"/>
        <v>0</v>
      </c>
    </row>
    <row r="58" spans="1:12" x14ac:dyDescent="0.45">
      <c r="A58" s="42" t="s">
        <v>178</v>
      </c>
      <c r="B58" s="42" t="s">
        <v>205</v>
      </c>
      <c r="C58" s="35"/>
      <c r="D58" s="35"/>
      <c r="E58" s="24"/>
      <c r="F58" s="35"/>
      <c r="G58" s="41">
        <v>0</v>
      </c>
      <c r="H58" s="41"/>
      <c r="I58" s="36">
        <v>0</v>
      </c>
      <c r="J58" s="51">
        <f t="shared" si="12"/>
        <v>0</v>
      </c>
      <c r="K58" s="52">
        <v>1</v>
      </c>
      <c r="L58" s="51">
        <f t="shared" si="13"/>
        <v>0</v>
      </c>
    </row>
    <row r="59" spans="1:12" x14ac:dyDescent="0.45">
      <c r="A59" s="34" t="s">
        <v>56</v>
      </c>
      <c r="B59" s="42" t="s">
        <v>198</v>
      </c>
      <c r="C59" s="35"/>
      <c r="D59" s="35"/>
      <c r="E59" s="24"/>
      <c r="F59" s="35"/>
      <c r="G59" s="41">
        <v>0</v>
      </c>
      <c r="H59" s="41"/>
      <c r="I59" s="36">
        <v>0</v>
      </c>
      <c r="J59" s="51">
        <f t="shared" si="12"/>
        <v>0</v>
      </c>
      <c r="K59" s="52">
        <v>7</v>
      </c>
      <c r="L59" s="51">
        <f t="shared" si="13"/>
        <v>0</v>
      </c>
    </row>
    <row r="60" spans="1:12" x14ac:dyDescent="0.45">
      <c r="A60" s="34" t="s">
        <v>46</v>
      </c>
      <c r="B60" s="42" t="s">
        <v>205</v>
      </c>
      <c r="C60" s="35"/>
      <c r="D60" s="35"/>
      <c r="E60" s="24"/>
      <c r="F60" s="35"/>
      <c r="G60" s="41">
        <v>0</v>
      </c>
      <c r="H60" s="41"/>
      <c r="I60" s="36">
        <v>0</v>
      </c>
      <c r="J60" s="51">
        <f t="shared" si="12"/>
        <v>0</v>
      </c>
      <c r="K60" s="52">
        <v>1</v>
      </c>
      <c r="L60" s="51">
        <f t="shared" si="13"/>
        <v>0</v>
      </c>
    </row>
    <row r="61" spans="1:12" x14ac:dyDescent="0.45">
      <c r="A61" s="42" t="s">
        <v>181</v>
      </c>
      <c r="B61" s="42" t="s">
        <v>205</v>
      </c>
      <c r="C61" s="35"/>
      <c r="D61" s="35"/>
      <c r="E61" s="24"/>
      <c r="F61" s="35"/>
      <c r="G61" s="41">
        <v>0</v>
      </c>
      <c r="H61" s="41"/>
      <c r="I61" s="36">
        <v>0</v>
      </c>
      <c r="J61" s="51">
        <f t="shared" si="12"/>
        <v>0</v>
      </c>
      <c r="K61" s="52">
        <v>15</v>
      </c>
      <c r="L61" s="51">
        <f t="shared" si="13"/>
        <v>0</v>
      </c>
    </row>
    <row r="62" spans="1:12" x14ac:dyDescent="0.45">
      <c r="A62" s="34" t="s">
        <v>72</v>
      </c>
      <c r="B62" s="42" t="s">
        <v>205</v>
      </c>
      <c r="C62" s="35"/>
      <c r="D62" s="35"/>
      <c r="E62" s="24"/>
      <c r="F62" s="35"/>
      <c r="G62" s="41">
        <v>0</v>
      </c>
      <c r="H62" s="41"/>
      <c r="I62" s="36">
        <v>0</v>
      </c>
      <c r="J62" s="51">
        <f t="shared" si="12"/>
        <v>0</v>
      </c>
      <c r="K62" s="52">
        <v>130</v>
      </c>
      <c r="L62" s="51">
        <f t="shared" si="13"/>
        <v>0</v>
      </c>
    </row>
    <row r="63" spans="1:12" x14ac:dyDescent="0.45">
      <c r="A63" s="34" t="s">
        <v>15</v>
      </c>
      <c r="B63" s="42" t="s">
        <v>205</v>
      </c>
      <c r="C63" s="35"/>
      <c r="D63" s="35"/>
      <c r="E63" s="24"/>
      <c r="F63" s="35"/>
      <c r="G63" s="41">
        <v>0</v>
      </c>
      <c r="H63" s="41"/>
      <c r="I63" s="36">
        <v>0</v>
      </c>
      <c r="J63" s="51">
        <f t="shared" si="12"/>
        <v>0</v>
      </c>
      <c r="K63" s="52">
        <v>330</v>
      </c>
      <c r="L63" s="51">
        <f t="shared" si="13"/>
        <v>0</v>
      </c>
    </row>
    <row r="64" spans="1:12" x14ac:dyDescent="0.45">
      <c r="A64" s="34" t="s">
        <v>59</v>
      </c>
      <c r="B64" s="42" t="s">
        <v>212</v>
      </c>
      <c r="C64" s="35"/>
      <c r="D64" s="35"/>
      <c r="E64" s="24"/>
      <c r="F64" s="35"/>
      <c r="G64" s="41">
        <v>0</v>
      </c>
      <c r="H64" s="41"/>
      <c r="I64" s="36">
        <v>0</v>
      </c>
      <c r="J64" s="51">
        <f t="shared" si="12"/>
        <v>0</v>
      </c>
      <c r="K64" s="52">
        <v>20</v>
      </c>
      <c r="L64" s="51">
        <f t="shared" si="13"/>
        <v>0</v>
      </c>
    </row>
    <row r="65" spans="1:12" x14ac:dyDescent="0.45">
      <c r="A65" s="34" t="s">
        <v>30</v>
      </c>
      <c r="B65" s="42" t="s">
        <v>213</v>
      </c>
      <c r="C65" s="35"/>
      <c r="D65" s="35"/>
      <c r="E65" s="24"/>
      <c r="F65" s="35"/>
      <c r="G65" s="41">
        <v>0</v>
      </c>
      <c r="H65" s="41"/>
      <c r="I65" s="36">
        <v>0</v>
      </c>
      <c r="J65" s="51">
        <f t="shared" si="12"/>
        <v>0</v>
      </c>
      <c r="K65" s="52">
        <v>1</v>
      </c>
      <c r="L65" s="51">
        <f t="shared" si="13"/>
        <v>0</v>
      </c>
    </row>
    <row r="66" spans="1:12" x14ac:dyDescent="0.45">
      <c r="A66" s="34" t="s">
        <v>33</v>
      </c>
      <c r="B66" s="42" t="s">
        <v>214</v>
      </c>
      <c r="C66" s="35"/>
      <c r="D66" s="35"/>
      <c r="E66" s="24"/>
      <c r="F66" s="35"/>
      <c r="G66" s="41">
        <v>0</v>
      </c>
      <c r="H66" s="41"/>
      <c r="I66" s="36">
        <v>0</v>
      </c>
      <c r="J66" s="51">
        <f t="shared" si="12"/>
        <v>0</v>
      </c>
      <c r="K66" s="52">
        <v>5</v>
      </c>
      <c r="L66" s="51">
        <f t="shared" si="13"/>
        <v>0</v>
      </c>
    </row>
    <row r="67" spans="1:12" x14ac:dyDescent="0.45">
      <c r="A67" s="34" t="s">
        <v>34</v>
      </c>
      <c r="B67" s="42" t="s">
        <v>214</v>
      </c>
      <c r="C67" s="35"/>
      <c r="D67" s="35"/>
      <c r="E67" s="24"/>
      <c r="F67" s="35"/>
      <c r="G67" s="41">
        <v>0</v>
      </c>
      <c r="H67" s="41"/>
      <c r="I67" s="36">
        <v>0</v>
      </c>
      <c r="J67" s="51">
        <f t="shared" si="12"/>
        <v>0</v>
      </c>
      <c r="K67" s="52">
        <v>5</v>
      </c>
      <c r="L67" s="51">
        <f t="shared" si="13"/>
        <v>0</v>
      </c>
    </row>
    <row r="68" spans="1:12" x14ac:dyDescent="0.45">
      <c r="A68" s="34" t="s">
        <v>7</v>
      </c>
      <c r="B68" s="42" t="s">
        <v>198</v>
      </c>
      <c r="C68" s="35"/>
      <c r="D68" s="35"/>
      <c r="E68" s="24"/>
      <c r="F68" s="35"/>
      <c r="G68" s="41">
        <v>0</v>
      </c>
      <c r="H68" s="41"/>
      <c r="I68" s="36">
        <v>0</v>
      </c>
      <c r="J68" s="51">
        <f t="shared" si="12"/>
        <v>0</v>
      </c>
      <c r="K68" s="52">
        <v>10</v>
      </c>
      <c r="L68" s="51">
        <f t="shared" si="13"/>
        <v>0</v>
      </c>
    </row>
    <row r="69" spans="1:12" x14ac:dyDescent="0.45">
      <c r="A69" s="34" t="s">
        <v>157</v>
      </c>
      <c r="B69" s="42" t="s">
        <v>205</v>
      </c>
      <c r="C69" s="35"/>
      <c r="D69" s="35"/>
      <c r="E69" s="24"/>
      <c r="F69" s="35"/>
      <c r="G69" s="41">
        <v>0</v>
      </c>
      <c r="H69" s="41"/>
      <c r="I69" s="36">
        <v>0</v>
      </c>
      <c r="J69" s="51">
        <f t="shared" si="12"/>
        <v>0</v>
      </c>
      <c r="K69" s="52">
        <v>5</v>
      </c>
      <c r="L69" s="51">
        <f t="shared" si="13"/>
        <v>0</v>
      </c>
    </row>
    <row r="70" spans="1:12" x14ac:dyDescent="0.45">
      <c r="A70" s="34" t="s">
        <v>60</v>
      </c>
      <c r="B70" s="42" t="s">
        <v>205</v>
      </c>
      <c r="C70" s="35"/>
      <c r="D70" s="35"/>
      <c r="E70" s="24"/>
      <c r="F70" s="35"/>
      <c r="G70" s="41">
        <v>0</v>
      </c>
      <c r="H70" s="41"/>
      <c r="I70" s="36">
        <v>0</v>
      </c>
      <c r="J70" s="51">
        <f t="shared" si="12"/>
        <v>0</v>
      </c>
      <c r="K70" s="52">
        <v>5</v>
      </c>
      <c r="L70" s="51">
        <f t="shared" si="13"/>
        <v>0</v>
      </c>
    </row>
    <row r="71" spans="1:12" x14ac:dyDescent="0.45">
      <c r="A71" s="34" t="s">
        <v>66</v>
      </c>
      <c r="B71" s="42" t="s">
        <v>215</v>
      </c>
      <c r="C71" s="35"/>
      <c r="D71" s="35"/>
      <c r="E71" s="24"/>
      <c r="F71" s="35"/>
      <c r="G71" s="41">
        <v>0</v>
      </c>
      <c r="H71" s="41"/>
      <c r="I71" s="36">
        <v>0</v>
      </c>
      <c r="J71" s="51">
        <f t="shared" si="12"/>
        <v>0</v>
      </c>
      <c r="K71" s="52">
        <v>10</v>
      </c>
      <c r="L71" s="51">
        <f t="shared" si="13"/>
        <v>0</v>
      </c>
    </row>
    <row r="72" spans="1:12" x14ac:dyDescent="0.45">
      <c r="A72" s="34" t="s">
        <v>39</v>
      </c>
      <c r="B72" s="42" t="s">
        <v>215</v>
      </c>
      <c r="C72" s="35"/>
      <c r="D72" s="35"/>
      <c r="E72" s="24"/>
      <c r="F72" s="35"/>
      <c r="G72" s="41">
        <v>0</v>
      </c>
      <c r="H72" s="41"/>
      <c r="I72" s="36">
        <v>0</v>
      </c>
      <c r="J72" s="51">
        <f t="shared" si="12"/>
        <v>0</v>
      </c>
      <c r="K72" s="52">
        <v>30</v>
      </c>
      <c r="L72" s="51">
        <f t="shared" si="13"/>
        <v>0</v>
      </c>
    </row>
    <row r="73" spans="1:12" x14ac:dyDescent="0.45">
      <c r="A73" s="42" t="s">
        <v>231</v>
      </c>
      <c r="B73" s="42" t="s">
        <v>232</v>
      </c>
      <c r="C73" s="35"/>
      <c r="D73" s="35"/>
      <c r="E73" s="24"/>
      <c r="F73" s="35"/>
      <c r="G73" s="41">
        <v>0</v>
      </c>
      <c r="H73" s="41"/>
      <c r="I73" s="36">
        <v>0</v>
      </c>
      <c r="J73" s="51">
        <f t="shared" ref="J73" si="14">SUM(G73-G73*I73)</f>
        <v>0</v>
      </c>
      <c r="K73" s="52">
        <v>25</v>
      </c>
      <c r="L73" s="51">
        <f t="shared" ref="L73" si="15">SUM(J73*K73)</f>
        <v>0</v>
      </c>
    </row>
    <row r="74" spans="1:12" x14ac:dyDescent="0.45">
      <c r="A74" s="42" t="s">
        <v>183</v>
      </c>
      <c r="B74" s="42" t="s">
        <v>216</v>
      </c>
      <c r="C74" s="35"/>
      <c r="D74" s="35"/>
      <c r="E74" s="24"/>
      <c r="F74" s="35"/>
      <c r="G74" s="41">
        <v>0</v>
      </c>
      <c r="H74" s="41"/>
      <c r="I74" s="36">
        <v>0</v>
      </c>
      <c r="J74" s="51">
        <f t="shared" si="12"/>
        <v>0</v>
      </c>
      <c r="K74" s="52">
        <v>40</v>
      </c>
      <c r="L74" s="51">
        <f t="shared" si="13"/>
        <v>0</v>
      </c>
    </row>
    <row r="75" spans="1:12" x14ac:dyDescent="0.45">
      <c r="A75" s="34" t="s">
        <v>51</v>
      </c>
      <c r="B75" s="42" t="s">
        <v>216</v>
      </c>
      <c r="C75" s="35"/>
      <c r="D75" s="35"/>
      <c r="E75" s="24"/>
      <c r="F75" s="35"/>
      <c r="G75" s="41">
        <v>0</v>
      </c>
      <c r="H75" s="41"/>
      <c r="I75" s="36">
        <v>0</v>
      </c>
      <c r="J75" s="51">
        <f t="shared" si="12"/>
        <v>0</v>
      </c>
      <c r="K75" s="52">
        <v>135</v>
      </c>
      <c r="L75" s="51">
        <f t="shared" si="13"/>
        <v>0</v>
      </c>
    </row>
    <row r="76" spans="1:12" x14ac:dyDescent="0.45">
      <c r="A76" s="34" t="s">
        <v>118</v>
      </c>
      <c r="B76" s="42" t="s">
        <v>216</v>
      </c>
      <c r="C76" s="35"/>
      <c r="D76" s="35"/>
      <c r="E76" s="24"/>
      <c r="F76" s="35"/>
      <c r="G76" s="41">
        <v>0</v>
      </c>
      <c r="H76" s="41"/>
      <c r="I76" s="36">
        <v>0</v>
      </c>
      <c r="J76" s="51">
        <f t="shared" si="12"/>
        <v>0</v>
      </c>
      <c r="K76" s="52">
        <v>40</v>
      </c>
      <c r="L76" s="51">
        <f t="shared" si="13"/>
        <v>0</v>
      </c>
    </row>
    <row r="77" spans="1:12" x14ac:dyDescent="0.45">
      <c r="A77" s="42" t="s">
        <v>184</v>
      </c>
      <c r="B77" s="42" t="s">
        <v>216</v>
      </c>
      <c r="C77" s="35"/>
      <c r="D77" s="35"/>
      <c r="E77" s="24"/>
      <c r="F77" s="35"/>
      <c r="G77" s="41">
        <v>0</v>
      </c>
      <c r="H77" s="41"/>
      <c r="I77" s="36">
        <v>0</v>
      </c>
      <c r="J77" s="51">
        <f t="shared" ref="J77:J78" si="16">SUM(G77-G77*I77)</f>
        <v>0</v>
      </c>
      <c r="K77" s="52">
        <v>135</v>
      </c>
      <c r="L77" s="51">
        <f t="shared" ref="L77:L78" si="17">SUM(J77*K77)</f>
        <v>0</v>
      </c>
    </row>
    <row r="78" spans="1:12" x14ac:dyDescent="0.45">
      <c r="A78" s="34" t="s">
        <v>81</v>
      </c>
      <c r="B78" s="42" t="s">
        <v>216</v>
      </c>
      <c r="C78" s="35"/>
      <c r="D78" s="35"/>
      <c r="E78" s="24"/>
      <c r="F78" s="35"/>
      <c r="G78" s="41">
        <v>0</v>
      </c>
      <c r="H78" s="41"/>
      <c r="I78" s="36">
        <v>0</v>
      </c>
      <c r="J78" s="51">
        <f t="shared" si="16"/>
        <v>0</v>
      </c>
      <c r="K78" s="52">
        <v>2</v>
      </c>
      <c r="L78" s="51">
        <f t="shared" si="17"/>
        <v>0</v>
      </c>
    </row>
    <row r="79" spans="1:12" x14ac:dyDescent="0.45">
      <c r="A79" s="34" t="s">
        <v>158</v>
      </c>
      <c r="B79" s="42" t="s">
        <v>205</v>
      </c>
      <c r="C79" s="35"/>
      <c r="D79" s="35"/>
      <c r="E79" s="24"/>
      <c r="F79" s="35"/>
      <c r="G79" s="41">
        <v>0</v>
      </c>
      <c r="H79" s="41"/>
      <c r="I79" s="36">
        <v>0</v>
      </c>
      <c r="J79" s="51">
        <v>0</v>
      </c>
      <c r="K79" s="52">
        <v>10</v>
      </c>
      <c r="L79" s="51">
        <v>0</v>
      </c>
    </row>
    <row r="80" spans="1:12" x14ac:dyDescent="0.45">
      <c r="A80" s="42" t="s">
        <v>225</v>
      </c>
      <c r="B80" s="42" t="s">
        <v>205</v>
      </c>
      <c r="C80" s="35"/>
      <c r="D80" s="35"/>
      <c r="E80" s="24"/>
      <c r="F80" s="35"/>
      <c r="G80" s="41">
        <v>0</v>
      </c>
      <c r="H80" s="41"/>
      <c r="I80" s="36">
        <v>0</v>
      </c>
      <c r="J80" s="51">
        <f>SUM(G80-G80*I80)</f>
        <v>0</v>
      </c>
      <c r="K80" s="52">
        <v>50</v>
      </c>
      <c r="L80" s="51">
        <f>SUM(J80*K80)</f>
        <v>0</v>
      </c>
    </row>
    <row r="81" spans="1:12" x14ac:dyDescent="0.45">
      <c r="A81" s="42" t="s">
        <v>185</v>
      </c>
      <c r="B81" s="42" t="s">
        <v>205</v>
      </c>
      <c r="C81" s="35"/>
      <c r="D81" s="35"/>
      <c r="E81" s="24"/>
      <c r="F81" s="35"/>
      <c r="G81" s="41">
        <v>0</v>
      </c>
      <c r="H81" s="41"/>
      <c r="I81" s="36">
        <v>0</v>
      </c>
      <c r="J81" s="51">
        <f>SUM(G81-G81*I81)</f>
        <v>0</v>
      </c>
      <c r="K81" s="52">
        <v>50</v>
      </c>
      <c r="L81" s="51">
        <f>SUM(J81*K81)</f>
        <v>0</v>
      </c>
    </row>
    <row r="82" spans="1:12" x14ac:dyDescent="0.45">
      <c r="A82" s="42" t="s">
        <v>186</v>
      </c>
      <c r="B82" s="42" t="s">
        <v>205</v>
      </c>
      <c r="C82" s="35"/>
      <c r="D82" s="35"/>
      <c r="E82" s="24"/>
      <c r="F82" s="35"/>
      <c r="G82" s="41">
        <v>0</v>
      </c>
      <c r="H82" s="41"/>
      <c r="I82" s="36">
        <v>0</v>
      </c>
      <c r="J82" s="51">
        <f t="shared" ref="J82:J83" si="18">SUM(G82-G82*I82)</f>
        <v>0</v>
      </c>
      <c r="K82" s="52">
        <v>50</v>
      </c>
      <c r="L82" s="51">
        <f t="shared" ref="L82:L83" si="19">SUM(J82*K82)</f>
        <v>0</v>
      </c>
    </row>
    <row r="83" spans="1:12" x14ac:dyDescent="0.45">
      <c r="A83" s="42" t="s">
        <v>187</v>
      </c>
      <c r="B83" s="42" t="s">
        <v>205</v>
      </c>
      <c r="C83" s="35"/>
      <c r="D83" s="35"/>
      <c r="E83" s="24"/>
      <c r="F83" s="35"/>
      <c r="G83" s="41">
        <v>0</v>
      </c>
      <c r="H83" s="41"/>
      <c r="I83" s="36">
        <v>0</v>
      </c>
      <c r="J83" s="51">
        <f t="shared" si="18"/>
        <v>0</v>
      </c>
      <c r="K83" s="52">
        <v>50</v>
      </c>
      <c r="L83" s="51">
        <f t="shared" si="19"/>
        <v>0</v>
      </c>
    </row>
    <row r="84" spans="1:12" x14ac:dyDescent="0.45">
      <c r="A84" s="34" t="s">
        <v>67</v>
      </c>
      <c r="B84" s="42" t="s">
        <v>217</v>
      </c>
      <c r="C84" s="35"/>
      <c r="D84" s="35"/>
      <c r="E84" s="24"/>
      <c r="F84" s="35"/>
      <c r="G84" s="41">
        <v>0</v>
      </c>
      <c r="H84" s="41"/>
      <c r="I84" s="36">
        <v>0</v>
      </c>
      <c r="J84" s="51">
        <f>SUM(G84-G84*I84)</f>
        <v>0</v>
      </c>
      <c r="K84" s="52">
        <v>60</v>
      </c>
      <c r="L84" s="51">
        <f>SUM(J84*K84)</f>
        <v>0</v>
      </c>
    </row>
    <row r="85" spans="1:12" x14ac:dyDescent="0.45">
      <c r="A85" s="34" t="s">
        <v>23</v>
      </c>
      <c r="B85" s="42" t="s">
        <v>217</v>
      </c>
      <c r="C85" s="35"/>
      <c r="D85" s="35"/>
      <c r="E85" s="24"/>
      <c r="F85" s="35"/>
      <c r="G85" s="41">
        <v>0</v>
      </c>
      <c r="H85" s="41"/>
      <c r="I85" s="36">
        <v>0</v>
      </c>
      <c r="J85" s="51">
        <f>SUM(G85-G85*I85)</f>
        <v>0</v>
      </c>
      <c r="K85" s="52">
        <v>180</v>
      </c>
      <c r="L85" s="51">
        <f>SUM(J85*K85)</f>
        <v>0</v>
      </c>
    </row>
    <row r="86" spans="1:12" x14ac:dyDescent="0.45">
      <c r="A86" s="34" t="s">
        <v>61</v>
      </c>
      <c r="B86" s="42" t="s">
        <v>217</v>
      </c>
      <c r="C86" s="35"/>
      <c r="D86" s="35"/>
      <c r="E86" s="24"/>
      <c r="F86" s="35"/>
      <c r="G86" s="41">
        <v>0</v>
      </c>
      <c r="H86" s="41"/>
      <c r="I86" s="36">
        <v>0</v>
      </c>
      <c r="J86" s="51">
        <f>SUM(G86-G86*I86)</f>
        <v>0</v>
      </c>
      <c r="K86" s="52">
        <v>10</v>
      </c>
      <c r="L86" s="51">
        <f>SUM(J86*K86)</f>
        <v>0</v>
      </c>
    </row>
    <row r="87" spans="1:12" x14ac:dyDescent="0.45">
      <c r="A87" s="42" t="s">
        <v>177</v>
      </c>
      <c r="B87" s="42" t="s">
        <v>205</v>
      </c>
      <c r="C87" s="35"/>
      <c r="D87" s="35"/>
      <c r="E87" s="24"/>
      <c r="F87" s="35"/>
      <c r="G87" s="41">
        <v>0</v>
      </c>
      <c r="H87" s="41"/>
      <c r="I87" s="36">
        <v>0</v>
      </c>
      <c r="J87" s="51">
        <f t="shared" ref="J87" si="20">SUM(G87-G87*I87)</f>
        <v>0</v>
      </c>
      <c r="K87" s="52">
        <v>10</v>
      </c>
      <c r="L87" s="51">
        <f t="shared" ref="L87" si="21">SUM(J87*K87)</f>
        <v>0</v>
      </c>
    </row>
    <row r="88" spans="1:12" x14ac:dyDescent="0.45">
      <c r="A88" s="42" t="s">
        <v>172</v>
      </c>
      <c r="B88" s="42" t="s">
        <v>205</v>
      </c>
      <c r="C88" s="35"/>
      <c r="D88" s="35"/>
      <c r="E88" s="24"/>
      <c r="F88" s="35"/>
      <c r="G88" s="41">
        <v>0</v>
      </c>
      <c r="H88" s="41"/>
      <c r="I88" s="36">
        <v>0</v>
      </c>
      <c r="J88" s="51">
        <f t="shared" ref="J88:J89" si="22">SUM(G88-G88*I88)</f>
        <v>0</v>
      </c>
      <c r="K88" s="52">
        <v>5</v>
      </c>
      <c r="L88" s="51">
        <f t="shared" ref="L88:L89" si="23">SUM(J88*K88)</f>
        <v>0</v>
      </c>
    </row>
    <row r="89" spans="1:12" x14ac:dyDescent="0.45">
      <c r="A89" s="42" t="s">
        <v>173</v>
      </c>
      <c r="B89" s="42" t="s">
        <v>205</v>
      </c>
      <c r="C89" s="35"/>
      <c r="D89" s="35"/>
      <c r="E89" s="24"/>
      <c r="F89" s="35"/>
      <c r="G89" s="41">
        <v>0</v>
      </c>
      <c r="H89" s="41"/>
      <c r="I89" s="36">
        <v>0</v>
      </c>
      <c r="J89" s="51">
        <f t="shared" si="22"/>
        <v>0</v>
      </c>
      <c r="K89" s="52">
        <v>5</v>
      </c>
      <c r="L89" s="51">
        <f t="shared" si="23"/>
        <v>0</v>
      </c>
    </row>
    <row r="90" spans="1:12" x14ac:dyDescent="0.45">
      <c r="A90" s="34" t="s">
        <v>107</v>
      </c>
      <c r="B90" s="42" t="s">
        <v>205</v>
      </c>
      <c r="C90" s="35"/>
      <c r="D90" s="35"/>
      <c r="E90" s="24"/>
      <c r="F90" s="35"/>
      <c r="G90" s="41">
        <v>0</v>
      </c>
      <c r="H90" s="41"/>
      <c r="I90" s="36">
        <v>0</v>
      </c>
      <c r="J90" s="51">
        <f t="shared" ref="J90:J95" si="24">SUM(G90-G90*I90)</f>
        <v>0</v>
      </c>
      <c r="K90" s="52">
        <v>1</v>
      </c>
      <c r="L90" s="51">
        <f t="shared" ref="L90:L95" si="25">SUM(J90*K90)</f>
        <v>0</v>
      </c>
    </row>
    <row r="91" spans="1:12" x14ac:dyDescent="0.45">
      <c r="A91" s="34" t="s">
        <v>43</v>
      </c>
      <c r="B91" s="42" t="s">
        <v>205</v>
      </c>
      <c r="C91" s="35"/>
      <c r="D91" s="35"/>
      <c r="E91" s="24"/>
      <c r="F91" s="35"/>
      <c r="G91" s="41">
        <v>0</v>
      </c>
      <c r="H91" s="41"/>
      <c r="I91" s="36">
        <v>0</v>
      </c>
      <c r="J91" s="51">
        <f t="shared" si="24"/>
        <v>0</v>
      </c>
      <c r="K91" s="52">
        <v>50</v>
      </c>
      <c r="L91" s="51">
        <f t="shared" si="25"/>
        <v>0</v>
      </c>
    </row>
    <row r="92" spans="1:12" x14ac:dyDescent="0.45">
      <c r="A92" s="34" t="s">
        <v>65</v>
      </c>
      <c r="B92" s="42" t="s">
        <v>216</v>
      </c>
      <c r="C92" s="35"/>
      <c r="D92" s="35"/>
      <c r="E92" s="24"/>
      <c r="F92" s="35"/>
      <c r="G92" s="41">
        <v>0</v>
      </c>
      <c r="H92" s="41"/>
      <c r="I92" s="36">
        <v>0</v>
      </c>
      <c r="J92" s="51">
        <f t="shared" si="24"/>
        <v>0</v>
      </c>
      <c r="K92" s="52">
        <v>10</v>
      </c>
      <c r="L92" s="51">
        <f t="shared" si="25"/>
        <v>0</v>
      </c>
    </row>
    <row r="93" spans="1:12" x14ac:dyDescent="0.45">
      <c r="A93" s="34" t="s">
        <v>22</v>
      </c>
      <c r="B93" s="42" t="s">
        <v>201</v>
      </c>
      <c r="C93" s="35"/>
      <c r="D93" s="35"/>
      <c r="E93" s="24"/>
      <c r="F93" s="35"/>
      <c r="G93" s="41">
        <v>0</v>
      </c>
      <c r="H93" s="41"/>
      <c r="I93" s="36">
        <v>0</v>
      </c>
      <c r="J93" s="51">
        <f t="shared" si="24"/>
        <v>0</v>
      </c>
      <c r="K93" s="52">
        <v>20</v>
      </c>
      <c r="L93" s="51">
        <f t="shared" si="25"/>
        <v>0</v>
      </c>
    </row>
    <row r="94" spans="1:12" x14ac:dyDescent="0.45">
      <c r="A94" s="34" t="s">
        <v>49</v>
      </c>
      <c r="B94" s="42" t="s">
        <v>201</v>
      </c>
      <c r="C94" s="35"/>
      <c r="D94" s="35"/>
      <c r="E94" s="24"/>
      <c r="F94" s="35"/>
      <c r="G94" s="41">
        <v>0</v>
      </c>
      <c r="H94" s="41"/>
      <c r="I94" s="36">
        <v>0</v>
      </c>
      <c r="J94" s="51">
        <f t="shared" si="24"/>
        <v>0</v>
      </c>
      <c r="K94" s="52">
        <v>25</v>
      </c>
      <c r="L94" s="51">
        <f t="shared" si="25"/>
        <v>0</v>
      </c>
    </row>
    <row r="95" spans="1:12" x14ac:dyDescent="0.45">
      <c r="A95" s="34" t="s">
        <v>32</v>
      </c>
      <c r="B95" s="42" t="s">
        <v>205</v>
      </c>
      <c r="C95" s="35"/>
      <c r="D95" s="35"/>
      <c r="E95" s="24"/>
      <c r="F95" s="35"/>
      <c r="G95" s="41">
        <v>0</v>
      </c>
      <c r="H95" s="41"/>
      <c r="I95" s="36">
        <v>0</v>
      </c>
      <c r="J95" s="51">
        <f t="shared" si="24"/>
        <v>0</v>
      </c>
      <c r="K95" s="52">
        <v>10</v>
      </c>
      <c r="L95" s="51">
        <f t="shared" si="25"/>
        <v>0</v>
      </c>
    </row>
    <row r="96" spans="1:12" ht="37.15" x14ac:dyDescent="0.45">
      <c r="A96" s="53" t="s">
        <v>148</v>
      </c>
      <c r="B96" s="49" t="s">
        <v>218</v>
      </c>
      <c r="C96" s="46" t="s">
        <v>141</v>
      </c>
      <c r="D96" s="46" t="s">
        <v>142</v>
      </c>
      <c r="E96" s="47" t="s">
        <v>153</v>
      </c>
      <c r="F96" s="46" t="s">
        <v>144</v>
      </c>
      <c r="G96" s="50" t="s">
        <v>155</v>
      </c>
      <c r="H96" s="50" t="s">
        <v>170</v>
      </c>
      <c r="I96" s="47" t="s">
        <v>145</v>
      </c>
      <c r="J96" s="22" t="s">
        <v>127</v>
      </c>
      <c r="K96" s="22" t="s">
        <v>128</v>
      </c>
      <c r="L96" s="23" t="s">
        <v>140</v>
      </c>
    </row>
    <row r="97" spans="1:12" x14ac:dyDescent="0.45">
      <c r="A97" s="34" t="s">
        <v>20</v>
      </c>
      <c r="B97" s="42" t="s">
        <v>192</v>
      </c>
      <c r="C97" s="35"/>
      <c r="D97" s="35"/>
      <c r="E97" s="24"/>
      <c r="F97" s="35"/>
      <c r="G97" s="41">
        <v>0</v>
      </c>
      <c r="H97" s="59">
        <v>1</v>
      </c>
      <c r="I97" s="36">
        <v>0</v>
      </c>
      <c r="J97" s="51">
        <f>SUM(G97-G97*I97)</f>
        <v>0</v>
      </c>
      <c r="K97" s="52">
        <v>5</v>
      </c>
      <c r="L97" s="51">
        <f>SUM(J97*K97)</f>
        <v>0</v>
      </c>
    </row>
    <row r="98" spans="1:12" x14ac:dyDescent="0.45">
      <c r="A98" s="34" t="s">
        <v>162</v>
      </c>
      <c r="B98" s="42" t="s">
        <v>192</v>
      </c>
      <c r="C98" s="35"/>
      <c r="D98" s="35"/>
      <c r="E98" s="24"/>
      <c r="F98" s="35"/>
      <c r="G98" s="41">
        <v>0</v>
      </c>
      <c r="H98" s="59">
        <v>1</v>
      </c>
      <c r="I98" s="36">
        <v>0</v>
      </c>
      <c r="J98" s="51">
        <f t="shared" ref="J98:J129" si="26">SUM(G98-G98*I98)</f>
        <v>0</v>
      </c>
      <c r="K98" s="52">
        <v>1</v>
      </c>
      <c r="L98" s="51">
        <f t="shared" ref="L98:L129" si="27">SUM(J98*K98)</f>
        <v>0</v>
      </c>
    </row>
    <row r="99" spans="1:12" x14ac:dyDescent="0.45">
      <c r="A99" s="42" t="s">
        <v>174</v>
      </c>
      <c r="B99" s="42" t="s">
        <v>192</v>
      </c>
      <c r="C99" s="35"/>
      <c r="D99" s="35"/>
      <c r="E99" s="24"/>
      <c r="F99" s="35"/>
      <c r="G99" s="41">
        <v>0</v>
      </c>
      <c r="H99" s="59">
        <v>1</v>
      </c>
      <c r="I99" s="36">
        <v>0</v>
      </c>
      <c r="J99" s="51">
        <f t="shared" ref="J99" si="28">SUM(G99-G99*I99)</f>
        <v>0</v>
      </c>
      <c r="K99" s="52">
        <v>10</v>
      </c>
      <c r="L99" s="51">
        <f t="shared" ref="L99" si="29">SUM(J99*K99)</f>
        <v>0</v>
      </c>
    </row>
    <row r="100" spans="1:12" x14ac:dyDescent="0.45">
      <c r="A100" s="34" t="s">
        <v>17</v>
      </c>
      <c r="B100" s="42" t="s">
        <v>192</v>
      </c>
      <c r="C100" s="35"/>
      <c r="D100" s="35"/>
      <c r="E100" s="24"/>
      <c r="F100" s="35"/>
      <c r="G100" s="41">
        <v>0</v>
      </c>
      <c r="H100" s="59">
        <v>1</v>
      </c>
      <c r="I100" s="36">
        <v>0</v>
      </c>
      <c r="J100" s="51">
        <f t="shared" si="26"/>
        <v>0</v>
      </c>
      <c r="K100" s="52">
        <v>5</v>
      </c>
      <c r="L100" s="51">
        <f t="shared" si="27"/>
        <v>0</v>
      </c>
    </row>
    <row r="101" spans="1:12" x14ac:dyDescent="0.45">
      <c r="A101" s="34" t="s">
        <v>161</v>
      </c>
      <c r="B101" s="42" t="s">
        <v>192</v>
      </c>
      <c r="C101" s="35"/>
      <c r="D101" s="35"/>
      <c r="E101" s="24"/>
      <c r="F101" s="35"/>
      <c r="G101" s="41">
        <v>0</v>
      </c>
      <c r="H101" s="59">
        <v>1</v>
      </c>
      <c r="I101" s="36">
        <v>0</v>
      </c>
      <c r="J101" s="51">
        <f t="shared" si="26"/>
        <v>0</v>
      </c>
      <c r="K101" s="52">
        <v>2</v>
      </c>
      <c r="L101" s="51">
        <f t="shared" si="27"/>
        <v>0</v>
      </c>
    </row>
    <row r="102" spans="1:12" x14ac:dyDescent="0.45">
      <c r="A102" s="42" t="s">
        <v>182</v>
      </c>
      <c r="B102" s="42" t="s">
        <v>195</v>
      </c>
      <c r="C102" s="35"/>
      <c r="D102" s="35"/>
      <c r="E102" s="24"/>
      <c r="F102" s="35"/>
      <c r="G102" s="41">
        <v>0</v>
      </c>
      <c r="H102" s="59">
        <v>1</v>
      </c>
      <c r="I102" s="36">
        <v>0</v>
      </c>
      <c r="J102" s="51">
        <f t="shared" ref="J102" si="30">SUM(G102-G102*I102)</f>
        <v>0</v>
      </c>
      <c r="K102" s="52">
        <v>1</v>
      </c>
      <c r="L102" s="51">
        <f t="shared" ref="L102" si="31">SUM(J102*K102)</f>
        <v>0</v>
      </c>
    </row>
    <row r="103" spans="1:12" x14ac:dyDescent="0.45">
      <c r="A103" s="34" t="s">
        <v>102</v>
      </c>
      <c r="B103" s="42" t="s">
        <v>192</v>
      </c>
      <c r="C103" s="35"/>
      <c r="D103" s="35"/>
      <c r="E103" s="24"/>
      <c r="F103" s="35"/>
      <c r="G103" s="41">
        <v>0</v>
      </c>
      <c r="H103" s="59">
        <v>1</v>
      </c>
      <c r="I103" s="36">
        <v>0</v>
      </c>
      <c r="J103" s="51">
        <f t="shared" si="26"/>
        <v>0</v>
      </c>
      <c r="K103" s="52">
        <v>1</v>
      </c>
      <c r="L103" s="51">
        <f t="shared" si="27"/>
        <v>0</v>
      </c>
    </row>
    <row r="104" spans="1:12" x14ac:dyDescent="0.45">
      <c r="A104" s="34" t="s">
        <v>94</v>
      </c>
      <c r="B104" s="42" t="s">
        <v>192</v>
      </c>
      <c r="C104" s="35"/>
      <c r="D104" s="35"/>
      <c r="E104" s="24"/>
      <c r="F104" s="35"/>
      <c r="G104" s="41">
        <v>0</v>
      </c>
      <c r="H104" s="59">
        <v>1</v>
      </c>
      <c r="I104" s="36">
        <v>0</v>
      </c>
      <c r="J104" s="51">
        <f t="shared" si="26"/>
        <v>0</v>
      </c>
      <c r="K104" s="52">
        <v>1</v>
      </c>
      <c r="L104" s="51">
        <f t="shared" si="27"/>
        <v>0</v>
      </c>
    </row>
    <row r="105" spans="1:12" x14ac:dyDescent="0.45">
      <c r="A105" s="42" t="s">
        <v>180</v>
      </c>
      <c r="B105" s="42" t="s">
        <v>192</v>
      </c>
      <c r="C105" s="35"/>
      <c r="D105" s="35"/>
      <c r="E105" s="24"/>
      <c r="F105" s="35"/>
      <c r="G105" s="41">
        <v>0</v>
      </c>
      <c r="H105" s="59">
        <v>1</v>
      </c>
      <c r="I105" s="36">
        <v>0</v>
      </c>
      <c r="J105" s="51">
        <f t="shared" ref="J105" si="32">SUM(G105-G105*I105)</f>
        <v>0</v>
      </c>
      <c r="K105" s="52">
        <v>1</v>
      </c>
      <c r="L105" s="51">
        <f t="shared" ref="L105" si="33">SUM(J105*K105)</f>
        <v>0</v>
      </c>
    </row>
    <row r="106" spans="1:12" x14ac:dyDescent="0.45">
      <c r="A106" s="34" t="s">
        <v>19</v>
      </c>
      <c r="B106" s="42" t="s">
        <v>192</v>
      </c>
      <c r="C106" s="35"/>
      <c r="D106" s="35"/>
      <c r="E106" s="24"/>
      <c r="F106" s="35"/>
      <c r="G106" s="41">
        <v>0</v>
      </c>
      <c r="H106" s="59">
        <v>1</v>
      </c>
      <c r="I106" s="36">
        <v>0</v>
      </c>
      <c r="J106" s="51">
        <f t="shared" si="26"/>
        <v>0</v>
      </c>
      <c r="K106" s="52">
        <v>5</v>
      </c>
      <c r="L106" s="51">
        <f t="shared" si="27"/>
        <v>0</v>
      </c>
    </row>
    <row r="107" spans="1:12" x14ac:dyDescent="0.45">
      <c r="A107" s="34" t="s">
        <v>55</v>
      </c>
      <c r="B107" s="42" t="s">
        <v>192</v>
      </c>
      <c r="C107" s="35"/>
      <c r="D107" s="35"/>
      <c r="E107" s="24"/>
      <c r="F107" s="35"/>
      <c r="G107" s="41">
        <v>0</v>
      </c>
      <c r="H107" s="59">
        <v>1</v>
      </c>
      <c r="I107" s="36">
        <v>0</v>
      </c>
      <c r="J107" s="51">
        <f t="shared" si="26"/>
        <v>0</v>
      </c>
      <c r="K107" s="52">
        <v>15</v>
      </c>
      <c r="L107" s="51">
        <f t="shared" si="27"/>
        <v>0</v>
      </c>
    </row>
    <row r="108" spans="1:12" x14ac:dyDescent="0.45">
      <c r="A108" s="42" t="s">
        <v>175</v>
      </c>
      <c r="B108" s="42" t="s">
        <v>196</v>
      </c>
      <c r="C108" s="35"/>
      <c r="D108" s="35"/>
      <c r="E108" s="24"/>
      <c r="F108" s="35"/>
      <c r="G108" s="41">
        <v>0</v>
      </c>
      <c r="H108" s="59">
        <v>1</v>
      </c>
      <c r="I108" s="36">
        <v>0</v>
      </c>
      <c r="J108" s="51">
        <f t="shared" ref="J108:J110" si="34">SUM(G108-G108*I108)</f>
        <v>0</v>
      </c>
      <c r="K108" s="52">
        <v>25</v>
      </c>
      <c r="L108" s="51">
        <f t="shared" ref="L108:L110" si="35">SUM(J108*K108)</f>
        <v>0</v>
      </c>
    </row>
    <row r="109" spans="1:12" x14ac:dyDescent="0.45">
      <c r="A109" s="34" t="s">
        <v>52</v>
      </c>
      <c r="B109" s="42" t="s">
        <v>192</v>
      </c>
      <c r="C109" s="35"/>
      <c r="D109" s="35"/>
      <c r="E109" s="24"/>
      <c r="F109" s="35"/>
      <c r="G109" s="41">
        <v>0</v>
      </c>
      <c r="H109" s="59">
        <v>1</v>
      </c>
      <c r="I109" s="36">
        <v>0</v>
      </c>
      <c r="J109" s="51">
        <f t="shared" si="34"/>
        <v>0</v>
      </c>
      <c r="K109" s="52">
        <v>5</v>
      </c>
      <c r="L109" s="51">
        <f t="shared" si="35"/>
        <v>0</v>
      </c>
    </row>
    <row r="110" spans="1:12" x14ac:dyDescent="0.45">
      <c r="A110" s="34" t="s">
        <v>219</v>
      </c>
      <c r="B110" s="42" t="s">
        <v>192</v>
      </c>
      <c r="C110" s="35"/>
      <c r="D110" s="35"/>
      <c r="E110" s="24"/>
      <c r="F110" s="35"/>
      <c r="G110" s="41">
        <v>0</v>
      </c>
      <c r="H110" s="59">
        <v>1</v>
      </c>
      <c r="I110" s="36">
        <v>0</v>
      </c>
      <c r="J110" s="51">
        <f t="shared" si="34"/>
        <v>0</v>
      </c>
      <c r="K110" s="52">
        <v>5</v>
      </c>
      <c r="L110" s="51">
        <f t="shared" si="35"/>
        <v>0</v>
      </c>
    </row>
    <row r="111" spans="1:12" x14ac:dyDescent="0.45">
      <c r="A111" s="34" t="s">
        <v>48</v>
      </c>
      <c r="B111" s="42" t="s">
        <v>192</v>
      </c>
      <c r="C111" s="35"/>
      <c r="D111" s="35"/>
      <c r="E111" s="24"/>
      <c r="F111" s="35"/>
      <c r="G111" s="41">
        <v>0</v>
      </c>
      <c r="H111" s="59">
        <v>1</v>
      </c>
      <c r="I111" s="36">
        <v>0</v>
      </c>
      <c r="J111" s="51">
        <f t="shared" si="26"/>
        <v>0</v>
      </c>
      <c r="K111" s="52">
        <v>5</v>
      </c>
      <c r="L111" s="51">
        <f t="shared" si="27"/>
        <v>0</v>
      </c>
    </row>
    <row r="112" spans="1:12" x14ac:dyDescent="0.45">
      <c r="A112" s="34" t="s">
        <v>13</v>
      </c>
      <c r="B112" s="42" t="s">
        <v>192</v>
      </c>
      <c r="C112" s="35"/>
      <c r="D112" s="35"/>
      <c r="E112" s="24"/>
      <c r="F112" s="35"/>
      <c r="G112" s="41">
        <v>0</v>
      </c>
      <c r="H112" s="59">
        <v>1</v>
      </c>
      <c r="I112" s="36">
        <v>0</v>
      </c>
      <c r="J112" s="51">
        <f t="shared" si="26"/>
        <v>0</v>
      </c>
      <c r="K112" s="52">
        <v>25</v>
      </c>
      <c r="L112" s="51">
        <f t="shared" si="27"/>
        <v>0</v>
      </c>
    </row>
    <row r="113" spans="1:12" x14ac:dyDescent="0.45">
      <c r="A113" s="34" t="s">
        <v>8</v>
      </c>
      <c r="B113" s="42" t="s">
        <v>192</v>
      </c>
      <c r="C113" s="35"/>
      <c r="D113" s="35"/>
      <c r="E113" s="24"/>
      <c r="F113" s="35"/>
      <c r="G113" s="41">
        <v>0</v>
      </c>
      <c r="H113" s="59">
        <v>1</v>
      </c>
      <c r="I113" s="36">
        <v>0</v>
      </c>
      <c r="J113" s="51">
        <f t="shared" si="26"/>
        <v>0</v>
      </c>
      <c r="K113" s="52">
        <v>2</v>
      </c>
      <c r="L113" s="51">
        <f t="shared" si="27"/>
        <v>0</v>
      </c>
    </row>
    <row r="114" spans="1:12" x14ac:dyDescent="0.45">
      <c r="A114" s="34" t="s">
        <v>36</v>
      </c>
      <c r="B114" s="42" t="s">
        <v>192</v>
      </c>
      <c r="C114" s="35"/>
      <c r="D114" s="35"/>
      <c r="E114" s="24"/>
      <c r="F114" s="35"/>
      <c r="G114" s="41">
        <v>0</v>
      </c>
      <c r="H114" s="59">
        <v>1</v>
      </c>
      <c r="I114" s="36">
        <v>0</v>
      </c>
      <c r="J114" s="51">
        <f t="shared" si="26"/>
        <v>0</v>
      </c>
      <c r="K114" s="52">
        <v>10</v>
      </c>
      <c r="L114" s="51">
        <f t="shared" si="27"/>
        <v>0</v>
      </c>
    </row>
    <row r="115" spans="1:12" x14ac:dyDescent="0.45">
      <c r="A115" s="34" t="s">
        <v>10</v>
      </c>
      <c r="B115" s="42" t="s">
        <v>192</v>
      </c>
      <c r="C115" s="35"/>
      <c r="D115" s="35"/>
      <c r="E115" s="24"/>
      <c r="F115" s="35"/>
      <c r="G115" s="41">
        <v>0</v>
      </c>
      <c r="H115" s="59">
        <v>1</v>
      </c>
      <c r="I115" s="36">
        <v>0</v>
      </c>
      <c r="J115" s="51">
        <f t="shared" si="26"/>
        <v>0</v>
      </c>
      <c r="K115" s="52">
        <v>1</v>
      </c>
      <c r="L115" s="51">
        <f t="shared" si="27"/>
        <v>0</v>
      </c>
    </row>
    <row r="116" spans="1:12" x14ac:dyDescent="0.45">
      <c r="A116" s="34" t="s">
        <v>163</v>
      </c>
      <c r="B116" s="42" t="s">
        <v>192</v>
      </c>
      <c r="C116" s="35"/>
      <c r="D116" s="35"/>
      <c r="E116" s="24"/>
      <c r="F116" s="35"/>
      <c r="G116" s="41">
        <v>0</v>
      </c>
      <c r="H116" s="59">
        <v>1</v>
      </c>
      <c r="I116" s="36">
        <v>0</v>
      </c>
      <c r="J116" s="51">
        <f t="shared" si="26"/>
        <v>0</v>
      </c>
      <c r="K116" s="52">
        <v>5</v>
      </c>
      <c r="L116" s="51">
        <f t="shared" si="27"/>
        <v>0</v>
      </c>
    </row>
    <row r="117" spans="1:12" x14ac:dyDescent="0.45">
      <c r="A117" s="34" t="s">
        <v>165</v>
      </c>
      <c r="B117" s="42" t="s">
        <v>196</v>
      </c>
      <c r="C117" s="35"/>
      <c r="D117" s="35"/>
      <c r="E117" s="24"/>
      <c r="F117" s="35"/>
      <c r="G117" s="41">
        <v>0</v>
      </c>
      <c r="H117" s="59">
        <v>1</v>
      </c>
      <c r="I117" s="36">
        <v>0</v>
      </c>
      <c r="J117" s="51">
        <f t="shared" si="26"/>
        <v>0</v>
      </c>
      <c r="K117" s="52">
        <v>5</v>
      </c>
      <c r="L117" s="51">
        <f t="shared" si="27"/>
        <v>0</v>
      </c>
    </row>
    <row r="118" spans="1:12" x14ac:dyDescent="0.45">
      <c r="A118" s="34" t="s">
        <v>80</v>
      </c>
      <c r="B118" s="42" t="s">
        <v>192</v>
      </c>
      <c r="C118" s="35"/>
      <c r="D118" s="35"/>
      <c r="E118" s="24"/>
      <c r="F118" s="35"/>
      <c r="G118" s="41">
        <v>0</v>
      </c>
      <c r="H118" s="59">
        <v>1</v>
      </c>
      <c r="I118" s="36">
        <v>0</v>
      </c>
      <c r="J118" s="51">
        <f t="shared" si="26"/>
        <v>0</v>
      </c>
      <c r="K118" s="52">
        <v>5</v>
      </c>
      <c r="L118" s="51">
        <f t="shared" si="27"/>
        <v>0</v>
      </c>
    </row>
    <row r="119" spans="1:12" x14ac:dyDescent="0.45">
      <c r="A119" s="34" t="s">
        <v>18</v>
      </c>
      <c r="B119" s="42" t="s">
        <v>192</v>
      </c>
      <c r="C119" s="35"/>
      <c r="D119" s="35"/>
      <c r="E119" s="24"/>
      <c r="F119" s="35"/>
      <c r="G119" s="41">
        <v>0</v>
      </c>
      <c r="H119" s="59">
        <v>1</v>
      </c>
      <c r="I119" s="36">
        <v>0</v>
      </c>
      <c r="J119" s="51">
        <f t="shared" si="26"/>
        <v>0</v>
      </c>
      <c r="K119" s="52">
        <v>20</v>
      </c>
      <c r="L119" s="51">
        <f t="shared" si="27"/>
        <v>0</v>
      </c>
    </row>
    <row r="120" spans="1:12" x14ac:dyDescent="0.45">
      <c r="A120" s="34" t="s">
        <v>50</v>
      </c>
      <c r="B120" s="42" t="s">
        <v>192</v>
      </c>
      <c r="C120" s="35"/>
      <c r="D120" s="35"/>
      <c r="E120" s="24"/>
      <c r="F120" s="35"/>
      <c r="G120" s="41">
        <v>0</v>
      </c>
      <c r="H120" s="59">
        <v>1</v>
      </c>
      <c r="I120" s="36">
        <v>0</v>
      </c>
      <c r="J120" s="51">
        <f t="shared" si="26"/>
        <v>0</v>
      </c>
      <c r="K120" s="52">
        <v>10</v>
      </c>
      <c r="L120" s="51">
        <f t="shared" si="27"/>
        <v>0</v>
      </c>
    </row>
    <row r="121" spans="1:12" x14ac:dyDescent="0.45">
      <c r="A121" s="34" t="s">
        <v>169</v>
      </c>
      <c r="B121" s="42" t="s">
        <v>192</v>
      </c>
      <c r="C121" s="35"/>
      <c r="D121" s="35"/>
      <c r="E121" s="24"/>
      <c r="F121" s="35"/>
      <c r="G121" s="41">
        <v>0</v>
      </c>
      <c r="H121" s="59">
        <v>1</v>
      </c>
      <c r="I121" s="36">
        <v>0</v>
      </c>
      <c r="J121" s="51">
        <f t="shared" si="26"/>
        <v>0</v>
      </c>
      <c r="K121" s="52">
        <v>1</v>
      </c>
      <c r="L121" s="51">
        <f t="shared" si="27"/>
        <v>0</v>
      </c>
    </row>
    <row r="122" spans="1:12" x14ac:dyDescent="0.45">
      <c r="A122" s="34" t="s">
        <v>168</v>
      </c>
      <c r="B122" s="42" t="s">
        <v>192</v>
      </c>
      <c r="C122" s="35"/>
      <c r="D122" s="35"/>
      <c r="E122" s="24"/>
      <c r="F122" s="35"/>
      <c r="G122" s="41">
        <v>0</v>
      </c>
      <c r="H122" s="59">
        <v>1</v>
      </c>
      <c r="I122" s="36">
        <v>0</v>
      </c>
      <c r="J122" s="51">
        <f t="shared" si="26"/>
        <v>0</v>
      </c>
      <c r="K122" s="52">
        <v>1</v>
      </c>
      <c r="L122" s="51">
        <f t="shared" si="27"/>
        <v>0</v>
      </c>
    </row>
    <row r="123" spans="1:12" x14ac:dyDescent="0.45">
      <c r="A123" s="34" t="s">
        <v>167</v>
      </c>
      <c r="B123" s="42" t="s">
        <v>192</v>
      </c>
      <c r="C123" s="35"/>
      <c r="D123" s="35"/>
      <c r="E123" s="24"/>
      <c r="F123" s="35"/>
      <c r="G123" s="41">
        <v>0</v>
      </c>
      <c r="H123" s="59">
        <v>1</v>
      </c>
      <c r="I123" s="36">
        <v>0</v>
      </c>
      <c r="J123" s="51">
        <f t="shared" si="26"/>
        <v>0</v>
      </c>
      <c r="K123" s="52">
        <v>1</v>
      </c>
      <c r="L123" s="51">
        <f t="shared" si="27"/>
        <v>0</v>
      </c>
    </row>
    <row r="124" spans="1:12" x14ac:dyDescent="0.45">
      <c r="A124" s="34" t="s">
        <v>6</v>
      </c>
      <c r="B124" s="42" t="s">
        <v>192</v>
      </c>
      <c r="C124" s="35"/>
      <c r="D124" s="35"/>
      <c r="E124" s="24"/>
      <c r="F124" s="35"/>
      <c r="G124" s="41">
        <v>0</v>
      </c>
      <c r="H124" s="59">
        <v>1</v>
      </c>
      <c r="I124" s="36">
        <v>0</v>
      </c>
      <c r="J124" s="51">
        <f t="shared" si="26"/>
        <v>0</v>
      </c>
      <c r="K124" s="52">
        <v>5</v>
      </c>
      <c r="L124" s="51">
        <f t="shared" si="27"/>
        <v>0</v>
      </c>
    </row>
    <row r="125" spans="1:12" x14ac:dyDescent="0.45">
      <c r="A125" s="34" t="s">
        <v>12</v>
      </c>
      <c r="B125" s="42" t="s">
        <v>192</v>
      </c>
      <c r="C125" s="35"/>
      <c r="D125" s="35"/>
      <c r="E125" s="24"/>
      <c r="F125" s="35"/>
      <c r="G125" s="41">
        <v>0</v>
      </c>
      <c r="H125" s="59">
        <v>1</v>
      </c>
      <c r="I125" s="36">
        <v>0</v>
      </c>
      <c r="J125" s="51">
        <f t="shared" si="26"/>
        <v>0</v>
      </c>
      <c r="K125" s="52">
        <v>1</v>
      </c>
      <c r="L125" s="51">
        <f t="shared" si="27"/>
        <v>0</v>
      </c>
    </row>
    <row r="126" spans="1:12" x14ac:dyDescent="0.45">
      <c r="A126" s="34" t="s">
        <v>54</v>
      </c>
      <c r="B126" s="42" t="s">
        <v>192</v>
      </c>
      <c r="C126" s="35"/>
      <c r="D126" s="35"/>
      <c r="E126" s="24"/>
      <c r="F126" s="35"/>
      <c r="G126" s="41">
        <v>0</v>
      </c>
      <c r="H126" s="59">
        <v>1</v>
      </c>
      <c r="I126" s="36">
        <v>0</v>
      </c>
      <c r="J126" s="51">
        <f t="shared" si="26"/>
        <v>0</v>
      </c>
      <c r="K126" s="52">
        <v>1</v>
      </c>
      <c r="L126" s="51">
        <f t="shared" si="27"/>
        <v>0</v>
      </c>
    </row>
    <row r="127" spans="1:12" x14ac:dyDescent="0.45">
      <c r="A127" s="34" t="s">
        <v>57</v>
      </c>
      <c r="B127" s="42" t="s">
        <v>192</v>
      </c>
      <c r="C127" s="35"/>
      <c r="D127" s="24"/>
      <c r="E127" s="35"/>
      <c r="F127" s="35"/>
      <c r="G127" s="41">
        <v>0</v>
      </c>
      <c r="H127" s="59">
        <v>1</v>
      </c>
      <c r="I127" s="36">
        <v>0</v>
      </c>
      <c r="J127" s="51">
        <f t="shared" si="26"/>
        <v>0</v>
      </c>
      <c r="K127" s="52">
        <v>1</v>
      </c>
      <c r="L127" s="51">
        <f t="shared" si="27"/>
        <v>0</v>
      </c>
    </row>
    <row r="128" spans="1:12" x14ac:dyDescent="0.45">
      <c r="A128" s="34" t="s">
        <v>31</v>
      </c>
      <c r="B128" s="42" t="s">
        <v>192</v>
      </c>
      <c r="C128" s="35"/>
      <c r="D128" s="24"/>
      <c r="E128" s="35"/>
      <c r="F128" s="35"/>
      <c r="G128" s="41">
        <v>0</v>
      </c>
      <c r="H128" s="59">
        <v>1</v>
      </c>
      <c r="I128" s="36">
        <v>0</v>
      </c>
      <c r="J128" s="51">
        <f t="shared" si="26"/>
        <v>0</v>
      </c>
      <c r="K128" s="52">
        <v>1</v>
      </c>
      <c r="L128" s="51">
        <f t="shared" si="27"/>
        <v>0</v>
      </c>
    </row>
    <row r="129" spans="1:12" x14ac:dyDescent="0.45">
      <c r="A129" s="34" t="s">
        <v>37</v>
      </c>
      <c r="B129" s="42" t="s">
        <v>192</v>
      </c>
      <c r="C129" s="35"/>
      <c r="D129" s="24"/>
      <c r="E129" s="35"/>
      <c r="F129" s="35"/>
      <c r="G129" s="41">
        <v>0</v>
      </c>
      <c r="H129" s="59">
        <v>1</v>
      </c>
      <c r="I129" s="36">
        <v>0</v>
      </c>
      <c r="J129" s="51">
        <f t="shared" si="26"/>
        <v>0</v>
      </c>
      <c r="K129" s="52">
        <v>1</v>
      </c>
      <c r="L129" s="51">
        <f t="shared" si="27"/>
        <v>0</v>
      </c>
    </row>
    <row r="130" spans="1:12" x14ac:dyDescent="0.45">
      <c r="A130" s="75"/>
      <c r="B130" s="76"/>
      <c r="C130" s="76"/>
      <c r="D130" s="76"/>
      <c r="E130" s="76"/>
      <c r="F130" s="76"/>
      <c r="G130" s="76"/>
      <c r="H130" s="76"/>
      <c r="I130" s="76"/>
      <c r="J130" s="76"/>
      <c r="K130" s="77"/>
      <c r="L130" s="25">
        <f>SUM(L5:L129)</f>
        <v>0</v>
      </c>
    </row>
    <row r="131" spans="1:12" s="13" customFormat="1" ht="13.5" customHeight="1" x14ac:dyDescent="0.3">
      <c r="A131" s="26"/>
      <c r="B131" s="26"/>
      <c r="C131" s="21"/>
      <c r="D131" s="21"/>
      <c r="E131" s="21"/>
      <c r="F131" s="21"/>
      <c r="G131" s="21"/>
      <c r="H131" s="21"/>
      <c r="I131" s="21"/>
      <c r="J131" s="27"/>
      <c r="K131" s="27"/>
      <c r="L131" s="28"/>
    </row>
    <row r="132" spans="1:12" x14ac:dyDescent="0.45">
      <c r="A132" s="54" t="s">
        <v>130</v>
      </c>
      <c r="B132" s="44"/>
      <c r="C132" s="44" t="s">
        <v>1</v>
      </c>
      <c r="D132" s="55"/>
      <c r="E132" s="55"/>
      <c r="F132" s="55"/>
      <c r="G132" s="55"/>
      <c r="H132" s="55"/>
      <c r="I132" s="55"/>
      <c r="J132" s="54"/>
      <c r="K132" s="56" t="s">
        <v>129</v>
      </c>
      <c r="L132" s="56" t="s">
        <v>156</v>
      </c>
    </row>
    <row r="133" spans="1:12" x14ac:dyDescent="0.45">
      <c r="A133" s="37"/>
      <c r="B133" s="37"/>
      <c r="C133" s="37"/>
      <c r="D133" s="65"/>
      <c r="E133" s="66"/>
      <c r="F133" s="66"/>
      <c r="G133" s="66"/>
      <c r="H133" s="66"/>
      <c r="I133" s="66"/>
      <c r="J133" s="67"/>
      <c r="K133" s="29">
        <v>0</v>
      </c>
      <c r="L133" s="51">
        <f>K133</f>
        <v>0</v>
      </c>
    </row>
    <row r="134" spans="1:12" x14ac:dyDescent="0.45">
      <c r="A134" s="37"/>
      <c r="B134" s="37"/>
      <c r="C134" s="37"/>
      <c r="D134" s="68"/>
      <c r="E134" s="69"/>
      <c r="F134" s="70"/>
      <c r="G134" s="70"/>
      <c r="H134" s="70"/>
      <c r="I134" s="70"/>
      <c r="J134" s="71"/>
      <c r="K134" s="29">
        <v>0</v>
      </c>
      <c r="L134" s="51">
        <f>K134</f>
        <v>0</v>
      </c>
    </row>
    <row r="135" spans="1:12" x14ac:dyDescent="0.45">
      <c r="A135" s="37"/>
      <c r="B135" s="37"/>
      <c r="C135" s="37"/>
      <c r="D135" s="72"/>
      <c r="E135" s="73"/>
      <c r="F135" s="73"/>
      <c r="G135" s="73"/>
      <c r="H135" s="73"/>
      <c r="I135" s="73"/>
      <c r="J135" s="74"/>
      <c r="K135" s="29">
        <v>0</v>
      </c>
      <c r="L135" s="51">
        <f>K135</f>
        <v>0</v>
      </c>
    </row>
    <row r="136" spans="1:12" x14ac:dyDescent="0.45">
      <c r="A136" s="75" t="s">
        <v>131</v>
      </c>
      <c r="B136" s="76"/>
      <c r="C136" s="76"/>
      <c r="D136" s="76"/>
      <c r="E136" s="76"/>
      <c r="F136" s="76"/>
      <c r="G136" s="76"/>
      <c r="H136" s="76"/>
      <c r="I136" s="76"/>
      <c r="J136" s="76"/>
      <c r="K136" s="77"/>
      <c r="L136" s="25">
        <f>SUM(L133:L135)</f>
        <v>0</v>
      </c>
    </row>
    <row r="138" spans="1:12" ht="20.65" customHeight="1" x14ac:dyDescent="0.45">
      <c r="A138" s="78" t="s">
        <v>132</v>
      </c>
      <c r="B138" s="78"/>
      <c r="C138" s="78"/>
      <c r="D138" s="78"/>
      <c r="E138" s="78"/>
      <c r="F138" s="78"/>
      <c r="G138" s="78"/>
      <c r="H138" s="78"/>
      <c r="I138" s="78"/>
      <c r="J138" s="78"/>
      <c r="K138" s="78"/>
      <c r="L138" s="78"/>
    </row>
    <row r="139" spans="1:12" ht="20.65" customHeight="1" x14ac:dyDescent="0.45">
      <c r="A139" s="62"/>
      <c r="B139" s="62"/>
      <c r="C139" s="62"/>
      <c r="D139" s="62"/>
      <c r="E139" s="62"/>
      <c r="F139" s="62"/>
      <c r="G139" s="62"/>
      <c r="H139" s="62"/>
      <c r="I139" s="62"/>
      <c r="J139" s="62"/>
      <c r="K139" s="62"/>
      <c r="L139" s="62"/>
    </row>
    <row r="140" spans="1:12" x14ac:dyDescent="0.45">
      <c r="A140" s="38" t="s">
        <v>146</v>
      </c>
      <c r="B140" s="38"/>
    </row>
    <row r="141" spans="1:12" x14ac:dyDescent="0.45">
      <c r="A141" s="32" t="s">
        <v>138</v>
      </c>
      <c r="B141" s="33"/>
      <c r="C141" s="33"/>
      <c r="D141" s="58"/>
    </row>
    <row r="142" spans="1:12" ht="29.25" customHeight="1" x14ac:dyDescent="0.45">
      <c r="A142" s="85" t="s">
        <v>1</v>
      </c>
      <c r="B142" s="86"/>
      <c r="C142" s="87"/>
      <c r="D142" s="57" t="s">
        <v>139</v>
      </c>
    </row>
    <row r="143" spans="1:12" x14ac:dyDescent="0.45">
      <c r="A143" s="88"/>
      <c r="B143" s="89"/>
      <c r="C143" s="90"/>
      <c r="D143" s="64">
        <v>0</v>
      </c>
    </row>
    <row r="144" spans="1:12" x14ac:dyDescent="0.45">
      <c r="A144" s="88"/>
      <c r="B144" s="89"/>
      <c r="C144" s="90"/>
      <c r="D144" s="64"/>
    </row>
    <row r="145" spans="1:12" x14ac:dyDescent="0.45">
      <c r="A145" s="88"/>
      <c r="B145" s="89"/>
      <c r="C145" s="90"/>
      <c r="D145" s="64"/>
    </row>
    <row r="146" spans="1:12" x14ac:dyDescent="0.45">
      <c r="A146" s="88"/>
      <c r="B146" s="89"/>
      <c r="C146" s="90"/>
      <c r="D146" s="64"/>
    </row>
    <row r="147" spans="1:12" x14ac:dyDescent="0.45">
      <c r="A147" s="88"/>
      <c r="B147" s="89"/>
      <c r="C147" s="90"/>
      <c r="D147" s="64"/>
    </row>
    <row r="148" spans="1:12" x14ac:dyDescent="0.45">
      <c r="A148" s="88"/>
      <c r="B148" s="89"/>
      <c r="C148" s="90"/>
      <c r="D148" s="64"/>
    </row>
    <row r="149" spans="1:12" x14ac:dyDescent="0.45">
      <c r="A149" s="88"/>
      <c r="B149" s="89"/>
      <c r="C149" s="90"/>
      <c r="D149" s="64"/>
    </row>
    <row r="150" spans="1:12" x14ac:dyDescent="0.45">
      <c r="A150" s="88"/>
      <c r="B150" s="89"/>
      <c r="C150" s="90"/>
      <c r="D150" s="64"/>
    </row>
    <row r="151" spans="1:12" x14ac:dyDescent="0.45">
      <c r="A151" s="88"/>
      <c r="B151" s="89"/>
      <c r="C151" s="90"/>
      <c r="D151" s="64"/>
    </row>
    <row r="152" spans="1:12" x14ac:dyDescent="0.45">
      <c r="A152" s="88"/>
      <c r="B152" s="89"/>
      <c r="C152" s="90"/>
      <c r="D152" s="64"/>
    </row>
    <row r="153" spans="1:12" x14ac:dyDescent="0.45">
      <c r="C153" s="4" t="s">
        <v>233</v>
      </c>
      <c r="D153" s="63">
        <f>SUM(D143:D151)/COUNT(D143:D151)</f>
        <v>0</v>
      </c>
    </row>
    <row r="157" spans="1:12" x14ac:dyDescent="0.45">
      <c r="A157" s="39" t="s">
        <v>149</v>
      </c>
      <c r="B157" s="40"/>
      <c r="C157" s="40"/>
      <c r="D157" s="25">
        <f>L136+L130</f>
        <v>0</v>
      </c>
    </row>
    <row r="159" spans="1:12" x14ac:dyDescent="0.45">
      <c r="A159" s="31" t="s">
        <v>134</v>
      </c>
      <c r="B159" s="60"/>
      <c r="C159" s="80"/>
      <c r="D159" s="81"/>
    </row>
    <row r="160" spans="1:12" x14ac:dyDescent="0.45">
      <c r="A160" s="31" t="s">
        <v>135</v>
      </c>
      <c r="B160" s="31"/>
      <c r="C160" s="82"/>
      <c r="D160" s="82"/>
      <c r="J160"/>
      <c r="K160"/>
      <c r="L160"/>
    </row>
    <row r="161" spans="1:12" ht="45" customHeight="1" x14ac:dyDescent="0.45">
      <c r="A161" s="31" t="s">
        <v>136</v>
      </c>
      <c r="B161" s="60"/>
      <c r="C161" s="80"/>
      <c r="D161" s="81"/>
      <c r="J161"/>
      <c r="K161"/>
      <c r="L161"/>
    </row>
    <row r="162" spans="1:12" x14ac:dyDescent="0.45">
      <c r="A162" s="31" t="s">
        <v>137</v>
      </c>
      <c r="B162" s="60"/>
      <c r="C162" s="83"/>
      <c r="D162" s="84"/>
      <c r="J162"/>
      <c r="K162"/>
      <c r="L162"/>
    </row>
  </sheetData>
  <mergeCells count="20">
    <mergeCell ref="C159:D159"/>
    <mergeCell ref="C160:D160"/>
    <mergeCell ref="C161:D161"/>
    <mergeCell ref="C162:D162"/>
    <mergeCell ref="A142:C142"/>
    <mergeCell ref="A143:C143"/>
    <mergeCell ref="A144:C144"/>
    <mergeCell ref="A151:C151"/>
    <mergeCell ref="A152:C152"/>
    <mergeCell ref="A145:C145"/>
    <mergeCell ref="A146:C146"/>
    <mergeCell ref="A150:C150"/>
    <mergeCell ref="A147:C147"/>
    <mergeCell ref="A148:C148"/>
    <mergeCell ref="A149:C149"/>
    <mergeCell ref="D133:J135"/>
    <mergeCell ref="A136:K136"/>
    <mergeCell ref="A138:L138"/>
    <mergeCell ref="C1:J1"/>
    <mergeCell ref="A130:K130"/>
  </mergeCells>
  <pageMargins left="0.7" right="0.7" top="0.75" bottom="0.75" header="0.3" footer="0.3"/>
  <pageSetup paperSize="9" scale="50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2" ma:contentTypeDescription="Een nieuw document maken." ma:contentTypeScope="" ma:versionID="192334a1dffbd6b3bcaa0f1579ba8540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93f98d314c795f322e3c6568e2c902ed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D273B7E-6C8C-4C8B-9F87-312FC53A51F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FCB7FBA-CA8C-4044-B2E1-5D93A842EB8E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B055A016-549B-4ED1-BBA4-28C9FDC156B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c995e6-7f53-48aa-a5ad-a9d38912b46a"/>
    <ds:schemaRef ds:uri="5d807127-6dfe-4777-9fc9-8a2ccfc388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2</vt:i4>
      </vt:variant>
    </vt:vector>
  </HeadingPairs>
  <TitlesOfParts>
    <vt:vector size="5" baseType="lpstr">
      <vt:lpstr>Historische posten crediteuren</vt:lpstr>
      <vt:lpstr>afname</vt:lpstr>
      <vt:lpstr>Calculatie perceel 2</vt:lpstr>
      <vt:lpstr>'Historische posten crediteuren'!Afdrukbereik</vt:lpstr>
      <vt:lpstr>'Historische posten crediteuren'!Afdruktitels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Historische posten crediteuren (laatste betaling)</dc:title>
  <dc:creator>81215.m.bloembergen</dc:creator>
  <cp:lastModifiedBy>Willem</cp:lastModifiedBy>
  <cp:lastPrinted>2020-11-19T09:54:08Z</cp:lastPrinted>
  <dcterms:created xsi:type="dcterms:W3CDTF">2019-03-25T08:55:59Z</dcterms:created>
  <dcterms:modified xsi:type="dcterms:W3CDTF">2021-01-20T12:13:31Z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0x010100F05022422477C44CA0516C7EF458BDC6</vt:lpwstr>
  </property>
</Properties>
</file>