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T:\Afdelingen\SCD_Inkoop\Afdeling Inkoop\2 Projecten lopend\Projecten GDD\210033GDD Raamovereenkomst Verkeersborden\002 Aanbestedingsdocumenten\Te publiceren\"/>
    </mc:Choice>
  </mc:AlternateContent>
  <bookViews>
    <workbookView xWindow="0" yWindow="0" windowWidth="25200" windowHeight="12170"/>
  </bookViews>
  <sheets>
    <sheet name="Inschrijfstaat" sheetId="1" r:id="rId1"/>
  </sheets>
  <definedNames>
    <definedName name="_xlnm.Print_Area" localSheetId="0">Inschrijfstaat!$B$2:$I$199</definedName>
  </definedNames>
  <calcPr calcId="162913"/>
</workbook>
</file>

<file path=xl/calcChain.xml><?xml version="1.0" encoding="utf-8"?>
<calcChain xmlns="http://schemas.openxmlformats.org/spreadsheetml/2006/main">
  <c r="H142" i="1" l="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B162" i="1"/>
  <c r="B163" i="1" s="1"/>
  <c r="B164" i="1" s="1"/>
  <c r="B165" i="1" s="1"/>
  <c r="B166" i="1" s="1"/>
  <c r="B149" i="1"/>
  <c r="B117" i="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16" i="1"/>
  <c r="H143" i="1" l="1"/>
  <c r="I145" i="1" s="1"/>
  <c r="F166" i="1"/>
  <c r="F160" i="1"/>
  <c r="F152" i="1"/>
  <c r="F154" i="1"/>
  <c r="F148" i="1"/>
  <c r="F95" i="1"/>
  <c r="F96" i="1"/>
  <c r="F97" i="1"/>
  <c r="F100" i="1"/>
  <c r="F101" i="1"/>
  <c r="F102" i="1"/>
  <c r="F103" i="1"/>
  <c r="F104" i="1"/>
  <c r="F106" i="1"/>
  <c r="F107" i="1"/>
  <c r="F108" i="1"/>
  <c r="F70" i="1"/>
  <c r="F71" i="1"/>
  <c r="F72" i="1"/>
  <c r="F73" i="1"/>
  <c r="F74" i="1"/>
  <c r="F68" i="1"/>
  <c r="H12" i="1"/>
  <c r="H13" i="1"/>
  <c r="H14" i="1"/>
  <c r="H15" i="1"/>
  <c r="F16" i="1"/>
  <c r="H16" i="1" s="1"/>
  <c r="F17" i="1"/>
  <c r="H17" i="1" s="1"/>
  <c r="F18" i="1"/>
  <c r="H18" i="1" s="1"/>
  <c r="F19" i="1"/>
  <c r="H19" i="1" s="1"/>
  <c r="H20" i="1"/>
  <c r="F21" i="1"/>
  <c r="H21" i="1" s="1"/>
  <c r="F22" i="1"/>
  <c r="H22" i="1" s="1"/>
  <c r="F23" i="1"/>
  <c r="H23" i="1" s="1"/>
  <c r="F24" i="1"/>
  <c r="H24" i="1" s="1"/>
  <c r="F25" i="1"/>
  <c r="H25" i="1" s="1"/>
  <c r="F26" i="1"/>
  <c r="H26" i="1" s="1"/>
  <c r="F27" i="1"/>
  <c r="H27" i="1" s="1"/>
  <c r="F28" i="1"/>
  <c r="H28" i="1" s="1"/>
  <c r="F29" i="1"/>
  <c r="H29" i="1" s="1"/>
  <c r="F30" i="1"/>
  <c r="H30" i="1" s="1"/>
  <c r="F31" i="1"/>
  <c r="H31" i="1" s="1"/>
  <c r="H32" i="1"/>
  <c r="F33" i="1"/>
  <c r="H33" i="1" s="1"/>
  <c r="F34" i="1"/>
  <c r="H34" i="1" s="1"/>
  <c r="F35" i="1"/>
  <c r="H35" i="1" s="1"/>
  <c r="F36" i="1"/>
  <c r="H36" i="1" s="1"/>
  <c r="F37" i="1"/>
  <c r="H37" i="1" s="1"/>
  <c r="F38" i="1"/>
  <c r="H38" i="1" s="1"/>
  <c r="H39" i="1"/>
  <c r="F40" i="1"/>
  <c r="H40" i="1" s="1"/>
  <c r="H41" i="1"/>
  <c r="H42" i="1"/>
  <c r="F43" i="1"/>
  <c r="H43" i="1" s="1"/>
  <c r="H44" i="1"/>
  <c r="H45" i="1"/>
  <c r="H46" i="1"/>
  <c r="H47" i="1"/>
  <c r="F48" i="1"/>
  <c r="H48" i="1" s="1"/>
  <c r="H49" i="1"/>
  <c r="H50" i="1"/>
  <c r="H51" i="1"/>
  <c r="H52" i="1"/>
  <c r="F53" i="1"/>
  <c r="H53" i="1" s="1"/>
  <c r="F54" i="1"/>
  <c r="H54" i="1" s="1"/>
  <c r="F55" i="1"/>
  <c r="H55" i="1" s="1"/>
  <c r="H56" i="1"/>
  <c r="H57" i="1"/>
  <c r="H58" i="1"/>
  <c r="H59" i="1"/>
  <c r="H60" i="1"/>
  <c r="F61" i="1"/>
  <c r="H61" i="1" s="1"/>
  <c r="H62" i="1"/>
  <c r="H63" i="1"/>
  <c r="H64" i="1"/>
  <c r="H10" i="1"/>
  <c r="H11" i="1"/>
  <c r="F9" i="1"/>
  <c r="H9" i="1" s="1"/>
  <c r="H166" i="1" l="1"/>
  <c r="H165" i="1"/>
  <c r="H164" i="1"/>
  <c r="H163" i="1"/>
  <c r="H162" i="1"/>
  <c r="H161" i="1"/>
  <c r="H160" i="1"/>
  <c r="H151" i="1"/>
  <c r="H152" i="1"/>
  <c r="H153" i="1"/>
  <c r="H154" i="1"/>
  <c r="H150" i="1"/>
  <c r="H149" i="1"/>
  <c r="H148" i="1"/>
  <c r="H91" i="1"/>
  <c r="H92" i="1"/>
  <c r="H93" i="1"/>
  <c r="H94" i="1"/>
  <c r="H95" i="1"/>
  <c r="H96" i="1"/>
  <c r="H97" i="1"/>
  <c r="H98" i="1"/>
  <c r="H99" i="1"/>
  <c r="H100" i="1"/>
  <c r="H101" i="1"/>
  <c r="H102" i="1"/>
  <c r="H103" i="1"/>
  <c r="H104" i="1"/>
  <c r="H105" i="1"/>
  <c r="H106" i="1"/>
  <c r="H107" i="1"/>
  <c r="H108" i="1"/>
  <c r="H109" i="1"/>
  <c r="H90" i="1"/>
  <c r="H89" i="1"/>
  <c r="H88" i="1"/>
  <c r="H80" i="1"/>
  <c r="H81" i="1"/>
  <c r="H82" i="1"/>
  <c r="H79" i="1"/>
  <c r="H78" i="1"/>
  <c r="H69" i="1"/>
  <c r="H70" i="1"/>
  <c r="H71" i="1"/>
  <c r="H72" i="1"/>
  <c r="H73" i="1"/>
  <c r="H74" i="1"/>
  <c r="H68" i="1"/>
  <c r="H75" i="1" l="1"/>
  <c r="H110" i="1"/>
  <c r="I112" i="1" s="1"/>
  <c r="H155" i="1"/>
  <c r="I157" i="1" s="1"/>
  <c r="H167" i="1"/>
  <c r="I169" i="1" s="1"/>
  <c r="H83" i="1"/>
  <c r="H65" i="1"/>
  <c r="I85" i="1" l="1"/>
  <c r="I171" i="1" l="1"/>
  <c r="C175" i="1" s="1"/>
  <c r="C180" i="1" s="1"/>
</calcChain>
</file>

<file path=xl/sharedStrings.xml><?xml version="1.0" encoding="utf-8"?>
<sst xmlns="http://schemas.openxmlformats.org/spreadsheetml/2006/main" count="440" uniqueCount="201">
  <si>
    <t>PRIJS PER EENHEID IN EURO'S</t>
  </si>
  <si>
    <t>TOTAAL BEDRAG</t>
  </si>
  <si>
    <t>IN EURO'S</t>
  </si>
  <si>
    <t>Het ter zake van de omzetbelasting verschuldigde bedrag bedraagt:</t>
  </si>
  <si>
    <t>Gedaan op</t>
  </si>
  <si>
    <t>(datum), te</t>
  </si>
  <si>
    <t>De inschrijver</t>
  </si>
  <si>
    <t>(handtekening)</t>
  </si>
  <si>
    <t>(naam)</t>
  </si>
  <si>
    <t>(functie)</t>
  </si>
  <si>
    <t>EENHEID</t>
  </si>
  <si>
    <t xml:space="preserve">Bijlage E - Inschrijfstaat </t>
  </si>
  <si>
    <t>stk</t>
  </si>
  <si>
    <t>Fictieve hoeveelheid</t>
  </si>
  <si>
    <t>A0130</t>
  </si>
  <si>
    <t>600 mm</t>
  </si>
  <si>
    <t>A0230</t>
  </si>
  <si>
    <t>A0130ZB</t>
  </si>
  <si>
    <t>530x670mm</t>
  </si>
  <si>
    <t>A0130ZE</t>
  </si>
  <si>
    <t>530x670 mm</t>
  </si>
  <si>
    <t>A0130E01ZB</t>
  </si>
  <si>
    <t>1200x530 mm</t>
  </si>
  <si>
    <t>A0130E01ZE</t>
  </si>
  <si>
    <t>B01</t>
  </si>
  <si>
    <t>B02</t>
  </si>
  <si>
    <t>B03</t>
  </si>
  <si>
    <t>B04</t>
  </si>
  <si>
    <t>B05</t>
  </si>
  <si>
    <t>B06</t>
  </si>
  <si>
    <t>700 mm</t>
  </si>
  <si>
    <t>B07</t>
  </si>
  <si>
    <t>BB12</t>
  </si>
  <si>
    <t>600 x 600 mm</t>
  </si>
  <si>
    <t>BB16</t>
  </si>
  <si>
    <t>1500 x 200 mm</t>
  </si>
  <si>
    <t>2000 x 200 mm</t>
  </si>
  <si>
    <t>BB21</t>
  </si>
  <si>
    <t>800 mm ; rond 160 mm</t>
  </si>
  <si>
    <t>BB22</t>
  </si>
  <si>
    <t>48 mm en 76 mm</t>
  </si>
  <si>
    <t>BW111</t>
  </si>
  <si>
    <t>400 x 600 mm</t>
  </si>
  <si>
    <t>C01</t>
  </si>
  <si>
    <t>C02</t>
  </si>
  <si>
    <t>C03</t>
  </si>
  <si>
    <t>C04</t>
  </si>
  <si>
    <t>600 x 400 mm</t>
  </si>
  <si>
    <t>C07</t>
  </si>
  <si>
    <t>C08</t>
  </si>
  <si>
    <t>C12</t>
  </si>
  <si>
    <t>C19</t>
  </si>
  <si>
    <t>C21</t>
  </si>
  <si>
    <t>D01</t>
  </si>
  <si>
    <t>D02</t>
  </si>
  <si>
    <t>400 mm</t>
  </si>
  <si>
    <t>D05L</t>
  </si>
  <si>
    <t>D05R</t>
  </si>
  <si>
    <t>E01</t>
  </si>
  <si>
    <t>E01ZB</t>
  </si>
  <si>
    <t>530 x 670 mm</t>
  </si>
  <si>
    <t>E01ZE</t>
  </si>
  <si>
    <t>E02</t>
  </si>
  <si>
    <t>E04</t>
  </si>
  <si>
    <t>E06</t>
  </si>
  <si>
    <t>F05</t>
  </si>
  <si>
    <t>F06</t>
  </si>
  <si>
    <t>400 x 400 mm</t>
  </si>
  <si>
    <t>G05</t>
  </si>
  <si>
    <t>G06</t>
  </si>
  <si>
    <t>G07</t>
  </si>
  <si>
    <t>G11</t>
  </si>
  <si>
    <t>G12a</t>
  </si>
  <si>
    <t>G12b</t>
  </si>
  <si>
    <t>H01A</t>
  </si>
  <si>
    <t>1240 x 340 mm</t>
  </si>
  <si>
    <t>H02A</t>
  </si>
  <si>
    <t>J24</t>
  </si>
  <si>
    <t>J29</t>
  </si>
  <si>
    <t>L02</t>
  </si>
  <si>
    <t>L08</t>
  </si>
  <si>
    <t>OB 52</t>
  </si>
  <si>
    <t>600 x 300 mm</t>
  </si>
  <si>
    <t>OB 54</t>
  </si>
  <si>
    <t>OB 0108</t>
  </si>
  <si>
    <t>600 x 200 mm</t>
  </si>
  <si>
    <t>OB 0401</t>
  </si>
  <si>
    <t>OB 0501</t>
  </si>
  <si>
    <t>450 x 200 mm</t>
  </si>
  <si>
    <t>OB 0502</t>
  </si>
  <si>
    <t>OB 0503</t>
  </si>
  <si>
    <t>450 x 200</t>
  </si>
  <si>
    <t>Totaal RVV onderborden</t>
  </si>
  <si>
    <t>Rond</t>
  </si>
  <si>
    <t>Driehoek</t>
  </si>
  <si>
    <t>Vierkant</t>
  </si>
  <si>
    <t>Rechthoek</t>
  </si>
  <si>
    <t xml:space="preserve">Straatnaambord </t>
  </si>
  <si>
    <t xml:space="preserve">500 x 200 mm </t>
  </si>
  <si>
    <t>Straatnaambord</t>
  </si>
  <si>
    <t>600 x 150 mm</t>
  </si>
  <si>
    <t>700 x 150 mm</t>
  </si>
  <si>
    <t>700 x 200 mm</t>
  </si>
  <si>
    <t>700 x 250 mm</t>
  </si>
  <si>
    <t>800 x 150 mm</t>
  </si>
  <si>
    <t>800 x 200 mm</t>
  </si>
  <si>
    <t>800 x 400 mm</t>
  </si>
  <si>
    <t>900 x 150 mm</t>
  </si>
  <si>
    <t>900 x 200 mm</t>
  </si>
  <si>
    <t>900 x 300 mm</t>
  </si>
  <si>
    <t>1000 x 150 mm</t>
  </si>
  <si>
    <t>1000 x 200 mm</t>
  </si>
  <si>
    <t>1000 x 250 mm</t>
  </si>
  <si>
    <t>1000 x 300 mm</t>
  </si>
  <si>
    <t>1000 x 400 mm</t>
  </si>
  <si>
    <t>1100 x 150 mm</t>
  </si>
  <si>
    <t>1100 x 200 mm</t>
  </si>
  <si>
    <t>1100 x 250 mm</t>
  </si>
  <si>
    <t>1100 x 300 mm</t>
  </si>
  <si>
    <t>1200 x 300 mm</t>
  </si>
  <si>
    <t>Totaal Straatnaamborden</t>
  </si>
  <si>
    <t>Flespaal</t>
  </si>
  <si>
    <t>3,0 meter</t>
  </si>
  <si>
    <t>3,3 meter</t>
  </si>
  <si>
    <t>3,6 meter</t>
  </si>
  <si>
    <t>3,9 meter</t>
  </si>
  <si>
    <t>Buispaal</t>
  </si>
  <si>
    <t>Beugel 01</t>
  </si>
  <si>
    <t>Beugel 04</t>
  </si>
  <si>
    <t>Beugel 07</t>
  </si>
  <si>
    <t>Muurbeugel 13</t>
  </si>
  <si>
    <t>Klemband Bandimex</t>
  </si>
  <si>
    <t>B 162 ¾ “x 0,6 m</t>
  </si>
  <si>
    <t>Bandimex I-clips</t>
  </si>
  <si>
    <t>¾ V2A S 156 100 st.</t>
  </si>
  <si>
    <t>Koppelstuk 149D</t>
  </si>
  <si>
    <t>Rond 48 mm</t>
  </si>
  <si>
    <t>Totaal Beugels</t>
  </si>
  <si>
    <t>A: RVV bebording</t>
  </si>
  <si>
    <t>SOORT</t>
  </si>
  <si>
    <t>AFMETING</t>
  </si>
  <si>
    <t>Totaal RVV bebording</t>
  </si>
  <si>
    <t>NUMMER</t>
  </si>
  <si>
    <t>A: RVV onderborden</t>
  </si>
  <si>
    <t>A: Overige RVV borden</t>
  </si>
  <si>
    <t>Totaal Overige RVV borden</t>
  </si>
  <si>
    <t>Totaal Onderdeel A RVV borden</t>
  </si>
  <si>
    <t>Totaal Onderdeel B Straatnaamborden</t>
  </si>
  <si>
    <t>C: Verkeerspalen</t>
  </si>
  <si>
    <t>Totaal Verkeerspalen</t>
  </si>
  <si>
    <t>Totaal Onderdeel C Verkeerspalen</t>
  </si>
  <si>
    <t>D: Beugels</t>
  </si>
  <si>
    <t>Totaal Onderdeel D Beugels</t>
  </si>
  <si>
    <t xml:space="preserve">Totaal Onderdeel A+B+C+D </t>
  </si>
  <si>
    <t>(ONDERDEEL)</t>
  </si>
  <si>
    <t>Rozetten tbv BB21 en B22</t>
  </si>
  <si>
    <t>Dordrecht</t>
  </si>
  <si>
    <t>Fictieve hoeveelheid per gemeente - in te vullen door gemeente</t>
  </si>
  <si>
    <t>2,0 meter</t>
  </si>
  <si>
    <t>1,8 meter rond 48 mm</t>
  </si>
  <si>
    <t>4,30 meter</t>
  </si>
  <si>
    <t>de pfd versie bevat de natte handtekening</t>
  </si>
  <si>
    <t>beide exemplaren zijn identiek</t>
  </si>
  <si>
    <t>gepalbeugel</t>
  </si>
  <si>
    <t>dubbele paalbeugel</t>
  </si>
  <si>
    <t>lichtmastbeugel</t>
  </si>
  <si>
    <t>………………………………….</t>
  </si>
  <si>
    <t xml:space="preserve">B: Straatnaamborden </t>
  </si>
  <si>
    <t>Aanbesteding: 210033GDD – Levering Bebording gemeente Dordrecht</t>
  </si>
  <si>
    <t>B: Borden ten behoeve van scheepvaart DO kl.3</t>
  </si>
  <si>
    <t>300 x 305 mm</t>
  </si>
  <si>
    <t>300 x 200 mm</t>
  </si>
  <si>
    <t>250 x 100 mm</t>
  </si>
  <si>
    <t>240 x 160 mm</t>
  </si>
  <si>
    <t>260 x 140 mm</t>
  </si>
  <si>
    <t>240 x 84 mm</t>
  </si>
  <si>
    <t>210 x 140 mm</t>
  </si>
  <si>
    <t>210 x 74 mm</t>
  </si>
  <si>
    <t>200 x 200 mm</t>
  </si>
  <si>
    <t>200 x 70 mm</t>
  </si>
  <si>
    <t>180 x 120 mm</t>
  </si>
  <si>
    <t>180 x 63 mm</t>
  </si>
  <si>
    <t>160 x 160 mm</t>
  </si>
  <si>
    <t>150 x 100 mm</t>
  </si>
  <si>
    <t>150 x 60 mm</t>
  </si>
  <si>
    <t>140 x 210 mm</t>
  </si>
  <si>
    <t>140 x 140 mm</t>
  </si>
  <si>
    <t>140 x 48,5 mm</t>
  </si>
  <si>
    <t>120 x 120 mm</t>
  </si>
  <si>
    <t>120 x 80 mm</t>
  </si>
  <si>
    <t>100 x 100mm</t>
  </si>
  <si>
    <t>100 x 35 mm</t>
  </si>
  <si>
    <t>90 x 60 mm</t>
  </si>
  <si>
    <t>80 x 80 mm</t>
  </si>
  <si>
    <t>60 x 90 mm</t>
  </si>
  <si>
    <t>60 x 60 mm</t>
  </si>
  <si>
    <t>90 x 31 mm</t>
  </si>
  <si>
    <t>60 x 21 mm</t>
  </si>
  <si>
    <t>Scheepvaardbord</t>
  </si>
  <si>
    <t>Totaal scheepvaartborden</t>
  </si>
  <si>
    <t>Totaal Onderdeel B scheepvaartborden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</si>
</sst>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EUR]\ * #,##0.00_ ;_ [$EUR]\ * \-#,##0.00_ ;_ [$EUR]\ * &quot;-&quot;??_ ;_ @_ "/>
    <numFmt numFmtId="165" formatCode="[$EUR]\ #,##0.00"/>
  </numFmts>
  <fonts count="18" x14ac:knownFonts="1">
    <font>
      <sz val="11"/>
      <color theme="1"/>
      <name val="Calibri"/>
      <family val="2"/>
      <scheme val="minor"/>
    </font>
    <font>
      <sz val="8"/>
      <color indexed="8"/>
      <name val="Verdana"/>
      <family val="2"/>
    </font>
    <font>
      <b/>
      <sz val="8"/>
      <color indexed="8"/>
      <name val="Verdana"/>
      <family val="2"/>
    </font>
    <font>
      <b/>
      <sz val="10"/>
      <color indexed="9"/>
      <name val="Verdana"/>
      <family val="2"/>
    </font>
    <font>
      <b/>
      <sz val="8"/>
      <color indexed="9"/>
      <name val="Verdana"/>
      <family val="2"/>
    </font>
    <font>
      <sz val="8"/>
      <name val="Verdana"/>
      <family val="2"/>
    </font>
    <font>
      <b/>
      <sz val="8"/>
      <name val="Verdana"/>
      <family val="2"/>
    </font>
    <font>
      <i/>
      <sz val="8"/>
      <name val="Verdana"/>
      <family val="2"/>
    </font>
    <font>
      <i/>
      <sz val="10"/>
      <name val="Arial"/>
      <family val="2"/>
    </font>
    <font>
      <i/>
      <sz val="8"/>
      <color indexed="8"/>
      <name val="Verdana"/>
      <family val="2"/>
    </font>
    <font>
      <sz val="8"/>
      <name val="Calibri"/>
      <family val="2"/>
    </font>
    <font>
      <u/>
      <sz val="11"/>
      <color theme="10"/>
      <name val="Calibri"/>
      <family val="2"/>
      <scheme val="minor"/>
    </font>
    <font>
      <b/>
      <sz val="11"/>
      <color theme="0"/>
      <name val="Calibri"/>
      <family val="2"/>
      <scheme val="minor"/>
    </font>
    <font>
      <sz val="11"/>
      <name val="Calibri"/>
      <family val="2"/>
      <scheme val="minor"/>
    </font>
    <font>
      <sz val="8"/>
      <color theme="1"/>
      <name val="Verdana"/>
      <family val="2"/>
    </font>
    <font>
      <sz val="8"/>
      <color rgb="FFFF0000"/>
      <name val="Verdana"/>
      <family val="2"/>
    </font>
    <font>
      <sz val="10"/>
      <name val="Arial"/>
      <family val="2"/>
    </font>
    <font>
      <sz val="10"/>
      <color theme="1"/>
      <name val="Calibri"/>
      <family val="2"/>
      <scheme val="minor"/>
    </font>
  </fonts>
  <fills count="8">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FF00"/>
        <bgColor indexed="64"/>
      </patternFill>
    </fill>
  </fills>
  <borders count="31">
    <border>
      <left/>
      <right/>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mediumDashed">
        <color rgb="FFFF0000"/>
      </right>
      <top/>
      <bottom/>
      <diagonal/>
    </border>
  </borders>
  <cellStyleXfs count="2">
    <xf numFmtId="0" fontId="0" fillId="0" borderId="0"/>
    <xf numFmtId="0" fontId="11" fillId="0" borderId="0" applyNumberFormat="0" applyFill="0" applyBorder="0" applyAlignment="0" applyProtection="0"/>
  </cellStyleXfs>
  <cellXfs count="139">
    <xf numFmtId="0" fontId="0" fillId="0" borderId="0" xfId="0"/>
    <xf numFmtId="0" fontId="0" fillId="3" borderId="16" xfId="0" applyFill="1" applyBorder="1" applyProtection="1">
      <protection locked="0"/>
    </xf>
    <xf numFmtId="165" fontId="5" fillId="3" borderId="3" xfId="0" applyNumberFormat="1" applyFont="1" applyFill="1" applyBorder="1" applyAlignment="1" applyProtection="1">
      <alignment horizontal="left" vertical="top"/>
      <protection locked="0"/>
    </xf>
    <xf numFmtId="0" fontId="0" fillId="0" borderId="0" xfId="0" applyProtection="1"/>
    <xf numFmtId="0" fontId="3" fillId="2" borderId="13" xfId="0" applyFont="1" applyFill="1" applyBorder="1" applyAlignment="1" applyProtection="1">
      <alignment vertical="center"/>
    </xf>
    <xf numFmtId="0" fontId="0" fillId="2" borderId="14" xfId="0" applyFill="1" applyBorder="1" applyAlignment="1" applyProtection="1">
      <alignment vertical="center"/>
    </xf>
    <xf numFmtId="0" fontId="0" fillId="2" borderId="15" xfId="0" applyFill="1" applyBorder="1" applyAlignment="1" applyProtection="1">
      <alignment vertical="center"/>
    </xf>
    <xf numFmtId="0" fontId="0" fillId="0" borderId="0" xfId="0" applyAlignment="1" applyProtection="1">
      <alignment vertical="center"/>
    </xf>
    <xf numFmtId="0" fontId="4" fillId="2" borderId="13" xfId="0" applyFont="1" applyFill="1" applyBorder="1" applyAlignment="1" applyProtection="1">
      <alignment vertical="center"/>
    </xf>
    <xf numFmtId="0" fontId="0" fillId="2" borderId="14" xfId="0" applyFill="1" applyBorder="1" applyProtection="1"/>
    <xf numFmtId="0" fontId="0" fillId="2" borderId="15" xfId="0" applyFill="1" applyBorder="1" applyProtection="1"/>
    <xf numFmtId="0" fontId="4" fillId="2" borderId="9" xfId="0" applyFont="1" applyFill="1" applyBorder="1" applyAlignment="1" applyProtection="1">
      <alignment vertical="center" wrapText="1"/>
    </xf>
    <xf numFmtId="0" fontId="4" fillId="2" borderId="6" xfId="0" applyFont="1" applyFill="1" applyBorder="1" applyAlignment="1" applyProtection="1">
      <alignment vertical="center" wrapText="1"/>
    </xf>
    <xf numFmtId="0" fontId="1" fillId="4" borderId="14" xfId="0" applyFont="1" applyFill="1" applyBorder="1" applyAlignment="1" applyProtection="1">
      <alignment horizontal="left" vertical="top" wrapText="1"/>
    </xf>
    <xf numFmtId="165" fontId="5" fillId="4" borderId="14" xfId="0" applyNumberFormat="1" applyFont="1" applyFill="1" applyBorder="1" applyAlignment="1" applyProtection="1">
      <alignment horizontal="left" vertical="top"/>
    </xf>
    <xf numFmtId="165" fontId="1" fillId="4" borderId="15" xfId="0" applyNumberFormat="1" applyFont="1" applyFill="1" applyBorder="1" applyAlignment="1" applyProtection="1">
      <alignment horizontal="left" vertical="top"/>
    </xf>
    <xf numFmtId="0" fontId="1" fillId="0" borderId="3" xfId="0" applyFont="1" applyBorder="1" applyAlignment="1" applyProtection="1">
      <alignment horizontal="left" vertical="top" wrapText="1"/>
    </xf>
    <xf numFmtId="165" fontId="1" fillId="0" borderId="3" xfId="0" applyNumberFormat="1" applyFont="1" applyBorder="1" applyAlignment="1" applyProtection="1">
      <alignment horizontal="left" vertical="top"/>
    </xf>
    <xf numFmtId="0" fontId="1" fillId="0" borderId="4" xfId="0" applyFont="1" applyBorder="1" applyAlignment="1" applyProtection="1">
      <alignment horizontal="left" vertical="top" wrapText="1"/>
    </xf>
    <xf numFmtId="164" fontId="0" fillId="0" borderId="0" xfId="0" applyNumberFormat="1" applyProtection="1"/>
    <xf numFmtId="0" fontId="5" fillId="0" borderId="4" xfId="0" applyFont="1" applyBorder="1" applyAlignment="1" applyProtection="1">
      <alignment horizontal="left" vertical="top" wrapText="1"/>
    </xf>
    <xf numFmtId="0" fontId="5" fillId="0" borderId="4" xfId="1" applyFont="1" applyBorder="1" applyAlignment="1" applyProtection="1">
      <alignment horizontal="left" vertical="top" wrapText="1"/>
    </xf>
    <xf numFmtId="164" fontId="2" fillId="4" borderId="15" xfId="0" applyNumberFormat="1" applyFont="1" applyFill="1" applyBorder="1" applyAlignment="1" applyProtection="1">
      <alignment horizontal="left" vertical="top"/>
    </xf>
    <xf numFmtId="164" fontId="2" fillId="0" borderId="3" xfId="0" applyNumberFormat="1" applyFont="1" applyFill="1" applyBorder="1" applyAlignment="1" applyProtection="1">
      <alignment horizontal="left" vertical="top"/>
    </xf>
    <xf numFmtId="0" fontId="2" fillId="0" borderId="13" xfId="0" applyFont="1" applyFill="1" applyBorder="1" applyAlignment="1" applyProtection="1">
      <alignment horizontal="left" vertical="top" wrapText="1"/>
    </xf>
    <xf numFmtId="0" fontId="0" fillId="0" borderId="14" xfId="0" applyFill="1" applyBorder="1" applyAlignment="1" applyProtection="1">
      <alignment horizontal="left" vertical="top" wrapText="1"/>
    </xf>
    <xf numFmtId="0" fontId="1" fillId="0" borderId="14" xfId="0" applyFont="1" applyFill="1" applyBorder="1" applyAlignment="1" applyProtection="1">
      <alignment horizontal="left" vertical="top" wrapText="1"/>
    </xf>
    <xf numFmtId="0" fontId="5" fillId="0" borderId="14" xfId="0" applyFont="1" applyFill="1" applyBorder="1" applyAlignment="1" applyProtection="1">
      <alignment horizontal="left" vertical="top"/>
    </xf>
    <xf numFmtId="164" fontId="2" fillId="0" borderId="15" xfId="0" applyNumberFormat="1" applyFont="1" applyFill="1" applyBorder="1" applyAlignment="1" applyProtection="1">
      <alignment horizontal="left" vertical="top"/>
    </xf>
    <xf numFmtId="165" fontId="1" fillId="0" borderId="3" xfId="0" applyNumberFormat="1" applyFont="1" applyFill="1" applyBorder="1" applyAlignment="1" applyProtection="1">
      <alignment horizontal="left" vertical="top"/>
    </xf>
    <xf numFmtId="0" fontId="1" fillId="0" borderId="10"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0" xfId="0" applyFont="1" applyBorder="1" applyAlignment="1" applyProtection="1">
      <alignment horizontal="left" vertical="top" wrapText="1"/>
    </xf>
    <xf numFmtId="0" fontId="5" fillId="0" borderId="0" xfId="0" applyFont="1" applyBorder="1" applyAlignment="1" applyProtection="1">
      <alignment horizontal="left" vertical="top"/>
    </xf>
    <xf numFmtId="0" fontId="1" fillId="0" borderId="4" xfId="0" applyFont="1" applyBorder="1" applyAlignment="1" applyProtection="1">
      <alignment horizontal="left" vertical="top"/>
    </xf>
    <xf numFmtId="0" fontId="1" fillId="0" borderId="3" xfId="0" applyFont="1" applyFill="1" applyBorder="1" applyAlignment="1" applyProtection="1">
      <alignment horizontal="left" vertical="top"/>
    </xf>
    <xf numFmtId="0" fontId="1" fillId="0" borderId="5" xfId="0" applyFont="1" applyBorder="1" applyAlignment="1" applyProtection="1">
      <alignment horizontal="left" vertical="top" wrapText="1"/>
    </xf>
    <xf numFmtId="0" fontId="1" fillId="5" borderId="14" xfId="0" applyFont="1" applyFill="1" applyBorder="1" applyAlignment="1" applyProtection="1">
      <alignment horizontal="left" vertical="top" wrapText="1"/>
    </xf>
    <xf numFmtId="0" fontId="5" fillId="5" borderId="14" xfId="0" applyFont="1" applyFill="1" applyBorder="1" applyAlignment="1" applyProtection="1">
      <alignment horizontal="left" vertical="top"/>
    </xf>
    <xf numFmtId="164" fontId="2" fillId="5" borderId="15" xfId="0" applyNumberFormat="1" applyFont="1" applyFill="1" applyBorder="1" applyAlignment="1" applyProtection="1">
      <alignment horizontal="left" vertical="top"/>
    </xf>
    <xf numFmtId="0" fontId="1" fillId="6" borderId="10" xfId="0" applyFont="1" applyFill="1" applyBorder="1" applyAlignment="1" applyProtection="1">
      <alignment horizontal="left" vertical="top" wrapText="1"/>
    </xf>
    <xf numFmtId="0" fontId="1" fillId="6" borderId="0" xfId="0" applyFont="1" applyFill="1" applyBorder="1" applyAlignment="1" applyProtection="1">
      <alignment horizontal="left" vertical="top" wrapText="1"/>
    </xf>
    <xf numFmtId="0" fontId="5" fillId="6" borderId="0" xfId="0" applyFont="1" applyFill="1" applyBorder="1" applyAlignment="1" applyProtection="1">
      <alignment horizontal="left" vertical="top"/>
    </xf>
    <xf numFmtId="0" fontId="5" fillId="5" borderId="14" xfId="0" applyFont="1" applyFill="1" applyBorder="1" applyAlignment="1" applyProtection="1">
      <alignment horizontal="left" vertical="top" wrapText="1"/>
    </xf>
    <xf numFmtId="164" fontId="6" fillId="5" borderId="15" xfId="0" applyNumberFormat="1" applyFont="1" applyFill="1" applyBorder="1" applyAlignment="1" applyProtection="1">
      <alignment horizontal="left" vertical="top"/>
    </xf>
    <xf numFmtId="0" fontId="1" fillId="0" borderId="7"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8" xfId="0" applyFont="1" applyBorder="1" applyAlignment="1" applyProtection="1">
      <alignment horizontal="left" vertical="top"/>
    </xf>
    <xf numFmtId="0" fontId="1" fillId="0" borderId="9" xfId="0" applyFont="1" applyBorder="1" applyAlignment="1" applyProtection="1">
      <alignment horizontal="left" vertical="top"/>
    </xf>
    <xf numFmtId="0" fontId="1" fillId="0" borderId="0" xfId="0" applyFont="1" applyBorder="1" applyAlignment="1" applyProtection="1">
      <alignment horizontal="left" vertical="top"/>
    </xf>
    <xf numFmtId="0" fontId="5" fillId="0" borderId="0" xfId="0" applyFont="1" applyProtection="1"/>
    <xf numFmtId="0" fontId="5" fillId="0" borderId="1" xfId="0" applyFont="1" applyBorder="1" applyAlignment="1" applyProtection="1"/>
    <xf numFmtId="0" fontId="8" fillId="0" borderId="0" xfId="0" applyFont="1" applyProtection="1"/>
    <xf numFmtId="0" fontId="9" fillId="0" borderId="0" xfId="0" applyFont="1" applyProtection="1"/>
    <xf numFmtId="0" fontId="1" fillId="0" borderId="0" xfId="0" applyFont="1" applyProtection="1"/>
    <xf numFmtId="0" fontId="7" fillId="0" borderId="0" xfId="0" applyFont="1" applyProtection="1"/>
    <xf numFmtId="0" fontId="1" fillId="0" borderId="11"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12" xfId="0" applyFont="1" applyBorder="1" applyAlignment="1" applyProtection="1">
      <alignment horizontal="left" vertical="top"/>
    </xf>
    <xf numFmtId="0" fontId="1" fillId="0" borderId="6" xfId="0" applyFont="1" applyBorder="1" applyAlignment="1" applyProtection="1">
      <alignment horizontal="left" vertical="top"/>
    </xf>
    <xf numFmtId="0" fontId="5" fillId="0" borderId="0" xfId="0" applyFont="1" applyBorder="1" applyAlignment="1" applyProtection="1"/>
    <xf numFmtId="0" fontId="0" fillId="0" borderId="0" xfId="0" applyBorder="1" applyAlignment="1" applyProtection="1"/>
    <xf numFmtId="0" fontId="5" fillId="4" borderId="14" xfId="0" applyFont="1" applyFill="1" applyBorder="1" applyAlignment="1" applyProtection="1">
      <alignment horizontal="left" vertical="top"/>
    </xf>
    <xf numFmtId="165" fontId="1" fillId="0" borderId="2" xfId="0" applyNumberFormat="1" applyFont="1" applyFill="1" applyBorder="1" applyAlignment="1" applyProtection="1">
      <alignment horizontal="left" vertical="top"/>
    </xf>
    <xf numFmtId="0" fontId="1" fillId="6" borderId="14" xfId="0" applyFont="1" applyFill="1" applyBorder="1" applyAlignment="1" applyProtection="1">
      <alignment horizontal="left" vertical="top"/>
    </xf>
    <xf numFmtId="0" fontId="1" fillId="6" borderId="15" xfId="0" applyFont="1" applyFill="1" applyBorder="1" applyAlignment="1" applyProtection="1">
      <alignment horizontal="left" vertical="top"/>
    </xf>
    <xf numFmtId="0" fontId="1" fillId="0" borderId="19" xfId="0" applyFont="1" applyBorder="1" applyAlignment="1" applyProtection="1">
      <alignment horizontal="left" vertical="top" wrapText="1"/>
    </xf>
    <xf numFmtId="0" fontId="1" fillId="0" borderId="22" xfId="0" applyFont="1" applyBorder="1" applyAlignment="1" applyProtection="1">
      <alignment horizontal="left" vertical="top" wrapText="1"/>
    </xf>
    <xf numFmtId="0" fontId="1" fillId="0" borderId="25" xfId="0" applyFont="1" applyBorder="1" applyAlignment="1" applyProtection="1">
      <alignment horizontal="left" vertical="top" wrapText="1"/>
    </xf>
    <xf numFmtId="0" fontId="0" fillId="0" borderId="0" xfId="0" applyAlignment="1" applyProtection="1">
      <alignment horizontal="left"/>
    </xf>
    <xf numFmtId="0" fontId="0" fillId="2" borderId="14" xfId="0" applyFill="1" applyBorder="1" applyAlignment="1" applyProtection="1">
      <alignment horizontal="left" vertical="center"/>
    </xf>
    <xf numFmtId="0" fontId="0" fillId="2" borderId="14" xfId="0" applyFill="1" applyBorder="1" applyAlignment="1" applyProtection="1">
      <alignment horizontal="left"/>
    </xf>
    <xf numFmtId="0" fontId="14" fillId="0" borderId="0" xfId="0" applyFont="1" applyAlignment="1" applyProtection="1">
      <alignment horizontal="left"/>
    </xf>
    <xf numFmtId="0" fontId="5" fillId="0" borderId="1" xfId="0" applyFont="1" applyBorder="1" applyAlignment="1" applyProtection="1">
      <alignment horizontal="left"/>
    </xf>
    <xf numFmtId="0" fontId="0" fillId="3" borderId="16" xfId="0" applyFill="1" applyBorder="1" applyAlignment="1" applyProtection="1">
      <alignment horizontal="left"/>
      <protection locked="0"/>
    </xf>
    <xf numFmtId="0" fontId="5" fillId="0" borderId="0" xfId="0" applyFont="1" applyBorder="1" applyAlignment="1" applyProtection="1">
      <alignment horizontal="left"/>
    </xf>
    <xf numFmtId="0" fontId="0" fillId="0" borderId="0" xfId="0" applyBorder="1" applyAlignment="1" applyProtection="1">
      <alignment horizontal="left"/>
    </xf>
    <xf numFmtId="0" fontId="5" fillId="0" borderId="0" xfId="0" applyFont="1" applyAlignment="1" applyProtection="1">
      <alignment horizontal="left"/>
    </xf>
    <xf numFmtId="0" fontId="1" fillId="0" borderId="19" xfId="0" applyFont="1" applyFill="1" applyBorder="1" applyAlignment="1" applyProtection="1">
      <alignment horizontal="left" vertical="top" wrapText="1"/>
    </xf>
    <xf numFmtId="0" fontId="1" fillId="0" borderId="22" xfId="0" applyFont="1" applyFill="1" applyBorder="1" applyAlignment="1" applyProtection="1">
      <alignment horizontal="left" vertical="top" wrapText="1"/>
    </xf>
    <xf numFmtId="0" fontId="1" fillId="0" borderId="25" xfId="0" applyFont="1" applyFill="1" applyBorder="1" applyAlignment="1" applyProtection="1">
      <alignment horizontal="left" vertical="top" wrapText="1"/>
    </xf>
    <xf numFmtId="0" fontId="0" fillId="0" borderId="30" xfId="0" applyBorder="1" applyAlignment="1" applyProtection="1">
      <alignment vertical="center"/>
    </xf>
    <xf numFmtId="0" fontId="0" fillId="0" borderId="30" xfId="0" applyBorder="1" applyProtection="1"/>
    <xf numFmtId="0" fontId="0" fillId="0" borderId="7" xfId="0" applyFill="1" applyBorder="1" applyAlignment="1" applyProtection="1">
      <alignment horizontal="left"/>
    </xf>
    <xf numFmtId="0" fontId="0" fillId="0" borderId="10" xfId="0" applyFill="1" applyBorder="1" applyAlignment="1" applyProtection="1">
      <alignment horizontal="left"/>
    </xf>
    <xf numFmtId="0" fontId="0" fillId="0" borderId="11" xfId="0" applyFill="1" applyBorder="1" applyAlignment="1" applyProtection="1">
      <alignment horizontal="left"/>
    </xf>
    <xf numFmtId="0" fontId="0" fillId="0" borderId="18" xfId="0" applyBorder="1" applyAlignment="1" applyProtection="1">
      <alignment horizontal="left"/>
    </xf>
    <xf numFmtId="0" fontId="0" fillId="0" borderId="21" xfId="0" applyBorder="1" applyAlignment="1" applyProtection="1">
      <alignment horizontal="left"/>
    </xf>
    <xf numFmtId="0" fontId="0" fillId="0" borderId="24" xfId="0" applyBorder="1" applyAlignment="1" applyProtection="1">
      <alignment horizontal="left"/>
    </xf>
    <xf numFmtId="0" fontId="0" fillId="2" borderId="13" xfId="0" applyFill="1" applyBorder="1" applyAlignment="1" applyProtection="1">
      <alignment horizontal="left" vertical="center"/>
    </xf>
    <xf numFmtId="0" fontId="0" fillId="2" borderId="15" xfId="0" applyFill="1" applyBorder="1" applyAlignment="1" applyProtection="1">
      <alignment horizontal="left" vertical="center"/>
    </xf>
    <xf numFmtId="0" fontId="12" fillId="2" borderId="13" xfId="0" applyFont="1" applyFill="1" applyBorder="1" applyAlignment="1" applyProtection="1">
      <alignment horizontal="left"/>
    </xf>
    <xf numFmtId="0" fontId="0" fillId="2" borderId="15" xfId="0" applyFill="1" applyBorder="1" applyAlignment="1" applyProtection="1">
      <alignment horizontal="left"/>
    </xf>
    <xf numFmtId="0" fontId="12" fillId="2" borderId="17" xfId="0" applyFont="1" applyFill="1" applyBorder="1" applyAlignment="1" applyProtection="1">
      <alignment horizontal="left"/>
    </xf>
    <xf numFmtId="0" fontId="14" fillId="0" borderId="27" xfId="0" applyFont="1" applyFill="1" applyBorder="1" applyAlignment="1" applyProtection="1">
      <alignment horizontal="left"/>
    </xf>
    <xf numFmtId="0" fontId="14" fillId="0" borderId="19" xfId="0" applyFont="1" applyFill="1" applyBorder="1" applyAlignment="1" applyProtection="1">
      <alignment horizontal="left"/>
    </xf>
    <xf numFmtId="0" fontId="14" fillId="0" borderId="20" xfId="0" applyFont="1" applyFill="1" applyBorder="1" applyAlignment="1" applyProtection="1">
      <alignment horizontal="left"/>
    </xf>
    <xf numFmtId="0" fontId="14" fillId="0" borderId="28" xfId="0" applyFont="1" applyFill="1" applyBorder="1" applyAlignment="1" applyProtection="1">
      <alignment horizontal="left"/>
    </xf>
    <xf numFmtId="0" fontId="14" fillId="0" borderId="22" xfId="0" applyFont="1" applyFill="1" applyBorder="1" applyAlignment="1" applyProtection="1">
      <alignment horizontal="left"/>
    </xf>
    <xf numFmtId="0" fontId="14" fillId="0" borderId="23" xfId="0" applyFont="1" applyFill="1" applyBorder="1" applyAlignment="1" applyProtection="1">
      <alignment horizontal="left"/>
    </xf>
    <xf numFmtId="0" fontId="14" fillId="0" borderId="29" xfId="0" applyFont="1" applyFill="1" applyBorder="1" applyAlignment="1" applyProtection="1">
      <alignment horizontal="left"/>
    </xf>
    <xf numFmtId="0" fontId="14" fillId="0" borderId="25" xfId="0" applyFont="1" applyFill="1" applyBorder="1" applyAlignment="1" applyProtection="1">
      <alignment horizontal="left"/>
    </xf>
    <xf numFmtId="0" fontId="14" fillId="0" borderId="26" xfId="0" applyFont="1" applyFill="1" applyBorder="1" applyAlignment="1" applyProtection="1">
      <alignment horizontal="left"/>
    </xf>
    <xf numFmtId="0" fontId="14" fillId="0" borderId="19" xfId="0" applyFont="1" applyBorder="1" applyAlignment="1" applyProtection="1">
      <alignment horizontal="left"/>
    </xf>
    <xf numFmtId="0" fontId="14" fillId="0" borderId="20" xfId="0" applyFont="1" applyBorder="1" applyAlignment="1" applyProtection="1">
      <alignment horizontal="left"/>
    </xf>
    <xf numFmtId="0" fontId="14" fillId="0" borderId="22" xfId="0" applyFont="1" applyBorder="1" applyAlignment="1" applyProtection="1">
      <alignment horizontal="left"/>
    </xf>
    <xf numFmtId="0" fontId="14" fillId="0" borderId="23" xfId="0" applyFont="1" applyBorder="1" applyAlignment="1" applyProtection="1">
      <alignment horizontal="left"/>
    </xf>
    <xf numFmtId="0" fontId="14" fillId="0" borderId="25" xfId="0" applyFont="1" applyBorder="1" applyAlignment="1" applyProtection="1">
      <alignment horizontal="left"/>
    </xf>
    <xf numFmtId="0" fontId="14" fillId="0" borderId="26" xfId="0" applyFont="1" applyBorder="1" applyAlignment="1" applyProtection="1">
      <alignment horizontal="left"/>
    </xf>
    <xf numFmtId="0" fontId="15" fillId="0" borderId="0" xfId="0" applyFont="1" applyAlignment="1" applyProtection="1">
      <alignment horizontal="left"/>
    </xf>
    <xf numFmtId="165" fontId="1" fillId="3" borderId="3" xfId="0" applyNumberFormat="1" applyFont="1" applyFill="1" applyBorder="1" applyAlignment="1" applyProtection="1">
      <alignment horizontal="left" vertical="top"/>
    </xf>
    <xf numFmtId="15" fontId="0" fillId="3" borderId="16" xfId="0" applyNumberFormat="1" applyFill="1" applyBorder="1" applyProtection="1">
      <protection locked="0"/>
    </xf>
    <xf numFmtId="0" fontId="16" fillId="7" borderId="16" xfId="0" applyFont="1" applyFill="1" applyBorder="1" applyProtection="1">
      <protection locked="0"/>
    </xf>
    <xf numFmtId="0" fontId="17" fillId="7" borderId="0" xfId="0" applyFont="1" applyFill="1" applyProtection="1"/>
    <xf numFmtId="0" fontId="2" fillId="0" borderId="10"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xf>
    <xf numFmtId="164" fontId="2" fillId="0" borderId="4" xfId="0" applyNumberFormat="1" applyFont="1" applyFill="1" applyBorder="1" applyAlignment="1" applyProtection="1">
      <alignment horizontal="left" vertical="top"/>
    </xf>
    <xf numFmtId="0" fontId="1" fillId="0" borderId="10" xfId="0" applyFont="1" applyFill="1" applyBorder="1" applyAlignment="1" applyProtection="1">
      <alignment horizontal="left" vertical="top" wrapText="1"/>
    </xf>
    <xf numFmtId="0" fontId="14" fillId="0" borderId="0" xfId="0" applyFont="1"/>
    <xf numFmtId="0" fontId="14" fillId="0" borderId="0" xfId="0" applyFont="1" applyFill="1"/>
    <xf numFmtId="0" fontId="5" fillId="3" borderId="3" xfId="0" applyFont="1" applyFill="1" applyBorder="1" applyAlignment="1" applyProtection="1">
      <alignment horizontal="left" vertical="top"/>
    </xf>
    <xf numFmtId="0" fontId="5" fillId="3" borderId="5" xfId="0" applyFont="1" applyFill="1" applyBorder="1" applyAlignment="1" applyProtection="1">
      <alignment horizontal="left" vertical="top"/>
    </xf>
    <xf numFmtId="0" fontId="2" fillId="5" borderId="13" xfId="0" applyFont="1" applyFill="1" applyBorder="1" applyAlignment="1" applyProtection="1">
      <alignment horizontal="left" vertical="top" wrapText="1"/>
    </xf>
    <xf numFmtId="0" fontId="0" fillId="5" borderId="14" xfId="0" applyFill="1" applyBorder="1" applyAlignment="1" applyProtection="1">
      <alignment horizontal="left" vertical="top" wrapText="1"/>
    </xf>
    <xf numFmtId="0" fontId="6" fillId="5" borderId="13" xfId="0" applyFont="1" applyFill="1" applyBorder="1" applyAlignment="1" applyProtection="1">
      <alignment horizontal="left" vertical="top" wrapText="1"/>
    </xf>
    <xf numFmtId="0" fontId="13" fillId="5" borderId="14" xfId="0" applyFont="1" applyFill="1" applyBorder="1" applyAlignment="1" applyProtection="1">
      <alignment horizontal="left" vertical="top" wrapText="1"/>
    </xf>
    <xf numFmtId="0" fontId="4" fillId="2" borderId="2" xfId="0" applyFont="1" applyFill="1" applyBorder="1" applyAlignment="1" applyProtection="1">
      <alignment vertical="center" wrapText="1"/>
    </xf>
    <xf numFmtId="0" fontId="0" fillId="0" borderId="5" xfId="0" applyBorder="1" applyAlignment="1" applyProtection="1">
      <alignment vertical="center" wrapText="1"/>
    </xf>
    <xf numFmtId="0" fontId="2" fillId="4" borderId="13" xfId="0" applyFont="1" applyFill="1" applyBorder="1" applyAlignment="1" applyProtection="1">
      <alignment horizontal="left" vertical="top" wrapText="1"/>
    </xf>
    <xf numFmtId="0" fontId="0" fillId="0" borderId="14" xfId="0" applyBorder="1" applyAlignment="1" applyProtection="1">
      <alignment horizontal="left" vertical="top" wrapText="1"/>
    </xf>
    <xf numFmtId="49" fontId="5" fillId="3" borderId="16" xfId="0" applyNumberFormat="1" applyFont="1" applyFill="1" applyBorder="1" applyAlignment="1" applyProtection="1">
      <protection locked="0"/>
    </xf>
    <xf numFmtId="0" fontId="0" fillId="3" borderId="16" xfId="0" applyFill="1" applyBorder="1" applyAlignment="1" applyProtection="1">
      <protection locked="0"/>
    </xf>
    <xf numFmtId="164" fontId="6" fillId="3" borderId="16" xfId="0" applyNumberFormat="1" applyFont="1" applyFill="1" applyBorder="1" applyAlignment="1" applyProtection="1">
      <protection locked="0"/>
    </xf>
    <xf numFmtId="0" fontId="5" fillId="3" borderId="16" xfId="0" applyFont="1" applyFill="1" applyBorder="1" applyAlignment="1" applyProtection="1">
      <protection locked="0"/>
    </xf>
    <xf numFmtId="0" fontId="4" fillId="2" borderId="5" xfId="0" applyFont="1" applyFill="1" applyBorder="1" applyAlignment="1" applyProtection="1">
      <alignment vertical="center" wrapText="1"/>
    </xf>
    <xf numFmtId="0" fontId="4" fillId="2" borderId="2"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19051</xdr:colOff>
      <xdr:row>183</xdr:row>
      <xdr:rowOff>28575</xdr:rowOff>
    </xdr:from>
    <xdr:to>
      <xdr:col>6</xdr:col>
      <xdr:colOff>1028701</xdr:colOff>
      <xdr:row>186</xdr:row>
      <xdr:rowOff>171450</xdr:rowOff>
    </xdr:to>
    <xdr:sp macro="" textlink="">
      <xdr:nvSpPr>
        <xdr:cNvPr id="5" name="Text Box 3"/>
        <xdr:cNvSpPr txBox="1">
          <a:spLocks noChangeArrowheads="1"/>
        </xdr:cNvSpPr>
      </xdr:nvSpPr>
      <xdr:spPr bwMode="auto">
        <a:xfrm>
          <a:off x="1847851" y="20650200"/>
          <a:ext cx="6534150" cy="714375"/>
        </a:xfrm>
        <a:prstGeom prst="rect">
          <a:avLst/>
        </a:prstGeom>
        <a:solidFill>
          <a:srgbClr val="FFFFFF"/>
        </a:solidFill>
        <a:ln>
          <a:noFill/>
        </a:ln>
        <a:extLst/>
      </xdr:spPr>
      <xdr:txBody>
        <a:bodyPr vertOverflow="clip" wrap="square" lIns="27432" tIns="22860" rIns="0" bIns="0" anchor="t" upright="1"/>
        <a:lstStyle/>
        <a:p>
          <a:pPr algn="l" rtl="0">
            <a:defRPr sz="1000"/>
          </a:pPr>
          <a:r>
            <a:rPr lang="nl-NL" sz="8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In geval van een inschrijving door een samenwerkingsverband van ondernemers wijzen de inschrijvers de hieronder genoemde inschrijver aan als gemachtigde om hen in alle zaken in het kader van de aanbestedingsprocedure en de uitvoering van de opdracht te vertegenwoordigen.</a:t>
          </a:r>
        </a:p>
        <a:p>
          <a:pPr algn="l" rtl="0">
            <a:defRPr sz="1000"/>
          </a:pPr>
          <a:r>
            <a:rPr lang="nl-NL" sz="8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De inschrijver verklaart deze inschrijving te doen overeenkomstig de bepalingen van het Aanbestedingsreglement 2012 en met inachtneming van de bepalingen en de gegevens zoals deze zijn omschreven in de voor de inschrijving relevante stukken.</a:t>
          </a:r>
        </a:p>
      </xdr:txBody>
    </xdr:sp>
    <xdr:clientData/>
  </xdr:twoCellAnchor>
  <xdr:twoCellAnchor editAs="oneCell">
    <xdr:from>
      <xdr:col>8</xdr:col>
      <xdr:colOff>241300</xdr:colOff>
      <xdr:row>1</xdr:row>
      <xdr:rowOff>0</xdr:rowOff>
    </xdr:from>
    <xdr:to>
      <xdr:col>9</xdr:col>
      <xdr:colOff>0</xdr:colOff>
      <xdr:row>1</xdr:row>
      <xdr:rowOff>641350</xdr:rowOff>
    </xdr:to>
    <xdr:pic>
      <xdr:nvPicPr>
        <xdr:cNvPr id="4" name="Afbeelding 3" descr="dordrecht"/>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53450" y="190500"/>
          <a:ext cx="1435100" cy="6413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11"/>
  <sheetViews>
    <sheetView tabSelected="1" zoomScaleNormal="100" workbookViewId="0">
      <selection activeCell="F116" sqref="F116"/>
    </sheetView>
  </sheetViews>
  <sheetFormatPr defaultColWidth="9.1796875" defaultRowHeight="14.5" x14ac:dyDescent="0.35"/>
  <cols>
    <col min="1" max="2" width="9.1796875" style="3"/>
    <col min="3" max="3" width="19" style="3" customWidth="1"/>
    <col min="4" max="4" width="21.1796875" style="3" customWidth="1"/>
    <col min="5" max="5" width="9.81640625" style="3" customWidth="1"/>
    <col min="6" max="6" width="14.453125" style="69" customWidth="1"/>
    <col min="7" max="7" width="16.54296875" style="3" customWidth="1"/>
    <col min="8" max="8" width="19.54296875" style="3" customWidth="1"/>
    <col min="9" max="9" width="24.1796875" style="3" customWidth="1"/>
    <col min="10" max="10" width="9.1796875" style="3"/>
    <col min="11" max="11" width="9.1796875" style="3" customWidth="1"/>
    <col min="12" max="12" width="14.1796875" style="69" customWidth="1"/>
    <col min="13" max="13" width="13" style="69" customWidth="1"/>
    <col min="14" max="16" width="12.81640625" style="69" customWidth="1"/>
    <col min="17" max="17" width="21.81640625" style="69" customWidth="1"/>
    <col min="18" max="16384" width="9.1796875" style="3"/>
  </cols>
  <sheetData>
    <row r="1" spans="2:17" ht="15" thickBot="1" x14ac:dyDescent="0.4"/>
    <row r="2" spans="2:17" s="7" customFormat="1" ht="51.75" customHeight="1" thickBot="1" x14ac:dyDescent="0.4">
      <c r="B2" s="4" t="s">
        <v>11</v>
      </c>
      <c r="C2" s="5"/>
      <c r="D2" s="5"/>
      <c r="E2" s="5"/>
      <c r="F2" s="70"/>
      <c r="G2" s="5"/>
      <c r="H2" s="5"/>
      <c r="I2" s="6"/>
      <c r="J2" s="81"/>
      <c r="L2" s="89"/>
      <c r="M2" s="70"/>
      <c r="N2" s="70"/>
      <c r="O2" s="70"/>
      <c r="P2" s="70"/>
      <c r="Q2" s="90"/>
    </row>
    <row r="3" spans="2:17" ht="15" thickBot="1" x14ac:dyDescent="0.4">
      <c r="J3" s="82"/>
    </row>
    <row r="4" spans="2:17" ht="15" thickBot="1" x14ac:dyDescent="0.4">
      <c r="B4" s="8" t="s">
        <v>168</v>
      </c>
      <c r="C4" s="9"/>
      <c r="D4" s="9"/>
      <c r="E4" s="9"/>
      <c r="F4" s="71"/>
      <c r="G4" s="9"/>
      <c r="H4" s="9"/>
      <c r="I4" s="10"/>
      <c r="J4" s="82"/>
      <c r="L4" s="91" t="s">
        <v>157</v>
      </c>
      <c r="M4" s="71"/>
      <c r="N4" s="71"/>
      <c r="O4" s="71"/>
      <c r="P4" s="71"/>
      <c r="Q4" s="92"/>
    </row>
    <row r="5" spans="2:17" ht="15" thickBot="1" x14ac:dyDescent="0.4">
      <c r="J5" s="82"/>
    </row>
    <row r="6" spans="2:17" ht="15" thickBot="1" x14ac:dyDescent="0.4">
      <c r="B6" s="128" t="s">
        <v>142</v>
      </c>
      <c r="C6" s="128" t="s">
        <v>139</v>
      </c>
      <c r="D6" s="128" t="s">
        <v>140</v>
      </c>
      <c r="E6" s="128" t="s">
        <v>10</v>
      </c>
      <c r="F6" s="137" t="s">
        <v>13</v>
      </c>
      <c r="G6" s="128" t="s">
        <v>0</v>
      </c>
      <c r="H6" s="11" t="s">
        <v>1</v>
      </c>
      <c r="I6" s="11" t="s">
        <v>1</v>
      </c>
      <c r="J6" s="82"/>
    </row>
    <row r="7" spans="2:17" ht="15" thickBot="1" x14ac:dyDescent="0.4">
      <c r="B7" s="136"/>
      <c r="C7" s="136"/>
      <c r="D7" s="129"/>
      <c r="E7" s="136"/>
      <c r="F7" s="138"/>
      <c r="G7" s="136"/>
      <c r="H7" s="12" t="s">
        <v>2</v>
      </c>
      <c r="I7" s="12" t="s">
        <v>154</v>
      </c>
      <c r="J7" s="82"/>
      <c r="L7" s="93" t="s">
        <v>156</v>
      </c>
      <c r="M7" s="93"/>
      <c r="N7" s="93"/>
      <c r="O7" s="93"/>
      <c r="P7" s="93"/>
      <c r="Q7" s="3"/>
    </row>
    <row r="8" spans="2:17" ht="15" thickBot="1" x14ac:dyDescent="0.4">
      <c r="B8" s="130" t="s">
        <v>138</v>
      </c>
      <c r="C8" s="131"/>
      <c r="D8" s="131"/>
      <c r="E8" s="13"/>
      <c r="F8" s="13"/>
      <c r="G8" s="14"/>
      <c r="H8" s="15"/>
      <c r="I8" s="63"/>
      <c r="J8" s="82"/>
    </row>
    <row r="9" spans="2:17" x14ac:dyDescent="0.35">
      <c r="B9" s="16">
        <v>1</v>
      </c>
      <c r="C9" s="16" t="s">
        <v>14</v>
      </c>
      <c r="D9" s="16" t="s">
        <v>15</v>
      </c>
      <c r="E9" s="16" t="s">
        <v>12</v>
      </c>
      <c r="F9" s="72">
        <f>SUM(L9:Q9)</f>
        <v>10</v>
      </c>
      <c r="G9" s="110"/>
      <c r="H9" s="17">
        <f>F9*G9</f>
        <v>0</v>
      </c>
      <c r="I9" s="17"/>
      <c r="J9" s="82"/>
      <c r="L9" s="83"/>
      <c r="M9" s="78">
        <v>10</v>
      </c>
      <c r="N9" s="94"/>
      <c r="O9" s="95"/>
      <c r="P9" s="95"/>
      <c r="Q9" s="96"/>
    </row>
    <row r="10" spans="2:17" x14ac:dyDescent="0.35">
      <c r="B10" s="16">
        <v>2</v>
      </c>
      <c r="C10" s="18" t="s">
        <v>16</v>
      </c>
      <c r="D10" s="18" t="s">
        <v>15</v>
      </c>
      <c r="E10" s="16" t="s">
        <v>12</v>
      </c>
      <c r="F10" s="72">
        <v>10</v>
      </c>
      <c r="G10" s="110"/>
      <c r="H10" s="17">
        <f t="shared" ref="H10:H64" si="0">F10*G10</f>
        <v>0</v>
      </c>
      <c r="I10" s="17"/>
      <c r="J10" s="82"/>
      <c r="L10" s="84"/>
      <c r="M10" s="79">
        <v>5</v>
      </c>
      <c r="N10" s="97"/>
      <c r="O10" s="98"/>
      <c r="P10" s="98"/>
      <c r="Q10" s="99"/>
    </row>
    <row r="11" spans="2:17" x14ac:dyDescent="0.35">
      <c r="B11" s="16">
        <v>3</v>
      </c>
      <c r="C11" s="18" t="s">
        <v>17</v>
      </c>
      <c r="D11" s="18" t="s">
        <v>18</v>
      </c>
      <c r="E11" s="16" t="s">
        <v>12</v>
      </c>
      <c r="F11" s="72">
        <v>20</v>
      </c>
      <c r="G11" s="110"/>
      <c r="H11" s="17">
        <f t="shared" si="0"/>
        <v>0</v>
      </c>
      <c r="I11" s="17"/>
      <c r="J11" s="82"/>
      <c r="L11" s="84"/>
      <c r="M11" s="79">
        <v>30</v>
      </c>
      <c r="N11" s="97"/>
      <c r="O11" s="98"/>
      <c r="P11" s="98"/>
      <c r="Q11" s="99"/>
    </row>
    <row r="12" spans="2:17" x14ac:dyDescent="0.35">
      <c r="B12" s="16">
        <v>4</v>
      </c>
      <c r="C12" s="18" t="s">
        <v>19</v>
      </c>
      <c r="D12" s="18" t="s">
        <v>20</v>
      </c>
      <c r="E12" s="16" t="s">
        <v>12</v>
      </c>
      <c r="F12" s="72">
        <v>20</v>
      </c>
      <c r="G12" s="110"/>
      <c r="H12" s="17">
        <f t="shared" si="0"/>
        <v>0</v>
      </c>
      <c r="I12" s="17"/>
      <c r="J12" s="82"/>
      <c r="L12" s="84"/>
      <c r="M12" s="79">
        <v>30</v>
      </c>
      <c r="N12" s="97"/>
      <c r="O12" s="98"/>
      <c r="P12" s="98"/>
      <c r="Q12" s="99"/>
    </row>
    <row r="13" spans="2:17" x14ac:dyDescent="0.35">
      <c r="B13" s="16">
        <v>5</v>
      </c>
      <c r="C13" s="18" t="s">
        <v>21</v>
      </c>
      <c r="D13" s="18" t="s">
        <v>22</v>
      </c>
      <c r="E13" s="16" t="s">
        <v>12</v>
      </c>
      <c r="F13" s="72">
        <v>20</v>
      </c>
      <c r="G13" s="110"/>
      <c r="H13" s="17">
        <f t="shared" si="0"/>
        <v>0</v>
      </c>
      <c r="I13" s="17"/>
      <c r="J13" s="82"/>
      <c r="L13" s="84"/>
      <c r="M13" s="79">
        <v>5</v>
      </c>
      <c r="N13" s="97"/>
      <c r="O13" s="98"/>
      <c r="P13" s="98"/>
      <c r="Q13" s="99"/>
    </row>
    <row r="14" spans="2:17" x14ac:dyDescent="0.35">
      <c r="B14" s="16">
        <v>6</v>
      </c>
      <c r="C14" s="18" t="s">
        <v>23</v>
      </c>
      <c r="D14" s="18" t="s">
        <v>22</v>
      </c>
      <c r="E14" s="16" t="s">
        <v>12</v>
      </c>
      <c r="F14" s="72">
        <v>20</v>
      </c>
      <c r="G14" s="110"/>
      <c r="H14" s="17">
        <f t="shared" si="0"/>
        <v>0</v>
      </c>
      <c r="I14" s="17"/>
      <c r="J14" s="82"/>
      <c r="L14" s="84"/>
      <c r="M14" s="79">
        <v>5</v>
      </c>
      <c r="N14" s="97"/>
      <c r="O14" s="98"/>
      <c r="P14" s="98"/>
      <c r="Q14" s="99"/>
    </row>
    <row r="15" spans="2:17" x14ac:dyDescent="0.35">
      <c r="B15" s="16">
        <v>7</v>
      </c>
      <c r="C15" s="18" t="s">
        <v>24</v>
      </c>
      <c r="D15" s="18" t="s">
        <v>15</v>
      </c>
      <c r="E15" s="16" t="s">
        <v>12</v>
      </c>
      <c r="F15" s="72">
        <v>15</v>
      </c>
      <c r="G15" s="110"/>
      <c r="H15" s="17">
        <f t="shared" si="0"/>
        <v>0</v>
      </c>
      <c r="I15" s="17"/>
      <c r="J15" s="82"/>
      <c r="L15" s="84"/>
      <c r="M15" s="79">
        <v>5</v>
      </c>
      <c r="N15" s="97"/>
      <c r="O15" s="98"/>
      <c r="P15" s="98"/>
      <c r="Q15" s="99"/>
    </row>
    <row r="16" spans="2:17" x14ac:dyDescent="0.35">
      <c r="B16" s="16">
        <v>8</v>
      </c>
      <c r="C16" s="18" t="s">
        <v>25</v>
      </c>
      <c r="D16" s="18" t="s">
        <v>15</v>
      </c>
      <c r="E16" s="16" t="s">
        <v>12</v>
      </c>
      <c r="F16" s="72">
        <f t="shared" ref="F16:F61" si="1">SUM(L16:Q16)</f>
        <v>5</v>
      </c>
      <c r="G16" s="110"/>
      <c r="H16" s="17">
        <f t="shared" si="0"/>
        <v>0</v>
      </c>
      <c r="I16" s="17"/>
      <c r="J16" s="82"/>
      <c r="L16" s="84"/>
      <c r="M16" s="79">
        <v>5</v>
      </c>
      <c r="N16" s="97"/>
      <c r="O16" s="98"/>
      <c r="P16" s="98"/>
      <c r="Q16" s="99"/>
    </row>
    <row r="17" spans="2:17" x14ac:dyDescent="0.35">
      <c r="B17" s="16">
        <v>9</v>
      </c>
      <c r="C17" s="18" t="s">
        <v>26</v>
      </c>
      <c r="D17" s="18" t="s">
        <v>15</v>
      </c>
      <c r="E17" s="16" t="s">
        <v>12</v>
      </c>
      <c r="F17" s="72">
        <f t="shared" si="1"/>
        <v>10</v>
      </c>
      <c r="G17" s="110"/>
      <c r="H17" s="17">
        <f t="shared" si="0"/>
        <v>0</v>
      </c>
      <c r="I17" s="17"/>
      <c r="J17" s="82"/>
      <c r="L17" s="84"/>
      <c r="M17" s="79">
        <v>10</v>
      </c>
      <c r="N17" s="97"/>
      <c r="O17" s="98"/>
      <c r="P17" s="98"/>
      <c r="Q17" s="99"/>
    </row>
    <row r="18" spans="2:17" x14ac:dyDescent="0.35">
      <c r="B18" s="16">
        <v>10</v>
      </c>
      <c r="C18" s="18" t="s">
        <v>27</v>
      </c>
      <c r="D18" s="18" t="s">
        <v>15</v>
      </c>
      <c r="E18" s="16" t="s">
        <v>12</v>
      </c>
      <c r="F18" s="72">
        <f t="shared" si="1"/>
        <v>10</v>
      </c>
      <c r="G18" s="110"/>
      <c r="H18" s="17">
        <f t="shared" si="0"/>
        <v>0</v>
      </c>
      <c r="I18" s="17"/>
      <c r="J18" s="82"/>
      <c r="L18" s="84"/>
      <c r="M18" s="79">
        <v>10</v>
      </c>
      <c r="N18" s="97"/>
      <c r="O18" s="98"/>
      <c r="P18" s="98"/>
      <c r="Q18" s="99"/>
    </row>
    <row r="19" spans="2:17" x14ac:dyDescent="0.35">
      <c r="B19" s="16">
        <v>11</v>
      </c>
      <c r="C19" s="18" t="s">
        <v>28</v>
      </c>
      <c r="D19" s="18" t="s">
        <v>15</v>
      </c>
      <c r="E19" s="16" t="s">
        <v>12</v>
      </c>
      <c r="F19" s="72">
        <f t="shared" si="1"/>
        <v>10</v>
      </c>
      <c r="G19" s="110"/>
      <c r="H19" s="17">
        <f t="shared" si="0"/>
        <v>0</v>
      </c>
      <c r="I19" s="17"/>
      <c r="J19" s="82"/>
      <c r="L19" s="84"/>
      <c r="M19" s="79">
        <v>10</v>
      </c>
      <c r="N19" s="97"/>
      <c r="O19" s="98"/>
      <c r="P19" s="98"/>
      <c r="Q19" s="99"/>
    </row>
    <row r="20" spans="2:17" x14ac:dyDescent="0.35">
      <c r="B20" s="16">
        <v>12</v>
      </c>
      <c r="C20" s="18" t="s">
        <v>29</v>
      </c>
      <c r="D20" s="18" t="s">
        <v>30</v>
      </c>
      <c r="E20" s="16" t="s">
        <v>12</v>
      </c>
      <c r="F20" s="72">
        <v>60</v>
      </c>
      <c r="G20" s="110"/>
      <c r="H20" s="17">
        <f t="shared" si="0"/>
        <v>0</v>
      </c>
      <c r="I20" s="17"/>
      <c r="J20" s="82"/>
      <c r="L20" s="84"/>
      <c r="M20" s="79">
        <v>50</v>
      </c>
      <c r="N20" s="97"/>
      <c r="O20" s="98"/>
      <c r="P20" s="98"/>
      <c r="Q20" s="99"/>
    </row>
    <row r="21" spans="2:17" x14ac:dyDescent="0.35">
      <c r="B21" s="16">
        <v>13</v>
      </c>
      <c r="C21" s="18" t="s">
        <v>31</v>
      </c>
      <c r="D21" s="18" t="s">
        <v>30</v>
      </c>
      <c r="E21" s="16" t="s">
        <v>12</v>
      </c>
      <c r="F21" s="72">
        <f t="shared" si="1"/>
        <v>5</v>
      </c>
      <c r="G21" s="110"/>
      <c r="H21" s="17">
        <f t="shared" si="0"/>
        <v>0</v>
      </c>
      <c r="I21" s="17"/>
      <c r="J21" s="82"/>
      <c r="L21" s="84"/>
      <c r="M21" s="79">
        <v>5</v>
      </c>
      <c r="N21" s="97"/>
      <c r="O21" s="98"/>
      <c r="P21" s="98"/>
      <c r="Q21" s="99"/>
    </row>
    <row r="22" spans="2:17" x14ac:dyDescent="0.35">
      <c r="B22" s="16">
        <v>14</v>
      </c>
      <c r="C22" s="18" t="s">
        <v>32</v>
      </c>
      <c r="D22" s="18" t="s">
        <v>33</v>
      </c>
      <c r="E22" s="16" t="s">
        <v>12</v>
      </c>
      <c r="F22" s="72">
        <f t="shared" si="1"/>
        <v>5</v>
      </c>
      <c r="G22" s="110"/>
      <c r="H22" s="17">
        <f t="shared" si="0"/>
        <v>0</v>
      </c>
      <c r="I22" s="17"/>
      <c r="J22" s="82"/>
      <c r="L22" s="84"/>
      <c r="M22" s="79">
        <v>5</v>
      </c>
      <c r="N22" s="97"/>
      <c r="O22" s="98"/>
      <c r="P22" s="98"/>
      <c r="Q22" s="99"/>
    </row>
    <row r="23" spans="2:17" x14ac:dyDescent="0.35">
      <c r="B23" s="16">
        <v>15</v>
      </c>
      <c r="C23" s="18" t="s">
        <v>34</v>
      </c>
      <c r="D23" s="18" t="s">
        <v>35</v>
      </c>
      <c r="E23" s="16" t="s">
        <v>12</v>
      </c>
      <c r="F23" s="72">
        <f t="shared" si="1"/>
        <v>15</v>
      </c>
      <c r="G23" s="110"/>
      <c r="H23" s="17">
        <f t="shared" si="0"/>
        <v>0</v>
      </c>
      <c r="I23" s="17"/>
      <c r="J23" s="82"/>
      <c r="L23" s="84"/>
      <c r="M23" s="79">
        <v>15</v>
      </c>
      <c r="N23" s="97"/>
      <c r="O23" s="98"/>
      <c r="P23" s="98"/>
      <c r="Q23" s="99"/>
    </row>
    <row r="24" spans="2:17" x14ac:dyDescent="0.35">
      <c r="B24" s="16">
        <v>16</v>
      </c>
      <c r="C24" s="18" t="s">
        <v>34</v>
      </c>
      <c r="D24" s="18" t="s">
        <v>36</v>
      </c>
      <c r="E24" s="16" t="s">
        <v>12</v>
      </c>
      <c r="F24" s="72">
        <f t="shared" si="1"/>
        <v>10</v>
      </c>
      <c r="G24" s="110"/>
      <c r="H24" s="17">
        <f t="shared" si="0"/>
        <v>0</v>
      </c>
      <c r="I24" s="17"/>
      <c r="J24" s="82"/>
      <c r="L24" s="84"/>
      <c r="M24" s="79">
        <v>10</v>
      </c>
      <c r="N24" s="97"/>
      <c r="O24" s="98"/>
      <c r="P24" s="98"/>
      <c r="Q24" s="99"/>
    </row>
    <row r="25" spans="2:17" x14ac:dyDescent="0.35">
      <c r="B25" s="16">
        <v>17</v>
      </c>
      <c r="C25" s="18" t="s">
        <v>37</v>
      </c>
      <c r="D25" s="18" t="s">
        <v>38</v>
      </c>
      <c r="E25" s="16" t="s">
        <v>12</v>
      </c>
      <c r="F25" s="72">
        <f t="shared" si="1"/>
        <v>15</v>
      </c>
      <c r="G25" s="110"/>
      <c r="H25" s="17">
        <f t="shared" si="0"/>
        <v>0</v>
      </c>
      <c r="I25" s="17"/>
      <c r="J25" s="82"/>
      <c r="L25" s="84"/>
      <c r="M25" s="79">
        <v>15</v>
      </c>
      <c r="N25" s="97"/>
      <c r="O25" s="98"/>
      <c r="P25" s="98"/>
      <c r="Q25" s="99"/>
    </row>
    <row r="26" spans="2:17" x14ac:dyDescent="0.35">
      <c r="B26" s="16">
        <v>18</v>
      </c>
      <c r="C26" s="18" t="s">
        <v>39</v>
      </c>
      <c r="D26" s="18" t="s">
        <v>38</v>
      </c>
      <c r="E26" s="16" t="s">
        <v>12</v>
      </c>
      <c r="F26" s="72">
        <f t="shared" si="1"/>
        <v>25</v>
      </c>
      <c r="G26" s="110"/>
      <c r="H26" s="17">
        <f t="shared" si="0"/>
        <v>0</v>
      </c>
      <c r="I26" s="17"/>
      <c r="J26" s="82"/>
      <c r="L26" s="84"/>
      <c r="M26" s="79">
        <v>25</v>
      </c>
      <c r="N26" s="97"/>
      <c r="O26" s="98"/>
      <c r="P26" s="98"/>
      <c r="Q26" s="99"/>
    </row>
    <row r="27" spans="2:17" ht="20" x14ac:dyDescent="0.35">
      <c r="B27" s="16">
        <v>19</v>
      </c>
      <c r="C27" s="18" t="s">
        <v>155</v>
      </c>
      <c r="D27" s="18" t="s">
        <v>40</v>
      </c>
      <c r="E27" s="16" t="s">
        <v>12</v>
      </c>
      <c r="F27" s="72">
        <f t="shared" si="1"/>
        <v>50</v>
      </c>
      <c r="G27" s="110"/>
      <c r="H27" s="17">
        <f t="shared" si="0"/>
        <v>0</v>
      </c>
      <c r="I27" s="17"/>
      <c r="J27" s="82"/>
      <c r="L27" s="84"/>
      <c r="M27" s="79">
        <v>50</v>
      </c>
      <c r="N27" s="97"/>
      <c r="O27" s="98"/>
      <c r="P27" s="98"/>
      <c r="Q27" s="99"/>
    </row>
    <row r="28" spans="2:17" x14ac:dyDescent="0.35">
      <c r="B28" s="16">
        <v>20</v>
      </c>
      <c r="C28" s="18" t="s">
        <v>41</v>
      </c>
      <c r="D28" s="18" t="s">
        <v>42</v>
      </c>
      <c r="E28" s="16" t="s">
        <v>12</v>
      </c>
      <c r="F28" s="72">
        <f t="shared" si="1"/>
        <v>5</v>
      </c>
      <c r="G28" s="110"/>
      <c r="H28" s="17">
        <f t="shared" si="0"/>
        <v>0</v>
      </c>
      <c r="I28" s="17"/>
      <c r="J28" s="82"/>
      <c r="L28" s="84"/>
      <c r="M28" s="79">
        <v>5</v>
      </c>
      <c r="N28" s="97"/>
      <c r="O28" s="98"/>
      <c r="P28" s="98"/>
      <c r="Q28" s="99"/>
    </row>
    <row r="29" spans="2:17" x14ac:dyDescent="0.35">
      <c r="B29" s="16">
        <v>21</v>
      </c>
      <c r="C29" s="18" t="s">
        <v>43</v>
      </c>
      <c r="D29" s="18" t="s">
        <v>15</v>
      </c>
      <c r="E29" s="16" t="s">
        <v>12</v>
      </c>
      <c r="F29" s="72">
        <f t="shared" si="1"/>
        <v>25</v>
      </c>
      <c r="G29" s="110"/>
      <c r="H29" s="17">
        <f t="shared" si="0"/>
        <v>0</v>
      </c>
      <c r="I29" s="17"/>
      <c r="J29" s="82"/>
      <c r="L29" s="84"/>
      <c r="M29" s="79">
        <v>25</v>
      </c>
      <c r="N29" s="97"/>
      <c r="O29" s="98"/>
      <c r="P29" s="98"/>
      <c r="Q29" s="99"/>
    </row>
    <row r="30" spans="2:17" x14ac:dyDescent="0.35">
      <c r="B30" s="16">
        <v>22</v>
      </c>
      <c r="C30" s="18" t="s">
        <v>44</v>
      </c>
      <c r="D30" s="18" t="s">
        <v>15</v>
      </c>
      <c r="E30" s="16" t="s">
        <v>12</v>
      </c>
      <c r="F30" s="72">
        <f t="shared" si="1"/>
        <v>30</v>
      </c>
      <c r="G30" s="110"/>
      <c r="H30" s="17">
        <f t="shared" si="0"/>
        <v>0</v>
      </c>
      <c r="I30" s="17"/>
      <c r="J30" s="82"/>
      <c r="L30" s="84"/>
      <c r="M30" s="79">
        <v>30</v>
      </c>
      <c r="N30" s="97"/>
      <c r="O30" s="98"/>
      <c r="P30" s="98"/>
      <c r="Q30" s="99"/>
    </row>
    <row r="31" spans="2:17" x14ac:dyDescent="0.35">
      <c r="B31" s="16">
        <v>23</v>
      </c>
      <c r="C31" s="18" t="s">
        <v>45</v>
      </c>
      <c r="D31" s="18" t="s">
        <v>33</v>
      </c>
      <c r="E31" s="16" t="s">
        <v>12</v>
      </c>
      <c r="F31" s="72">
        <f t="shared" si="1"/>
        <v>25</v>
      </c>
      <c r="G31" s="110"/>
      <c r="H31" s="17">
        <f t="shared" si="0"/>
        <v>0</v>
      </c>
      <c r="I31" s="17"/>
      <c r="J31" s="82"/>
      <c r="L31" s="84"/>
      <c r="M31" s="79">
        <v>25</v>
      </c>
      <c r="N31" s="97"/>
      <c r="O31" s="98"/>
      <c r="P31" s="98"/>
      <c r="Q31" s="99"/>
    </row>
    <row r="32" spans="2:17" x14ac:dyDescent="0.35">
      <c r="B32" s="16">
        <v>24</v>
      </c>
      <c r="C32" s="18" t="s">
        <v>46</v>
      </c>
      <c r="D32" s="18" t="s">
        <v>47</v>
      </c>
      <c r="E32" s="16" t="s">
        <v>12</v>
      </c>
      <c r="F32" s="72">
        <v>20</v>
      </c>
      <c r="G32" s="110"/>
      <c r="H32" s="17">
        <f t="shared" si="0"/>
        <v>0</v>
      </c>
      <c r="I32" s="17"/>
      <c r="J32" s="82"/>
      <c r="L32" s="84"/>
      <c r="M32" s="79">
        <v>5</v>
      </c>
      <c r="N32" s="97"/>
      <c r="O32" s="98"/>
      <c r="P32" s="98"/>
      <c r="Q32" s="99"/>
    </row>
    <row r="33" spans="2:17" x14ac:dyDescent="0.35">
      <c r="B33" s="16">
        <v>25</v>
      </c>
      <c r="C33" s="18" t="s">
        <v>48</v>
      </c>
      <c r="D33" s="18" t="s">
        <v>15</v>
      </c>
      <c r="E33" s="16" t="s">
        <v>12</v>
      </c>
      <c r="F33" s="72">
        <f t="shared" si="1"/>
        <v>5</v>
      </c>
      <c r="G33" s="110"/>
      <c r="H33" s="17">
        <f t="shared" si="0"/>
        <v>0</v>
      </c>
      <c r="I33" s="17"/>
      <c r="J33" s="82"/>
      <c r="L33" s="84"/>
      <c r="M33" s="79">
        <v>5</v>
      </c>
      <c r="N33" s="97"/>
      <c r="O33" s="98"/>
      <c r="P33" s="98"/>
      <c r="Q33" s="99"/>
    </row>
    <row r="34" spans="2:17" x14ac:dyDescent="0.35">
      <c r="B34" s="16">
        <v>26</v>
      </c>
      <c r="C34" s="18" t="s">
        <v>49</v>
      </c>
      <c r="D34" s="18" t="s">
        <v>15</v>
      </c>
      <c r="E34" s="16" t="s">
        <v>12</v>
      </c>
      <c r="F34" s="72">
        <f t="shared" si="1"/>
        <v>5</v>
      </c>
      <c r="G34" s="110"/>
      <c r="H34" s="17">
        <f t="shared" si="0"/>
        <v>0</v>
      </c>
      <c r="I34" s="17"/>
      <c r="J34" s="82"/>
      <c r="L34" s="84"/>
      <c r="M34" s="79">
        <v>5</v>
      </c>
      <c r="N34" s="97"/>
      <c r="O34" s="98"/>
      <c r="P34" s="98"/>
      <c r="Q34" s="99"/>
    </row>
    <row r="35" spans="2:17" x14ac:dyDescent="0.35">
      <c r="B35" s="16">
        <v>27</v>
      </c>
      <c r="C35" s="18" t="s">
        <v>50</v>
      </c>
      <c r="D35" s="18" t="s">
        <v>15</v>
      </c>
      <c r="E35" s="16" t="s">
        <v>12</v>
      </c>
      <c r="F35" s="72">
        <f t="shared" si="1"/>
        <v>5</v>
      </c>
      <c r="G35" s="110"/>
      <c r="H35" s="17">
        <f t="shared" si="0"/>
        <v>0</v>
      </c>
      <c r="I35" s="17"/>
      <c r="J35" s="82"/>
      <c r="L35" s="84"/>
      <c r="M35" s="79">
        <v>5</v>
      </c>
      <c r="N35" s="97"/>
      <c r="O35" s="98"/>
      <c r="P35" s="98"/>
      <c r="Q35" s="99"/>
    </row>
    <row r="36" spans="2:17" x14ac:dyDescent="0.35">
      <c r="B36" s="16">
        <v>28</v>
      </c>
      <c r="C36" s="18" t="s">
        <v>51</v>
      </c>
      <c r="D36" s="18" t="s">
        <v>15</v>
      </c>
      <c r="E36" s="16" t="s">
        <v>12</v>
      </c>
      <c r="F36" s="72">
        <f t="shared" si="1"/>
        <v>10</v>
      </c>
      <c r="G36" s="110"/>
      <c r="H36" s="17">
        <f t="shared" si="0"/>
        <v>0</v>
      </c>
      <c r="I36" s="17"/>
      <c r="J36" s="82"/>
      <c r="L36" s="84"/>
      <c r="M36" s="79">
        <v>10</v>
      </c>
      <c r="N36" s="97"/>
      <c r="O36" s="98"/>
      <c r="P36" s="98"/>
      <c r="Q36" s="99"/>
    </row>
    <row r="37" spans="2:17" x14ac:dyDescent="0.35">
      <c r="B37" s="16">
        <v>29</v>
      </c>
      <c r="C37" s="18" t="s">
        <v>52</v>
      </c>
      <c r="D37" s="18" t="s">
        <v>15</v>
      </c>
      <c r="E37" s="16" t="s">
        <v>12</v>
      </c>
      <c r="F37" s="72">
        <f t="shared" si="1"/>
        <v>5</v>
      </c>
      <c r="G37" s="110"/>
      <c r="H37" s="17">
        <f t="shared" si="0"/>
        <v>0</v>
      </c>
      <c r="I37" s="17"/>
      <c r="J37" s="82"/>
      <c r="L37" s="84"/>
      <c r="M37" s="79">
        <v>5</v>
      </c>
      <c r="N37" s="97"/>
      <c r="O37" s="98"/>
      <c r="P37" s="98"/>
      <c r="Q37" s="99"/>
    </row>
    <row r="38" spans="2:17" x14ac:dyDescent="0.35">
      <c r="B38" s="16">
        <v>30</v>
      </c>
      <c r="C38" s="18" t="s">
        <v>53</v>
      </c>
      <c r="D38" s="18" t="s">
        <v>15</v>
      </c>
      <c r="E38" s="16" t="s">
        <v>12</v>
      </c>
      <c r="F38" s="72">
        <f t="shared" si="1"/>
        <v>5</v>
      </c>
      <c r="G38" s="110"/>
      <c r="H38" s="17">
        <f t="shared" si="0"/>
        <v>0</v>
      </c>
      <c r="I38" s="17"/>
      <c r="J38" s="82"/>
      <c r="L38" s="84"/>
      <c r="M38" s="79">
        <v>5</v>
      </c>
      <c r="N38" s="97"/>
      <c r="O38" s="98"/>
      <c r="P38" s="98"/>
      <c r="Q38" s="99"/>
    </row>
    <row r="39" spans="2:17" x14ac:dyDescent="0.35">
      <c r="B39" s="16">
        <v>31</v>
      </c>
      <c r="C39" s="18" t="s">
        <v>54</v>
      </c>
      <c r="D39" s="18" t="s">
        <v>55</v>
      </c>
      <c r="E39" s="16" t="s">
        <v>12</v>
      </c>
      <c r="F39" s="72">
        <v>100</v>
      </c>
      <c r="G39" s="110"/>
      <c r="H39" s="17">
        <f t="shared" si="0"/>
        <v>0</v>
      </c>
      <c r="I39" s="17"/>
      <c r="J39" s="82"/>
      <c r="L39" s="84"/>
      <c r="M39" s="79">
        <v>120</v>
      </c>
      <c r="N39" s="97"/>
      <c r="O39" s="98"/>
      <c r="P39" s="98"/>
      <c r="Q39" s="99"/>
    </row>
    <row r="40" spans="2:17" x14ac:dyDescent="0.35">
      <c r="B40" s="16">
        <v>32</v>
      </c>
      <c r="C40" s="18" t="s">
        <v>54</v>
      </c>
      <c r="D40" s="18" t="s">
        <v>15</v>
      </c>
      <c r="E40" s="16" t="s">
        <v>12</v>
      </c>
      <c r="F40" s="72">
        <f t="shared" si="1"/>
        <v>10</v>
      </c>
      <c r="G40" s="110"/>
      <c r="H40" s="17">
        <f t="shared" si="0"/>
        <v>0</v>
      </c>
      <c r="I40" s="17"/>
      <c r="J40" s="82"/>
      <c r="L40" s="84"/>
      <c r="M40" s="79">
        <v>10</v>
      </c>
      <c r="N40" s="97"/>
      <c r="O40" s="98"/>
      <c r="P40" s="98"/>
      <c r="Q40" s="99"/>
    </row>
    <row r="41" spans="2:17" x14ac:dyDescent="0.35">
      <c r="B41" s="16">
        <v>33</v>
      </c>
      <c r="C41" s="18" t="s">
        <v>56</v>
      </c>
      <c r="D41" s="18" t="s">
        <v>15</v>
      </c>
      <c r="E41" s="16" t="s">
        <v>12</v>
      </c>
      <c r="F41" s="72">
        <v>10</v>
      </c>
      <c r="G41" s="110"/>
      <c r="H41" s="17">
        <f t="shared" si="0"/>
        <v>0</v>
      </c>
      <c r="I41" s="17"/>
      <c r="J41" s="82"/>
      <c r="L41" s="84"/>
      <c r="M41" s="79">
        <v>5</v>
      </c>
      <c r="N41" s="97"/>
      <c r="O41" s="98"/>
      <c r="P41" s="98"/>
      <c r="Q41" s="99"/>
    </row>
    <row r="42" spans="2:17" x14ac:dyDescent="0.35">
      <c r="B42" s="16">
        <v>34</v>
      </c>
      <c r="C42" s="18" t="s">
        <v>57</v>
      </c>
      <c r="D42" s="18" t="s">
        <v>15</v>
      </c>
      <c r="E42" s="16" t="s">
        <v>12</v>
      </c>
      <c r="F42" s="72">
        <v>10</v>
      </c>
      <c r="G42" s="110"/>
      <c r="H42" s="17">
        <f t="shared" si="0"/>
        <v>0</v>
      </c>
      <c r="I42" s="17"/>
      <c r="J42" s="82"/>
      <c r="L42" s="84"/>
      <c r="M42" s="79">
        <v>5</v>
      </c>
      <c r="N42" s="97"/>
      <c r="O42" s="98"/>
      <c r="P42" s="98"/>
      <c r="Q42" s="99"/>
    </row>
    <row r="43" spans="2:17" x14ac:dyDescent="0.35">
      <c r="B43" s="16">
        <v>35</v>
      </c>
      <c r="C43" s="18" t="s">
        <v>58</v>
      </c>
      <c r="D43" s="18" t="s">
        <v>15</v>
      </c>
      <c r="E43" s="16" t="s">
        <v>12</v>
      </c>
      <c r="F43" s="72">
        <f t="shared" si="1"/>
        <v>25</v>
      </c>
      <c r="G43" s="110"/>
      <c r="H43" s="17">
        <f t="shared" si="0"/>
        <v>0</v>
      </c>
      <c r="I43" s="17"/>
      <c r="J43" s="82"/>
      <c r="L43" s="84"/>
      <c r="M43" s="79">
        <v>25</v>
      </c>
      <c r="N43" s="97"/>
      <c r="O43" s="98"/>
      <c r="P43" s="98"/>
      <c r="Q43" s="99"/>
    </row>
    <row r="44" spans="2:17" x14ac:dyDescent="0.35">
      <c r="B44" s="16">
        <v>36</v>
      </c>
      <c r="C44" s="16" t="s">
        <v>59</v>
      </c>
      <c r="D44" s="16" t="s">
        <v>60</v>
      </c>
      <c r="E44" s="16" t="s">
        <v>12</v>
      </c>
      <c r="F44" s="72">
        <v>15</v>
      </c>
      <c r="G44" s="110"/>
      <c r="H44" s="17">
        <f t="shared" si="0"/>
        <v>0</v>
      </c>
      <c r="I44" s="17"/>
      <c r="J44" s="82"/>
      <c r="L44" s="84"/>
      <c r="M44" s="79">
        <v>5</v>
      </c>
      <c r="N44" s="97"/>
      <c r="O44" s="98"/>
      <c r="P44" s="98"/>
      <c r="Q44" s="99"/>
    </row>
    <row r="45" spans="2:17" x14ac:dyDescent="0.35">
      <c r="B45" s="16">
        <v>37</v>
      </c>
      <c r="C45" s="16" t="s">
        <v>61</v>
      </c>
      <c r="D45" s="16" t="s">
        <v>60</v>
      </c>
      <c r="E45" s="16" t="s">
        <v>12</v>
      </c>
      <c r="F45" s="72">
        <v>15</v>
      </c>
      <c r="G45" s="110"/>
      <c r="H45" s="17">
        <f t="shared" si="0"/>
        <v>0</v>
      </c>
      <c r="I45" s="17"/>
      <c r="J45" s="82"/>
      <c r="L45" s="84"/>
      <c r="M45" s="79">
        <v>5</v>
      </c>
      <c r="N45" s="97"/>
      <c r="O45" s="98"/>
      <c r="P45" s="98"/>
      <c r="Q45" s="99"/>
    </row>
    <row r="46" spans="2:17" x14ac:dyDescent="0.35">
      <c r="B46" s="16">
        <v>38</v>
      </c>
      <c r="C46" s="18" t="s">
        <v>62</v>
      </c>
      <c r="D46" s="18" t="s">
        <v>15</v>
      </c>
      <c r="E46" s="16" t="s">
        <v>12</v>
      </c>
      <c r="F46" s="72">
        <v>15</v>
      </c>
      <c r="G46" s="110"/>
      <c r="H46" s="17">
        <f t="shared" si="0"/>
        <v>0</v>
      </c>
      <c r="I46" s="17"/>
      <c r="J46" s="82"/>
      <c r="L46" s="84"/>
      <c r="M46" s="79">
        <v>10</v>
      </c>
      <c r="N46" s="97"/>
      <c r="O46" s="98"/>
      <c r="P46" s="98"/>
      <c r="Q46" s="99"/>
    </row>
    <row r="47" spans="2:17" x14ac:dyDescent="0.35">
      <c r="B47" s="16">
        <v>39</v>
      </c>
      <c r="C47" s="18" t="s">
        <v>63</v>
      </c>
      <c r="D47" s="18" t="s">
        <v>33</v>
      </c>
      <c r="E47" s="16" t="s">
        <v>12</v>
      </c>
      <c r="F47" s="72">
        <v>10</v>
      </c>
      <c r="G47" s="110"/>
      <c r="H47" s="17">
        <f t="shared" si="0"/>
        <v>0</v>
      </c>
      <c r="I47" s="17"/>
      <c r="J47" s="82"/>
      <c r="L47" s="84"/>
      <c r="M47" s="79">
        <v>5</v>
      </c>
      <c r="N47" s="97"/>
      <c r="O47" s="98"/>
      <c r="P47" s="98"/>
      <c r="Q47" s="99"/>
    </row>
    <row r="48" spans="2:17" x14ac:dyDescent="0.35">
      <c r="B48" s="16">
        <v>40</v>
      </c>
      <c r="C48" s="18" t="s">
        <v>64</v>
      </c>
      <c r="D48" s="18" t="s">
        <v>47</v>
      </c>
      <c r="E48" s="16" t="s">
        <v>12</v>
      </c>
      <c r="F48" s="72">
        <f t="shared" si="1"/>
        <v>50</v>
      </c>
      <c r="G48" s="110"/>
      <c r="H48" s="17">
        <f t="shared" si="0"/>
        <v>0</v>
      </c>
      <c r="I48" s="17"/>
      <c r="J48" s="82"/>
      <c r="L48" s="84"/>
      <c r="M48" s="79">
        <v>50</v>
      </c>
      <c r="N48" s="97"/>
      <c r="O48" s="98"/>
      <c r="P48" s="98"/>
      <c r="Q48" s="99"/>
    </row>
    <row r="49" spans="2:17" x14ac:dyDescent="0.35">
      <c r="B49" s="16">
        <v>41</v>
      </c>
      <c r="C49" s="18" t="s">
        <v>65</v>
      </c>
      <c r="D49" s="18" t="s">
        <v>55</v>
      </c>
      <c r="E49" s="16" t="s">
        <v>12</v>
      </c>
      <c r="F49" s="72">
        <v>10</v>
      </c>
      <c r="G49" s="110"/>
      <c r="H49" s="17">
        <f t="shared" si="0"/>
        <v>0</v>
      </c>
      <c r="I49" s="17"/>
      <c r="J49" s="82"/>
      <c r="L49" s="84"/>
      <c r="M49" s="79">
        <v>5</v>
      </c>
      <c r="N49" s="97"/>
      <c r="O49" s="98"/>
      <c r="P49" s="98"/>
      <c r="Q49" s="99"/>
    </row>
    <row r="50" spans="2:17" x14ac:dyDescent="0.35">
      <c r="B50" s="16">
        <v>42</v>
      </c>
      <c r="C50" s="18" t="s">
        <v>65</v>
      </c>
      <c r="D50" s="18" t="s">
        <v>15</v>
      </c>
      <c r="E50" s="16" t="s">
        <v>12</v>
      </c>
      <c r="F50" s="72">
        <v>10</v>
      </c>
      <c r="G50" s="110"/>
      <c r="H50" s="17">
        <f t="shared" si="0"/>
        <v>0</v>
      </c>
      <c r="I50" s="17"/>
      <c r="J50" s="82"/>
      <c r="K50" s="19"/>
      <c r="L50" s="84"/>
      <c r="M50" s="79">
        <v>5</v>
      </c>
      <c r="N50" s="97"/>
      <c r="O50" s="98"/>
      <c r="P50" s="98"/>
      <c r="Q50" s="99"/>
    </row>
    <row r="51" spans="2:17" x14ac:dyDescent="0.35">
      <c r="B51" s="16">
        <v>43</v>
      </c>
      <c r="C51" s="18" t="s">
        <v>66</v>
      </c>
      <c r="D51" s="18" t="s">
        <v>67</v>
      </c>
      <c r="E51" s="16" t="s">
        <v>12</v>
      </c>
      <c r="F51" s="72">
        <v>10</v>
      </c>
      <c r="G51" s="110"/>
      <c r="H51" s="17">
        <f t="shared" si="0"/>
        <v>0</v>
      </c>
      <c r="I51" s="17"/>
      <c r="J51" s="82"/>
      <c r="L51" s="84"/>
      <c r="M51" s="79">
        <v>5</v>
      </c>
      <c r="N51" s="97"/>
      <c r="O51" s="98"/>
      <c r="P51" s="98"/>
      <c r="Q51" s="99"/>
    </row>
    <row r="52" spans="2:17" x14ac:dyDescent="0.35">
      <c r="B52" s="16">
        <v>44</v>
      </c>
      <c r="C52" s="18" t="s">
        <v>66</v>
      </c>
      <c r="D52" s="18" t="s">
        <v>33</v>
      </c>
      <c r="E52" s="16" t="s">
        <v>12</v>
      </c>
      <c r="F52" s="72">
        <v>10</v>
      </c>
      <c r="G52" s="110"/>
      <c r="H52" s="17">
        <f t="shared" si="0"/>
        <v>0</v>
      </c>
      <c r="I52" s="17"/>
      <c r="J52" s="82"/>
      <c r="L52" s="84"/>
      <c r="M52" s="79">
        <v>5</v>
      </c>
      <c r="N52" s="97"/>
      <c r="O52" s="98"/>
      <c r="P52" s="98"/>
      <c r="Q52" s="99"/>
    </row>
    <row r="53" spans="2:17" ht="18" customHeight="1" x14ac:dyDescent="0.35">
      <c r="B53" s="16">
        <v>45</v>
      </c>
      <c r="C53" s="16" t="s">
        <v>68</v>
      </c>
      <c r="D53" s="16" t="s">
        <v>47</v>
      </c>
      <c r="E53" s="16" t="s">
        <v>12</v>
      </c>
      <c r="F53" s="72">
        <f t="shared" si="1"/>
        <v>15</v>
      </c>
      <c r="G53" s="110"/>
      <c r="H53" s="17">
        <f t="shared" si="0"/>
        <v>0</v>
      </c>
      <c r="I53" s="17"/>
      <c r="J53" s="82"/>
      <c r="L53" s="84"/>
      <c r="M53" s="79">
        <v>15</v>
      </c>
      <c r="N53" s="97"/>
      <c r="O53" s="98"/>
      <c r="P53" s="98"/>
      <c r="Q53" s="99"/>
    </row>
    <row r="54" spans="2:17" x14ac:dyDescent="0.35">
      <c r="B54" s="16">
        <v>46</v>
      </c>
      <c r="C54" s="16" t="s">
        <v>69</v>
      </c>
      <c r="D54" s="16" t="s">
        <v>47</v>
      </c>
      <c r="E54" s="16" t="s">
        <v>12</v>
      </c>
      <c r="F54" s="72">
        <f t="shared" si="1"/>
        <v>15</v>
      </c>
      <c r="G54" s="110"/>
      <c r="H54" s="17">
        <f t="shared" si="0"/>
        <v>0</v>
      </c>
      <c r="I54" s="17"/>
      <c r="J54" s="82"/>
      <c r="L54" s="84"/>
      <c r="M54" s="79">
        <v>15</v>
      </c>
      <c r="N54" s="97"/>
      <c r="O54" s="98"/>
      <c r="P54" s="98"/>
      <c r="Q54" s="99"/>
    </row>
    <row r="55" spans="2:17" x14ac:dyDescent="0.35">
      <c r="B55" s="16">
        <v>47</v>
      </c>
      <c r="C55" s="18" t="s">
        <v>70</v>
      </c>
      <c r="D55" s="18" t="s">
        <v>15</v>
      </c>
      <c r="E55" s="16" t="s">
        <v>12</v>
      </c>
      <c r="F55" s="72">
        <f t="shared" si="1"/>
        <v>25</v>
      </c>
      <c r="G55" s="110"/>
      <c r="H55" s="17">
        <f t="shared" si="0"/>
        <v>0</v>
      </c>
      <c r="I55" s="17"/>
      <c r="J55" s="82"/>
      <c r="L55" s="84"/>
      <c r="M55" s="79">
        <v>25</v>
      </c>
      <c r="N55" s="97"/>
      <c r="O55" s="98"/>
      <c r="P55" s="98"/>
      <c r="Q55" s="99"/>
    </row>
    <row r="56" spans="2:17" x14ac:dyDescent="0.35">
      <c r="B56" s="16">
        <v>48</v>
      </c>
      <c r="C56" s="18" t="s">
        <v>71</v>
      </c>
      <c r="D56" s="18" t="s">
        <v>15</v>
      </c>
      <c r="E56" s="16" t="s">
        <v>12</v>
      </c>
      <c r="F56" s="72">
        <v>25</v>
      </c>
      <c r="G56" s="110"/>
      <c r="H56" s="17">
        <f t="shared" si="0"/>
        <v>0</v>
      </c>
      <c r="I56" s="17"/>
      <c r="J56" s="82"/>
      <c r="L56" s="84"/>
      <c r="M56" s="79">
        <v>10</v>
      </c>
      <c r="N56" s="97"/>
      <c r="O56" s="98"/>
      <c r="P56" s="98"/>
      <c r="Q56" s="99"/>
    </row>
    <row r="57" spans="2:17" x14ac:dyDescent="0.35">
      <c r="B57" s="16">
        <v>49</v>
      </c>
      <c r="C57" s="20" t="s">
        <v>72</v>
      </c>
      <c r="D57" s="20" t="s">
        <v>15</v>
      </c>
      <c r="E57" s="16" t="s">
        <v>12</v>
      </c>
      <c r="F57" s="72">
        <v>30</v>
      </c>
      <c r="G57" s="110"/>
      <c r="H57" s="17">
        <f t="shared" si="0"/>
        <v>0</v>
      </c>
      <c r="I57" s="17"/>
      <c r="J57" s="82"/>
      <c r="L57" s="84"/>
      <c r="M57" s="79">
        <v>20</v>
      </c>
      <c r="N57" s="97"/>
      <c r="O57" s="98"/>
      <c r="P57" s="98"/>
      <c r="Q57" s="99"/>
    </row>
    <row r="58" spans="2:17" x14ac:dyDescent="0.35">
      <c r="B58" s="16">
        <v>50</v>
      </c>
      <c r="C58" s="21" t="s">
        <v>73</v>
      </c>
      <c r="D58" s="21" t="s">
        <v>15</v>
      </c>
      <c r="E58" s="16" t="s">
        <v>12</v>
      </c>
      <c r="F58" s="72">
        <v>30</v>
      </c>
      <c r="G58" s="110"/>
      <c r="H58" s="17">
        <f t="shared" si="0"/>
        <v>0</v>
      </c>
      <c r="I58" s="17"/>
      <c r="J58" s="82"/>
      <c r="L58" s="84"/>
      <c r="M58" s="79">
        <v>10</v>
      </c>
      <c r="N58" s="97"/>
      <c r="O58" s="98"/>
      <c r="P58" s="98"/>
      <c r="Q58" s="99"/>
    </row>
    <row r="59" spans="2:17" x14ac:dyDescent="0.35">
      <c r="B59" s="16">
        <v>51</v>
      </c>
      <c r="C59" s="21" t="s">
        <v>74</v>
      </c>
      <c r="D59" s="21" t="s">
        <v>75</v>
      </c>
      <c r="E59" s="16" t="s">
        <v>12</v>
      </c>
      <c r="F59" s="72">
        <v>10</v>
      </c>
      <c r="G59" s="110"/>
      <c r="H59" s="17">
        <f t="shared" si="0"/>
        <v>0</v>
      </c>
      <c r="I59" s="17"/>
      <c r="J59" s="82"/>
      <c r="L59" s="84"/>
      <c r="M59" s="79">
        <v>5</v>
      </c>
      <c r="N59" s="97"/>
      <c r="O59" s="98"/>
      <c r="P59" s="98"/>
      <c r="Q59" s="99"/>
    </row>
    <row r="60" spans="2:17" x14ac:dyDescent="0.35">
      <c r="B60" s="16">
        <v>52</v>
      </c>
      <c r="C60" s="20" t="s">
        <v>76</v>
      </c>
      <c r="D60" s="20" t="s">
        <v>75</v>
      </c>
      <c r="E60" s="16" t="s">
        <v>12</v>
      </c>
      <c r="F60" s="72">
        <v>10</v>
      </c>
      <c r="G60" s="110"/>
      <c r="H60" s="17">
        <f t="shared" si="0"/>
        <v>0</v>
      </c>
      <c r="I60" s="17"/>
      <c r="J60" s="82"/>
      <c r="L60" s="84"/>
      <c r="M60" s="79">
        <v>5</v>
      </c>
      <c r="N60" s="97"/>
      <c r="O60" s="98"/>
      <c r="P60" s="98"/>
      <c r="Q60" s="99"/>
    </row>
    <row r="61" spans="2:17" x14ac:dyDescent="0.35">
      <c r="B61" s="16">
        <v>53</v>
      </c>
      <c r="C61" s="18" t="s">
        <v>77</v>
      </c>
      <c r="D61" s="18" t="s">
        <v>30</v>
      </c>
      <c r="E61" s="16" t="s">
        <v>12</v>
      </c>
      <c r="F61" s="72">
        <f t="shared" si="1"/>
        <v>5</v>
      </c>
      <c r="G61" s="110"/>
      <c r="H61" s="17">
        <f t="shared" si="0"/>
        <v>0</v>
      </c>
      <c r="I61" s="17"/>
      <c r="J61" s="82"/>
      <c r="L61" s="84"/>
      <c r="M61" s="79">
        <v>5</v>
      </c>
      <c r="N61" s="97"/>
      <c r="O61" s="98"/>
      <c r="P61" s="98"/>
      <c r="Q61" s="99"/>
    </row>
    <row r="62" spans="2:17" x14ac:dyDescent="0.35">
      <c r="B62" s="16">
        <v>54</v>
      </c>
      <c r="C62" s="18" t="s">
        <v>78</v>
      </c>
      <c r="D62" s="18" t="s">
        <v>30</v>
      </c>
      <c r="E62" s="16" t="s">
        <v>12</v>
      </c>
      <c r="F62" s="72">
        <v>10</v>
      </c>
      <c r="G62" s="110"/>
      <c r="H62" s="17">
        <f t="shared" si="0"/>
        <v>0</v>
      </c>
      <c r="I62" s="17"/>
      <c r="J62" s="82"/>
      <c r="L62" s="84"/>
      <c r="M62" s="79">
        <v>5</v>
      </c>
      <c r="N62" s="97"/>
      <c r="O62" s="98"/>
      <c r="P62" s="98"/>
      <c r="Q62" s="99"/>
    </row>
    <row r="63" spans="2:17" x14ac:dyDescent="0.35">
      <c r="B63" s="16">
        <v>55</v>
      </c>
      <c r="C63" s="18" t="s">
        <v>79</v>
      </c>
      <c r="D63" s="18" t="s">
        <v>33</v>
      </c>
      <c r="E63" s="16" t="s">
        <v>12</v>
      </c>
      <c r="F63" s="72">
        <v>10</v>
      </c>
      <c r="G63" s="110"/>
      <c r="H63" s="17">
        <f t="shared" si="0"/>
        <v>0</v>
      </c>
      <c r="I63" s="17"/>
      <c r="J63" s="82"/>
      <c r="L63" s="84"/>
      <c r="M63" s="79">
        <v>5</v>
      </c>
      <c r="N63" s="97"/>
      <c r="O63" s="98"/>
      <c r="P63" s="98"/>
      <c r="Q63" s="99"/>
    </row>
    <row r="64" spans="2:17" ht="15" thickBot="1" x14ac:dyDescent="0.4">
      <c r="B64" s="16">
        <v>56</v>
      </c>
      <c r="C64" s="16" t="s">
        <v>80</v>
      </c>
      <c r="D64" s="18" t="s">
        <v>47</v>
      </c>
      <c r="E64" s="16" t="s">
        <v>12</v>
      </c>
      <c r="F64" s="72">
        <v>10</v>
      </c>
      <c r="G64" s="110"/>
      <c r="H64" s="17">
        <f t="shared" si="0"/>
        <v>0</v>
      </c>
      <c r="I64" s="17"/>
      <c r="J64" s="82"/>
      <c r="L64" s="85"/>
      <c r="M64" s="80">
        <v>5</v>
      </c>
      <c r="N64" s="100"/>
      <c r="O64" s="101"/>
      <c r="P64" s="101"/>
      <c r="Q64" s="102"/>
    </row>
    <row r="65" spans="2:17" ht="15.75" customHeight="1" thickBot="1" x14ac:dyDescent="0.4">
      <c r="B65" s="130" t="s">
        <v>141</v>
      </c>
      <c r="C65" s="131"/>
      <c r="D65" s="131"/>
      <c r="E65" s="13"/>
      <c r="F65" s="13"/>
      <c r="G65" s="62"/>
      <c r="H65" s="22">
        <f>SUM(H9:H64)</f>
        <v>0</v>
      </c>
      <c r="I65" s="23"/>
      <c r="J65" s="82"/>
      <c r="N65" s="72"/>
      <c r="O65" s="72"/>
      <c r="P65" s="72"/>
      <c r="Q65" s="72"/>
    </row>
    <row r="66" spans="2:17" ht="15.75" customHeight="1" thickBot="1" x14ac:dyDescent="0.4">
      <c r="B66" s="24"/>
      <c r="C66" s="25"/>
      <c r="D66" s="25"/>
      <c r="E66" s="26"/>
      <c r="F66" s="26"/>
      <c r="G66" s="27"/>
      <c r="H66" s="28"/>
      <c r="I66" s="23"/>
      <c r="J66" s="82"/>
      <c r="N66" s="72"/>
      <c r="O66" s="72"/>
      <c r="P66" s="72"/>
      <c r="Q66" s="72"/>
    </row>
    <row r="67" spans="2:17" ht="15.75" customHeight="1" thickBot="1" x14ac:dyDescent="0.4">
      <c r="B67" s="130" t="s">
        <v>143</v>
      </c>
      <c r="C67" s="131"/>
      <c r="D67" s="131"/>
      <c r="E67" s="13"/>
      <c r="F67" s="13"/>
      <c r="G67" s="14"/>
      <c r="H67" s="15"/>
      <c r="I67" s="29"/>
      <c r="J67" s="82"/>
      <c r="N67" s="72"/>
      <c r="O67" s="72"/>
      <c r="P67" s="72"/>
      <c r="Q67" s="72"/>
    </row>
    <row r="68" spans="2:17" x14ac:dyDescent="0.35">
      <c r="B68" s="30">
        <v>57</v>
      </c>
      <c r="C68" s="31" t="s">
        <v>81</v>
      </c>
      <c r="D68" s="32" t="s">
        <v>82</v>
      </c>
      <c r="E68" s="16" t="s">
        <v>12</v>
      </c>
      <c r="F68" s="32">
        <f>SUM(L68:Q68)</f>
        <v>15</v>
      </c>
      <c r="G68" s="110"/>
      <c r="H68" s="17">
        <f t="shared" ref="H68" si="2">F68*G68</f>
        <v>0</v>
      </c>
      <c r="I68" s="29"/>
      <c r="J68" s="82"/>
      <c r="L68" s="86"/>
      <c r="M68" s="66">
        <v>15</v>
      </c>
      <c r="N68" s="103"/>
      <c r="O68" s="103"/>
      <c r="P68" s="103"/>
      <c r="Q68" s="104"/>
    </row>
    <row r="69" spans="2:17" x14ac:dyDescent="0.35">
      <c r="B69" s="30">
        <v>58</v>
      </c>
      <c r="C69" s="16" t="s">
        <v>83</v>
      </c>
      <c r="D69" s="32" t="s">
        <v>82</v>
      </c>
      <c r="E69" s="16" t="s">
        <v>12</v>
      </c>
      <c r="F69" s="32">
        <v>30</v>
      </c>
      <c r="G69" s="110"/>
      <c r="H69" s="17">
        <f t="shared" ref="H69:H74" si="3">F69*G69</f>
        <v>0</v>
      </c>
      <c r="I69" s="29"/>
      <c r="J69" s="82"/>
      <c r="L69" s="87"/>
      <c r="M69" s="67">
        <v>20</v>
      </c>
      <c r="N69" s="105"/>
      <c r="O69" s="105"/>
      <c r="P69" s="105"/>
      <c r="Q69" s="106"/>
    </row>
    <row r="70" spans="2:17" x14ac:dyDescent="0.35">
      <c r="B70" s="30">
        <v>59</v>
      </c>
      <c r="C70" s="16" t="s">
        <v>84</v>
      </c>
      <c r="D70" s="32" t="s">
        <v>85</v>
      </c>
      <c r="E70" s="16" t="s">
        <v>12</v>
      </c>
      <c r="F70" s="32">
        <f t="shared" ref="F70:F74" si="4">SUM(L70:Q70)</f>
        <v>5</v>
      </c>
      <c r="G70" s="110"/>
      <c r="H70" s="17">
        <f t="shared" si="3"/>
        <v>0</v>
      </c>
      <c r="I70" s="29"/>
      <c r="J70" s="82"/>
      <c r="L70" s="87"/>
      <c r="M70" s="67">
        <v>5</v>
      </c>
      <c r="N70" s="105"/>
      <c r="O70" s="105"/>
      <c r="P70" s="105"/>
      <c r="Q70" s="106"/>
    </row>
    <row r="71" spans="2:17" x14ac:dyDescent="0.35">
      <c r="B71" s="30">
        <v>60</v>
      </c>
      <c r="C71" s="16" t="s">
        <v>86</v>
      </c>
      <c r="D71" s="32" t="s">
        <v>85</v>
      </c>
      <c r="E71" s="16" t="s">
        <v>12</v>
      </c>
      <c r="F71" s="32">
        <f t="shared" si="4"/>
        <v>5</v>
      </c>
      <c r="G71" s="110"/>
      <c r="H71" s="17">
        <f t="shared" si="3"/>
        <v>0</v>
      </c>
      <c r="I71" s="29"/>
      <c r="J71" s="82"/>
      <c r="L71" s="87"/>
      <c r="M71" s="67">
        <v>5</v>
      </c>
      <c r="N71" s="105"/>
      <c r="O71" s="105"/>
      <c r="P71" s="105"/>
      <c r="Q71" s="106"/>
    </row>
    <row r="72" spans="2:17" x14ac:dyDescent="0.35">
      <c r="B72" s="30">
        <v>61</v>
      </c>
      <c r="C72" s="16" t="s">
        <v>87</v>
      </c>
      <c r="D72" s="32" t="s">
        <v>88</v>
      </c>
      <c r="E72" s="16" t="s">
        <v>12</v>
      </c>
      <c r="F72" s="32">
        <f t="shared" si="4"/>
        <v>15</v>
      </c>
      <c r="G72" s="110"/>
      <c r="H72" s="17">
        <f t="shared" si="3"/>
        <v>0</v>
      </c>
      <c r="I72" s="29"/>
      <c r="J72" s="82"/>
      <c r="L72" s="87"/>
      <c r="M72" s="67">
        <v>15</v>
      </c>
      <c r="N72" s="105"/>
      <c r="O72" s="105"/>
      <c r="P72" s="105"/>
      <c r="Q72" s="106"/>
    </row>
    <row r="73" spans="2:17" x14ac:dyDescent="0.35">
      <c r="B73" s="30">
        <v>62</v>
      </c>
      <c r="C73" s="16" t="s">
        <v>89</v>
      </c>
      <c r="D73" s="32" t="s">
        <v>88</v>
      </c>
      <c r="E73" s="16" t="s">
        <v>12</v>
      </c>
      <c r="F73" s="32">
        <f t="shared" si="4"/>
        <v>5</v>
      </c>
      <c r="G73" s="110"/>
      <c r="H73" s="17">
        <f t="shared" si="3"/>
        <v>0</v>
      </c>
      <c r="I73" s="29"/>
      <c r="J73" s="82"/>
      <c r="L73" s="87"/>
      <c r="M73" s="67">
        <v>5</v>
      </c>
      <c r="N73" s="105"/>
      <c r="O73" s="105"/>
      <c r="P73" s="105"/>
      <c r="Q73" s="106"/>
    </row>
    <row r="74" spans="2:17" ht="15" thickBot="1" x14ac:dyDescent="0.4">
      <c r="B74" s="30">
        <v>63</v>
      </c>
      <c r="C74" s="16" t="s">
        <v>90</v>
      </c>
      <c r="D74" s="32" t="s">
        <v>91</v>
      </c>
      <c r="E74" s="16" t="s">
        <v>12</v>
      </c>
      <c r="F74" s="32">
        <f t="shared" si="4"/>
        <v>15</v>
      </c>
      <c r="G74" s="110"/>
      <c r="H74" s="17">
        <f t="shared" si="3"/>
        <v>0</v>
      </c>
      <c r="I74" s="29"/>
      <c r="J74" s="82"/>
      <c r="L74" s="88"/>
      <c r="M74" s="68">
        <v>15</v>
      </c>
      <c r="N74" s="107"/>
      <c r="O74" s="107"/>
      <c r="P74" s="107"/>
      <c r="Q74" s="108"/>
    </row>
    <row r="75" spans="2:17" ht="15.75" customHeight="1" thickBot="1" x14ac:dyDescent="0.4">
      <c r="B75" s="130" t="s">
        <v>92</v>
      </c>
      <c r="C75" s="131"/>
      <c r="D75" s="131"/>
      <c r="E75" s="13"/>
      <c r="F75" s="13"/>
      <c r="G75" s="62"/>
      <c r="H75" s="22">
        <f>SUM(H68:H74)</f>
        <v>0</v>
      </c>
      <c r="I75" s="23"/>
      <c r="J75" s="82"/>
      <c r="N75" s="72"/>
      <c r="O75" s="72"/>
      <c r="P75" s="72"/>
      <c r="Q75" s="72"/>
    </row>
    <row r="76" spans="2:17" ht="15" thickBot="1" x14ac:dyDescent="0.4">
      <c r="B76" s="30"/>
      <c r="C76" s="32"/>
      <c r="D76" s="32"/>
      <c r="E76" s="32"/>
      <c r="F76" s="32"/>
      <c r="G76" s="33"/>
      <c r="H76" s="34"/>
      <c r="I76" s="35"/>
      <c r="J76" s="82"/>
      <c r="N76" s="72"/>
      <c r="O76" s="72"/>
      <c r="P76" s="72"/>
      <c r="Q76" s="72"/>
    </row>
    <row r="77" spans="2:17" ht="15" thickBot="1" x14ac:dyDescent="0.4">
      <c r="B77" s="130" t="s">
        <v>144</v>
      </c>
      <c r="C77" s="131"/>
      <c r="D77" s="131"/>
      <c r="E77" s="13"/>
      <c r="F77" s="13"/>
      <c r="G77" s="14"/>
      <c r="H77" s="15"/>
      <c r="I77" s="29"/>
      <c r="J77" s="82"/>
      <c r="N77" s="72"/>
      <c r="O77" s="72"/>
      <c r="P77" s="72"/>
      <c r="Q77" s="72"/>
    </row>
    <row r="78" spans="2:17" x14ac:dyDescent="0.35">
      <c r="B78" s="30">
        <v>64</v>
      </c>
      <c r="C78" s="31" t="s">
        <v>93</v>
      </c>
      <c r="D78" s="32" t="s">
        <v>15</v>
      </c>
      <c r="E78" s="31" t="s">
        <v>12</v>
      </c>
      <c r="F78" s="32">
        <v>20</v>
      </c>
      <c r="G78" s="110"/>
      <c r="H78" s="17">
        <f t="shared" ref="H78:H79" si="5">F78*G78</f>
        <v>0</v>
      </c>
      <c r="I78" s="29"/>
      <c r="J78" s="82"/>
      <c r="L78" s="86"/>
      <c r="M78" s="66">
        <v>15</v>
      </c>
      <c r="N78" s="103"/>
      <c r="O78" s="103"/>
      <c r="P78" s="103"/>
      <c r="Q78" s="104"/>
    </row>
    <row r="79" spans="2:17" x14ac:dyDescent="0.35">
      <c r="B79" s="30">
        <v>65</v>
      </c>
      <c r="C79" s="16" t="s">
        <v>94</v>
      </c>
      <c r="D79" s="32" t="s">
        <v>30</v>
      </c>
      <c r="E79" s="16" t="s">
        <v>12</v>
      </c>
      <c r="F79" s="32">
        <v>20</v>
      </c>
      <c r="G79" s="110"/>
      <c r="H79" s="17">
        <f t="shared" si="5"/>
        <v>0</v>
      </c>
      <c r="I79" s="29"/>
      <c r="J79" s="82"/>
      <c r="L79" s="87"/>
      <c r="M79" s="67">
        <v>15</v>
      </c>
      <c r="N79" s="105"/>
      <c r="O79" s="105"/>
      <c r="P79" s="105"/>
      <c r="Q79" s="106"/>
    </row>
    <row r="80" spans="2:17" x14ac:dyDescent="0.35">
      <c r="B80" s="30">
        <v>66</v>
      </c>
      <c r="C80" s="16" t="s">
        <v>95</v>
      </c>
      <c r="D80" s="32" t="s">
        <v>33</v>
      </c>
      <c r="E80" s="16" t="s">
        <v>12</v>
      </c>
      <c r="F80" s="32">
        <v>20</v>
      </c>
      <c r="G80" s="110"/>
      <c r="H80" s="17">
        <f t="shared" ref="H80:H82" si="6">F80*G80</f>
        <v>0</v>
      </c>
      <c r="I80" s="29"/>
      <c r="J80" s="82"/>
      <c r="L80" s="87"/>
      <c r="M80" s="67">
        <v>15</v>
      </c>
      <c r="N80" s="105"/>
      <c r="O80" s="105"/>
      <c r="P80" s="105"/>
      <c r="Q80" s="106"/>
    </row>
    <row r="81" spans="2:17" x14ac:dyDescent="0.35">
      <c r="B81" s="30">
        <v>67</v>
      </c>
      <c r="C81" s="16" t="s">
        <v>96</v>
      </c>
      <c r="D81" s="32" t="s">
        <v>47</v>
      </c>
      <c r="E81" s="16" t="s">
        <v>12</v>
      </c>
      <c r="F81" s="32">
        <v>20</v>
      </c>
      <c r="G81" s="110"/>
      <c r="H81" s="17">
        <f t="shared" si="6"/>
        <v>0</v>
      </c>
      <c r="I81" s="29"/>
      <c r="J81" s="82"/>
      <c r="L81" s="87"/>
      <c r="M81" s="67">
        <v>15</v>
      </c>
      <c r="N81" s="105"/>
      <c r="O81" s="105"/>
      <c r="P81" s="105"/>
      <c r="Q81" s="106"/>
    </row>
    <row r="82" spans="2:17" ht="15" thickBot="1" x14ac:dyDescent="0.4">
      <c r="B82" s="30">
        <v>68</v>
      </c>
      <c r="C82" s="36" t="s">
        <v>96</v>
      </c>
      <c r="D82" s="32" t="s">
        <v>42</v>
      </c>
      <c r="E82" s="36" t="s">
        <v>12</v>
      </c>
      <c r="F82" s="32">
        <v>20</v>
      </c>
      <c r="G82" s="110"/>
      <c r="H82" s="17">
        <f t="shared" si="6"/>
        <v>0</v>
      </c>
      <c r="I82" s="29"/>
      <c r="J82" s="82"/>
      <c r="L82" s="88"/>
      <c r="M82" s="68">
        <v>15</v>
      </c>
      <c r="N82" s="107"/>
      <c r="O82" s="107"/>
      <c r="P82" s="107"/>
      <c r="Q82" s="108"/>
    </row>
    <row r="83" spans="2:17" ht="15" thickBot="1" x14ac:dyDescent="0.4">
      <c r="B83" s="130" t="s">
        <v>145</v>
      </c>
      <c r="C83" s="131"/>
      <c r="D83" s="131"/>
      <c r="E83" s="13"/>
      <c r="F83" s="13"/>
      <c r="G83" s="62"/>
      <c r="H83" s="22">
        <f>SUM(H78:H82)</f>
        <v>0</v>
      </c>
      <c r="I83" s="23"/>
      <c r="J83" s="82"/>
      <c r="N83" s="72"/>
      <c r="O83" s="72"/>
      <c r="P83" s="72"/>
      <c r="Q83" s="72"/>
    </row>
    <row r="84" spans="2:17" ht="15" thickBot="1" x14ac:dyDescent="0.4">
      <c r="B84" s="30"/>
      <c r="C84" s="32"/>
      <c r="D84" s="32"/>
      <c r="E84" s="32"/>
      <c r="F84" s="32"/>
      <c r="G84" s="33"/>
      <c r="H84" s="34"/>
      <c r="I84" s="35"/>
      <c r="J84" s="82"/>
      <c r="N84" s="72"/>
      <c r="O84" s="72"/>
      <c r="P84" s="72"/>
      <c r="Q84" s="72"/>
    </row>
    <row r="85" spans="2:17" ht="15.75" customHeight="1" thickBot="1" x14ac:dyDescent="0.4">
      <c r="B85" s="124" t="s">
        <v>146</v>
      </c>
      <c r="C85" s="125"/>
      <c r="D85" s="125"/>
      <c r="E85" s="37"/>
      <c r="F85" s="37"/>
      <c r="G85" s="38"/>
      <c r="H85" s="39"/>
      <c r="I85" s="39">
        <f>H83+H75+H65</f>
        <v>0</v>
      </c>
      <c r="J85" s="82"/>
      <c r="N85" s="72"/>
      <c r="O85" s="72"/>
      <c r="P85" s="72"/>
      <c r="Q85" s="72"/>
    </row>
    <row r="86" spans="2:17" ht="15" thickBot="1" x14ac:dyDescent="0.4">
      <c r="B86" s="30"/>
      <c r="C86" s="32"/>
      <c r="D86" s="32"/>
      <c r="E86" s="32"/>
      <c r="F86" s="32"/>
      <c r="G86" s="33"/>
      <c r="H86" s="34"/>
      <c r="I86" s="34"/>
      <c r="J86" s="82"/>
      <c r="N86" s="72"/>
      <c r="O86" s="72"/>
      <c r="P86" s="72"/>
      <c r="Q86" s="72"/>
    </row>
    <row r="87" spans="2:17" ht="20.5" thickBot="1" x14ac:dyDescent="0.4">
      <c r="B87" s="130" t="s">
        <v>167</v>
      </c>
      <c r="C87" s="131"/>
      <c r="D87" s="131"/>
      <c r="E87" s="13" t="s">
        <v>166</v>
      </c>
      <c r="F87" s="13"/>
      <c r="G87" s="14"/>
      <c r="H87" s="15"/>
      <c r="I87" s="34"/>
      <c r="J87" s="82"/>
      <c r="N87" s="72"/>
      <c r="O87" s="72"/>
      <c r="P87" s="72"/>
      <c r="Q87" s="72"/>
    </row>
    <row r="88" spans="2:17" x14ac:dyDescent="0.35">
      <c r="B88" s="30">
        <v>69</v>
      </c>
      <c r="C88" s="31" t="s">
        <v>97</v>
      </c>
      <c r="D88" s="32" t="s">
        <v>98</v>
      </c>
      <c r="E88" s="16" t="s">
        <v>12</v>
      </c>
      <c r="F88" s="32">
        <v>10</v>
      </c>
      <c r="G88" s="2"/>
      <c r="H88" s="17">
        <f t="shared" ref="H88:H90" si="7">F88*G88</f>
        <v>0</v>
      </c>
      <c r="I88" s="34"/>
      <c r="J88" s="82"/>
      <c r="L88" s="86"/>
      <c r="M88" s="66">
        <v>5</v>
      </c>
      <c r="N88" s="103"/>
      <c r="O88" s="103"/>
      <c r="P88" s="103"/>
      <c r="Q88" s="104"/>
    </row>
    <row r="89" spans="2:17" x14ac:dyDescent="0.35">
      <c r="B89" s="30">
        <v>70</v>
      </c>
      <c r="C89" s="16" t="s">
        <v>99</v>
      </c>
      <c r="D89" s="32" t="s">
        <v>100</v>
      </c>
      <c r="E89" s="16" t="s">
        <v>12</v>
      </c>
      <c r="F89" s="32">
        <v>35</v>
      </c>
      <c r="G89" s="2"/>
      <c r="H89" s="17">
        <f t="shared" si="7"/>
        <v>0</v>
      </c>
      <c r="I89" s="34"/>
      <c r="J89" s="82"/>
      <c r="L89" s="87"/>
      <c r="M89" s="67">
        <v>25</v>
      </c>
      <c r="N89" s="105"/>
      <c r="O89" s="105"/>
      <c r="P89" s="105"/>
      <c r="Q89" s="106"/>
    </row>
    <row r="90" spans="2:17" x14ac:dyDescent="0.35">
      <c r="B90" s="30">
        <v>71</v>
      </c>
      <c r="C90" s="16" t="s">
        <v>99</v>
      </c>
      <c r="D90" s="32" t="s">
        <v>85</v>
      </c>
      <c r="E90" s="16" t="s">
        <v>12</v>
      </c>
      <c r="F90" s="32">
        <v>10</v>
      </c>
      <c r="G90" s="2"/>
      <c r="H90" s="17">
        <f t="shared" si="7"/>
        <v>0</v>
      </c>
      <c r="I90" s="34"/>
      <c r="J90" s="82"/>
      <c r="L90" s="87"/>
      <c r="M90" s="67">
        <v>5</v>
      </c>
      <c r="N90" s="105"/>
      <c r="O90" s="105"/>
      <c r="P90" s="105"/>
      <c r="Q90" s="106"/>
    </row>
    <row r="91" spans="2:17" x14ac:dyDescent="0.35">
      <c r="B91" s="30">
        <v>72</v>
      </c>
      <c r="C91" s="16" t="s">
        <v>99</v>
      </c>
      <c r="D91" s="32" t="s">
        <v>101</v>
      </c>
      <c r="E91" s="16" t="s">
        <v>12</v>
      </c>
      <c r="F91" s="32">
        <v>90</v>
      </c>
      <c r="G91" s="2"/>
      <c r="H91" s="17">
        <f t="shared" ref="H91:H109" si="8">F91*G91</f>
        <v>0</v>
      </c>
      <c r="I91" s="34"/>
      <c r="J91" s="82"/>
      <c r="L91" s="87"/>
      <c r="M91" s="67">
        <v>75</v>
      </c>
      <c r="N91" s="105"/>
      <c r="O91" s="105"/>
      <c r="P91" s="105"/>
      <c r="Q91" s="106"/>
    </row>
    <row r="92" spans="2:17" x14ac:dyDescent="0.35">
      <c r="B92" s="30">
        <v>73</v>
      </c>
      <c r="C92" s="16" t="s">
        <v>99</v>
      </c>
      <c r="D92" s="32" t="s">
        <v>102</v>
      </c>
      <c r="E92" s="16" t="s">
        <v>12</v>
      </c>
      <c r="F92" s="32">
        <v>10</v>
      </c>
      <c r="G92" s="2"/>
      <c r="H92" s="17">
        <f t="shared" si="8"/>
        <v>0</v>
      </c>
      <c r="I92" s="34"/>
      <c r="J92" s="82"/>
      <c r="L92" s="87"/>
      <c r="M92" s="67">
        <v>5</v>
      </c>
      <c r="N92" s="105"/>
      <c r="O92" s="105"/>
      <c r="P92" s="105"/>
      <c r="Q92" s="106"/>
    </row>
    <row r="93" spans="2:17" x14ac:dyDescent="0.35">
      <c r="B93" s="30">
        <v>74</v>
      </c>
      <c r="C93" s="16" t="s">
        <v>99</v>
      </c>
      <c r="D93" s="32" t="s">
        <v>103</v>
      </c>
      <c r="E93" s="16" t="s">
        <v>12</v>
      </c>
      <c r="F93" s="32">
        <v>10</v>
      </c>
      <c r="G93" s="2"/>
      <c r="H93" s="17">
        <f t="shared" si="8"/>
        <v>0</v>
      </c>
      <c r="I93" s="34"/>
      <c r="J93" s="82"/>
      <c r="L93" s="87"/>
      <c r="M93" s="67">
        <v>5</v>
      </c>
      <c r="N93" s="105"/>
      <c r="O93" s="105"/>
      <c r="P93" s="105"/>
      <c r="Q93" s="106"/>
    </row>
    <row r="94" spans="2:17" x14ac:dyDescent="0.35">
      <c r="B94" s="30">
        <v>75</v>
      </c>
      <c r="C94" s="16" t="s">
        <v>99</v>
      </c>
      <c r="D94" s="32" t="s">
        <v>104</v>
      </c>
      <c r="E94" s="16" t="s">
        <v>12</v>
      </c>
      <c r="F94" s="32">
        <v>90</v>
      </c>
      <c r="G94" s="2"/>
      <c r="H94" s="17">
        <f t="shared" si="8"/>
        <v>0</v>
      </c>
      <c r="I94" s="34"/>
      <c r="J94" s="82"/>
      <c r="L94" s="87"/>
      <c r="M94" s="67">
        <v>85</v>
      </c>
      <c r="N94" s="105"/>
      <c r="O94" s="105"/>
      <c r="P94" s="105"/>
      <c r="Q94" s="106"/>
    </row>
    <row r="95" spans="2:17" x14ac:dyDescent="0.35">
      <c r="B95" s="30">
        <v>76</v>
      </c>
      <c r="C95" s="16" t="s">
        <v>99</v>
      </c>
      <c r="D95" s="32" t="s">
        <v>105</v>
      </c>
      <c r="E95" s="16" t="s">
        <v>12</v>
      </c>
      <c r="F95" s="32">
        <f t="shared" ref="F95:F108" si="9">SUM(L95:Q95)</f>
        <v>15</v>
      </c>
      <c r="G95" s="2"/>
      <c r="H95" s="17">
        <f t="shared" si="8"/>
        <v>0</v>
      </c>
      <c r="I95" s="34"/>
      <c r="J95" s="82"/>
      <c r="L95" s="87"/>
      <c r="M95" s="67">
        <v>15</v>
      </c>
      <c r="N95" s="105"/>
      <c r="O95" s="105"/>
      <c r="P95" s="105"/>
      <c r="Q95" s="106"/>
    </row>
    <row r="96" spans="2:17" x14ac:dyDescent="0.35">
      <c r="B96" s="30">
        <v>77</v>
      </c>
      <c r="C96" s="16" t="s">
        <v>99</v>
      </c>
      <c r="D96" s="32" t="s">
        <v>106</v>
      </c>
      <c r="E96" s="16" t="s">
        <v>12</v>
      </c>
      <c r="F96" s="32">
        <f t="shared" si="9"/>
        <v>5</v>
      </c>
      <c r="G96" s="2"/>
      <c r="H96" s="17">
        <f t="shared" si="8"/>
        <v>0</v>
      </c>
      <c r="I96" s="34"/>
      <c r="J96" s="82"/>
      <c r="L96" s="87"/>
      <c r="M96" s="67">
        <v>5</v>
      </c>
      <c r="N96" s="105"/>
      <c r="O96" s="105"/>
      <c r="P96" s="105"/>
      <c r="Q96" s="106"/>
    </row>
    <row r="97" spans="2:17" x14ac:dyDescent="0.35">
      <c r="B97" s="30">
        <v>78</v>
      </c>
      <c r="C97" s="16" t="s">
        <v>99</v>
      </c>
      <c r="D97" s="32" t="s">
        <v>107</v>
      </c>
      <c r="E97" s="16" t="s">
        <v>12</v>
      </c>
      <c r="F97" s="32">
        <f t="shared" si="9"/>
        <v>40</v>
      </c>
      <c r="G97" s="2"/>
      <c r="H97" s="17">
        <f t="shared" si="8"/>
        <v>0</v>
      </c>
      <c r="I97" s="34"/>
      <c r="J97" s="82"/>
      <c r="L97" s="87"/>
      <c r="M97" s="67">
        <v>40</v>
      </c>
      <c r="N97" s="105"/>
      <c r="O97" s="105"/>
      <c r="P97" s="105"/>
      <c r="Q97" s="106"/>
    </row>
    <row r="98" spans="2:17" x14ac:dyDescent="0.35">
      <c r="B98" s="30">
        <v>79</v>
      </c>
      <c r="C98" s="16" t="s">
        <v>99</v>
      </c>
      <c r="D98" s="32" t="s">
        <v>108</v>
      </c>
      <c r="E98" s="16" t="s">
        <v>12</v>
      </c>
      <c r="F98" s="32">
        <v>30</v>
      </c>
      <c r="G98" s="2"/>
      <c r="H98" s="17">
        <f t="shared" si="8"/>
        <v>0</v>
      </c>
      <c r="I98" s="34"/>
      <c r="J98" s="82"/>
      <c r="L98" s="87"/>
      <c r="M98" s="67">
        <v>25</v>
      </c>
      <c r="N98" s="105"/>
      <c r="O98" s="105"/>
      <c r="P98" s="105"/>
      <c r="Q98" s="106"/>
    </row>
    <row r="99" spans="2:17" x14ac:dyDescent="0.35">
      <c r="B99" s="30">
        <v>80</v>
      </c>
      <c r="C99" s="16" t="s">
        <v>99</v>
      </c>
      <c r="D99" s="32" t="s">
        <v>109</v>
      </c>
      <c r="E99" s="16" t="s">
        <v>12</v>
      </c>
      <c r="F99" s="32">
        <v>10</v>
      </c>
      <c r="G99" s="2"/>
      <c r="H99" s="17">
        <f t="shared" si="8"/>
        <v>0</v>
      </c>
      <c r="I99" s="34"/>
      <c r="J99" s="82"/>
      <c r="L99" s="87"/>
      <c r="M99" s="67">
        <v>5</v>
      </c>
      <c r="N99" s="105"/>
      <c r="O99" s="105"/>
      <c r="P99" s="105"/>
      <c r="Q99" s="106"/>
    </row>
    <row r="100" spans="2:17" x14ac:dyDescent="0.35">
      <c r="B100" s="30">
        <v>81</v>
      </c>
      <c r="C100" s="16" t="s">
        <v>99</v>
      </c>
      <c r="D100" s="32" t="s">
        <v>110</v>
      </c>
      <c r="E100" s="16" t="s">
        <v>12</v>
      </c>
      <c r="F100" s="32">
        <f t="shared" si="9"/>
        <v>35</v>
      </c>
      <c r="G100" s="2"/>
      <c r="H100" s="17">
        <f t="shared" si="8"/>
        <v>0</v>
      </c>
      <c r="I100" s="34"/>
      <c r="J100" s="82"/>
      <c r="L100" s="87"/>
      <c r="M100" s="67">
        <v>35</v>
      </c>
      <c r="N100" s="105"/>
      <c r="O100" s="105"/>
      <c r="P100" s="105"/>
      <c r="Q100" s="106"/>
    </row>
    <row r="101" spans="2:17" x14ac:dyDescent="0.35">
      <c r="B101" s="30">
        <v>82</v>
      </c>
      <c r="C101" s="16" t="s">
        <v>99</v>
      </c>
      <c r="D101" s="32" t="s">
        <v>111</v>
      </c>
      <c r="E101" s="16" t="s">
        <v>12</v>
      </c>
      <c r="F101" s="32">
        <f t="shared" si="9"/>
        <v>25</v>
      </c>
      <c r="G101" s="2"/>
      <c r="H101" s="17">
        <f t="shared" si="8"/>
        <v>0</v>
      </c>
      <c r="I101" s="34"/>
      <c r="J101" s="82"/>
      <c r="L101" s="87"/>
      <c r="M101" s="67">
        <v>25</v>
      </c>
      <c r="N101" s="105"/>
      <c r="O101" s="105"/>
      <c r="P101" s="105"/>
      <c r="Q101" s="106"/>
    </row>
    <row r="102" spans="2:17" x14ac:dyDescent="0.35">
      <c r="B102" s="30">
        <v>83</v>
      </c>
      <c r="C102" s="16" t="s">
        <v>99</v>
      </c>
      <c r="D102" s="32" t="s">
        <v>112</v>
      </c>
      <c r="E102" s="16" t="s">
        <v>12</v>
      </c>
      <c r="F102" s="32">
        <f t="shared" si="9"/>
        <v>10</v>
      </c>
      <c r="G102" s="2"/>
      <c r="H102" s="17">
        <f t="shared" si="8"/>
        <v>0</v>
      </c>
      <c r="I102" s="34"/>
      <c r="J102" s="82"/>
      <c r="L102" s="87"/>
      <c r="M102" s="67">
        <v>10</v>
      </c>
      <c r="N102" s="105"/>
      <c r="O102" s="105"/>
      <c r="P102" s="105"/>
      <c r="Q102" s="106"/>
    </row>
    <row r="103" spans="2:17" x14ac:dyDescent="0.35">
      <c r="B103" s="30">
        <v>84</v>
      </c>
      <c r="C103" s="16" t="s">
        <v>99</v>
      </c>
      <c r="D103" s="32" t="s">
        <v>113</v>
      </c>
      <c r="E103" s="16" t="s">
        <v>12</v>
      </c>
      <c r="F103" s="32">
        <f t="shared" si="9"/>
        <v>5</v>
      </c>
      <c r="G103" s="2"/>
      <c r="H103" s="17">
        <f t="shared" si="8"/>
        <v>0</v>
      </c>
      <c r="I103" s="34"/>
      <c r="J103" s="82"/>
      <c r="L103" s="87"/>
      <c r="M103" s="67">
        <v>5</v>
      </c>
      <c r="N103" s="105"/>
      <c r="O103" s="105"/>
      <c r="P103" s="105"/>
      <c r="Q103" s="106"/>
    </row>
    <row r="104" spans="2:17" x14ac:dyDescent="0.35">
      <c r="B104" s="30">
        <v>85</v>
      </c>
      <c r="C104" s="16" t="s">
        <v>99</v>
      </c>
      <c r="D104" s="32" t="s">
        <v>114</v>
      </c>
      <c r="E104" s="16" t="s">
        <v>12</v>
      </c>
      <c r="F104" s="32">
        <f t="shared" si="9"/>
        <v>5</v>
      </c>
      <c r="G104" s="2"/>
      <c r="H104" s="17">
        <f t="shared" si="8"/>
        <v>0</v>
      </c>
      <c r="I104" s="34"/>
      <c r="J104" s="82"/>
      <c r="L104" s="87"/>
      <c r="M104" s="67">
        <v>5</v>
      </c>
      <c r="N104" s="105"/>
      <c r="O104" s="105"/>
      <c r="P104" s="105"/>
      <c r="Q104" s="106"/>
    </row>
    <row r="105" spans="2:17" x14ac:dyDescent="0.35">
      <c r="B105" s="30">
        <v>86</v>
      </c>
      <c r="C105" s="16" t="s">
        <v>99</v>
      </c>
      <c r="D105" s="32" t="s">
        <v>115</v>
      </c>
      <c r="E105" s="16" t="s">
        <v>12</v>
      </c>
      <c r="F105" s="32">
        <v>15</v>
      </c>
      <c r="G105" s="2"/>
      <c r="H105" s="17">
        <f t="shared" si="8"/>
        <v>0</v>
      </c>
      <c r="I105" s="34"/>
      <c r="J105" s="82"/>
      <c r="L105" s="87"/>
      <c r="M105" s="67">
        <v>10</v>
      </c>
      <c r="N105" s="105"/>
      <c r="O105" s="105"/>
      <c r="P105" s="105"/>
      <c r="Q105" s="106"/>
    </row>
    <row r="106" spans="2:17" x14ac:dyDescent="0.35">
      <c r="B106" s="30">
        <v>87</v>
      </c>
      <c r="C106" s="16" t="s">
        <v>99</v>
      </c>
      <c r="D106" s="32" t="s">
        <v>116</v>
      </c>
      <c r="E106" s="16" t="s">
        <v>12</v>
      </c>
      <c r="F106" s="32">
        <f t="shared" si="9"/>
        <v>20</v>
      </c>
      <c r="G106" s="2"/>
      <c r="H106" s="17">
        <f t="shared" si="8"/>
        <v>0</v>
      </c>
      <c r="I106" s="34"/>
      <c r="J106" s="82"/>
      <c r="L106" s="87"/>
      <c r="M106" s="67">
        <v>20</v>
      </c>
      <c r="N106" s="105"/>
      <c r="O106" s="105"/>
      <c r="P106" s="105"/>
      <c r="Q106" s="106"/>
    </row>
    <row r="107" spans="2:17" x14ac:dyDescent="0.35">
      <c r="B107" s="30">
        <v>88</v>
      </c>
      <c r="C107" s="16" t="s">
        <v>99</v>
      </c>
      <c r="D107" s="32" t="s">
        <v>117</v>
      </c>
      <c r="E107" s="16" t="s">
        <v>12</v>
      </c>
      <c r="F107" s="32">
        <f t="shared" si="9"/>
        <v>5</v>
      </c>
      <c r="G107" s="2"/>
      <c r="H107" s="17">
        <f t="shared" si="8"/>
        <v>0</v>
      </c>
      <c r="I107" s="34"/>
      <c r="J107" s="82"/>
      <c r="L107" s="87"/>
      <c r="M107" s="67">
        <v>5</v>
      </c>
      <c r="N107" s="105"/>
      <c r="O107" s="105"/>
      <c r="P107" s="105"/>
      <c r="Q107" s="106"/>
    </row>
    <row r="108" spans="2:17" x14ac:dyDescent="0.35">
      <c r="B108" s="30">
        <v>89</v>
      </c>
      <c r="C108" s="16" t="s">
        <v>99</v>
      </c>
      <c r="D108" s="32" t="s">
        <v>118</v>
      </c>
      <c r="E108" s="16" t="s">
        <v>12</v>
      </c>
      <c r="F108" s="32">
        <f t="shared" si="9"/>
        <v>5</v>
      </c>
      <c r="G108" s="2"/>
      <c r="H108" s="17">
        <f t="shared" si="8"/>
        <v>0</v>
      </c>
      <c r="I108" s="34"/>
      <c r="J108" s="82"/>
      <c r="L108" s="87"/>
      <c r="M108" s="67">
        <v>5</v>
      </c>
      <c r="N108" s="105"/>
      <c r="O108" s="105"/>
      <c r="P108" s="105"/>
      <c r="Q108" s="106"/>
    </row>
    <row r="109" spans="2:17" ht="15" thickBot="1" x14ac:dyDescent="0.4">
      <c r="B109" s="30">
        <v>90</v>
      </c>
      <c r="C109" s="16" t="s">
        <v>99</v>
      </c>
      <c r="D109" s="32" t="s">
        <v>119</v>
      </c>
      <c r="E109" s="16" t="s">
        <v>12</v>
      </c>
      <c r="F109" s="32">
        <v>8</v>
      </c>
      <c r="G109" s="2"/>
      <c r="H109" s="17">
        <f t="shared" si="8"/>
        <v>0</v>
      </c>
      <c r="I109" s="34"/>
      <c r="J109" s="82"/>
      <c r="L109" s="88"/>
      <c r="M109" s="68">
        <v>5</v>
      </c>
      <c r="N109" s="107"/>
      <c r="O109" s="107"/>
      <c r="P109" s="107"/>
      <c r="Q109" s="108"/>
    </row>
    <row r="110" spans="2:17" ht="15" thickBot="1" x14ac:dyDescent="0.4">
      <c r="B110" s="130" t="s">
        <v>120</v>
      </c>
      <c r="C110" s="131"/>
      <c r="D110" s="131"/>
      <c r="E110" s="13"/>
      <c r="F110" s="13"/>
      <c r="G110" s="62"/>
      <c r="H110" s="22">
        <f>SUM(H88:H109)</f>
        <v>0</v>
      </c>
      <c r="I110" s="34"/>
      <c r="J110" s="82"/>
      <c r="N110" s="72"/>
      <c r="O110" s="72"/>
      <c r="P110" s="72"/>
      <c r="Q110" s="72"/>
    </row>
    <row r="111" spans="2:17" ht="15" thickBot="1" x14ac:dyDescent="0.4">
      <c r="B111" s="30"/>
      <c r="C111" s="32"/>
      <c r="D111" s="32"/>
      <c r="E111" s="32"/>
      <c r="F111" s="32"/>
      <c r="G111" s="33"/>
      <c r="H111" s="34"/>
      <c r="I111" s="34"/>
      <c r="J111" s="82"/>
      <c r="N111" s="72"/>
      <c r="O111" s="72"/>
      <c r="P111" s="72"/>
      <c r="Q111" s="72"/>
    </row>
    <row r="112" spans="2:17" ht="15" thickBot="1" x14ac:dyDescent="0.4">
      <c r="B112" s="124" t="s">
        <v>147</v>
      </c>
      <c r="C112" s="125"/>
      <c r="D112" s="125"/>
      <c r="E112" s="37"/>
      <c r="F112" s="37"/>
      <c r="G112" s="38"/>
      <c r="H112" s="39"/>
      <c r="I112" s="39">
        <f>H110</f>
        <v>0</v>
      </c>
      <c r="J112" s="82"/>
      <c r="N112" s="72"/>
      <c r="O112" s="72"/>
      <c r="P112" s="72"/>
      <c r="Q112" s="72"/>
    </row>
    <row r="113" spans="2:17" ht="15" thickBot="1" x14ac:dyDescent="0.4">
      <c r="B113" s="114"/>
      <c r="C113" s="115"/>
      <c r="D113" s="115"/>
      <c r="E113" s="116"/>
      <c r="F113" s="116"/>
      <c r="G113" s="117"/>
      <c r="H113" s="118"/>
      <c r="I113" s="118"/>
      <c r="J113" s="82"/>
      <c r="N113" s="72"/>
      <c r="O113" s="72"/>
      <c r="P113" s="72"/>
      <c r="Q113" s="72"/>
    </row>
    <row r="114" spans="2:17" ht="20.5" customHeight="1" thickBot="1" x14ac:dyDescent="0.4">
      <c r="B114" s="130" t="s">
        <v>169</v>
      </c>
      <c r="C114" s="131"/>
      <c r="D114" s="131"/>
      <c r="E114" s="13" t="s">
        <v>166</v>
      </c>
      <c r="F114" s="13"/>
      <c r="G114" s="14"/>
      <c r="H114" s="15"/>
      <c r="I114" s="118"/>
      <c r="J114" s="82"/>
      <c r="N114" s="72"/>
      <c r="O114" s="72"/>
      <c r="P114" s="72"/>
      <c r="Q114" s="72"/>
    </row>
    <row r="115" spans="2:17" x14ac:dyDescent="0.35">
      <c r="B115" s="119">
        <v>91</v>
      </c>
      <c r="C115" s="16" t="s">
        <v>198</v>
      </c>
      <c r="D115" s="120" t="s">
        <v>171</v>
      </c>
      <c r="E115" s="16" t="s">
        <v>12</v>
      </c>
      <c r="F115" s="116">
        <v>5</v>
      </c>
      <c r="G115" s="2"/>
      <c r="H115" s="17">
        <f t="shared" ref="H115:H142" si="10">F115*G115</f>
        <v>0</v>
      </c>
      <c r="I115" s="118"/>
      <c r="J115" s="82"/>
      <c r="N115" s="72"/>
      <c r="O115" s="72"/>
      <c r="P115" s="72"/>
      <c r="Q115" s="72"/>
    </row>
    <row r="116" spans="2:17" x14ac:dyDescent="0.35">
      <c r="B116" s="119">
        <f>B115+1</f>
        <v>92</v>
      </c>
      <c r="C116" s="16" t="s">
        <v>198</v>
      </c>
      <c r="D116" s="120" t="s">
        <v>170</v>
      </c>
      <c r="E116" s="16" t="s">
        <v>12</v>
      </c>
      <c r="F116" s="116">
        <v>5</v>
      </c>
      <c r="G116" s="2"/>
      <c r="H116" s="17">
        <f t="shared" si="10"/>
        <v>0</v>
      </c>
      <c r="I116" s="118"/>
      <c r="J116" s="82"/>
      <c r="N116" s="72"/>
      <c r="O116" s="72"/>
      <c r="P116" s="72"/>
      <c r="Q116" s="72"/>
    </row>
    <row r="117" spans="2:17" x14ac:dyDescent="0.35">
      <c r="B117" s="119">
        <f t="shared" ref="B117:B142" si="11">B116+1</f>
        <v>93</v>
      </c>
      <c r="C117" s="16" t="s">
        <v>198</v>
      </c>
      <c r="D117" s="120" t="s">
        <v>172</v>
      </c>
      <c r="E117" s="16" t="s">
        <v>12</v>
      </c>
      <c r="F117" s="116">
        <v>5</v>
      </c>
      <c r="G117" s="2"/>
      <c r="H117" s="17">
        <f t="shared" si="10"/>
        <v>0</v>
      </c>
      <c r="I117" s="118"/>
      <c r="J117" s="82"/>
      <c r="N117" s="72"/>
      <c r="O117" s="72"/>
      <c r="P117" s="72"/>
      <c r="Q117" s="72"/>
    </row>
    <row r="118" spans="2:17" x14ac:dyDescent="0.35">
      <c r="B118" s="119">
        <f t="shared" si="11"/>
        <v>94</v>
      </c>
      <c r="C118" s="16" t="s">
        <v>198</v>
      </c>
      <c r="D118" s="120" t="s">
        <v>173</v>
      </c>
      <c r="E118" s="16" t="s">
        <v>12</v>
      </c>
      <c r="F118" s="116">
        <v>5</v>
      </c>
      <c r="G118" s="2"/>
      <c r="H118" s="17">
        <f t="shared" si="10"/>
        <v>0</v>
      </c>
      <c r="I118" s="118"/>
      <c r="J118" s="82"/>
      <c r="N118" s="72"/>
      <c r="O118" s="72"/>
      <c r="P118" s="72"/>
      <c r="Q118" s="72"/>
    </row>
    <row r="119" spans="2:17" x14ac:dyDescent="0.35">
      <c r="B119" s="119">
        <f t="shared" si="11"/>
        <v>95</v>
      </c>
      <c r="C119" s="16" t="s">
        <v>198</v>
      </c>
      <c r="D119" s="120" t="s">
        <v>174</v>
      </c>
      <c r="E119" s="16" t="s">
        <v>12</v>
      </c>
      <c r="F119" s="116">
        <v>5</v>
      </c>
      <c r="G119" s="2"/>
      <c r="H119" s="17">
        <f t="shared" si="10"/>
        <v>0</v>
      </c>
      <c r="I119" s="118"/>
      <c r="J119" s="82"/>
      <c r="N119" s="72"/>
      <c r="O119" s="72"/>
      <c r="P119" s="72"/>
      <c r="Q119" s="72"/>
    </row>
    <row r="120" spans="2:17" x14ac:dyDescent="0.35">
      <c r="B120" s="119">
        <f t="shared" si="11"/>
        <v>96</v>
      </c>
      <c r="C120" s="16" t="s">
        <v>198</v>
      </c>
      <c r="D120" s="120" t="s">
        <v>175</v>
      </c>
      <c r="E120" s="16" t="s">
        <v>12</v>
      </c>
      <c r="F120" s="116">
        <v>5</v>
      </c>
      <c r="G120" s="2"/>
      <c r="H120" s="17">
        <f t="shared" si="10"/>
        <v>0</v>
      </c>
      <c r="I120" s="118"/>
      <c r="J120" s="82"/>
      <c r="N120" s="72"/>
      <c r="O120" s="72"/>
      <c r="P120" s="72"/>
      <c r="Q120" s="72"/>
    </row>
    <row r="121" spans="2:17" x14ac:dyDescent="0.35">
      <c r="B121" s="119">
        <f t="shared" si="11"/>
        <v>97</v>
      </c>
      <c r="C121" s="16" t="s">
        <v>198</v>
      </c>
      <c r="D121" s="120" t="s">
        <v>176</v>
      </c>
      <c r="E121" s="16" t="s">
        <v>12</v>
      </c>
      <c r="F121" s="116">
        <v>5</v>
      </c>
      <c r="G121" s="2"/>
      <c r="H121" s="17">
        <f t="shared" si="10"/>
        <v>0</v>
      </c>
      <c r="I121" s="118"/>
      <c r="J121" s="82"/>
      <c r="N121" s="72"/>
      <c r="O121" s="72"/>
      <c r="P121" s="72"/>
      <c r="Q121" s="72"/>
    </row>
    <row r="122" spans="2:17" x14ac:dyDescent="0.35">
      <c r="B122" s="119">
        <f t="shared" si="11"/>
        <v>98</v>
      </c>
      <c r="C122" s="16" t="s">
        <v>198</v>
      </c>
      <c r="D122" s="120" t="s">
        <v>177</v>
      </c>
      <c r="E122" s="16" t="s">
        <v>12</v>
      </c>
      <c r="F122" s="116">
        <v>5</v>
      </c>
      <c r="G122" s="2"/>
      <c r="H122" s="17">
        <f t="shared" si="10"/>
        <v>0</v>
      </c>
      <c r="I122" s="118"/>
      <c r="J122" s="82"/>
      <c r="N122" s="72"/>
      <c r="O122" s="72"/>
      <c r="P122" s="72"/>
      <c r="Q122" s="72"/>
    </row>
    <row r="123" spans="2:17" x14ac:dyDescent="0.35">
      <c r="B123" s="119">
        <f t="shared" si="11"/>
        <v>99</v>
      </c>
      <c r="C123" s="16" t="s">
        <v>198</v>
      </c>
      <c r="D123" s="120" t="s">
        <v>178</v>
      </c>
      <c r="E123" s="16" t="s">
        <v>12</v>
      </c>
      <c r="F123" s="116">
        <v>5</v>
      </c>
      <c r="G123" s="2"/>
      <c r="H123" s="17">
        <f t="shared" si="10"/>
        <v>0</v>
      </c>
      <c r="I123" s="118"/>
      <c r="J123" s="82"/>
      <c r="N123" s="72"/>
      <c r="O123" s="72"/>
      <c r="P123" s="72"/>
      <c r="Q123" s="72"/>
    </row>
    <row r="124" spans="2:17" x14ac:dyDescent="0.35">
      <c r="B124" s="119">
        <f t="shared" si="11"/>
        <v>100</v>
      </c>
      <c r="C124" s="16" t="s">
        <v>198</v>
      </c>
      <c r="D124" s="120" t="s">
        <v>179</v>
      </c>
      <c r="E124" s="16" t="s">
        <v>12</v>
      </c>
      <c r="F124" s="116">
        <v>5</v>
      </c>
      <c r="G124" s="2"/>
      <c r="H124" s="17">
        <f t="shared" si="10"/>
        <v>0</v>
      </c>
      <c r="I124" s="118"/>
      <c r="J124" s="82"/>
      <c r="N124" s="72"/>
      <c r="O124" s="72"/>
      <c r="P124" s="72"/>
      <c r="Q124" s="72"/>
    </row>
    <row r="125" spans="2:17" x14ac:dyDescent="0.35">
      <c r="B125" s="119">
        <f t="shared" si="11"/>
        <v>101</v>
      </c>
      <c r="C125" s="16" t="s">
        <v>198</v>
      </c>
      <c r="D125" s="120" t="s">
        <v>180</v>
      </c>
      <c r="E125" s="16" t="s">
        <v>12</v>
      </c>
      <c r="F125" s="116">
        <v>5</v>
      </c>
      <c r="G125" s="2"/>
      <c r="H125" s="17">
        <f t="shared" si="10"/>
        <v>0</v>
      </c>
      <c r="I125" s="118"/>
      <c r="J125" s="82"/>
      <c r="N125" s="72"/>
      <c r="O125" s="72"/>
      <c r="P125" s="72"/>
      <c r="Q125" s="72"/>
    </row>
    <row r="126" spans="2:17" x14ac:dyDescent="0.35">
      <c r="B126" s="119">
        <f t="shared" si="11"/>
        <v>102</v>
      </c>
      <c r="C126" s="16" t="s">
        <v>198</v>
      </c>
      <c r="D126" s="120" t="s">
        <v>181</v>
      </c>
      <c r="E126" s="16" t="s">
        <v>12</v>
      </c>
      <c r="F126" s="116">
        <v>5</v>
      </c>
      <c r="G126" s="2"/>
      <c r="H126" s="17">
        <f t="shared" si="10"/>
        <v>0</v>
      </c>
      <c r="I126" s="118"/>
      <c r="J126" s="82"/>
      <c r="N126" s="72"/>
      <c r="O126" s="72"/>
      <c r="P126" s="72"/>
      <c r="Q126" s="72"/>
    </row>
    <row r="127" spans="2:17" x14ac:dyDescent="0.35">
      <c r="B127" s="119">
        <f t="shared" si="11"/>
        <v>103</v>
      </c>
      <c r="C127" s="16" t="s">
        <v>198</v>
      </c>
      <c r="D127" s="120" t="s">
        <v>182</v>
      </c>
      <c r="E127" s="16" t="s">
        <v>12</v>
      </c>
      <c r="F127" s="116">
        <v>5</v>
      </c>
      <c r="G127" s="2"/>
      <c r="H127" s="17">
        <f t="shared" si="10"/>
        <v>0</v>
      </c>
      <c r="I127" s="118"/>
      <c r="J127" s="82"/>
      <c r="N127" s="72"/>
      <c r="O127" s="72"/>
      <c r="P127" s="72"/>
      <c r="Q127" s="72"/>
    </row>
    <row r="128" spans="2:17" x14ac:dyDescent="0.35">
      <c r="B128" s="119">
        <f t="shared" si="11"/>
        <v>104</v>
      </c>
      <c r="C128" s="16" t="s">
        <v>198</v>
      </c>
      <c r="D128" s="120" t="s">
        <v>183</v>
      </c>
      <c r="E128" s="16" t="s">
        <v>12</v>
      </c>
      <c r="F128" s="116">
        <v>5</v>
      </c>
      <c r="G128" s="2"/>
      <c r="H128" s="17">
        <f t="shared" si="10"/>
        <v>0</v>
      </c>
      <c r="I128" s="118"/>
      <c r="J128" s="82"/>
      <c r="N128" s="72"/>
      <c r="O128" s="72"/>
      <c r="P128" s="72"/>
      <c r="Q128" s="72"/>
    </row>
    <row r="129" spans="2:17" x14ac:dyDescent="0.35">
      <c r="B129" s="119">
        <f t="shared" si="11"/>
        <v>105</v>
      </c>
      <c r="C129" s="16" t="s">
        <v>198</v>
      </c>
      <c r="D129" s="121" t="s">
        <v>184</v>
      </c>
      <c r="E129" s="16" t="s">
        <v>12</v>
      </c>
      <c r="F129" s="116">
        <v>5</v>
      </c>
      <c r="G129" s="2"/>
      <c r="H129" s="17">
        <f t="shared" si="10"/>
        <v>0</v>
      </c>
      <c r="I129" s="118"/>
      <c r="J129" s="82"/>
      <c r="N129" s="72"/>
      <c r="O129" s="72"/>
      <c r="P129" s="72"/>
      <c r="Q129" s="72"/>
    </row>
    <row r="130" spans="2:17" x14ac:dyDescent="0.35">
      <c r="B130" s="119">
        <f t="shared" si="11"/>
        <v>106</v>
      </c>
      <c r="C130" s="16" t="s">
        <v>198</v>
      </c>
      <c r="D130" s="121" t="s">
        <v>185</v>
      </c>
      <c r="E130" s="16" t="s">
        <v>12</v>
      </c>
      <c r="F130" s="116">
        <v>5</v>
      </c>
      <c r="G130" s="2"/>
      <c r="H130" s="17">
        <f t="shared" si="10"/>
        <v>0</v>
      </c>
      <c r="I130" s="118"/>
      <c r="J130" s="82"/>
      <c r="N130" s="72"/>
      <c r="O130" s="72"/>
      <c r="P130" s="72"/>
      <c r="Q130" s="72"/>
    </row>
    <row r="131" spans="2:17" x14ac:dyDescent="0.35">
      <c r="B131" s="119">
        <f t="shared" si="11"/>
        <v>107</v>
      </c>
      <c r="C131" s="16" t="s">
        <v>198</v>
      </c>
      <c r="D131" s="121" t="s">
        <v>186</v>
      </c>
      <c r="E131" s="16" t="s">
        <v>12</v>
      </c>
      <c r="F131" s="116">
        <v>5</v>
      </c>
      <c r="G131" s="2"/>
      <c r="H131" s="17">
        <f t="shared" si="10"/>
        <v>0</v>
      </c>
      <c r="I131" s="118"/>
      <c r="J131" s="82"/>
      <c r="N131" s="72"/>
      <c r="O131" s="72"/>
      <c r="P131" s="72"/>
      <c r="Q131" s="72"/>
    </row>
    <row r="132" spans="2:17" x14ac:dyDescent="0.35">
      <c r="B132" s="119">
        <f t="shared" si="11"/>
        <v>108</v>
      </c>
      <c r="C132" s="16" t="s">
        <v>198</v>
      </c>
      <c r="D132" s="121" t="s">
        <v>187</v>
      </c>
      <c r="E132" s="16" t="s">
        <v>12</v>
      </c>
      <c r="F132" s="116">
        <v>5</v>
      </c>
      <c r="G132" s="2"/>
      <c r="H132" s="17">
        <f t="shared" si="10"/>
        <v>0</v>
      </c>
      <c r="I132" s="118"/>
      <c r="J132" s="82"/>
      <c r="N132" s="72"/>
      <c r="O132" s="72"/>
      <c r="P132" s="72"/>
      <c r="Q132" s="72"/>
    </row>
    <row r="133" spans="2:17" x14ac:dyDescent="0.35">
      <c r="B133" s="119">
        <f t="shared" si="11"/>
        <v>109</v>
      </c>
      <c r="C133" s="16" t="s">
        <v>198</v>
      </c>
      <c r="D133" s="121" t="s">
        <v>188</v>
      </c>
      <c r="E133" s="16" t="s">
        <v>12</v>
      </c>
      <c r="F133" s="116">
        <v>5</v>
      </c>
      <c r="G133" s="2"/>
      <c r="H133" s="17">
        <f t="shared" si="10"/>
        <v>0</v>
      </c>
      <c r="I133" s="118"/>
      <c r="J133" s="82"/>
      <c r="N133" s="72"/>
      <c r="O133" s="72"/>
      <c r="P133" s="72"/>
      <c r="Q133" s="72"/>
    </row>
    <row r="134" spans="2:17" x14ac:dyDescent="0.35">
      <c r="B134" s="119">
        <f t="shared" si="11"/>
        <v>110</v>
      </c>
      <c r="C134" s="16" t="s">
        <v>198</v>
      </c>
      <c r="D134" s="121" t="s">
        <v>189</v>
      </c>
      <c r="E134" s="16" t="s">
        <v>12</v>
      </c>
      <c r="F134" s="116">
        <v>5</v>
      </c>
      <c r="G134" s="2"/>
      <c r="H134" s="17">
        <f t="shared" si="10"/>
        <v>0</v>
      </c>
      <c r="I134" s="118"/>
      <c r="J134" s="82"/>
      <c r="N134" s="72"/>
      <c r="O134" s="72"/>
      <c r="P134" s="72"/>
      <c r="Q134" s="72"/>
    </row>
    <row r="135" spans="2:17" x14ac:dyDescent="0.35">
      <c r="B135" s="119">
        <f t="shared" si="11"/>
        <v>111</v>
      </c>
      <c r="C135" s="16" t="s">
        <v>198</v>
      </c>
      <c r="D135" s="121" t="s">
        <v>190</v>
      </c>
      <c r="E135" s="16" t="s">
        <v>12</v>
      </c>
      <c r="F135" s="116">
        <v>5</v>
      </c>
      <c r="G135" s="2"/>
      <c r="H135" s="17">
        <f t="shared" si="10"/>
        <v>0</v>
      </c>
      <c r="I135" s="118"/>
      <c r="J135" s="82"/>
      <c r="N135" s="72"/>
      <c r="O135" s="72"/>
      <c r="P135" s="72"/>
      <c r="Q135" s="72"/>
    </row>
    <row r="136" spans="2:17" x14ac:dyDescent="0.35">
      <c r="B136" s="119">
        <f t="shared" si="11"/>
        <v>112</v>
      </c>
      <c r="C136" s="16" t="s">
        <v>198</v>
      </c>
      <c r="D136" s="121" t="s">
        <v>191</v>
      </c>
      <c r="E136" s="16" t="s">
        <v>12</v>
      </c>
      <c r="F136" s="116">
        <v>5</v>
      </c>
      <c r="G136" s="2"/>
      <c r="H136" s="17">
        <f t="shared" si="10"/>
        <v>0</v>
      </c>
      <c r="I136" s="118"/>
      <c r="J136" s="82"/>
      <c r="N136" s="72"/>
      <c r="O136" s="72"/>
      <c r="P136" s="72"/>
      <c r="Q136" s="72"/>
    </row>
    <row r="137" spans="2:17" x14ac:dyDescent="0.35">
      <c r="B137" s="119">
        <f t="shared" si="11"/>
        <v>113</v>
      </c>
      <c r="C137" s="16" t="s">
        <v>198</v>
      </c>
      <c r="D137" s="121" t="s">
        <v>192</v>
      </c>
      <c r="E137" s="16" t="s">
        <v>12</v>
      </c>
      <c r="F137" s="116">
        <v>5</v>
      </c>
      <c r="G137" s="122"/>
      <c r="H137" s="17">
        <f t="shared" si="10"/>
        <v>0</v>
      </c>
      <c r="I137" s="118"/>
      <c r="J137" s="82"/>
      <c r="N137" s="72"/>
      <c r="O137" s="72"/>
      <c r="P137" s="72"/>
      <c r="Q137" s="72"/>
    </row>
    <row r="138" spans="2:17" x14ac:dyDescent="0.35">
      <c r="B138" s="119">
        <f t="shared" si="11"/>
        <v>114</v>
      </c>
      <c r="C138" s="16" t="s">
        <v>198</v>
      </c>
      <c r="D138" s="121" t="s">
        <v>193</v>
      </c>
      <c r="E138" s="16" t="s">
        <v>12</v>
      </c>
      <c r="F138" s="116">
        <v>5</v>
      </c>
      <c r="G138" s="122"/>
      <c r="H138" s="17">
        <f t="shared" si="10"/>
        <v>0</v>
      </c>
      <c r="I138" s="118"/>
      <c r="J138" s="82"/>
      <c r="N138" s="72"/>
      <c r="O138" s="72"/>
      <c r="P138" s="72"/>
      <c r="Q138" s="72"/>
    </row>
    <row r="139" spans="2:17" x14ac:dyDescent="0.35">
      <c r="B139" s="119">
        <f t="shared" si="11"/>
        <v>115</v>
      </c>
      <c r="C139" s="16" t="s">
        <v>198</v>
      </c>
      <c r="D139" s="121" t="s">
        <v>194</v>
      </c>
      <c r="E139" s="16" t="s">
        <v>12</v>
      </c>
      <c r="F139" s="116">
        <v>5</v>
      </c>
      <c r="G139" s="122"/>
      <c r="H139" s="17">
        <f t="shared" si="10"/>
        <v>0</v>
      </c>
      <c r="I139" s="118"/>
      <c r="J139" s="82"/>
      <c r="N139" s="72"/>
      <c r="O139" s="72"/>
      <c r="P139" s="72"/>
      <c r="Q139" s="72"/>
    </row>
    <row r="140" spans="2:17" x14ac:dyDescent="0.35">
      <c r="B140" s="119">
        <f t="shared" si="11"/>
        <v>116</v>
      </c>
      <c r="C140" s="16" t="s">
        <v>198</v>
      </c>
      <c r="D140" s="121" t="s">
        <v>195</v>
      </c>
      <c r="E140" s="16" t="s">
        <v>12</v>
      </c>
      <c r="F140" s="116">
        <v>5</v>
      </c>
      <c r="G140" s="122"/>
      <c r="H140" s="17">
        <f t="shared" si="10"/>
        <v>0</v>
      </c>
      <c r="I140" s="118"/>
      <c r="J140" s="82"/>
      <c r="N140" s="72"/>
      <c r="O140" s="72"/>
      <c r="P140" s="72"/>
      <c r="Q140" s="72"/>
    </row>
    <row r="141" spans="2:17" x14ac:dyDescent="0.35">
      <c r="B141" s="119">
        <f t="shared" si="11"/>
        <v>117</v>
      </c>
      <c r="C141" s="16" t="s">
        <v>198</v>
      </c>
      <c r="D141" s="121" t="s">
        <v>196</v>
      </c>
      <c r="E141" s="16" t="s">
        <v>12</v>
      </c>
      <c r="F141" s="116">
        <v>5</v>
      </c>
      <c r="G141" s="122"/>
      <c r="H141" s="17">
        <f t="shared" si="10"/>
        <v>0</v>
      </c>
      <c r="I141" s="118"/>
      <c r="J141" s="82"/>
      <c r="N141" s="72"/>
      <c r="O141" s="72"/>
      <c r="P141" s="72"/>
      <c r="Q141" s="72"/>
    </row>
    <row r="142" spans="2:17" ht="15" thickBot="1" x14ac:dyDescent="0.4">
      <c r="B142" s="119">
        <f t="shared" si="11"/>
        <v>118</v>
      </c>
      <c r="C142" s="16" t="s">
        <v>198</v>
      </c>
      <c r="D142" s="121" t="s">
        <v>197</v>
      </c>
      <c r="E142" s="16" t="s">
        <v>12</v>
      </c>
      <c r="F142" s="116">
        <v>5</v>
      </c>
      <c r="G142" s="123"/>
      <c r="H142" s="17">
        <f t="shared" si="10"/>
        <v>0</v>
      </c>
      <c r="I142" s="118"/>
      <c r="J142" s="82"/>
      <c r="N142" s="72"/>
      <c r="O142" s="72"/>
      <c r="P142" s="72"/>
      <c r="Q142" s="72"/>
    </row>
    <row r="143" spans="2:17" ht="15" customHeight="1" thickBot="1" x14ac:dyDescent="0.4">
      <c r="B143" s="130" t="s">
        <v>199</v>
      </c>
      <c r="C143" s="131"/>
      <c r="D143" s="131"/>
      <c r="E143" s="13"/>
      <c r="F143" s="13"/>
      <c r="G143" s="62"/>
      <c r="H143" s="22">
        <f>SUM(H136:H142)</f>
        <v>0</v>
      </c>
      <c r="I143" s="118"/>
      <c r="J143" s="82"/>
      <c r="N143" s="72"/>
      <c r="O143" s="72"/>
      <c r="P143" s="72"/>
      <c r="Q143" s="72"/>
    </row>
    <row r="144" spans="2:17" ht="15" customHeight="1" thickBot="1" x14ac:dyDescent="0.4">
      <c r="B144" s="114"/>
      <c r="C144" s="115"/>
      <c r="D144" s="115"/>
      <c r="E144" s="116"/>
      <c r="F144" s="116"/>
      <c r="G144" s="117"/>
      <c r="H144" s="118"/>
      <c r="I144" s="118"/>
      <c r="J144" s="82"/>
      <c r="N144" s="72"/>
      <c r="O144" s="72"/>
      <c r="P144" s="72"/>
      <c r="Q144" s="72"/>
    </row>
    <row r="145" spans="2:17" ht="15" customHeight="1" thickBot="1" x14ac:dyDescent="0.4">
      <c r="B145" s="124" t="s">
        <v>200</v>
      </c>
      <c r="C145" s="125"/>
      <c r="D145" s="125"/>
      <c r="E145" s="37"/>
      <c r="F145" s="37"/>
      <c r="G145" s="38"/>
      <c r="H145" s="39"/>
      <c r="I145" s="39">
        <f>H143</f>
        <v>0</v>
      </c>
      <c r="J145" s="82"/>
      <c r="N145" s="72"/>
      <c r="O145" s="72"/>
      <c r="P145" s="72"/>
      <c r="Q145" s="72"/>
    </row>
    <row r="146" spans="2:17" ht="15" thickBot="1" x14ac:dyDescent="0.4">
      <c r="B146" s="30"/>
      <c r="C146" s="32"/>
      <c r="D146" s="32"/>
      <c r="E146" s="32"/>
      <c r="F146" s="32"/>
      <c r="G146" s="33"/>
      <c r="H146" s="34"/>
      <c r="I146" s="34"/>
      <c r="J146" s="82"/>
      <c r="N146" s="72"/>
      <c r="O146" s="72"/>
      <c r="P146" s="72"/>
      <c r="Q146" s="72"/>
    </row>
    <row r="147" spans="2:17" ht="15" thickBot="1" x14ac:dyDescent="0.4">
      <c r="B147" s="130" t="s">
        <v>148</v>
      </c>
      <c r="C147" s="131"/>
      <c r="D147" s="131"/>
      <c r="E147" s="13"/>
      <c r="F147" s="13"/>
      <c r="G147" s="14"/>
      <c r="H147" s="15"/>
      <c r="I147" s="34"/>
      <c r="J147" s="82"/>
      <c r="N147" s="72"/>
      <c r="O147" s="72"/>
      <c r="P147" s="72"/>
      <c r="Q147" s="72"/>
    </row>
    <row r="148" spans="2:17" x14ac:dyDescent="0.35">
      <c r="B148" s="30">
        <v>119</v>
      </c>
      <c r="C148" s="31" t="s">
        <v>121</v>
      </c>
      <c r="D148" s="32" t="s">
        <v>158</v>
      </c>
      <c r="E148" s="16" t="s">
        <v>12</v>
      </c>
      <c r="F148" s="32">
        <f t="shared" ref="F148:F154" si="12">SUM(L148:Q148)</f>
        <v>25</v>
      </c>
      <c r="G148" s="2"/>
      <c r="H148" s="17">
        <f t="shared" ref="H148:H150" si="13">F148*G148</f>
        <v>0</v>
      </c>
      <c r="I148" s="34"/>
      <c r="J148" s="82"/>
      <c r="L148" s="86"/>
      <c r="M148" s="66">
        <v>25</v>
      </c>
      <c r="N148" s="103"/>
      <c r="O148" s="103"/>
      <c r="P148" s="103"/>
      <c r="Q148" s="104"/>
    </row>
    <row r="149" spans="2:17" x14ac:dyDescent="0.35">
      <c r="B149" s="30">
        <f>B148+1</f>
        <v>120</v>
      </c>
      <c r="C149" s="16" t="s">
        <v>121</v>
      </c>
      <c r="D149" s="32" t="s">
        <v>122</v>
      </c>
      <c r="E149" s="16" t="s">
        <v>12</v>
      </c>
      <c r="F149" s="32">
        <v>200</v>
      </c>
      <c r="G149" s="2"/>
      <c r="H149" s="17">
        <f t="shared" si="13"/>
        <v>0</v>
      </c>
      <c r="I149" s="34"/>
      <c r="J149" s="82"/>
      <c r="L149" s="87"/>
      <c r="M149" s="67">
        <v>10</v>
      </c>
      <c r="N149" s="105"/>
      <c r="O149" s="105"/>
      <c r="P149" s="105"/>
      <c r="Q149" s="106"/>
    </row>
    <row r="150" spans="2:17" x14ac:dyDescent="0.35">
      <c r="B150" s="30">
        <v>121</v>
      </c>
      <c r="C150" s="16" t="s">
        <v>121</v>
      </c>
      <c r="D150" s="32" t="s">
        <v>123</v>
      </c>
      <c r="E150" s="16" t="s">
        <v>12</v>
      </c>
      <c r="F150" s="32">
        <v>250</v>
      </c>
      <c r="G150" s="2"/>
      <c r="H150" s="17">
        <f t="shared" si="13"/>
        <v>0</v>
      </c>
      <c r="I150" s="34"/>
      <c r="J150" s="82"/>
      <c r="L150" s="87"/>
      <c r="M150" s="67">
        <v>10</v>
      </c>
      <c r="N150" s="105"/>
      <c r="O150" s="105"/>
      <c r="P150" s="105"/>
      <c r="Q150" s="106"/>
    </row>
    <row r="151" spans="2:17" x14ac:dyDescent="0.35">
      <c r="B151" s="30">
        <v>122</v>
      </c>
      <c r="C151" s="16" t="s">
        <v>121</v>
      </c>
      <c r="D151" s="32" t="s">
        <v>124</v>
      </c>
      <c r="E151" s="16" t="s">
        <v>12</v>
      </c>
      <c r="F151" s="32">
        <v>200</v>
      </c>
      <c r="G151" s="2"/>
      <c r="H151" s="17">
        <f t="shared" ref="H151:H154" si="14">F151*G151</f>
        <v>0</v>
      </c>
      <c r="I151" s="34"/>
      <c r="J151" s="82"/>
      <c r="L151" s="87"/>
      <c r="M151" s="67">
        <v>150</v>
      </c>
      <c r="N151" s="105"/>
      <c r="O151" s="105"/>
      <c r="P151" s="105"/>
      <c r="Q151" s="106"/>
    </row>
    <row r="152" spans="2:17" x14ac:dyDescent="0.35">
      <c r="B152" s="30">
        <v>123</v>
      </c>
      <c r="C152" s="16" t="s">
        <v>121</v>
      </c>
      <c r="D152" s="32" t="s">
        <v>125</v>
      </c>
      <c r="E152" s="16" t="s">
        <v>12</v>
      </c>
      <c r="F152" s="32">
        <f t="shared" si="12"/>
        <v>150</v>
      </c>
      <c r="G152" s="2"/>
      <c r="H152" s="17">
        <f t="shared" si="14"/>
        <v>0</v>
      </c>
      <c r="I152" s="34"/>
      <c r="J152" s="82"/>
      <c r="L152" s="87"/>
      <c r="M152" s="67">
        <v>150</v>
      </c>
      <c r="N152" s="105"/>
      <c r="O152" s="105"/>
      <c r="P152" s="105"/>
      <c r="Q152" s="106"/>
    </row>
    <row r="153" spans="2:17" x14ac:dyDescent="0.35">
      <c r="B153" s="30">
        <v>124</v>
      </c>
      <c r="C153" s="16" t="s">
        <v>121</v>
      </c>
      <c r="D153" s="32" t="s">
        <v>160</v>
      </c>
      <c r="E153" s="16" t="s">
        <v>12</v>
      </c>
      <c r="F153" s="32">
        <v>5</v>
      </c>
      <c r="G153" s="2"/>
      <c r="H153" s="17">
        <f t="shared" si="14"/>
        <v>0</v>
      </c>
      <c r="I153" s="34"/>
      <c r="J153" s="82"/>
      <c r="L153" s="87"/>
      <c r="M153" s="67">
        <v>25</v>
      </c>
      <c r="N153" s="105"/>
      <c r="O153" s="105"/>
      <c r="P153" s="105"/>
      <c r="Q153" s="106"/>
    </row>
    <row r="154" spans="2:17" ht="15" thickBot="1" x14ac:dyDescent="0.4">
      <c r="B154" s="30">
        <v>125</v>
      </c>
      <c r="C154" s="36" t="s">
        <v>126</v>
      </c>
      <c r="D154" s="32" t="s">
        <v>159</v>
      </c>
      <c r="E154" s="16" t="s">
        <v>12</v>
      </c>
      <c r="F154" s="32">
        <f t="shared" si="12"/>
        <v>30</v>
      </c>
      <c r="G154" s="2"/>
      <c r="H154" s="17">
        <f t="shared" si="14"/>
        <v>0</v>
      </c>
      <c r="I154" s="34"/>
      <c r="J154" s="82"/>
      <c r="L154" s="88"/>
      <c r="M154" s="68">
        <v>30</v>
      </c>
      <c r="N154" s="107"/>
      <c r="O154" s="107"/>
      <c r="P154" s="107"/>
      <c r="Q154" s="108"/>
    </row>
    <row r="155" spans="2:17" ht="15" thickBot="1" x14ac:dyDescent="0.4">
      <c r="B155" s="130" t="s">
        <v>149</v>
      </c>
      <c r="C155" s="131"/>
      <c r="D155" s="131"/>
      <c r="E155" s="13"/>
      <c r="F155" s="13"/>
      <c r="G155" s="62"/>
      <c r="H155" s="22">
        <f>SUM(H148:H154)</f>
        <v>0</v>
      </c>
      <c r="I155" s="34"/>
      <c r="J155" s="82"/>
      <c r="N155" s="72"/>
      <c r="O155" s="72"/>
      <c r="P155" s="72"/>
      <c r="Q155" s="72"/>
    </row>
    <row r="156" spans="2:17" ht="15" thickBot="1" x14ac:dyDescent="0.4">
      <c r="B156" s="30"/>
      <c r="C156" s="32"/>
      <c r="D156" s="32"/>
      <c r="E156" s="32"/>
      <c r="F156" s="32"/>
      <c r="G156" s="33"/>
      <c r="H156" s="34"/>
      <c r="I156" s="34"/>
      <c r="J156" s="82"/>
      <c r="N156" s="72"/>
      <c r="O156" s="72"/>
      <c r="P156" s="72"/>
      <c r="Q156" s="72"/>
    </row>
    <row r="157" spans="2:17" ht="15.75" customHeight="1" thickBot="1" x14ac:dyDescent="0.4">
      <c r="B157" s="124" t="s">
        <v>150</v>
      </c>
      <c r="C157" s="125"/>
      <c r="D157" s="125"/>
      <c r="E157" s="37"/>
      <c r="F157" s="37"/>
      <c r="G157" s="38"/>
      <c r="H157" s="39"/>
      <c r="I157" s="39">
        <f>H155</f>
        <v>0</v>
      </c>
      <c r="J157" s="82"/>
      <c r="N157" s="72"/>
      <c r="O157" s="72"/>
      <c r="P157" s="72"/>
      <c r="Q157" s="72"/>
    </row>
    <row r="158" spans="2:17" ht="15" thickBot="1" x14ac:dyDescent="0.4">
      <c r="B158" s="30"/>
      <c r="C158" s="32"/>
      <c r="D158" s="32"/>
      <c r="E158" s="32"/>
      <c r="F158" s="32"/>
      <c r="G158" s="33"/>
      <c r="H158" s="34"/>
      <c r="I158" s="34"/>
      <c r="J158" s="82"/>
      <c r="N158" s="72"/>
      <c r="O158" s="72"/>
      <c r="P158" s="72"/>
      <c r="Q158" s="72"/>
    </row>
    <row r="159" spans="2:17" ht="15" thickBot="1" x14ac:dyDescent="0.4">
      <c r="B159" s="130" t="s">
        <v>151</v>
      </c>
      <c r="C159" s="131"/>
      <c r="D159" s="131"/>
      <c r="E159" s="13"/>
      <c r="F159" s="13"/>
      <c r="G159" s="14"/>
      <c r="H159" s="15"/>
      <c r="I159" s="34"/>
      <c r="J159" s="82"/>
      <c r="N159" s="72"/>
      <c r="O159" s="72"/>
      <c r="P159" s="72"/>
      <c r="Q159" s="72"/>
    </row>
    <row r="160" spans="2:17" x14ac:dyDescent="0.35">
      <c r="B160" s="30">
        <v>126</v>
      </c>
      <c r="C160" s="31" t="s">
        <v>127</v>
      </c>
      <c r="D160" s="32" t="s">
        <v>163</v>
      </c>
      <c r="E160" s="16" t="s">
        <v>12</v>
      </c>
      <c r="F160" s="32">
        <f t="shared" ref="F160:F166" si="15">SUM(L160:Q160)</f>
        <v>1000</v>
      </c>
      <c r="G160" s="2"/>
      <c r="H160" s="17">
        <f t="shared" ref="H160:H166" si="16">F160*G160</f>
        <v>0</v>
      </c>
      <c r="I160" s="34"/>
      <c r="J160" s="82"/>
      <c r="L160" s="86"/>
      <c r="M160" s="66">
        <v>1000</v>
      </c>
      <c r="N160" s="103"/>
      <c r="O160" s="103"/>
      <c r="P160" s="103"/>
      <c r="Q160" s="104"/>
    </row>
    <row r="161" spans="2:17" x14ac:dyDescent="0.35">
      <c r="B161" s="30">
        <v>127</v>
      </c>
      <c r="C161" s="16" t="s">
        <v>128</v>
      </c>
      <c r="D161" s="32" t="s">
        <v>164</v>
      </c>
      <c r="E161" s="16" t="s">
        <v>12</v>
      </c>
      <c r="F161" s="32">
        <v>1000</v>
      </c>
      <c r="G161" s="2"/>
      <c r="H161" s="17">
        <f t="shared" si="16"/>
        <v>0</v>
      </c>
      <c r="I161" s="34"/>
      <c r="J161" s="82"/>
      <c r="L161" s="87"/>
      <c r="M161" s="67">
        <v>100</v>
      </c>
      <c r="N161" s="105"/>
      <c r="O161" s="105"/>
      <c r="P161" s="105"/>
      <c r="Q161" s="106"/>
    </row>
    <row r="162" spans="2:17" x14ac:dyDescent="0.35">
      <c r="B162" s="30">
        <f>B161+1</f>
        <v>128</v>
      </c>
      <c r="C162" s="16" t="s">
        <v>129</v>
      </c>
      <c r="D162" s="32" t="s">
        <v>165</v>
      </c>
      <c r="E162" s="16" t="s">
        <v>12</v>
      </c>
      <c r="F162" s="32">
        <v>1000</v>
      </c>
      <c r="G162" s="2"/>
      <c r="H162" s="17">
        <f t="shared" si="16"/>
        <v>0</v>
      </c>
      <c r="I162" s="34"/>
      <c r="J162" s="82"/>
      <c r="L162" s="87"/>
      <c r="M162" s="67">
        <v>500</v>
      </c>
      <c r="N162" s="105"/>
      <c r="O162" s="105"/>
      <c r="P162" s="105"/>
      <c r="Q162" s="106"/>
    </row>
    <row r="163" spans="2:17" x14ac:dyDescent="0.35">
      <c r="B163" s="30">
        <f t="shared" ref="B163:B166" si="17">B162+1</f>
        <v>129</v>
      </c>
      <c r="C163" s="16" t="s">
        <v>130</v>
      </c>
      <c r="D163" s="32"/>
      <c r="E163" s="16" t="s">
        <v>12</v>
      </c>
      <c r="F163" s="32">
        <v>100</v>
      </c>
      <c r="G163" s="2"/>
      <c r="H163" s="17">
        <f t="shared" si="16"/>
        <v>0</v>
      </c>
      <c r="I163" s="34"/>
      <c r="J163" s="82"/>
      <c r="L163" s="87"/>
      <c r="M163" s="67">
        <v>50</v>
      </c>
      <c r="N163" s="105"/>
      <c r="O163" s="105"/>
      <c r="P163" s="105"/>
      <c r="Q163" s="106"/>
    </row>
    <row r="164" spans="2:17" x14ac:dyDescent="0.35">
      <c r="B164" s="30">
        <f t="shared" si="17"/>
        <v>130</v>
      </c>
      <c r="C164" s="16" t="s">
        <v>131</v>
      </c>
      <c r="D164" s="32" t="s">
        <v>132</v>
      </c>
      <c r="E164" s="16" t="s">
        <v>12</v>
      </c>
      <c r="F164" s="32">
        <v>50</v>
      </c>
      <c r="G164" s="2"/>
      <c r="H164" s="17">
        <f t="shared" si="16"/>
        <v>0</v>
      </c>
      <c r="I164" s="34"/>
      <c r="J164" s="82"/>
      <c r="L164" s="87"/>
      <c r="M164" s="67">
        <v>25</v>
      </c>
      <c r="N164" s="105"/>
      <c r="O164" s="105"/>
      <c r="P164" s="105"/>
      <c r="Q164" s="106"/>
    </row>
    <row r="165" spans="2:17" x14ac:dyDescent="0.35">
      <c r="B165" s="30">
        <f t="shared" si="17"/>
        <v>131</v>
      </c>
      <c r="C165" s="16" t="s">
        <v>133</v>
      </c>
      <c r="D165" s="32" t="s">
        <v>134</v>
      </c>
      <c r="E165" s="16" t="s">
        <v>12</v>
      </c>
      <c r="F165" s="32">
        <v>500</v>
      </c>
      <c r="G165" s="2"/>
      <c r="H165" s="17">
        <f t="shared" si="16"/>
        <v>0</v>
      </c>
      <c r="I165" s="34"/>
      <c r="J165" s="82"/>
      <c r="L165" s="87"/>
      <c r="M165" s="67">
        <v>20</v>
      </c>
      <c r="N165" s="105"/>
      <c r="O165" s="105"/>
      <c r="P165" s="105"/>
      <c r="Q165" s="106"/>
    </row>
    <row r="166" spans="2:17" ht="15" thickBot="1" x14ac:dyDescent="0.4">
      <c r="B166" s="30">
        <f t="shared" si="17"/>
        <v>132</v>
      </c>
      <c r="C166" s="36" t="s">
        <v>135</v>
      </c>
      <c r="D166" s="32" t="s">
        <v>136</v>
      </c>
      <c r="E166" s="16" t="s">
        <v>12</v>
      </c>
      <c r="F166" s="32">
        <f t="shared" si="15"/>
        <v>25</v>
      </c>
      <c r="G166" s="2"/>
      <c r="H166" s="17">
        <f t="shared" si="16"/>
        <v>0</v>
      </c>
      <c r="I166" s="34"/>
      <c r="J166" s="82"/>
      <c r="L166" s="88"/>
      <c r="M166" s="68">
        <v>25</v>
      </c>
      <c r="N166" s="107"/>
      <c r="O166" s="107"/>
      <c r="P166" s="107"/>
      <c r="Q166" s="108"/>
    </row>
    <row r="167" spans="2:17" ht="15" thickBot="1" x14ac:dyDescent="0.4">
      <c r="B167" s="130" t="s">
        <v>137</v>
      </c>
      <c r="C167" s="131"/>
      <c r="D167" s="131"/>
      <c r="E167" s="13"/>
      <c r="F167" s="13"/>
      <c r="G167" s="62"/>
      <c r="H167" s="22">
        <f>SUM(H160:H166)</f>
        <v>0</v>
      </c>
      <c r="I167" s="34"/>
      <c r="J167" s="82"/>
      <c r="N167" s="109"/>
      <c r="O167" s="72"/>
      <c r="P167" s="72"/>
    </row>
    <row r="168" spans="2:17" ht="15" thickBot="1" x14ac:dyDescent="0.4">
      <c r="B168" s="30"/>
      <c r="C168" s="32"/>
      <c r="D168" s="32"/>
      <c r="E168" s="32"/>
      <c r="F168" s="32"/>
      <c r="G168" s="33"/>
      <c r="H168" s="34"/>
      <c r="I168" s="34"/>
      <c r="J168" s="82"/>
      <c r="N168" s="109"/>
      <c r="O168" s="72"/>
      <c r="P168" s="72"/>
    </row>
    <row r="169" spans="2:17" ht="15" thickBot="1" x14ac:dyDescent="0.4">
      <c r="B169" s="124" t="s">
        <v>152</v>
      </c>
      <c r="C169" s="125"/>
      <c r="D169" s="125"/>
      <c r="E169" s="37"/>
      <c r="F169" s="37"/>
      <c r="G169" s="38"/>
      <c r="H169" s="39"/>
      <c r="I169" s="39">
        <f>H167</f>
        <v>0</v>
      </c>
      <c r="J169" s="82"/>
      <c r="N169" s="72"/>
      <c r="O169" s="72"/>
      <c r="P169" s="72"/>
    </row>
    <row r="170" spans="2:17" ht="15" thickBot="1" x14ac:dyDescent="0.4">
      <c r="B170" s="40"/>
      <c r="C170" s="41"/>
      <c r="D170" s="41"/>
      <c r="E170" s="41"/>
      <c r="F170" s="41"/>
      <c r="G170" s="42"/>
      <c r="H170" s="64"/>
      <c r="I170" s="65"/>
      <c r="J170" s="82"/>
      <c r="N170" s="72"/>
      <c r="O170" s="72"/>
      <c r="P170" s="72"/>
    </row>
    <row r="171" spans="2:17" ht="15.75" customHeight="1" thickBot="1" x14ac:dyDescent="0.4">
      <c r="B171" s="126" t="s">
        <v>153</v>
      </c>
      <c r="C171" s="127"/>
      <c r="D171" s="127"/>
      <c r="E171" s="43"/>
      <c r="F171" s="43"/>
      <c r="G171" s="38"/>
      <c r="H171" s="44"/>
      <c r="I171" s="44">
        <f>I169+I157+I112+I145+I85</f>
        <v>0</v>
      </c>
      <c r="J171" s="82"/>
      <c r="N171" s="72"/>
      <c r="O171" s="72"/>
      <c r="P171" s="72"/>
    </row>
    <row r="172" spans="2:17" x14ac:dyDescent="0.35">
      <c r="B172" s="30"/>
      <c r="C172" s="32"/>
      <c r="D172" s="32"/>
      <c r="E172" s="32"/>
      <c r="F172" s="32"/>
      <c r="G172" s="33"/>
      <c r="H172" s="34"/>
      <c r="I172" s="34"/>
      <c r="J172" s="82"/>
      <c r="N172" s="72"/>
      <c r="O172" s="72"/>
      <c r="P172" s="72"/>
    </row>
    <row r="173" spans="2:17" ht="15" thickBot="1" x14ac:dyDescent="0.4">
      <c r="B173" s="30"/>
      <c r="C173" s="32"/>
      <c r="D173" s="32"/>
      <c r="E173" s="32"/>
      <c r="F173" s="32"/>
      <c r="G173" s="33"/>
      <c r="H173" s="34"/>
      <c r="I173" s="34"/>
      <c r="J173" s="82"/>
      <c r="N173" s="72"/>
      <c r="O173" s="72"/>
      <c r="P173" s="72"/>
    </row>
    <row r="174" spans="2:17" x14ac:dyDescent="0.35">
      <c r="B174" s="45"/>
      <c r="C174" s="46"/>
      <c r="D174" s="46"/>
      <c r="E174" s="46"/>
      <c r="F174" s="46"/>
      <c r="G174" s="47"/>
      <c r="H174" s="48"/>
      <c r="I174" s="48"/>
      <c r="J174" s="82"/>
      <c r="N174" s="72"/>
      <c r="O174" s="72"/>
      <c r="P174" s="72"/>
    </row>
    <row r="175" spans="2:17" x14ac:dyDescent="0.35">
      <c r="B175" s="30"/>
      <c r="C175" s="134">
        <f>I171</f>
        <v>0</v>
      </c>
      <c r="D175" s="134"/>
      <c r="E175" s="133"/>
      <c r="F175" s="133"/>
      <c r="G175" s="49"/>
      <c r="H175" s="34"/>
      <c r="I175" s="34"/>
      <c r="J175" s="82"/>
      <c r="N175" s="72"/>
      <c r="O175" s="72"/>
      <c r="P175" s="72"/>
    </row>
    <row r="176" spans="2:17" x14ac:dyDescent="0.35">
      <c r="B176" s="30"/>
      <c r="C176" s="32"/>
      <c r="D176" s="32"/>
      <c r="E176" s="32"/>
      <c r="F176" s="32"/>
      <c r="G176" s="49"/>
      <c r="H176" s="34"/>
      <c r="I176" s="34"/>
      <c r="J176" s="82"/>
      <c r="N176" s="72"/>
      <c r="O176" s="72"/>
      <c r="P176" s="72"/>
    </row>
    <row r="177" spans="2:16" x14ac:dyDescent="0.35">
      <c r="B177" s="30"/>
      <c r="C177" s="132"/>
      <c r="D177" s="132"/>
      <c r="E177" s="133"/>
      <c r="F177" s="133"/>
      <c r="G177" s="49"/>
      <c r="H177" s="34"/>
      <c r="I177" s="34"/>
      <c r="J177" s="82"/>
      <c r="N177" s="72"/>
      <c r="O177" s="72"/>
      <c r="P177" s="72"/>
    </row>
    <row r="178" spans="2:16" x14ac:dyDescent="0.35">
      <c r="B178" s="30"/>
      <c r="C178" s="32"/>
      <c r="D178" s="32"/>
      <c r="E178" s="32"/>
      <c r="F178" s="32"/>
      <c r="G178" s="49"/>
      <c r="H178" s="34"/>
      <c r="I178" s="34"/>
      <c r="J178" s="82"/>
      <c r="N178" s="72"/>
      <c r="O178" s="72"/>
      <c r="P178" s="72"/>
    </row>
    <row r="179" spans="2:16" x14ac:dyDescent="0.35">
      <c r="B179" s="30"/>
      <c r="C179" s="50" t="s">
        <v>3</v>
      </c>
      <c r="D179" s="50"/>
      <c r="E179" s="32"/>
      <c r="F179" s="32"/>
      <c r="G179" s="49"/>
      <c r="H179" s="34"/>
      <c r="I179" s="34"/>
      <c r="J179" s="82"/>
      <c r="N179" s="72"/>
      <c r="O179" s="72"/>
      <c r="P179" s="72"/>
    </row>
    <row r="180" spans="2:16" x14ac:dyDescent="0.35">
      <c r="B180" s="30"/>
      <c r="C180" s="134">
        <f>C175*21%</f>
        <v>0</v>
      </c>
      <c r="D180" s="134"/>
      <c r="E180" s="133"/>
      <c r="F180" s="133"/>
      <c r="G180" s="49"/>
      <c r="H180" s="34"/>
      <c r="I180" s="34"/>
      <c r="J180" s="82"/>
      <c r="N180" s="72"/>
      <c r="O180" s="72"/>
      <c r="P180" s="72"/>
    </row>
    <row r="181" spans="2:16" x14ac:dyDescent="0.35">
      <c r="B181" s="30"/>
      <c r="C181" s="51"/>
      <c r="D181" s="51"/>
      <c r="E181" s="51"/>
      <c r="F181" s="73"/>
      <c r="G181" s="49"/>
      <c r="H181" s="34"/>
      <c r="I181" s="34"/>
      <c r="J181" s="82"/>
      <c r="N181" s="72"/>
      <c r="O181" s="72"/>
      <c r="P181" s="72"/>
    </row>
    <row r="182" spans="2:16" ht="22.5" customHeight="1" x14ac:dyDescent="0.35">
      <c r="B182" s="30"/>
      <c r="C182" s="135"/>
      <c r="D182" s="135"/>
      <c r="E182" s="133"/>
      <c r="F182" s="133"/>
      <c r="G182" s="49"/>
      <c r="H182" s="34"/>
      <c r="I182" s="34"/>
      <c r="J182" s="82"/>
      <c r="N182" s="72"/>
      <c r="O182" s="72"/>
      <c r="P182" s="72"/>
    </row>
    <row r="183" spans="2:16" x14ac:dyDescent="0.35">
      <c r="B183" s="30"/>
      <c r="C183" s="32"/>
      <c r="D183" s="32"/>
      <c r="E183" s="32"/>
      <c r="F183" s="32"/>
      <c r="G183" s="49"/>
      <c r="H183" s="34"/>
      <c r="I183" s="34"/>
      <c r="J183" s="82"/>
      <c r="N183" s="72"/>
      <c r="O183" s="72"/>
      <c r="P183" s="72"/>
    </row>
    <row r="184" spans="2:16" x14ac:dyDescent="0.35">
      <c r="B184" s="30"/>
      <c r="C184" s="32"/>
      <c r="D184" s="32"/>
      <c r="E184" s="32"/>
      <c r="F184" s="32"/>
      <c r="G184" s="49"/>
      <c r="H184" s="34"/>
      <c r="I184" s="34"/>
      <c r="J184" s="82"/>
      <c r="N184" s="72"/>
      <c r="O184" s="72"/>
      <c r="P184" s="72"/>
    </row>
    <row r="185" spans="2:16" x14ac:dyDescent="0.35">
      <c r="B185" s="30"/>
      <c r="C185" s="32"/>
      <c r="D185" s="32"/>
      <c r="E185" s="32"/>
      <c r="F185" s="32"/>
      <c r="G185" s="49"/>
      <c r="H185" s="34"/>
      <c r="I185" s="34"/>
      <c r="J185" s="82"/>
      <c r="N185" s="72"/>
      <c r="O185" s="72"/>
      <c r="P185" s="72"/>
    </row>
    <row r="186" spans="2:16" x14ac:dyDescent="0.35">
      <c r="B186" s="30"/>
      <c r="C186" s="32"/>
      <c r="D186" s="32"/>
      <c r="E186" s="32"/>
      <c r="F186" s="32"/>
      <c r="G186" s="49"/>
      <c r="H186" s="34"/>
      <c r="I186" s="34"/>
      <c r="J186" s="82"/>
      <c r="N186" s="72"/>
      <c r="O186" s="72"/>
      <c r="P186" s="72"/>
    </row>
    <row r="187" spans="2:16" x14ac:dyDescent="0.35">
      <c r="B187" s="30"/>
      <c r="C187" s="32"/>
      <c r="D187" s="32"/>
      <c r="E187" s="32"/>
      <c r="F187" s="32"/>
      <c r="G187" s="49"/>
      <c r="H187" s="34"/>
      <c r="I187" s="34"/>
      <c r="J187" s="82"/>
      <c r="N187" s="72"/>
      <c r="O187" s="72"/>
      <c r="P187" s="72"/>
    </row>
    <row r="188" spans="2:16" x14ac:dyDescent="0.35">
      <c r="B188" s="30"/>
      <c r="C188" s="32"/>
      <c r="D188" s="32"/>
      <c r="E188" s="32"/>
      <c r="F188" s="32"/>
      <c r="G188" s="49"/>
      <c r="H188" s="34"/>
      <c r="I188" s="34"/>
      <c r="J188" s="82"/>
      <c r="N188" s="72"/>
      <c r="O188" s="72"/>
      <c r="P188" s="72"/>
    </row>
    <row r="189" spans="2:16" x14ac:dyDescent="0.35">
      <c r="B189" s="30"/>
      <c r="C189" s="50" t="s">
        <v>4</v>
      </c>
      <c r="D189" s="50"/>
      <c r="E189" s="50"/>
      <c r="F189" s="32"/>
      <c r="G189" s="49"/>
      <c r="H189" s="34"/>
      <c r="I189" s="34"/>
      <c r="J189" s="82"/>
      <c r="N189" s="72"/>
      <c r="O189" s="72"/>
      <c r="P189" s="72"/>
    </row>
    <row r="190" spans="2:16" x14ac:dyDescent="0.35">
      <c r="B190" s="30"/>
      <c r="C190" s="111"/>
      <c r="D190" s="1"/>
      <c r="E190" s="52" t="s">
        <v>5</v>
      </c>
      <c r="F190" s="74"/>
      <c r="G190" s="52"/>
      <c r="H190" s="34"/>
      <c r="I190" s="34"/>
      <c r="J190" s="82"/>
      <c r="N190" s="72"/>
      <c r="O190" s="72"/>
      <c r="P190" s="72"/>
    </row>
    <row r="191" spans="2:16" x14ac:dyDescent="0.35">
      <c r="B191" s="30"/>
      <c r="F191" s="32"/>
      <c r="G191" s="49"/>
      <c r="H191" s="34"/>
      <c r="I191" s="34"/>
      <c r="J191" s="82"/>
      <c r="N191" s="72"/>
      <c r="O191" s="72"/>
      <c r="P191" s="72"/>
    </row>
    <row r="192" spans="2:16" x14ac:dyDescent="0.35">
      <c r="B192" s="30"/>
      <c r="C192" s="50" t="s">
        <v>6</v>
      </c>
      <c r="D192" s="50"/>
      <c r="E192" s="50"/>
      <c r="F192" s="32"/>
      <c r="G192" s="49"/>
      <c r="H192" s="34"/>
      <c r="I192" s="34"/>
      <c r="J192" s="82"/>
      <c r="N192" s="72"/>
      <c r="O192" s="72"/>
      <c r="P192" s="72"/>
    </row>
    <row r="193" spans="2:16" x14ac:dyDescent="0.35">
      <c r="B193" s="30"/>
      <c r="F193" s="32"/>
      <c r="G193" s="49"/>
      <c r="H193" s="34"/>
      <c r="I193" s="34"/>
      <c r="J193" s="82"/>
      <c r="N193" s="72"/>
      <c r="O193" s="72"/>
      <c r="P193" s="72"/>
    </row>
    <row r="194" spans="2:16" x14ac:dyDescent="0.35">
      <c r="B194" s="30"/>
      <c r="C194" s="112" t="s">
        <v>161</v>
      </c>
      <c r="D194" s="112"/>
      <c r="E194" s="53" t="s">
        <v>7</v>
      </c>
      <c r="G194" s="49"/>
      <c r="H194" s="34"/>
      <c r="I194" s="34"/>
      <c r="J194" s="82"/>
      <c r="N194" s="72"/>
      <c r="O194" s="72"/>
      <c r="P194" s="72"/>
    </row>
    <row r="195" spans="2:16" x14ac:dyDescent="0.35">
      <c r="B195" s="30"/>
      <c r="C195" s="113" t="s">
        <v>162</v>
      </c>
      <c r="D195" s="113"/>
      <c r="E195" s="54"/>
      <c r="F195" s="32"/>
      <c r="G195" s="49"/>
      <c r="H195" s="34"/>
      <c r="I195" s="34"/>
      <c r="J195" s="82"/>
      <c r="N195" s="72"/>
      <c r="O195" s="72"/>
      <c r="P195" s="72"/>
    </row>
    <row r="196" spans="2:16" x14ac:dyDescent="0.35">
      <c r="B196" s="30"/>
      <c r="C196" s="1"/>
      <c r="D196" s="1"/>
      <c r="E196" s="55" t="s">
        <v>8</v>
      </c>
      <c r="F196" s="32"/>
      <c r="G196" s="49"/>
      <c r="H196" s="34"/>
      <c r="I196" s="34"/>
      <c r="J196" s="82"/>
      <c r="N196" s="72"/>
      <c r="O196" s="72"/>
      <c r="P196" s="72"/>
    </row>
    <row r="197" spans="2:16" x14ac:dyDescent="0.35">
      <c r="B197" s="30"/>
      <c r="E197" s="54"/>
      <c r="F197" s="32"/>
      <c r="G197" s="49"/>
      <c r="H197" s="34"/>
      <c r="I197" s="34"/>
      <c r="J197" s="82"/>
      <c r="N197" s="72"/>
      <c r="O197" s="72"/>
      <c r="P197" s="72"/>
    </row>
    <row r="198" spans="2:16" x14ac:dyDescent="0.35">
      <c r="B198" s="30"/>
      <c r="C198" s="1"/>
      <c r="D198" s="1"/>
      <c r="E198" s="55" t="s">
        <v>9</v>
      </c>
      <c r="F198" s="32"/>
      <c r="G198" s="49"/>
      <c r="H198" s="34"/>
      <c r="I198" s="34"/>
      <c r="J198" s="82"/>
      <c r="N198" s="72"/>
      <c r="O198" s="72"/>
      <c r="P198" s="72"/>
    </row>
    <row r="199" spans="2:16" ht="15" thickBot="1" x14ac:dyDescent="0.4">
      <c r="B199" s="56"/>
      <c r="C199" s="57"/>
      <c r="D199" s="57"/>
      <c r="E199" s="57"/>
      <c r="F199" s="57"/>
      <c r="G199" s="58"/>
      <c r="H199" s="59"/>
      <c r="I199" s="59"/>
      <c r="J199" s="82"/>
      <c r="N199" s="72"/>
      <c r="O199" s="72"/>
      <c r="P199" s="72"/>
    </row>
    <row r="202" spans="2:16" x14ac:dyDescent="0.35">
      <c r="B202" s="60"/>
      <c r="C202" s="60"/>
      <c r="D202" s="60"/>
      <c r="E202" s="60"/>
      <c r="F202" s="75"/>
      <c r="G202" s="60"/>
      <c r="H202" s="60"/>
      <c r="I202" s="60"/>
      <c r="J202" s="60"/>
      <c r="K202" s="50"/>
    </row>
    <row r="203" spans="2:16" x14ac:dyDescent="0.35">
      <c r="B203" s="60"/>
      <c r="C203" s="60"/>
      <c r="D203" s="60"/>
      <c r="E203" s="60"/>
      <c r="F203" s="75"/>
      <c r="G203" s="60"/>
      <c r="H203" s="60"/>
      <c r="I203" s="60"/>
      <c r="J203" s="60"/>
      <c r="K203" s="50"/>
    </row>
    <row r="204" spans="2:16" x14ac:dyDescent="0.35">
      <c r="B204" s="60"/>
      <c r="C204" s="61"/>
      <c r="D204" s="61"/>
      <c r="E204" s="61"/>
      <c r="F204" s="76"/>
      <c r="G204" s="61"/>
      <c r="H204" s="61"/>
      <c r="I204" s="61"/>
      <c r="J204" s="61"/>
      <c r="K204" s="50"/>
    </row>
    <row r="205" spans="2:16" x14ac:dyDescent="0.35">
      <c r="B205" s="60"/>
      <c r="C205" s="61"/>
      <c r="D205" s="61"/>
      <c r="E205" s="61"/>
      <c r="F205" s="76"/>
      <c r="G205" s="61"/>
      <c r="H205" s="61"/>
      <c r="I205" s="61"/>
      <c r="J205" s="61"/>
      <c r="K205" s="50"/>
    </row>
    <row r="206" spans="2:16" x14ac:dyDescent="0.35">
      <c r="B206" s="60"/>
      <c r="C206" s="61"/>
      <c r="D206" s="61"/>
      <c r="E206" s="61"/>
      <c r="F206" s="76"/>
      <c r="G206" s="61"/>
      <c r="H206" s="61"/>
      <c r="I206" s="61"/>
      <c r="J206" s="61"/>
      <c r="K206" s="50"/>
    </row>
    <row r="207" spans="2:16" x14ac:dyDescent="0.35">
      <c r="B207" s="60"/>
      <c r="C207" s="61"/>
      <c r="D207" s="61"/>
      <c r="E207" s="61"/>
      <c r="F207" s="76"/>
      <c r="G207" s="61"/>
      <c r="H207" s="61"/>
      <c r="I207" s="61"/>
      <c r="J207" s="61"/>
      <c r="K207" s="50"/>
    </row>
    <row r="208" spans="2:16" x14ac:dyDescent="0.35">
      <c r="B208" s="50"/>
    </row>
    <row r="209" spans="2:7" x14ac:dyDescent="0.35">
      <c r="B209" s="50"/>
      <c r="F209" s="77"/>
      <c r="G209" s="50"/>
    </row>
    <row r="210" spans="2:7" x14ac:dyDescent="0.35">
      <c r="B210" s="50"/>
    </row>
    <row r="211" spans="2:7" x14ac:dyDescent="0.35">
      <c r="B211" s="50"/>
    </row>
  </sheetData>
  <dataConsolidate/>
  <mergeCells count="30">
    <mergeCell ref="C177:F177"/>
    <mergeCell ref="C180:F180"/>
    <mergeCell ref="C182:F182"/>
    <mergeCell ref="G6:G7"/>
    <mergeCell ref="B6:B7"/>
    <mergeCell ref="C6:C7"/>
    <mergeCell ref="E6:E7"/>
    <mergeCell ref="F6:F7"/>
    <mergeCell ref="C175:F175"/>
    <mergeCell ref="B110:D110"/>
    <mergeCell ref="B112:D112"/>
    <mergeCell ref="B147:D147"/>
    <mergeCell ref="B155:D155"/>
    <mergeCell ref="B157:D157"/>
    <mergeCell ref="B159:D159"/>
    <mergeCell ref="B167:D167"/>
    <mergeCell ref="B169:D169"/>
    <mergeCell ref="B171:D171"/>
    <mergeCell ref="D6:D7"/>
    <mergeCell ref="B65:D65"/>
    <mergeCell ref="B8:D8"/>
    <mergeCell ref="B67:D67"/>
    <mergeCell ref="B75:D75"/>
    <mergeCell ref="B77:D77"/>
    <mergeCell ref="B83:D83"/>
    <mergeCell ref="B85:D85"/>
    <mergeCell ref="B87:D87"/>
    <mergeCell ref="B114:D114"/>
    <mergeCell ref="B143:D143"/>
    <mergeCell ref="B145:D145"/>
  </mergeCells>
  <phoneticPr fontId="10" type="noConversion"/>
  <printOptions horizontalCentered="1"/>
  <pageMargins left="0.70866141732283472" right="0.70866141732283472" top="0.55118110236220474" bottom="0.55118110236220474" header="0.31496062992125984" footer="0.31496062992125984"/>
  <pageSetup paperSize="9" scale="58" fitToHeight="2" orientation="portrait" r:id="rId1"/>
  <rowBreaks count="1" manualBreakCount="1">
    <brk id="85" min="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Inschrijfstaat</vt:lpstr>
      <vt:lpstr>Inschrijfstaat!Afdrukbereik</vt:lpstr>
    </vt:vector>
  </TitlesOfParts>
  <Company>Servicecentrum Drechtsteden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Ellenbroek, MB</dc:creator>
  <cp:lastModifiedBy>Doms, BLM (Bas)</cp:lastModifiedBy>
  <cp:lastPrinted>2017-05-02T08:23:44Z</cp:lastPrinted>
  <dcterms:created xsi:type="dcterms:W3CDTF">2015-03-20T07:56:07Z</dcterms:created>
  <dcterms:modified xsi:type="dcterms:W3CDTF">2021-04-19T06:45:31Z</dcterms:modified>
</cp:coreProperties>
</file>