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hidePivotFieldList="1" defaultThemeVersion="166925"/>
  <xr:revisionPtr revIDLastSave="0" documentId="8_{EAFACB90-24F3-46E1-ABFD-630ECCC1D8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laatsingsplan" sheetId="12" r:id="rId1"/>
    <sheet name="Type 1 A4 desktopprinter 25 ppm" sheetId="13" r:id="rId2"/>
    <sheet name="Type 2 A3 MFP 30 ppm " sheetId="14" r:id="rId3"/>
    <sheet name="Type 3 A3 MFP 40 ppm " sheetId="16" r:id="rId4"/>
  </sheets>
  <externalReferences>
    <externalReference r:id="rId5"/>
  </externalReferences>
  <definedNames>
    <definedName name="_a666000" localSheetId="2">'[1]Type 2'!#REF!</definedName>
    <definedName name="_a666000" localSheetId="3">'[1]Type 2'!#REF!</definedName>
    <definedName name="_a666000">'[1]Type 2'!#REF!</definedName>
    <definedName name="_xlnm._FilterDatabase" localSheetId="0" hidden="1">Plaatsingsplan!$B$2:$Z$181</definedName>
    <definedName name="_xlnm.Print_Area" localSheetId="2">'Type 2 A3 MFP 30 ppm '!$A$1:$B$19</definedName>
    <definedName name="_xlnm.Print_Area" localSheetId="3">'Type 3 A3 MFP 40 ppm '!$A$1:$B$19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81" i="12" l="1"/>
  <c r="M45" i="12"/>
  <c r="Y181" i="12"/>
  <c r="M139" i="12" l="1"/>
  <c r="I139" i="12"/>
  <c r="Q138" i="12"/>
  <c r="M138" i="12"/>
  <c r="I138" i="12"/>
  <c r="Q71" i="12"/>
  <c r="M70" i="12"/>
  <c r="I70" i="12"/>
  <c r="Q49" i="12"/>
  <c r="M49" i="12"/>
  <c r="I49" i="12"/>
  <c r="Q48" i="12"/>
  <c r="M48" i="12"/>
  <c r="Q47" i="12"/>
  <c r="M47" i="12"/>
  <c r="I47" i="12"/>
  <c r="Q46" i="12"/>
  <c r="M46" i="12"/>
  <c r="I46" i="12"/>
  <c r="Q45" i="12"/>
  <c r="I45" i="12"/>
  <c r="Q44" i="12"/>
  <c r="M44" i="12"/>
  <c r="Q4" i="12"/>
  <c r="M4" i="12"/>
  <c r="I4" i="12"/>
  <c r="M119" i="12"/>
  <c r="I119" i="12"/>
  <c r="Q116" i="12"/>
  <c r="M116" i="12"/>
  <c r="I116" i="12"/>
  <c r="Q80" i="12"/>
  <c r="M80" i="12"/>
  <c r="I80" i="12"/>
  <c r="Q69" i="12"/>
  <c r="M69" i="12"/>
  <c r="I69" i="12"/>
  <c r="Q29" i="12"/>
  <c r="M29" i="12"/>
  <c r="I29" i="12"/>
  <c r="T181" i="12"/>
  <c r="U181" i="12"/>
  <c r="W181" i="12"/>
  <c r="X181" i="12"/>
  <c r="A8" i="13" l="1"/>
  <c r="A9" i="13" s="1"/>
  <c r="A10" i="13" s="1"/>
  <c r="A12" i="13" s="1"/>
  <c r="A13" i="13" s="1"/>
  <c r="A4" i="14" s="1"/>
  <c r="A5" i="14" s="1"/>
  <c r="A6" i="14" s="1"/>
  <c r="A8" i="14" s="1"/>
  <c r="A9" i="14" s="1"/>
  <c r="A10" i="14" s="1"/>
  <c r="A11" i="14" s="1"/>
  <c r="A12" i="14" s="1"/>
  <c r="A14" i="14" s="1"/>
  <c r="A15" i="14" s="1"/>
  <c r="A16" i="14" s="1"/>
  <c r="A19" i="14" s="1"/>
  <c r="A21" i="14" s="1"/>
  <c r="A4" i="16" s="1"/>
  <c r="A5" i="16" s="1"/>
  <c r="A6" i="16" s="1"/>
  <c r="A8" i="16" s="1"/>
  <c r="A9" i="16" s="1"/>
  <c r="A10" i="16" s="1"/>
  <c r="A11" i="16" s="1"/>
  <c r="A12" i="16" s="1"/>
  <c r="A14" i="16" s="1"/>
  <c r="A15" i="16" s="1"/>
  <c r="A5" i="13"/>
  <c r="A6" i="13" s="1"/>
  <c r="A18" i="16" l="1"/>
  <c r="A16" i="16"/>
  <c r="A19" i="16" s="1"/>
  <c r="A21" i="16" s="1"/>
  <c r="A18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130" authorId="0" shapeId="0" xr:uid="{8413B172-6265-400D-874E-36AC33904225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Opslag ivb verbouwing</t>
        </r>
      </text>
    </comment>
    <comment ref="B131" authorId="0" shapeId="0" xr:uid="{F434BBCD-CB3C-4D98-A369-B5CA21BB34AA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Opslag ivb verbouwing</t>
        </r>
      </text>
    </comment>
    <comment ref="B132" authorId="0" shapeId="0" xr:uid="{61299FAB-2BEF-4A6E-93E7-5F42D295AEA7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Opslag ivb verbouwing</t>
        </r>
      </text>
    </comment>
  </commentList>
</comments>
</file>

<file path=xl/sharedStrings.xml><?xml version="1.0" encoding="utf-8"?>
<sst xmlns="http://schemas.openxmlformats.org/spreadsheetml/2006/main" count="1004" uniqueCount="572">
  <si>
    <t>Rijlabels</t>
  </si>
  <si>
    <t>Room</t>
  </si>
  <si>
    <t>Model</t>
  </si>
  <si>
    <t>Serienummer</t>
  </si>
  <si>
    <t>IP-Address</t>
  </si>
  <si>
    <t>Mono</t>
  </si>
  <si>
    <t>Kleur</t>
  </si>
  <si>
    <t>Totaal</t>
  </si>
  <si>
    <t>Scans</t>
  </si>
  <si>
    <t>Confi</t>
  </si>
  <si>
    <t>DELFT - Bakemastraat 97k</t>
  </si>
  <si>
    <t>Zuidpolder 97K</t>
  </si>
  <si>
    <t>WorkCentre 7225-PGPK</t>
  </si>
  <si>
    <t>3327254072</t>
  </si>
  <si>
    <t>139.63.64.101</t>
  </si>
  <si>
    <t>DELFT - Leeghwaterstraat 44</t>
  </si>
  <si>
    <t>0.400</t>
  </si>
  <si>
    <t>WorkCentre 7835-PGPK</t>
  </si>
  <si>
    <t>134.203.228.28</t>
  </si>
  <si>
    <t>1116 / 1e</t>
  </si>
  <si>
    <t>VersaLink C400DN-PGPK</t>
  </si>
  <si>
    <t>3355026298</t>
  </si>
  <si>
    <t>139.63.64.145</t>
  </si>
  <si>
    <t>Blijft staan</t>
  </si>
  <si>
    <t>kamer 0203 - gang, Begane Grond</t>
  </si>
  <si>
    <t>3327251553</t>
  </si>
  <si>
    <t>139.63.64.139</t>
  </si>
  <si>
    <t>kamer 1,134, eerste etage</t>
  </si>
  <si>
    <t>139.63.64.140</t>
  </si>
  <si>
    <t>kamer 1.204 - Gang, eerste etage</t>
  </si>
  <si>
    <t>3912959383</t>
  </si>
  <si>
    <t>139.63.64.141</t>
  </si>
  <si>
    <t>Receptie (0.101), BG,   (Vertrouwelijk omgeving)</t>
  </si>
  <si>
    <t>3327375627</t>
  </si>
  <si>
    <t>139.63.64.142</t>
  </si>
  <si>
    <t>PR-DTL-210</t>
  </si>
  <si>
    <t>3355019828</t>
  </si>
  <si>
    <t>139.63.64.144</t>
  </si>
  <si>
    <t>DELFT - Leeghwaterstraat 46</t>
  </si>
  <si>
    <t>1.030 (NIS)</t>
  </si>
  <si>
    <t>3327251235</t>
  </si>
  <si>
    <t>139.63.64.138</t>
  </si>
  <si>
    <t>Leeghwaterstraat - begane grond</t>
  </si>
  <si>
    <t>3327251901</t>
  </si>
  <si>
    <t>139.63.64.137</t>
  </si>
  <si>
    <t>DELFT - Pieter Calandweg 15</t>
  </si>
  <si>
    <t>begane grond</t>
  </si>
  <si>
    <t>3354994371</t>
  </si>
  <si>
    <t>139.63.65.73</t>
  </si>
  <si>
    <t>Pieter Callandweg SD Schokhal</t>
  </si>
  <si>
    <t>Phaser 6600DN-PGPK</t>
  </si>
  <si>
    <t>3185219630</t>
  </si>
  <si>
    <t>139.63.65.71</t>
  </si>
  <si>
    <t>Schokhal 1e verdieping</t>
  </si>
  <si>
    <t>3327251480</t>
  </si>
  <si>
    <t>139.63.65.70</t>
  </si>
  <si>
    <t>DELFT - Stieltjesweg 1</t>
  </si>
  <si>
    <t>DTS - E.387</t>
  </si>
  <si>
    <t>3912959162</t>
  </si>
  <si>
    <t>139.63.65.79</t>
  </si>
  <si>
    <t>E075 -  Meet and Greet</t>
  </si>
  <si>
    <t>3327251278</t>
  </si>
  <si>
    <t>139.63.65.105</t>
  </si>
  <si>
    <t>E170 - Meet and Greet</t>
  </si>
  <si>
    <t>3327250220</t>
  </si>
  <si>
    <t>139.63.65.108</t>
  </si>
  <si>
    <t>E181 - nis</t>
  </si>
  <si>
    <t>3912959448</t>
  </si>
  <si>
    <t>139.63.65.109</t>
  </si>
  <si>
    <t>E253 - Meet and Greet</t>
  </si>
  <si>
    <t>3327154019</t>
  </si>
  <si>
    <t>139.63.65.112</t>
  </si>
  <si>
    <t>E281 - nis</t>
  </si>
  <si>
    <t>3912959456</t>
  </si>
  <si>
    <t>139.63.65.111</t>
  </si>
  <si>
    <t>N201 - Gang</t>
  </si>
  <si>
    <t>3912959634</t>
  </si>
  <si>
    <t>139.63.65.115</t>
  </si>
  <si>
    <t>P.00.060 BG</t>
  </si>
  <si>
    <t>3327250476</t>
  </si>
  <si>
    <t>139.63.65.80</t>
  </si>
  <si>
    <t>P.00.050</t>
  </si>
  <si>
    <t>3327245103</t>
  </si>
  <si>
    <t>139.63.65.104</t>
  </si>
  <si>
    <t>P.00.140 - Expeditie</t>
  </si>
  <si>
    <t>3327251120</t>
  </si>
  <si>
    <t>139.63.65.103</t>
  </si>
  <si>
    <t>P.01.020- gang</t>
  </si>
  <si>
    <t>3327253580</t>
  </si>
  <si>
    <t>139.63.65.114</t>
  </si>
  <si>
    <t>DELFT - Stieltjesweg 3</t>
  </si>
  <si>
    <t>Receptie</t>
  </si>
  <si>
    <t>3185228257</t>
  </si>
  <si>
    <t>139.63.65.78</t>
  </si>
  <si>
    <t>DEN HAAG - Anna van Buerenplein 1</t>
  </si>
  <si>
    <t>8e</t>
  </si>
  <si>
    <t>AltaLink C8035-PGPK</t>
  </si>
  <si>
    <t>139.63.67.90</t>
  </si>
  <si>
    <t>6e verdieping - 007</t>
  </si>
  <si>
    <t>139.63.67.81</t>
  </si>
  <si>
    <t>001 Receptie</t>
  </si>
  <si>
    <t>3355004979</t>
  </si>
  <si>
    <t>139.63.67.82</t>
  </si>
  <si>
    <t>06-032</t>
  </si>
  <si>
    <t>3912959650</t>
  </si>
  <si>
    <t>139.63.67.80</t>
  </si>
  <si>
    <t>07-027</t>
  </si>
  <si>
    <t>3912959510</t>
  </si>
  <si>
    <t>139.63.67.74</t>
  </si>
  <si>
    <t>07-027 7e etage</t>
  </si>
  <si>
    <t>3913004948</t>
  </si>
  <si>
    <t>139.63.67.87</t>
  </si>
  <si>
    <t>08_008</t>
  </si>
  <si>
    <t>3717061836</t>
  </si>
  <si>
    <t>139.63.67.83</t>
  </si>
  <si>
    <t>08-032</t>
  </si>
  <si>
    <t>09-001</t>
  </si>
  <si>
    <t>WorkCentre 7855-PGPK</t>
  </si>
  <si>
    <t>3914005980</t>
  </si>
  <si>
    <t>139.63.67.75</t>
  </si>
  <si>
    <t>09-003</t>
  </si>
  <si>
    <t>3912961060</t>
  </si>
  <si>
    <t>139.63.67.77</t>
  </si>
  <si>
    <t>09-027</t>
  </si>
  <si>
    <t>3912962228</t>
  </si>
  <si>
    <t>139.63.67.71</t>
  </si>
  <si>
    <t>10-003</t>
  </si>
  <si>
    <t>3912962252</t>
  </si>
  <si>
    <t>139.63.67.78</t>
  </si>
  <si>
    <t>7.000</t>
  </si>
  <si>
    <t>3912959642</t>
  </si>
  <si>
    <t>139.63.67.73</t>
  </si>
  <si>
    <t>8.000</t>
  </si>
  <si>
    <t>3912961515</t>
  </si>
  <si>
    <t>139.63.67.72</t>
  </si>
  <si>
    <t>etage 07. kamer 040</t>
  </si>
  <si>
    <t>3185178063</t>
  </si>
  <si>
    <t>139.63.67.88</t>
  </si>
  <si>
    <t>DEN HAAG - Oude Waalsdorperweg 63</t>
  </si>
  <si>
    <t>PR-DHW-047</t>
  </si>
  <si>
    <t>3355016861</t>
  </si>
  <si>
    <t>139.63.66.71</t>
  </si>
  <si>
    <t>1J Pantry</t>
  </si>
  <si>
    <t>3K Pantry</t>
  </si>
  <si>
    <t>2J.04</t>
  </si>
  <si>
    <t>3J Pantry</t>
  </si>
  <si>
    <t>3G20</t>
  </si>
  <si>
    <t>2G Pantry</t>
  </si>
  <si>
    <t>2m10</t>
  </si>
  <si>
    <t>139.63.66.109</t>
  </si>
  <si>
    <t>3m12</t>
  </si>
  <si>
    <t>139.63.66.126</t>
  </si>
  <si>
    <t>1B08</t>
  </si>
  <si>
    <t>3922954770</t>
  </si>
  <si>
    <t>139.63.66.79</t>
  </si>
  <si>
    <t>1H10 / begane grond</t>
  </si>
  <si>
    <t>3355111538</t>
  </si>
  <si>
    <t>1K17</t>
  </si>
  <si>
    <t>3355099236</t>
  </si>
  <si>
    <t>139.63.66.104</t>
  </si>
  <si>
    <t>2C01 a2c.1880</t>
  </si>
  <si>
    <t>3327245030</t>
  </si>
  <si>
    <t>139.63.66.96</t>
  </si>
  <si>
    <t>2e etage, kamer 21.01</t>
  </si>
  <si>
    <t>139.63.66.108</t>
  </si>
  <si>
    <t>2F gang A2F.0470</t>
  </si>
  <si>
    <t>3912962376</t>
  </si>
  <si>
    <t>139.63.66.102</t>
  </si>
  <si>
    <t>2G13</t>
  </si>
  <si>
    <t>3912962155</t>
  </si>
  <si>
    <t>139.63.66.74</t>
  </si>
  <si>
    <t>2k08</t>
  </si>
  <si>
    <t>3185113689</t>
  </si>
  <si>
    <t>139.63.66.76</t>
  </si>
  <si>
    <t>2K10 a2k.1120</t>
  </si>
  <si>
    <t>3912962198</t>
  </si>
  <si>
    <t>139.63.66.100</t>
  </si>
  <si>
    <t>3B21</t>
  </si>
  <si>
    <t>3185119296</t>
  </si>
  <si>
    <t>139.63.66.110</t>
  </si>
  <si>
    <t>3C02 a3c.0550</t>
  </si>
  <si>
    <t>3912963216</t>
  </si>
  <si>
    <t>139.63.66.103</t>
  </si>
  <si>
    <t>3G15</t>
  </si>
  <si>
    <t>3912959235</t>
  </si>
  <si>
    <t>139.63.66.75</t>
  </si>
  <si>
    <t>3L a3l.0510</t>
  </si>
  <si>
    <t>3912959430</t>
  </si>
  <si>
    <t>139.63.66.107</t>
  </si>
  <si>
    <t>A1 Hal</t>
  </si>
  <si>
    <t>3327205462</t>
  </si>
  <si>
    <t>139.63.66.72</t>
  </si>
  <si>
    <t>kamer: 1M Gang</t>
  </si>
  <si>
    <t>3912959260</t>
  </si>
  <si>
    <t>139.63.66.94</t>
  </si>
  <si>
    <t>N/A</t>
  </si>
  <si>
    <t>3185117110</t>
  </si>
  <si>
    <t>139.63.66.77</t>
  </si>
  <si>
    <t>DEN HAAG - Oude Waalsdorperweg 63 - 3rd</t>
  </si>
  <si>
    <t>3H05</t>
  </si>
  <si>
    <t>3185217824</t>
  </si>
  <si>
    <t>139.63.66.115</t>
  </si>
  <si>
    <t>DEN HAAG - Ypenburgse Boslaan 2</t>
  </si>
  <si>
    <t>gebouw 16</t>
  </si>
  <si>
    <t>139.63.65.147</t>
  </si>
  <si>
    <t>BG / ruimte 17</t>
  </si>
  <si>
    <t>gebouw 15 eerste etage</t>
  </si>
  <si>
    <t>139.63.65.149</t>
  </si>
  <si>
    <t>Gebouw 04 BG/LBR - printerruimte</t>
  </si>
  <si>
    <t>3327253459</t>
  </si>
  <si>
    <t>139.63.65.142</t>
  </si>
  <si>
    <t>gebouw 15 1e etage</t>
  </si>
  <si>
    <t>3912960942</t>
  </si>
  <si>
    <t>139.63.65.140</t>
  </si>
  <si>
    <t>Gebouw 15</t>
  </si>
  <si>
    <t>3912959332</t>
  </si>
  <si>
    <t>139.63.65.145</t>
  </si>
  <si>
    <t>Gebouw16</t>
  </si>
  <si>
    <t>3327251332</t>
  </si>
  <si>
    <t>139.63.65.148</t>
  </si>
  <si>
    <t>het Pyro gebouw</t>
  </si>
  <si>
    <t>3327251715</t>
  </si>
  <si>
    <t>139.63.65.141</t>
  </si>
  <si>
    <t>Sampel Ruimte LBR / 1</t>
  </si>
  <si>
    <t>3355047988</t>
  </si>
  <si>
    <t>139.63.65.143</t>
  </si>
  <si>
    <t>??</t>
  </si>
  <si>
    <t>3354982950</t>
  </si>
  <si>
    <t>139.63.65.144</t>
  </si>
  <si>
    <t>EINDHOVEN - High Tech Campus 25</t>
  </si>
  <si>
    <t>HTC25 2e etage koffiehoek</t>
  </si>
  <si>
    <t>139.63.64.179</t>
  </si>
  <si>
    <t>EINDHOVEN - High Tech Campus 21</t>
  </si>
  <si>
    <t>HTC21-P-B08C</t>
  </si>
  <si>
    <t>VersaLink C500DN-PGPK</t>
  </si>
  <si>
    <t>139.63.64.170</t>
  </si>
  <si>
    <t>HTC21 BO01-15-19 (repro kamer)</t>
  </si>
  <si>
    <t>3327252134</t>
  </si>
  <si>
    <t>139.63.64.177</t>
  </si>
  <si>
    <t>HTC21-1-921</t>
  </si>
  <si>
    <t>3327239375</t>
  </si>
  <si>
    <t>139.63.64.169</t>
  </si>
  <si>
    <t>HTC25-3.607</t>
  </si>
  <si>
    <t>3327246746</t>
  </si>
  <si>
    <t>139.63.64.180</t>
  </si>
  <si>
    <t>HTC25-3.611</t>
  </si>
  <si>
    <t>3327252312</t>
  </si>
  <si>
    <t>139.63.64.173</t>
  </si>
  <si>
    <t>HTC23-0.416G</t>
  </si>
  <si>
    <t>3184811676</t>
  </si>
  <si>
    <t>139.63.64.182</t>
  </si>
  <si>
    <t>HTC25, Expeditie</t>
  </si>
  <si>
    <t>3327255672</t>
  </si>
  <si>
    <t>139.63.64.183</t>
  </si>
  <si>
    <t>HTC25-2-539</t>
  </si>
  <si>
    <t>3185102458</t>
  </si>
  <si>
    <t>139.63.64.181</t>
  </si>
  <si>
    <t>EINDHOVEN - High Tech Campus 29</t>
  </si>
  <si>
    <t>HTC29-P-318</t>
  </si>
  <si>
    <t>3327258868</t>
  </si>
  <si>
    <t>139.63.64.168</t>
  </si>
  <si>
    <t>EINDHOVEN - High Tech Campus 31 - 0</t>
  </si>
  <si>
    <t>0033a</t>
  </si>
  <si>
    <t>3327252002</t>
  </si>
  <si>
    <t>139.63.64.171</t>
  </si>
  <si>
    <t>EINDHOVEN - High Tech Campus 31 - 1</t>
  </si>
  <si>
    <t>1.033a</t>
  </si>
  <si>
    <t>3327252274</t>
  </si>
  <si>
    <t>139.63.64.172</t>
  </si>
  <si>
    <t>GRONINGEN - Eemsgolaan 3</t>
  </si>
  <si>
    <t>GN 0.060</t>
  </si>
  <si>
    <t>3327251812</t>
  </si>
  <si>
    <t>139.63.64.23</t>
  </si>
  <si>
    <t>GN 1.060</t>
  </si>
  <si>
    <t>3327251413</t>
  </si>
  <si>
    <t>139.63.64.24</t>
  </si>
  <si>
    <t>GN0.005</t>
  </si>
  <si>
    <t>3184783915</t>
  </si>
  <si>
    <t>139.63.64.25</t>
  </si>
  <si>
    <t>HELMOND - Automotive Campus 30</t>
  </si>
  <si>
    <t>3100 Noord - Koffiecorner</t>
  </si>
  <si>
    <t>3327058346</t>
  </si>
  <si>
    <t>139.63.64.57</t>
  </si>
  <si>
    <t>3200 Zuid - Koffiecorner</t>
  </si>
  <si>
    <t>3327253718</t>
  </si>
  <si>
    <t>139.63.64.52</t>
  </si>
  <si>
    <t>MEL BG</t>
  </si>
  <si>
    <t>3327074643</t>
  </si>
  <si>
    <t>139.63.64.53</t>
  </si>
  <si>
    <t>Vehil-hal</t>
  </si>
  <si>
    <t>3327252096</t>
  </si>
  <si>
    <t>139.63.64.56</t>
  </si>
  <si>
    <t>LEIDEN - Schipholweg 77-89</t>
  </si>
  <si>
    <t>4 4.015</t>
  </si>
  <si>
    <t>3185166600</t>
  </si>
  <si>
    <t>139.63.66.243</t>
  </si>
  <si>
    <t>4e verdieping</t>
  </si>
  <si>
    <t>3185091545</t>
  </si>
  <si>
    <t>139.63.66.238</t>
  </si>
  <si>
    <t>139.63.66.240</t>
  </si>
  <si>
    <t>5 5.016</t>
  </si>
  <si>
    <t>3185174025</t>
  </si>
  <si>
    <t>139.63.66.244</t>
  </si>
  <si>
    <t>5e verdieping</t>
  </si>
  <si>
    <t>3912959030</t>
  </si>
  <si>
    <t>139.63.66.241</t>
  </si>
  <si>
    <t>6e verdieping</t>
  </si>
  <si>
    <t>3185091596</t>
  </si>
  <si>
    <t>139.63.66.239</t>
  </si>
  <si>
    <t>139.63.66.242</t>
  </si>
  <si>
    <t>7e etage Receptie</t>
  </si>
  <si>
    <t>3355091324</t>
  </si>
  <si>
    <t>139.63.66.245</t>
  </si>
  <si>
    <t>LEIDEN - Zernikedreef 9</t>
  </si>
  <si>
    <t>01.35</t>
  </si>
  <si>
    <t>3185200026</t>
  </si>
  <si>
    <t>139.63.65.24</t>
  </si>
  <si>
    <t>2e etage, 22.15C</t>
  </si>
  <si>
    <t>3184811692</t>
  </si>
  <si>
    <t>139.63.65.14</t>
  </si>
  <si>
    <t>3185186554</t>
  </si>
  <si>
    <t>139.63.65.23</t>
  </si>
  <si>
    <t>BG.AMS Hal</t>
  </si>
  <si>
    <t>3717061810</t>
  </si>
  <si>
    <t>139.63.65.13</t>
  </si>
  <si>
    <t>LGA-01.01 koffiecorner</t>
  </si>
  <si>
    <t>3327251448</t>
  </si>
  <si>
    <t>139.63.65.20</t>
  </si>
  <si>
    <t>LGA-02.16</t>
  </si>
  <si>
    <t>3327251340</t>
  </si>
  <si>
    <t>139.63.65.21</t>
  </si>
  <si>
    <t>Vragen aan Joris</t>
  </si>
  <si>
    <t>3185213640</t>
  </si>
  <si>
    <t>139.63.65.55</t>
  </si>
  <si>
    <t>3185178934</t>
  </si>
  <si>
    <t>139.63.65.207</t>
  </si>
  <si>
    <t>NLD/Amsterdam/Radarweg 60/AMS 20 1e verdieping/FL:1e</t>
  </si>
  <si>
    <t>Hal</t>
  </si>
  <si>
    <t>3717061356</t>
  </si>
  <si>
    <t>139.63.64.6</t>
  </si>
  <si>
    <t>hal</t>
  </si>
  <si>
    <t>139.63.64.7</t>
  </si>
  <si>
    <t>NLD/Limburg/Geleen/Urmonderbaan 22 (Gate2)</t>
  </si>
  <si>
    <t>Gebouw 22</t>
  </si>
  <si>
    <t>139.63.66.200</t>
  </si>
  <si>
    <t>Gebouw 24</t>
  </si>
  <si>
    <t>3327269860</t>
  </si>
  <si>
    <t>139.63.66.211</t>
  </si>
  <si>
    <t>NLD/Noord-Holland/Petten/Westerduinweg 3/GB 035/FL:1e</t>
  </si>
  <si>
    <t>geb 35/K017</t>
  </si>
  <si>
    <t>139.63.66.27</t>
  </si>
  <si>
    <t>.101 Centrale Hal</t>
  </si>
  <si>
    <t>3717061046</t>
  </si>
  <si>
    <t>139.63.66.16</t>
  </si>
  <si>
    <t>NLD/Noord-Holland/Petten/Westerduinweg 3/GB 035/FL:2e</t>
  </si>
  <si>
    <t>.201 Gang ET</t>
  </si>
  <si>
    <t>3717061208</t>
  </si>
  <si>
    <t>139.63.66.17</t>
  </si>
  <si>
    <t>.211 Energy T</t>
  </si>
  <si>
    <t>3717061160</t>
  </si>
  <si>
    <t>139.63.66.18</t>
  </si>
  <si>
    <t>NLD/Noord-Holland/Petten/Westerduinweg 3/GB 035/FL:BG</t>
  </si>
  <si>
    <t>.012 Centrale Hal</t>
  </si>
  <si>
    <t>3717061895</t>
  </si>
  <si>
    <t>139.63.66.15</t>
  </si>
  <si>
    <t>NLD/Noord-Holland/Petten/Westerduinweg 3/GB 038/FL:BG</t>
  </si>
  <si>
    <t>.003 (Jules V)</t>
  </si>
  <si>
    <t>3717061844</t>
  </si>
  <si>
    <t>139.63.66.19</t>
  </si>
  <si>
    <t>NLD/Noord-Holland/Petten/Westerduinweg 3/GB 039/FL:1e</t>
  </si>
  <si>
    <t>.103 (KCG geb)</t>
  </si>
  <si>
    <t>3717061470</t>
  </si>
  <si>
    <t>139.63.66.20</t>
  </si>
  <si>
    <t>NLD/Noord-Holland/Petten/Westerduinweg 3/GB 040.120/FL:1e</t>
  </si>
  <si>
    <t>.120</t>
  </si>
  <si>
    <t>3717062174</t>
  </si>
  <si>
    <t>139.63.66.22</t>
  </si>
  <si>
    <t>NLD/Noord-Holland/Petten/Westerduinweg 3/GB 040.221 DE/BURE/FL:2e</t>
  </si>
  <si>
    <t>.221 DE/BURE</t>
  </si>
  <si>
    <t>3717061674</t>
  </si>
  <si>
    <t>139.63.66.23</t>
  </si>
  <si>
    <t>NLD/Noord-Holland/Petten/Westerduinweg 3/GB 040.305 DE/BURE/FL:3e</t>
  </si>
  <si>
    <t>.305 DE/BURE</t>
  </si>
  <si>
    <t>3717062050</t>
  </si>
  <si>
    <t>139.63.66.24</t>
  </si>
  <si>
    <t>NLD/Noord-Holland/Petten/Westerduinweg 3/GB 040/FL:BG</t>
  </si>
  <si>
    <t>.021</t>
  </si>
  <si>
    <t>3717062131</t>
  </si>
  <si>
    <t>139.63.66.21</t>
  </si>
  <si>
    <t>NLD/Noord-Holland/Petten/Westerduinweg 3/GB 042.007 Lichthof/FL:BG</t>
  </si>
  <si>
    <t>139.63.66.11</t>
  </si>
  <si>
    <t>NLD/Noord-Holland/Petten/Westerduinweg 3/GB 042.007/FL:BG</t>
  </si>
  <si>
    <t>3717061801</t>
  </si>
  <si>
    <t>139.63.66.25</t>
  </si>
  <si>
    <t>NLD/Noord-Holland/Petten/Westerduinweg 3/GB 042.100 Zonnetpl/FL:1e</t>
  </si>
  <si>
    <t>Geb35 K.17/etage 0</t>
  </si>
  <si>
    <t>3717062034</t>
  </si>
  <si>
    <t>139.63.66.28</t>
  </si>
  <si>
    <t>NLD/Noord-Holland/Petten/Westerduinweg 3/GB 071.002 gang/FL:BG</t>
  </si>
  <si>
    <t>Gebouw 31, Gang, 3e verdieping</t>
  </si>
  <si>
    <t>3717061879</t>
  </si>
  <si>
    <t>139.63.66.29</t>
  </si>
  <si>
    <t>NLD/Noord-Holland/Petten/Westerduinweg 3/Gb.029/FL:BG</t>
  </si>
  <si>
    <t>.015 Exped</t>
  </si>
  <si>
    <t>3717061500</t>
  </si>
  <si>
    <t>139.63.66.12</t>
  </si>
  <si>
    <t>NLD/Noord-Holland/Petten/Westerduinweg 3/Gb.031/FL:BG</t>
  </si>
  <si>
    <t>.028 Gang AL</t>
  </si>
  <si>
    <t>3717061798</t>
  </si>
  <si>
    <t>139.63.66.14</t>
  </si>
  <si>
    <t>RIJSWIJK - Kessler park 1D</t>
  </si>
  <si>
    <t>Bouwkeet</t>
  </si>
  <si>
    <t>3327251421</t>
  </si>
  <si>
    <t>139.63.64.70</t>
  </si>
  <si>
    <t>RIG/1e</t>
  </si>
  <si>
    <t>3355099066</t>
  </si>
  <si>
    <t>139.63.64.69</t>
  </si>
  <si>
    <t>RIJSWIJK - Lange Kleiweg 137 - 3 - West</t>
  </si>
  <si>
    <t>Gebouw 137 1e</t>
  </si>
  <si>
    <t>Gebouw 137 BG</t>
  </si>
  <si>
    <t>137-525</t>
  </si>
  <si>
    <t>139.63.65.146</t>
  </si>
  <si>
    <t>139.63.66.138</t>
  </si>
  <si>
    <t>288/BG</t>
  </si>
  <si>
    <t>3327254978</t>
  </si>
  <si>
    <t>139.63.66.136</t>
  </si>
  <si>
    <t>Gebouw 137 1 etage</t>
  </si>
  <si>
    <t>3912960101</t>
  </si>
  <si>
    <t>139.63.66.186</t>
  </si>
  <si>
    <t>SOESTERBERG - Kampweg 55</t>
  </si>
  <si>
    <t>139.63.64.218</t>
  </si>
  <si>
    <t>139.63.64.219</t>
  </si>
  <si>
    <t>139.63.64.222</t>
  </si>
  <si>
    <t>2c gang / 2e</t>
  </si>
  <si>
    <t>3185225894</t>
  </si>
  <si>
    <t>139.63.64.205</t>
  </si>
  <si>
    <t>Gang 1A</t>
  </si>
  <si>
    <t>3912960691</t>
  </si>
  <si>
    <t>139.63.64.213</t>
  </si>
  <si>
    <t>Gang 1E</t>
  </si>
  <si>
    <t>3912962236</t>
  </si>
  <si>
    <t>139.63.64.214</t>
  </si>
  <si>
    <t>Gang 2E</t>
  </si>
  <si>
    <t>3912961361</t>
  </si>
  <si>
    <t>139.63.64.215</t>
  </si>
  <si>
    <t>Repro, kamer 2A02</t>
  </si>
  <si>
    <t>3912959219</t>
  </si>
  <si>
    <t>139.63.64.216</t>
  </si>
  <si>
    <t>UTRECHT - Princetonlaan 6</t>
  </si>
  <si>
    <t>0.38 (goederenontvangst)</t>
  </si>
  <si>
    <t>139.63.65.206</t>
  </si>
  <si>
    <t>GML 0.01 (Receptie)</t>
  </si>
  <si>
    <t>139.63.65.238</t>
  </si>
  <si>
    <t>0.05</t>
  </si>
  <si>
    <t>139.63.65.202</t>
  </si>
  <si>
    <t>1.57/1 etage</t>
  </si>
  <si>
    <t>3912959944</t>
  </si>
  <si>
    <t>139.63.65.237</t>
  </si>
  <si>
    <t>1.09</t>
  </si>
  <si>
    <t>3184829940</t>
  </si>
  <si>
    <t>139.63.65.216</t>
  </si>
  <si>
    <t>2.63/2e</t>
  </si>
  <si>
    <t>3913991124</t>
  </si>
  <si>
    <t>139.63.65.240</t>
  </si>
  <si>
    <t>0.71 beschrijfruimte</t>
  </si>
  <si>
    <t>3912959014</t>
  </si>
  <si>
    <t>GML 1.39</t>
  </si>
  <si>
    <t>3355038881</t>
  </si>
  <si>
    <t>139.63.65.249</t>
  </si>
  <si>
    <t>GML 1.52 gang</t>
  </si>
  <si>
    <t>3912959286</t>
  </si>
  <si>
    <t>139.63.65.241</t>
  </si>
  <si>
    <t>1.53</t>
  </si>
  <si>
    <t>3912959375</t>
  </si>
  <si>
    <t>139.63.65.243</t>
  </si>
  <si>
    <t>1.45</t>
  </si>
  <si>
    <t>3912959359</t>
  </si>
  <si>
    <t>139.63.65.244</t>
  </si>
  <si>
    <t>1.21</t>
  </si>
  <si>
    <t>3912959065</t>
  </si>
  <si>
    <t>139.63.65.245</t>
  </si>
  <si>
    <t>1.05</t>
  </si>
  <si>
    <t>3912961264</t>
  </si>
  <si>
    <t>139.63.65.246</t>
  </si>
  <si>
    <t>ZEIST - Leeuweriklaan 14</t>
  </si>
  <si>
    <t>Kernhuis - tunnel AGE</t>
  </si>
  <si>
    <t>3327251600</t>
  </si>
  <si>
    <t>139.63.64.87</t>
  </si>
  <si>
    <t>ZEIST - Utrechtseweg 48</t>
  </si>
  <si>
    <t>2.0.16</t>
  </si>
  <si>
    <t>139.63.67.89</t>
  </si>
  <si>
    <t>139.63.67.225</t>
  </si>
  <si>
    <t>1.3.05</t>
  </si>
  <si>
    <t>139.63.67.153</t>
  </si>
  <si>
    <t>1.0.GN02</t>
  </si>
  <si>
    <t>3912960110</t>
  </si>
  <si>
    <t>139.63.67.168</t>
  </si>
  <si>
    <t>3185179191</t>
  </si>
  <si>
    <t>139.63.67.139</t>
  </si>
  <si>
    <t>3.1.28</t>
  </si>
  <si>
    <t>3185125210</t>
  </si>
  <si>
    <t>139.63.67.204</t>
  </si>
  <si>
    <t>9.2.02</t>
  </si>
  <si>
    <t>3185201430</t>
  </si>
  <si>
    <t>139.63.67.236</t>
  </si>
  <si>
    <t>Zeist 1.1.HL01</t>
  </si>
  <si>
    <t>3912959537</t>
  </si>
  <si>
    <t>139.63.67.134</t>
  </si>
  <si>
    <t>Repro 2.0.04</t>
  </si>
  <si>
    <t>3912963151</t>
  </si>
  <si>
    <t>139.63.67.157</t>
  </si>
  <si>
    <t>Zeist 1.4.HL01</t>
  </si>
  <si>
    <t>3912959138</t>
  </si>
  <si>
    <t>139.63.67.161</t>
  </si>
  <si>
    <t>Zeist 6.3.HL01</t>
  </si>
  <si>
    <t>3912959367</t>
  </si>
  <si>
    <t>139.63.67.189</t>
  </si>
  <si>
    <t>Zeist 9.3.HL01</t>
  </si>
  <si>
    <t>3912959596</t>
  </si>
  <si>
    <t>139.63.67.193</t>
  </si>
  <si>
    <t>Zeist 9.2.HL01</t>
  </si>
  <si>
    <t>3912959901</t>
  </si>
  <si>
    <t>139.63.67.206</t>
  </si>
  <si>
    <t>Eindtotaal</t>
  </si>
  <si>
    <t>#</t>
  </si>
  <si>
    <t>Afdrukken</t>
  </si>
  <si>
    <t>Afdrukken A6, A5 en A4</t>
  </si>
  <si>
    <t>Afdruksnelheid zwart/wit en kleur minimaal 25 pagina's per minuut</t>
  </si>
  <si>
    <t xml:space="preserve">Printen in kleur en zwart/wit </t>
  </si>
  <si>
    <t>Papier</t>
  </si>
  <si>
    <t>-</t>
  </si>
  <si>
    <t>1 papierlade met een  papiercapaciteit van minimaal 500 vel</t>
  </si>
  <si>
    <t xml:space="preserve">Handinvoer 100 vel. </t>
  </si>
  <si>
    <t xml:space="preserve">Verwerkbare papiergrammages: 70 -160 gr/m² </t>
  </si>
  <si>
    <t>Optioneel</t>
  </si>
  <si>
    <t>Paslezer voor follow-me printing</t>
  </si>
  <si>
    <t>Minimale eisen A4/A3 MFP 30 p.p.m.</t>
  </si>
  <si>
    <t>Afdrukken en originelen in A3, A4 en A5</t>
  </si>
  <si>
    <t>Afdruksnelheid zwart/wit en kleur minimaal 30 pagina's per minuut</t>
  </si>
  <si>
    <t xml:space="preserve">Printen, kopiëren en scannen in kleur en zwart/wit </t>
  </si>
  <si>
    <t>Scannen</t>
  </si>
  <si>
    <t>Scannen in zowel grijstinten als kleur (enkel- en dubbelzijdig)</t>
  </si>
  <si>
    <t>Capaciteit Single Pass ADF scanner minimaal 100 vel</t>
  </si>
  <si>
    <t>Scanner moet dubbelzijdig kunnen scannen in één doorgang (single pass)</t>
  </si>
  <si>
    <t>Scanresolutie moet instelbaar zijn. Standaard zal 300 x 300 dpi zijn. Indien gewenst moet 600 x 600 dpi ook mogelijk zijn</t>
  </si>
  <si>
    <t>De volgende formaten dienen minimaal ondersteund te worden m.b.t. scannen: doorzoekbaar (OCR) en compact (gecomprimeerd) PDF, PDF/A, JPEG, TIFF</t>
  </si>
  <si>
    <t>4 papierlades met een totale papiercapaciteit van minimaal 2000 vel</t>
  </si>
  <si>
    <t>Handinvoer 100 vel. De handinvoer mag niet gezien worden als papierlade</t>
  </si>
  <si>
    <t xml:space="preserve">Verwerkbare papiergrammages: 70 - 256 gr/m² </t>
  </si>
  <si>
    <t>Standaard uitvoering</t>
  </si>
  <si>
    <t xml:space="preserve">Interne finisher voor het nieten van documenten voor minimaal 50 vel op minimaal 2 posities. </t>
  </si>
  <si>
    <t>Externe finisher voor het maken van boekjes van minimaal 50 vel, Met een minimale uitvoercapaciteit van 1000 vel.</t>
  </si>
  <si>
    <t>Minimale eisen A4/A3 MFP 40 p.p.m.</t>
  </si>
  <si>
    <t>Afdruksnelheid zwart/wit en kleur minimaal 40 pagina's per minuut</t>
  </si>
  <si>
    <t>De volgende formaten dienen minimaal ondersteund te worden m.b.t. scannen: doorzoekbaar (OCR) en compact (gecomprimeerd) PDF, PDF/A JPEG, TIFF</t>
  </si>
  <si>
    <t>134.221.65.218</t>
  </si>
  <si>
    <t>Situatie 2022</t>
  </si>
  <si>
    <t>Vervalt</t>
  </si>
  <si>
    <t>Vervallt</t>
  </si>
  <si>
    <t>Opmerking</t>
  </si>
  <si>
    <t>Type 2 
A3 MFP 
30 ppm</t>
  </si>
  <si>
    <t>Type 3
 A3 MFP 
40 ppm</t>
  </si>
  <si>
    <t xml:space="preserve">
Externe Finisher</t>
  </si>
  <si>
    <t>Type 1 
A4 desktopprinter 
25 ppm kleur</t>
  </si>
  <si>
    <t>TNO-V
-
DEP-V</t>
  </si>
  <si>
    <r>
      <t xml:space="preserve">2018 </t>
    </r>
    <r>
      <rPr>
        <b/>
        <sz val="10"/>
        <rFont val="Calibri"/>
        <family val="2"/>
      </rPr>
      <t>Ø</t>
    </r>
    <r>
      <rPr>
        <b/>
        <sz val="10"/>
        <rFont val="Arial"/>
        <family val="2"/>
      </rPr>
      <t xml:space="preserve"> volume per maand</t>
    </r>
  </si>
  <si>
    <r>
      <t xml:space="preserve">2019 </t>
    </r>
    <r>
      <rPr>
        <b/>
        <sz val="10"/>
        <rFont val="Calibri"/>
        <family val="2"/>
      </rPr>
      <t>Ø</t>
    </r>
    <r>
      <rPr>
        <b/>
        <sz val="10"/>
        <rFont val="Arial"/>
        <family val="2"/>
      </rPr>
      <t xml:space="preserve"> volume per maand</t>
    </r>
  </si>
  <si>
    <r>
      <t xml:space="preserve">2020 </t>
    </r>
    <r>
      <rPr>
        <b/>
        <sz val="10"/>
        <rFont val="Calibri"/>
        <family val="2"/>
      </rPr>
      <t>Ø</t>
    </r>
    <r>
      <rPr>
        <b/>
        <sz val="10"/>
        <rFont val="Arial"/>
        <family val="2"/>
      </rPr>
      <t xml:space="preserve"> volume per maand</t>
    </r>
  </si>
  <si>
    <t>Minimale eisen A4 printer 25 p.p.m.</t>
  </si>
  <si>
    <t>Verwachte afname start overeenkomst: 91</t>
  </si>
  <si>
    <t>Verwachte afname start overeenkomst: 0</t>
  </si>
  <si>
    <t>Verwachte afname start overeenkomst: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</si>
</sst>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4">
    <font>
      <sz val="10"/>
      <name val="Arial"/>
    </font>
    <font>
      <sz val="10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Emergis Scala Sans Tabel"/>
    </font>
    <font>
      <b/>
      <sz val="10"/>
      <color theme="0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sz val="11"/>
      <color rgb="FF9C5700"/>
      <name val="Calibri"/>
      <family val="2"/>
      <scheme val="minor"/>
    </font>
    <font>
      <sz val="8"/>
      <name val="Arial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</font>
    <font>
      <b/>
      <sz val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EB9C"/>
      </patternFill>
    </fill>
    <fill>
      <patternFill patternType="solid">
        <fgColor rgb="FFFFFFFF"/>
        <bgColor indexed="64"/>
      </patternFill>
    </fill>
    <fill>
      <patternFill patternType="solid">
        <fgColor rgb="FF277EA8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1" fillId="0" borderId="0"/>
    <xf numFmtId="0" fontId="8" fillId="7" borderId="0" applyNumberFormat="0" applyBorder="0" applyAlignment="0" applyProtection="0"/>
  </cellStyleXfs>
  <cellXfs count="150">
    <xf numFmtId="0" fontId="0" fillId="0" borderId="0" xfId="0"/>
    <xf numFmtId="0" fontId="5" fillId="3" borderId="1" xfId="2" applyFont="1" applyFill="1" applyBorder="1" applyAlignment="1">
      <alignment horizontal="center" vertical="top" wrapText="1"/>
    </xf>
    <xf numFmtId="0" fontId="6" fillId="0" borderId="0" xfId="2" applyFont="1" applyAlignment="1">
      <alignment vertical="top"/>
    </xf>
    <xf numFmtId="0" fontId="6" fillId="4" borderId="0" xfId="2" applyFont="1" applyFill="1" applyAlignment="1">
      <alignment vertical="top"/>
    </xf>
    <xf numFmtId="0" fontId="7" fillId="5" borderId="1" xfId="2" applyFont="1" applyFill="1" applyBorder="1" applyAlignment="1">
      <alignment horizontal="left" vertical="top" wrapText="1"/>
    </xf>
    <xf numFmtId="0" fontId="6" fillId="6" borderId="0" xfId="2" applyFont="1" applyFill="1" applyAlignment="1">
      <alignment vertical="top"/>
    </xf>
    <xf numFmtId="0" fontId="6" fillId="0" borderId="1" xfId="2" applyFont="1" applyBorder="1" applyAlignment="1">
      <alignment horizontal="center" vertical="top"/>
    </xf>
    <xf numFmtId="0" fontId="6" fillId="0" borderId="1" xfId="2" applyFont="1" applyBorder="1" applyAlignment="1">
      <alignment horizontal="left" vertical="top" wrapText="1"/>
    </xf>
    <xf numFmtId="0" fontId="6" fillId="0" borderId="0" xfId="3" applyFont="1" applyAlignment="1">
      <alignment vertical="top"/>
    </xf>
    <xf numFmtId="0" fontId="6" fillId="0" borderId="1" xfId="2" applyFont="1" applyBorder="1" applyAlignment="1">
      <alignment horizontal="center" vertical="top" wrapText="1"/>
    </xf>
    <xf numFmtId="0" fontId="6" fillId="0" borderId="1" xfId="3" applyFont="1" applyBorder="1" applyAlignment="1">
      <alignment horizontal="center" vertical="top"/>
    </xf>
    <xf numFmtId="0" fontId="6" fillId="0" borderId="1" xfId="3" applyFont="1" applyBorder="1" applyAlignment="1">
      <alignment horizontal="left" vertical="top"/>
    </xf>
    <xf numFmtId="0" fontId="6" fillId="0" borderId="0" xfId="3" applyFont="1" applyAlignment="1">
      <alignment horizontal="left" vertical="top"/>
    </xf>
    <xf numFmtId="0" fontId="6" fillId="0" borderId="1" xfId="2" applyFont="1" applyFill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Fill="1" applyBorder="1"/>
    <xf numFmtId="0" fontId="0" fillId="0" borderId="0" xfId="0" applyBorder="1" applyAlignment="1">
      <alignment vertical="top"/>
    </xf>
    <xf numFmtId="164" fontId="3" fillId="0" borderId="0" xfId="1" applyNumberFormat="1" applyFon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164" fontId="0" fillId="0" borderId="0" xfId="1" applyNumberFormat="1" applyFont="1" applyBorder="1"/>
    <xf numFmtId="0" fontId="8" fillId="8" borderId="0" xfId="4" applyFill="1" applyBorder="1"/>
    <xf numFmtId="0" fontId="8" fillId="0" borderId="0" xfId="4" applyFill="1" applyBorder="1"/>
    <xf numFmtId="0" fontId="0" fillId="8" borderId="0" xfId="0" applyFill="1" applyBorder="1"/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left"/>
    </xf>
    <xf numFmtId="164" fontId="0" fillId="2" borderId="5" xfId="1" applyNumberFormat="1" applyFont="1" applyFill="1" applyBorder="1"/>
    <xf numFmtId="164" fontId="0" fillId="0" borderId="5" xfId="1" applyNumberFormat="1" applyFont="1" applyBorder="1"/>
    <xf numFmtId="164" fontId="0" fillId="2" borderId="5" xfId="0" applyNumberFormat="1" applyFill="1" applyBorder="1"/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12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164" fontId="0" fillId="0" borderId="5" xfId="1" applyNumberFormat="1" applyFont="1" applyFill="1" applyBorder="1"/>
    <xf numFmtId="164" fontId="0" fillId="2" borderId="6" xfId="1" applyNumberFormat="1" applyFont="1" applyFill="1" applyBorder="1"/>
    <xf numFmtId="164" fontId="0" fillId="2" borderId="7" xfId="1" applyNumberFormat="1" applyFont="1" applyFill="1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164" fontId="0" fillId="0" borderId="6" xfId="1" applyNumberFormat="1" applyFont="1" applyFill="1" applyBorder="1"/>
    <xf numFmtId="164" fontId="0" fillId="0" borderId="7" xfId="1" applyNumberFormat="1" applyFont="1" applyFill="1" applyBorder="1"/>
    <xf numFmtId="164" fontId="0" fillId="2" borderId="6" xfId="0" applyNumberFormat="1" applyFill="1" applyBorder="1"/>
    <xf numFmtId="164" fontId="0" fillId="2" borderId="7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0" fillId="2" borderId="8" xfId="1" applyNumberFormat="1" applyFont="1" applyFill="1" applyBorder="1"/>
    <xf numFmtId="164" fontId="0" fillId="2" borderId="11" xfId="1" applyNumberFormat="1" applyFont="1" applyFill="1" applyBorder="1"/>
    <xf numFmtId="164" fontId="0" fillId="2" borderId="13" xfId="1" applyNumberFormat="1" applyFont="1" applyFill="1" applyBorder="1"/>
    <xf numFmtId="164" fontId="0" fillId="0" borderId="8" xfId="1" applyNumberFormat="1" applyFont="1" applyBorder="1"/>
    <xf numFmtId="164" fontId="0" fillId="0" borderId="11" xfId="1" applyNumberFormat="1" applyFont="1" applyBorder="1"/>
    <xf numFmtId="164" fontId="0" fillId="0" borderId="13" xfId="1" applyNumberFormat="1" applyFont="1" applyBorder="1"/>
    <xf numFmtId="164" fontId="0" fillId="2" borderId="8" xfId="0" applyNumberFormat="1" applyFill="1" applyBorder="1"/>
    <xf numFmtId="164" fontId="0" fillId="2" borderId="11" xfId="0" applyNumberFormat="1" applyFill="1" applyBorder="1"/>
    <xf numFmtId="164" fontId="0" fillId="2" borderId="13" xfId="0" applyNumberFormat="1" applyFill="1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8" xfId="0" applyFill="1" applyBorder="1" applyAlignment="1">
      <alignment horizontal="center"/>
    </xf>
    <xf numFmtId="164" fontId="3" fillId="2" borderId="14" xfId="1" applyNumberFormat="1" applyFont="1" applyFill="1" applyBorder="1"/>
    <xf numFmtId="164" fontId="3" fillId="2" borderId="15" xfId="1" applyNumberFormat="1" applyFont="1" applyFill="1" applyBorder="1"/>
    <xf numFmtId="164" fontId="3" fillId="2" borderId="16" xfId="1" applyNumberFormat="1" applyFont="1" applyFill="1" applyBorder="1"/>
    <xf numFmtId="164" fontId="3" fillId="0" borderId="14" xfId="1" applyNumberFormat="1" applyFont="1" applyBorder="1"/>
    <xf numFmtId="164" fontId="3" fillId="0" borderId="15" xfId="1" applyNumberFormat="1" applyFont="1" applyBorder="1"/>
    <xf numFmtId="164" fontId="3" fillId="0" borderId="16" xfId="1" applyNumberFormat="1" applyFont="1" applyBorder="1"/>
    <xf numFmtId="164" fontId="3" fillId="2" borderId="14" xfId="0" applyNumberFormat="1" applyFont="1" applyFill="1" applyBorder="1"/>
    <xf numFmtId="164" fontId="3" fillId="2" borderId="15" xfId="0" applyNumberFormat="1" applyFont="1" applyFill="1" applyBorder="1"/>
    <xf numFmtId="164" fontId="3" fillId="2" borderId="16" xfId="0" applyNumberFormat="1" applyFont="1" applyFill="1" applyBorder="1"/>
    <xf numFmtId="164" fontId="3" fillId="0" borderId="14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164" fontId="0" fillId="2" borderId="18" xfId="1" applyNumberFormat="1" applyFont="1" applyFill="1" applyBorder="1"/>
    <xf numFmtId="164" fontId="0" fillId="2" borderId="17" xfId="1" applyNumberFormat="1" applyFont="1" applyFill="1" applyBorder="1"/>
    <xf numFmtId="164" fontId="0" fillId="2" borderId="19" xfId="1" applyNumberFormat="1" applyFont="1" applyFill="1" applyBorder="1"/>
    <xf numFmtId="164" fontId="0" fillId="0" borderId="18" xfId="1" applyNumberFormat="1" applyFont="1" applyBorder="1"/>
    <xf numFmtId="164" fontId="0" fillId="0" borderId="17" xfId="1" applyNumberFormat="1" applyFont="1" applyBorder="1"/>
    <xf numFmtId="164" fontId="0" fillId="0" borderId="19" xfId="1" applyNumberFormat="1" applyFont="1" applyBorder="1"/>
    <xf numFmtId="164" fontId="0" fillId="2" borderId="18" xfId="0" applyNumberFormat="1" applyFill="1" applyBorder="1"/>
    <xf numFmtId="164" fontId="0" fillId="2" borderId="17" xfId="0" applyNumberFormat="1" applyFill="1" applyBorder="1"/>
    <xf numFmtId="164" fontId="0" fillId="2" borderId="19" xfId="0" applyNumberFormat="1" applyFill="1" applyBorder="1"/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5" xfId="0" applyFont="1" applyBorder="1" applyAlignment="1">
      <alignment horizontal="left" vertical="top"/>
    </xf>
    <xf numFmtId="0" fontId="3" fillId="0" borderId="20" xfId="0" applyFont="1" applyBorder="1" applyAlignment="1">
      <alignment horizontal="right" vertical="top"/>
    </xf>
    <xf numFmtId="164" fontId="3" fillId="2" borderId="14" xfId="1" applyNumberFormat="1" applyFont="1" applyFill="1" applyBorder="1" applyAlignment="1">
      <alignment horizontal="center" vertical="top"/>
    </xf>
    <xf numFmtId="164" fontId="3" fillId="2" borderId="15" xfId="1" applyNumberFormat="1" applyFont="1" applyFill="1" applyBorder="1" applyAlignment="1">
      <alignment horizontal="center" vertical="top"/>
    </xf>
    <xf numFmtId="164" fontId="3" fillId="2" borderId="16" xfId="1" applyNumberFormat="1" applyFont="1" applyFill="1" applyBorder="1" applyAlignment="1">
      <alignment horizontal="center" vertical="top"/>
    </xf>
    <xf numFmtId="164" fontId="3" fillId="0" borderId="14" xfId="1" applyNumberFormat="1" applyFont="1" applyFill="1" applyBorder="1" applyAlignment="1">
      <alignment horizontal="center" vertical="top"/>
    </xf>
    <xf numFmtId="164" fontId="3" fillId="0" borderId="15" xfId="1" applyNumberFormat="1" applyFont="1" applyFill="1" applyBorder="1" applyAlignment="1">
      <alignment horizontal="center" vertical="top"/>
    </xf>
    <xf numFmtId="164" fontId="3" fillId="0" borderId="16" xfId="1" applyNumberFormat="1" applyFont="1" applyFill="1" applyBorder="1" applyAlignment="1">
      <alignment horizontal="center" vertical="top"/>
    </xf>
    <xf numFmtId="164" fontId="3" fillId="2" borderId="14" xfId="1" applyNumberFormat="1" applyFont="1" applyFill="1" applyBorder="1" applyAlignment="1">
      <alignment horizontal="center" vertical="top" wrapText="1"/>
    </xf>
    <xf numFmtId="164" fontId="3" fillId="2" borderId="16" xfId="1" applyNumberFormat="1" applyFont="1" applyFill="1" applyBorder="1" applyAlignment="1">
      <alignment horizontal="center" vertical="top" wrapText="1"/>
    </xf>
    <xf numFmtId="0" fontId="0" fillId="0" borderId="21" xfId="0" applyBorder="1"/>
    <xf numFmtId="0" fontId="0" fillId="0" borderId="22" xfId="0" applyBorder="1"/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right"/>
    </xf>
    <xf numFmtId="0" fontId="0" fillId="0" borderId="6" xfId="0" applyBorder="1"/>
    <xf numFmtId="0" fontId="0" fillId="0" borderId="7" xfId="0" applyBorder="1" applyAlignment="1">
      <alignment horizontal="right"/>
    </xf>
    <xf numFmtId="164" fontId="0" fillId="0" borderId="7" xfId="1" applyNumberFormat="1" applyFont="1" applyBorder="1" applyAlignment="1">
      <alignment horizontal="right"/>
    </xf>
    <xf numFmtId="0" fontId="0" fillId="0" borderId="6" xfId="0" applyFill="1" applyBorder="1"/>
    <xf numFmtId="0" fontId="0" fillId="0" borderId="7" xfId="0" applyFill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right"/>
    </xf>
    <xf numFmtId="164" fontId="0" fillId="0" borderId="0" xfId="0" applyNumberFormat="1" applyFill="1" applyBorder="1"/>
    <xf numFmtId="164" fontId="3" fillId="0" borderId="0" xfId="0" applyNumberFormat="1" applyFont="1" applyFill="1" applyBorder="1"/>
    <xf numFmtId="164" fontId="3" fillId="0" borderId="14" xfId="1" applyNumberFormat="1" applyFont="1" applyFill="1" applyBorder="1" applyAlignment="1">
      <alignment horizontal="center" vertical="top" wrapText="1"/>
    </xf>
    <xf numFmtId="164" fontId="3" fillId="0" borderId="15" xfId="1" applyNumberFormat="1" applyFont="1" applyFill="1" applyBorder="1" applyAlignment="1">
      <alignment horizontal="center" vertical="top" wrapText="1"/>
    </xf>
    <xf numFmtId="164" fontId="3" fillId="0" borderId="16" xfId="1" applyNumberFormat="1" applyFont="1" applyFill="1" applyBorder="1" applyAlignment="1">
      <alignment horizontal="center" vertical="top" wrapText="1"/>
    </xf>
    <xf numFmtId="164" fontId="3" fillId="2" borderId="26" xfId="1" applyNumberFormat="1" applyFont="1" applyFill="1" applyBorder="1" applyAlignment="1">
      <alignment horizontal="center" vertical="top" wrapText="1"/>
    </xf>
    <xf numFmtId="0" fontId="0" fillId="0" borderId="27" xfId="0" applyBorder="1"/>
    <xf numFmtId="0" fontId="0" fillId="0" borderId="28" xfId="0" applyBorder="1"/>
    <xf numFmtId="0" fontId="0" fillId="0" borderId="28" xfId="0" applyFill="1" applyBorder="1"/>
    <xf numFmtId="0" fontId="1" fillId="0" borderId="28" xfId="0" applyFont="1" applyBorder="1"/>
    <xf numFmtId="0" fontId="1" fillId="0" borderId="28" xfId="0" applyFont="1" applyFill="1" applyBorder="1"/>
    <xf numFmtId="0" fontId="0" fillId="0" borderId="29" xfId="0" applyBorder="1"/>
    <xf numFmtId="0" fontId="0" fillId="2" borderId="19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3" fillId="2" borderId="16" xfId="0" applyNumberFormat="1" applyFont="1" applyFill="1" applyBorder="1" applyAlignment="1">
      <alignment horizontal="center"/>
    </xf>
    <xf numFmtId="164" fontId="3" fillId="0" borderId="2" xfId="0" applyNumberFormat="1" applyFont="1" applyBorder="1"/>
    <xf numFmtId="0" fontId="5" fillId="9" borderId="1" xfId="2" applyFont="1" applyFill="1" applyBorder="1" applyAlignment="1">
      <alignment horizontal="left" vertical="top" wrapText="1"/>
    </xf>
    <xf numFmtId="0" fontId="7" fillId="2" borderId="1" xfId="2" applyFont="1" applyFill="1" applyBorder="1" applyAlignment="1">
      <alignment horizontal="left" vertical="top" wrapText="1"/>
    </xf>
    <xf numFmtId="49" fontId="3" fillId="2" borderId="2" xfId="1" applyNumberFormat="1" applyFont="1" applyFill="1" applyBorder="1" applyAlignment="1">
      <alignment horizontal="center" vertical="top"/>
    </xf>
    <xf numFmtId="49" fontId="3" fillId="2" borderId="3" xfId="1" applyNumberFormat="1" applyFont="1" applyFill="1" applyBorder="1" applyAlignment="1">
      <alignment horizontal="center" vertical="top"/>
    </xf>
    <xf numFmtId="49" fontId="3" fillId="2" borderId="4" xfId="1" applyNumberFormat="1" applyFont="1" applyFill="1" applyBorder="1" applyAlignment="1">
      <alignment horizontal="center" vertical="top"/>
    </xf>
    <xf numFmtId="49" fontId="3" fillId="0" borderId="2" xfId="1" applyNumberFormat="1" applyFont="1" applyFill="1" applyBorder="1" applyAlignment="1">
      <alignment horizontal="center" vertical="top"/>
    </xf>
    <xf numFmtId="49" fontId="3" fillId="0" borderId="3" xfId="1" applyNumberFormat="1" applyFont="1" applyFill="1" applyBorder="1" applyAlignment="1">
      <alignment horizontal="center" vertical="top"/>
    </xf>
    <xf numFmtId="49" fontId="3" fillId="0" borderId="4" xfId="1" applyNumberFormat="1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</cellXfs>
  <cellStyles count="5">
    <cellStyle name="Komma" xfId="1" builtinId="3"/>
    <cellStyle name="Neutraal" xfId="4" builtinId="28"/>
    <cellStyle name="Normal 2" xfId="3" xr:uid="{D4D17524-C85A-421F-AD31-2DAD923EB9F6}"/>
    <cellStyle name="Standaard" xfId="0" builtinId="0"/>
    <cellStyle name="Standaard_Bijlage 1 - Programma van eisen" xfId="2" xr:uid="{709B3C24-A803-4A22-9719-418985F7F39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6495ED"/>
      <rgbColor rgb="00D3D3D3"/>
      <rgbColor rgb="0099CCFF"/>
      <rgbColor rgb="00FFFF99"/>
      <rgbColor rgb="00D5EA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77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noneuropenv-my.sharepoint.com/Documents%20and%20Settings/dleene/Local%20Settings/Temporary%20Internet%20Files/Content.Outlook/51XE4D2Y/Bijlage%201%20-%20Programma%20van%20eis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ype 1 "/>
      <sheetName val="Type 2"/>
      <sheetName val="Type 3"/>
      <sheetName val="Type 4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if(Clicking.Test('m_mTitleFrame_mFr_printerList_dataGrid_ctl03_StyledHyperLink3'))%7bClicking.Act(false,true,true,null,'Now%20retrieving%20data%20from%20printer',1000);ClickAct.URL('OpenWinOn','/XeroxDeviceManager/Devices/DisplayDevice/displayDevice.aspx?printerID=224&amp;Tab=printers&amp;groupID=100&amp;returnURL=$percent$2fXeroxDeviceManager$percent$2fDevices$percent$2fPrinters$percent$2fdisplayGroup.aspx$percent$3fgroupID$percent$3d100&amp;session=false',null);%7d;" TargetMode="External"/><Relationship Id="rId3" Type="http://schemas.openxmlformats.org/officeDocument/2006/relationships/hyperlink" Target="javascript:if(Clicking.Test('m_mTitleFrame_mFr_printerList_dataGrid_ctl05_StyledHyperLink3'))%7bClicking.Act(false,true,true,null,'Now%20retrieving%20data%20from%20printer',1000);ClickAct.URL('OpenWinOn','/XeroxDeviceManager/Devices/DisplayDevice/displayDevice.aspx?printerID=267&amp;Tab=printers&amp;groupID=121&amp;returnURL=$percent$2fXeroxDeviceManager$percent$2fDevices$percent$2fPrinters$percent$2fdisplayGroup.aspx$percent$3fgroupID$percent$3d121&amp;session=false',null);%7d;" TargetMode="External"/><Relationship Id="rId7" Type="http://schemas.openxmlformats.org/officeDocument/2006/relationships/hyperlink" Target="javascript:if(Clicking.Test('m_mTitleFrame_mFr_printerList_dataGrid_ctl09_StyledHyperLink3'))%7bClicking.Act(false,true,true,null,'Now%20retrieving%20data%20from%20printer',1000);ClickAct.URL('OpenWinOn','/XeroxDeviceManager/Devices/DisplayDevice/displayDevice.aspx?printerID=109&amp;Tab=printers&amp;groupID=123&amp;returnURL=$percent$2fXeroxDeviceManager$percent$2fDevices$percent$2fPrinters$percent$2fdisplayGroup.aspx$percent$3fgroupID$percent$3d123&amp;session=false',null);%7d;" TargetMode="External"/><Relationship Id="rId2" Type="http://schemas.openxmlformats.org/officeDocument/2006/relationships/hyperlink" Target="javascript:if(Clicking.Test('m_mTitleFrame_mFr_printerList_dataGrid_ctl04_StyledHyperLink3'))%7bClicking.Act(false,true,true,null,'Now%20retrieving%20data%20from%20printer',1000);ClickAct.URL('OpenWinOn','/XeroxDeviceManager/Devices/DisplayDevice/displayDevice.aspx?printerID=256&amp;Tab=printers&amp;groupID=121&amp;returnURL=$percent$2fXeroxDeviceManager$percent$2fDevices$percent$2fPrinters$percent$2fdisplayGroup.aspx$percent$3fgroupID$percent$3d121&amp;session=false',null);%7d;" TargetMode="External"/><Relationship Id="rId1" Type="http://schemas.openxmlformats.org/officeDocument/2006/relationships/hyperlink" Target="javascript:if(Clicking.Test('m_mTitleFrame_mFr_printerList_dataGrid_ctl03_StyledHyperLink3'))%7bClicking.Act(false,true,true,null,'Now%20retrieving%20data%20from%20printer',1000);ClickAct.URL('OpenWinOn','/XeroxDeviceManager/Devices/DisplayDevice/displayDevice.aspx?printerID=158&amp;Tab=printers&amp;groupID=106&amp;returnURL=$percent$2fXeroxDeviceManager$percent$2fDevices$percent$2fPrinters$percent$2fdisplayGroup.aspx$percent$3fgroupID$percent$3d106&amp;session=false',null);%7d;" TargetMode="External"/><Relationship Id="rId6" Type="http://schemas.openxmlformats.org/officeDocument/2006/relationships/hyperlink" Target="javascript:if(Clicking.Test('m_mTitleFrame_mFr_printerList_dataGrid_ctl02_StyledHyperLink3'))%7bClicking.Act(false,true,true,null,'Now%20retrieving%20data%20from%20printer',1000);ClickAct.URL('OpenWinOn','/XeroxDeviceManager/Devices/DisplayDevice/displayDevice.aspx?printerID=106&amp;Tab=printers&amp;groupID=122&amp;returnURL=$percent$2fXeroxDeviceManager$percent$2fDevices$percent$2fPrinters$percent$2fdisplayGroup.aspx$percent$3fgroupID$percent$3d122&amp;session=false',null);%7d;" TargetMode="External"/><Relationship Id="rId11" Type="http://schemas.openxmlformats.org/officeDocument/2006/relationships/comments" Target="../comments1.xml"/><Relationship Id="rId5" Type="http://schemas.openxmlformats.org/officeDocument/2006/relationships/hyperlink" Target="javascript:if(Clicking.Test('m_mTitleFrame_mFr_printerList_dataGrid_ctl07_StyledHyperLink3'))%7bClicking.Act(false,true,true,null,'Now%20retrieving%20data%20from%20printer',1000);ClickAct.URL('OpenWinOn','/XeroxDeviceManager/Devices/DisplayDevice/displayDevice.aspx?printerID=102&amp;Tab=printers&amp;groupID=122&amp;returnURL=$percent$2fXeroxDeviceManager$percent$2fDevices$percent$2fPrinters$percent$2fdisplayGroup.aspx$percent$3fgroupID$percent$3d122&amp;session=false',null);%7d;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javascript:if(Clicking.Test('m_mTitleFrame_mFr_printerList_dataGrid_ctl08_StyledHyperLink3'))%7bClicking.Act(false,true,true,null,'Now%20retrieving%20data%20from%20printer',1000);ClickAct.URL('OpenWinOn','/XeroxDeviceManager/Devices/DisplayDevice/displayDevice.aspx?printerID=105&amp;Tab=printers&amp;groupID=122&amp;returnURL=$percent$2fXeroxDeviceManager$percent$2fDevices$percent$2fPrinters$percent$2fdisplayGroup.aspx$percent$3fgroupID$percent$3d122&amp;session=false',null);%7d;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2EA07-1C25-4286-B230-BB4B56547525}">
  <dimension ref="A1:Z185"/>
  <sheetViews>
    <sheetView showGridLines="0" tabSelected="1" zoomScale="70" zoomScaleNormal="70" workbookViewId="0">
      <pane ySplit="2" topLeftCell="A3" activePane="bottomLeft" state="frozen"/>
      <selection activeCell="F1" sqref="F1"/>
      <selection pane="bottomLeft" activeCell="B36" sqref="B36"/>
    </sheetView>
  </sheetViews>
  <sheetFormatPr defaultColWidth="8.7109375" defaultRowHeight="12.75"/>
  <cols>
    <col min="1" max="1" width="8.7109375" style="16"/>
    <col min="2" max="2" width="41.140625" style="16" customWidth="1"/>
    <col min="3" max="3" width="29.42578125" style="16" customWidth="1"/>
    <col min="4" max="4" width="23.85546875" style="16" customWidth="1"/>
    <col min="5" max="5" width="16.5703125" style="17" customWidth="1"/>
    <col min="6" max="6" width="23.85546875" style="18" customWidth="1"/>
    <col min="7" max="7" width="12.28515625" style="23" customWidth="1"/>
    <col min="8" max="8" width="12" style="23" customWidth="1"/>
    <col min="9" max="10" width="12.5703125" style="23" customWidth="1"/>
    <col min="11" max="11" width="12.28515625" style="23" customWidth="1"/>
    <col min="12" max="12" width="12" style="23" customWidth="1"/>
    <col min="13" max="14" width="12.5703125" style="23" customWidth="1"/>
    <col min="15" max="15" width="12.28515625" style="16" customWidth="1"/>
    <col min="16" max="16" width="12" style="16" customWidth="1"/>
    <col min="17" max="18" width="12.5703125" style="16" customWidth="1"/>
    <col min="19" max="19" width="5.28515625" style="19" customWidth="1"/>
    <col min="20" max="20" width="19.5703125" style="14" customWidth="1"/>
    <col min="21" max="21" width="19.42578125" style="14" customWidth="1"/>
    <col min="22" max="22" width="19.42578125" style="15" customWidth="1"/>
    <col min="23" max="23" width="11.42578125" style="14" customWidth="1"/>
    <col min="24" max="24" width="10.140625" style="14" customWidth="1"/>
    <col min="25" max="25" width="8.7109375" style="14"/>
    <col min="26" max="26" width="18.140625" style="16" customWidth="1"/>
    <col min="27" max="16384" width="8.7109375" style="19"/>
  </cols>
  <sheetData>
    <row r="1" spans="1:26" ht="13.5" thickBot="1">
      <c r="G1" s="141" t="s">
        <v>565</v>
      </c>
      <c r="H1" s="142"/>
      <c r="I1" s="142"/>
      <c r="J1" s="143"/>
      <c r="K1" s="144" t="s">
        <v>566</v>
      </c>
      <c r="L1" s="145"/>
      <c r="M1" s="145"/>
      <c r="N1" s="146"/>
      <c r="O1" s="141" t="s">
        <v>567</v>
      </c>
      <c r="P1" s="142"/>
      <c r="Q1" s="142"/>
      <c r="R1" s="143"/>
      <c r="S1" s="21"/>
      <c r="T1" s="147" t="s">
        <v>556</v>
      </c>
      <c r="U1" s="148"/>
      <c r="V1" s="148"/>
      <c r="W1" s="148"/>
      <c r="X1" s="148"/>
      <c r="Y1" s="148"/>
      <c r="Z1" s="149"/>
    </row>
    <row r="2" spans="1:26" s="22" customFormat="1" ht="69" customHeight="1" thickBot="1">
      <c r="A2" s="20"/>
      <c r="B2" s="97" t="s">
        <v>0</v>
      </c>
      <c r="C2" s="98" t="s">
        <v>1</v>
      </c>
      <c r="D2" s="98" t="s">
        <v>2</v>
      </c>
      <c r="E2" s="99" t="s">
        <v>3</v>
      </c>
      <c r="F2" s="100" t="s">
        <v>4</v>
      </c>
      <c r="G2" s="101" t="s">
        <v>5</v>
      </c>
      <c r="H2" s="102" t="s">
        <v>6</v>
      </c>
      <c r="I2" s="102" t="s">
        <v>7</v>
      </c>
      <c r="J2" s="103" t="s">
        <v>8</v>
      </c>
      <c r="K2" s="104" t="s">
        <v>5</v>
      </c>
      <c r="L2" s="105" t="s">
        <v>6</v>
      </c>
      <c r="M2" s="105" t="s">
        <v>7</v>
      </c>
      <c r="N2" s="106" t="s">
        <v>8</v>
      </c>
      <c r="O2" s="101" t="s">
        <v>5</v>
      </c>
      <c r="P2" s="102" t="s">
        <v>6</v>
      </c>
      <c r="Q2" s="102" t="s">
        <v>7</v>
      </c>
      <c r="R2" s="103" t="s">
        <v>8</v>
      </c>
      <c r="S2" s="21"/>
      <c r="T2" s="124" t="s">
        <v>563</v>
      </c>
      <c r="U2" s="125" t="s">
        <v>560</v>
      </c>
      <c r="V2" s="125" t="s">
        <v>561</v>
      </c>
      <c r="W2" s="126" t="s">
        <v>562</v>
      </c>
      <c r="X2" s="107" t="s">
        <v>564</v>
      </c>
      <c r="Y2" s="108" t="s">
        <v>9</v>
      </c>
      <c r="Z2" s="127" t="s">
        <v>559</v>
      </c>
    </row>
    <row r="3" spans="1:26" ht="12.6" customHeight="1">
      <c r="B3" s="109" t="s">
        <v>10</v>
      </c>
      <c r="C3" s="110" t="s">
        <v>11</v>
      </c>
      <c r="D3" s="110" t="s">
        <v>12</v>
      </c>
      <c r="E3" s="111" t="s">
        <v>13</v>
      </c>
      <c r="F3" s="112" t="s">
        <v>14</v>
      </c>
      <c r="G3" s="83">
        <v>909.33333333333337</v>
      </c>
      <c r="H3" s="84">
        <v>661.66666666666663</v>
      </c>
      <c r="I3" s="84">
        <v>1571</v>
      </c>
      <c r="J3" s="85">
        <v>120.25</v>
      </c>
      <c r="K3" s="86">
        <v>910</v>
      </c>
      <c r="L3" s="87">
        <v>596.33333333333337</v>
      </c>
      <c r="M3" s="87">
        <v>1506.3333333333335</v>
      </c>
      <c r="N3" s="88">
        <v>139.66666666666666</v>
      </c>
      <c r="O3" s="89">
        <v>938.91666666666663</v>
      </c>
      <c r="P3" s="90">
        <v>560.58333333333337</v>
      </c>
      <c r="Q3" s="90">
        <v>1499.5</v>
      </c>
      <c r="R3" s="91">
        <v>152</v>
      </c>
      <c r="S3" s="122"/>
      <c r="T3" s="92"/>
      <c r="U3" s="93">
        <v>1</v>
      </c>
      <c r="V3" s="94"/>
      <c r="W3" s="95"/>
      <c r="X3" s="96">
        <v>1</v>
      </c>
      <c r="Y3" s="134"/>
      <c r="Z3" s="128"/>
    </row>
    <row r="4" spans="1:26">
      <c r="B4" s="113" t="s">
        <v>15</v>
      </c>
      <c r="C4" s="31" t="s">
        <v>16</v>
      </c>
      <c r="D4" s="31" t="s">
        <v>17</v>
      </c>
      <c r="E4" s="32">
        <v>3912962325</v>
      </c>
      <c r="F4" s="114" t="s">
        <v>18</v>
      </c>
      <c r="G4" s="42">
        <v>3179</v>
      </c>
      <c r="H4" s="33">
        <v>9763</v>
      </c>
      <c r="I4" s="33">
        <f>H4+G4</f>
        <v>12942</v>
      </c>
      <c r="J4" s="43">
        <v>0</v>
      </c>
      <c r="K4" s="44">
        <v>4757</v>
      </c>
      <c r="L4" s="34">
        <v>9687</v>
      </c>
      <c r="M4" s="34">
        <f>L4+K4</f>
        <v>14444</v>
      </c>
      <c r="N4" s="45">
        <v>0</v>
      </c>
      <c r="O4" s="48">
        <v>1614</v>
      </c>
      <c r="P4" s="35">
        <v>2980</v>
      </c>
      <c r="Q4" s="35">
        <f>P4+O4</f>
        <v>4594</v>
      </c>
      <c r="R4" s="49">
        <v>0</v>
      </c>
      <c r="S4" s="122"/>
      <c r="T4" s="50"/>
      <c r="U4" s="36"/>
      <c r="V4" s="37">
        <v>1</v>
      </c>
      <c r="W4" s="51"/>
      <c r="X4" s="54"/>
      <c r="Y4" s="135">
        <v>1</v>
      </c>
      <c r="Z4" s="129"/>
    </row>
    <row r="5" spans="1:26">
      <c r="B5" s="113" t="s">
        <v>15</v>
      </c>
      <c r="C5" s="31" t="s">
        <v>19</v>
      </c>
      <c r="D5" s="31" t="s">
        <v>20</v>
      </c>
      <c r="E5" s="32" t="s">
        <v>21</v>
      </c>
      <c r="F5" s="114" t="s">
        <v>22</v>
      </c>
      <c r="G5" s="42">
        <v>37.583333333333336</v>
      </c>
      <c r="H5" s="33">
        <v>205.75</v>
      </c>
      <c r="I5" s="33">
        <v>243.33333333333334</v>
      </c>
      <c r="J5" s="43">
        <v>0</v>
      </c>
      <c r="K5" s="44">
        <v>98.583333333333329</v>
      </c>
      <c r="L5" s="34">
        <v>287.66666666666669</v>
      </c>
      <c r="M5" s="34">
        <v>386.25</v>
      </c>
      <c r="N5" s="45">
        <v>0</v>
      </c>
      <c r="O5" s="48">
        <v>26.25</v>
      </c>
      <c r="P5" s="35">
        <v>34.166666666666664</v>
      </c>
      <c r="Q5" s="35">
        <v>60.416666666666664</v>
      </c>
      <c r="R5" s="49">
        <v>0</v>
      </c>
      <c r="S5" s="122"/>
      <c r="T5" s="50">
        <v>1</v>
      </c>
      <c r="U5" s="36"/>
      <c r="V5" s="37"/>
      <c r="W5" s="51"/>
      <c r="X5" s="54">
        <v>1</v>
      </c>
      <c r="Y5" s="135"/>
      <c r="Z5" s="129" t="s">
        <v>23</v>
      </c>
    </row>
    <row r="6" spans="1:26">
      <c r="B6" s="113" t="s">
        <v>15</v>
      </c>
      <c r="C6" s="31" t="s">
        <v>24</v>
      </c>
      <c r="D6" s="31" t="s">
        <v>12</v>
      </c>
      <c r="E6" s="32" t="s">
        <v>25</v>
      </c>
      <c r="F6" s="114" t="s">
        <v>26</v>
      </c>
      <c r="G6" s="42">
        <v>1570.75</v>
      </c>
      <c r="H6" s="33">
        <v>1625.6666666666667</v>
      </c>
      <c r="I6" s="33">
        <v>3196.416666666667</v>
      </c>
      <c r="J6" s="43">
        <v>118.66666666666667</v>
      </c>
      <c r="K6" s="44">
        <v>1414.8333333333333</v>
      </c>
      <c r="L6" s="34">
        <v>1330.3333333333333</v>
      </c>
      <c r="M6" s="34">
        <v>2745.1666666666665</v>
      </c>
      <c r="N6" s="45">
        <v>104.25</v>
      </c>
      <c r="O6" s="48">
        <v>262.91666666666669</v>
      </c>
      <c r="P6" s="35">
        <v>310.75</v>
      </c>
      <c r="Q6" s="35">
        <v>573.66666666666674</v>
      </c>
      <c r="R6" s="49">
        <v>8.5833333333333339</v>
      </c>
      <c r="S6" s="122"/>
      <c r="T6" s="50"/>
      <c r="U6" s="36"/>
      <c r="V6" s="37"/>
      <c r="W6" s="51"/>
      <c r="X6" s="54"/>
      <c r="Y6" s="135"/>
      <c r="Z6" s="129" t="s">
        <v>557</v>
      </c>
    </row>
    <row r="7" spans="1:26">
      <c r="B7" s="113" t="s">
        <v>15</v>
      </c>
      <c r="C7" s="31" t="s">
        <v>27</v>
      </c>
      <c r="D7" s="31" t="s">
        <v>12</v>
      </c>
      <c r="E7" s="32">
        <v>3327251103</v>
      </c>
      <c r="F7" s="114" t="s">
        <v>28</v>
      </c>
      <c r="G7" s="42">
        <v>3497.1666666666665</v>
      </c>
      <c r="H7" s="33">
        <v>3310.75</v>
      </c>
      <c r="I7" s="33">
        <v>6807.9166666666661</v>
      </c>
      <c r="J7" s="43">
        <v>411.66666666666669</v>
      </c>
      <c r="K7" s="44">
        <v>1945.25</v>
      </c>
      <c r="L7" s="34">
        <v>1912.5</v>
      </c>
      <c r="M7" s="34">
        <v>3857.75</v>
      </c>
      <c r="N7" s="45">
        <v>50.666666666666664</v>
      </c>
      <c r="O7" s="48">
        <v>1687.25</v>
      </c>
      <c r="P7" s="35">
        <v>1659.75</v>
      </c>
      <c r="Q7" s="35">
        <v>3347</v>
      </c>
      <c r="R7" s="49">
        <v>198.58333333333334</v>
      </c>
      <c r="S7" s="122"/>
      <c r="T7" s="50"/>
      <c r="U7" s="36">
        <v>1</v>
      </c>
      <c r="V7" s="37"/>
      <c r="W7" s="51">
        <v>1</v>
      </c>
      <c r="X7" s="54">
        <v>1</v>
      </c>
      <c r="Y7" s="135"/>
      <c r="Z7" s="129"/>
    </row>
    <row r="8" spans="1:26">
      <c r="B8" s="113" t="s">
        <v>15</v>
      </c>
      <c r="C8" s="31" t="s">
        <v>29</v>
      </c>
      <c r="D8" s="31" t="s">
        <v>17</v>
      </c>
      <c r="E8" s="32" t="s">
        <v>30</v>
      </c>
      <c r="F8" s="114" t="s">
        <v>31</v>
      </c>
      <c r="G8" s="42">
        <v>2264.25</v>
      </c>
      <c r="H8" s="33">
        <v>3212.5833333333335</v>
      </c>
      <c r="I8" s="33">
        <v>5476.8333333333339</v>
      </c>
      <c r="J8" s="43">
        <v>257.75</v>
      </c>
      <c r="K8" s="44">
        <v>2152.6666666666665</v>
      </c>
      <c r="L8" s="34">
        <v>2403.0833333333335</v>
      </c>
      <c r="M8" s="34">
        <v>4555.75</v>
      </c>
      <c r="N8" s="45">
        <v>0</v>
      </c>
      <c r="O8" s="48">
        <v>1050</v>
      </c>
      <c r="P8" s="35">
        <v>1247.5</v>
      </c>
      <c r="Q8" s="35">
        <v>2297.5</v>
      </c>
      <c r="R8" s="49">
        <v>150.91666666666666</v>
      </c>
      <c r="S8" s="122"/>
      <c r="T8" s="50"/>
      <c r="U8" s="36">
        <v>1</v>
      </c>
      <c r="V8" s="37"/>
      <c r="W8" s="51"/>
      <c r="X8" s="54">
        <v>1</v>
      </c>
      <c r="Y8" s="135"/>
      <c r="Z8" s="129"/>
    </row>
    <row r="9" spans="1:26">
      <c r="B9" s="113" t="s">
        <v>15</v>
      </c>
      <c r="C9" s="31" t="s">
        <v>32</v>
      </c>
      <c r="D9" s="31" t="s">
        <v>12</v>
      </c>
      <c r="E9" s="32" t="s">
        <v>33</v>
      </c>
      <c r="F9" s="114" t="s">
        <v>34</v>
      </c>
      <c r="G9" s="42">
        <v>3746.1666666666665</v>
      </c>
      <c r="H9" s="33">
        <v>4000.3333333333335</v>
      </c>
      <c r="I9" s="33">
        <v>7746.5</v>
      </c>
      <c r="J9" s="43">
        <v>382.66666666666669</v>
      </c>
      <c r="K9" s="44">
        <v>2637.3333333333335</v>
      </c>
      <c r="L9" s="34">
        <v>3462.75</v>
      </c>
      <c r="M9" s="34">
        <v>6100.0833333333339</v>
      </c>
      <c r="N9" s="45">
        <v>581</v>
      </c>
      <c r="O9" s="48">
        <v>1215.6666666666667</v>
      </c>
      <c r="P9" s="35">
        <v>1496.5</v>
      </c>
      <c r="Q9" s="35">
        <v>2712.166666666667</v>
      </c>
      <c r="R9" s="49">
        <v>250.66666666666666</v>
      </c>
      <c r="S9" s="122"/>
      <c r="T9" s="50"/>
      <c r="U9" s="36">
        <v>1</v>
      </c>
      <c r="V9" s="37"/>
      <c r="W9" s="51"/>
      <c r="X9" s="54">
        <v>1</v>
      </c>
      <c r="Y9" s="135"/>
      <c r="Z9" s="129"/>
    </row>
    <row r="10" spans="1:26">
      <c r="B10" s="113" t="s">
        <v>15</v>
      </c>
      <c r="C10" s="31" t="s">
        <v>35</v>
      </c>
      <c r="D10" s="31" t="s">
        <v>20</v>
      </c>
      <c r="E10" s="32" t="s">
        <v>36</v>
      </c>
      <c r="F10" s="114" t="s">
        <v>37</v>
      </c>
      <c r="G10" s="42">
        <v>120.33333333333333</v>
      </c>
      <c r="H10" s="33">
        <v>269.83333333333331</v>
      </c>
      <c r="I10" s="33">
        <v>390.16666666666663</v>
      </c>
      <c r="J10" s="43">
        <v>0</v>
      </c>
      <c r="K10" s="44">
        <v>237.83333333333334</v>
      </c>
      <c r="L10" s="34">
        <v>538.41666666666663</v>
      </c>
      <c r="M10" s="34">
        <v>776.25</v>
      </c>
      <c r="N10" s="45">
        <v>0</v>
      </c>
      <c r="O10" s="48">
        <v>55</v>
      </c>
      <c r="P10" s="35">
        <v>75</v>
      </c>
      <c r="Q10" s="35">
        <v>130</v>
      </c>
      <c r="R10" s="49">
        <v>0</v>
      </c>
      <c r="S10" s="122"/>
      <c r="T10" s="50">
        <v>1</v>
      </c>
      <c r="U10" s="36"/>
      <c r="V10" s="37"/>
      <c r="W10" s="51"/>
      <c r="X10" s="54">
        <v>1</v>
      </c>
      <c r="Y10" s="135"/>
      <c r="Z10" s="129" t="s">
        <v>23</v>
      </c>
    </row>
    <row r="11" spans="1:26">
      <c r="B11" s="113" t="s">
        <v>38</v>
      </c>
      <c r="C11" s="31" t="s">
        <v>39</v>
      </c>
      <c r="D11" s="31" t="s">
        <v>12</v>
      </c>
      <c r="E11" s="32" t="s">
        <v>40</v>
      </c>
      <c r="F11" s="114" t="s">
        <v>41</v>
      </c>
      <c r="G11" s="42">
        <v>2897.8333333333335</v>
      </c>
      <c r="H11" s="33">
        <v>3470.8333333333335</v>
      </c>
      <c r="I11" s="33">
        <v>6368.666666666667</v>
      </c>
      <c r="J11" s="43">
        <v>311.5</v>
      </c>
      <c r="K11" s="44">
        <v>2259.1666666666665</v>
      </c>
      <c r="L11" s="34">
        <v>1690.75</v>
      </c>
      <c r="M11" s="34">
        <v>3949.9166666666665</v>
      </c>
      <c r="N11" s="45">
        <v>293.08333333333331</v>
      </c>
      <c r="O11" s="48">
        <v>1464.1666666666667</v>
      </c>
      <c r="P11" s="35">
        <v>769.41666666666663</v>
      </c>
      <c r="Q11" s="35">
        <v>2233.5833333333335</v>
      </c>
      <c r="R11" s="49">
        <v>90.416666666666671</v>
      </c>
      <c r="S11" s="122"/>
      <c r="T11" s="50"/>
      <c r="U11" s="36">
        <v>1</v>
      </c>
      <c r="V11" s="37"/>
      <c r="W11" s="51"/>
      <c r="X11" s="54">
        <v>1</v>
      </c>
      <c r="Y11" s="135"/>
      <c r="Z11" s="129"/>
    </row>
    <row r="12" spans="1:26">
      <c r="B12" s="113" t="s">
        <v>38</v>
      </c>
      <c r="C12" s="31" t="s">
        <v>42</v>
      </c>
      <c r="D12" s="31" t="s">
        <v>12</v>
      </c>
      <c r="E12" s="32" t="s">
        <v>43</v>
      </c>
      <c r="F12" s="114" t="s">
        <v>44</v>
      </c>
      <c r="G12" s="42">
        <v>647.33333333333337</v>
      </c>
      <c r="H12" s="33">
        <v>298.91666666666669</v>
      </c>
      <c r="I12" s="33">
        <v>946.25</v>
      </c>
      <c r="J12" s="43">
        <v>143.08333333333334</v>
      </c>
      <c r="K12" s="44">
        <v>755.25</v>
      </c>
      <c r="L12" s="34">
        <v>317.25</v>
      </c>
      <c r="M12" s="34">
        <v>1072.5</v>
      </c>
      <c r="N12" s="45">
        <v>141</v>
      </c>
      <c r="O12" s="48">
        <v>375</v>
      </c>
      <c r="P12" s="35">
        <v>112.58333333333333</v>
      </c>
      <c r="Q12" s="35">
        <v>487.58333333333331</v>
      </c>
      <c r="R12" s="49">
        <v>120</v>
      </c>
      <c r="S12" s="122"/>
      <c r="T12" s="50"/>
      <c r="U12" s="36"/>
      <c r="V12" s="37"/>
      <c r="W12" s="51"/>
      <c r="X12" s="54"/>
      <c r="Y12" s="135"/>
      <c r="Z12" s="129" t="s">
        <v>557</v>
      </c>
    </row>
    <row r="13" spans="1:26">
      <c r="B13" s="113" t="s">
        <v>45</v>
      </c>
      <c r="C13" s="31" t="s">
        <v>46</v>
      </c>
      <c r="D13" s="31" t="s">
        <v>20</v>
      </c>
      <c r="E13" s="32" t="s">
        <v>47</v>
      </c>
      <c r="F13" s="114" t="s">
        <v>48</v>
      </c>
      <c r="G13" s="42">
        <v>22.416666666666668</v>
      </c>
      <c r="H13" s="33">
        <v>74.333333333333329</v>
      </c>
      <c r="I13" s="33">
        <v>96.75</v>
      </c>
      <c r="J13" s="43">
        <v>0</v>
      </c>
      <c r="K13" s="44">
        <v>53.666666666666664</v>
      </c>
      <c r="L13" s="34">
        <v>155.41666666666666</v>
      </c>
      <c r="M13" s="34">
        <v>209.08333333333331</v>
      </c>
      <c r="N13" s="45">
        <v>0</v>
      </c>
      <c r="O13" s="48">
        <v>45.416666666666664</v>
      </c>
      <c r="P13" s="35">
        <v>66.083333333333329</v>
      </c>
      <c r="Q13" s="35">
        <v>111.5</v>
      </c>
      <c r="R13" s="49">
        <v>0</v>
      </c>
      <c r="S13" s="122"/>
      <c r="T13" s="50">
        <v>1</v>
      </c>
      <c r="U13" s="36"/>
      <c r="V13" s="37"/>
      <c r="W13" s="51"/>
      <c r="X13" s="54">
        <v>1</v>
      </c>
      <c r="Y13" s="135"/>
      <c r="Z13" s="129" t="s">
        <v>23</v>
      </c>
    </row>
    <row r="14" spans="1:26">
      <c r="B14" s="113" t="s">
        <v>45</v>
      </c>
      <c r="C14" s="31" t="s">
        <v>49</v>
      </c>
      <c r="D14" s="31" t="s">
        <v>50</v>
      </c>
      <c r="E14" s="32" t="s">
        <v>51</v>
      </c>
      <c r="F14" s="114" t="s">
        <v>52</v>
      </c>
      <c r="G14" s="42">
        <v>260</v>
      </c>
      <c r="H14" s="33">
        <v>180.66666666666666</v>
      </c>
      <c r="I14" s="33">
        <v>440.66666666666663</v>
      </c>
      <c r="J14" s="43">
        <v>0</v>
      </c>
      <c r="K14" s="44">
        <v>215.33333333333334</v>
      </c>
      <c r="L14" s="34">
        <v>217.41666666666666</v>
      </c>
      <c r="M14" s="34">
        <v>432.75</v>
      </c>
      <c r="N14" s="45">
        <v>0</v>
      </c>
      <c r="O14" s="48">
        <v>188.25</v>
      </c>
      <c r="P14" s="35">
        <v>158.66666666666666</v>
      </c>
      <c r="Q14" s="35">
        <v>346.91666666666663</v>
      </c>
      <c r="R14" s="49">
        <v>0</v>
      </c>
      <c r="S14" s="122"/>
      <c r="T14" s="50">
        <v>1</v>
      </c>
      <c r="U14" s="36"/>
      <c r="V14" s="37"/>
      <c r="W14" s="51"/>
      <c r="X14" s="54">
        <v>1</v>
      </c>
      <c r="Y14" s="135"/>
      <c r="Z14" s="129" t="s">
        <v>23</v>
      </c>
    </row>
    <row r="15" spans="1:26">
      <c r="B15" s="113" t="s">
        <v>45</v>
      </c>
      <c r="C15" s="31" t="s">
        <v>53</v>
      </c>
      <c r="D15" s="31" t="s">
        <v>12</v>
      </c>
      <c r="E15" s="32" t="s">
        <v>54</v>
      </c>
      <c r="F15" s="114" t="s">
        <v>55</v>
      </c>
      <c r="G15" s="42">
        <v>306.91666666666669</v>
      </c>
      <c r="H15" s="33">
        <v>216.08333333333334</v>
      </c>
      <c r="I15" s="33">
        <v>523</v>
      </c>
      <c r="J15" s="43">
        <v>106</v>
      </c>
      <c r="K15" s="44">
        <v>193.16666666666666</v>
      </c>
      <c r="L15" s="34">
        <v>214.25</v>
      </c>
      <c r="M15" s="34">
        <v>407.41666666666663</v>
      </c>
      <c r="N15" s="45">
        <v>118.75</v>
      </c>
      <c r="O15" s="48">
        <v>103.83333333333333</v>
      </c>
      <c r="P15" s="35">
        <v>222.33333333333334</v>
      </c>
      <c r="Q15" s="35">
        <v>326.16666666666669</v>
      </c>
      <c r="R15" s="49">
        <v>37.166666666666664</v>
      </c>
      <c r="S15" s="122"/>
      <c r="T15" s="50"/>
      <c r="U15" s="36">
        <v>1</v>
      </c>
      <c r="V15" s="37"/>
      <c r="W15" s="51"/>
      <c r="X15" s="54">
        <v>1</v>
      </c>
      <c r="Y15" s="135"/>
      <c r="Z15" s="129"/>
    </row>
    <row r="16" spans="1:26">
      <c r="B16" s="113" t="s">
        <v>56</v>
      </c>
      <c r="C16" s="31" t="s">
        <v>57</v>
      </c>
      <c r="D16" s="31" t="s">
        <v>17</v>
      </c>
      <c r="E16" s="32" t="s">
        <v>58</v>
      </c>
      <c r="F16" s="114" t="s">
        <v>59</v>
      </c>
      <c r="G16" s="42">
        <v>5733.5</v>
      </c>
      <c r="H16" s="33">
        <v>5914.916666666667</v>
      </c>
      <c r="I16" s="33">
        <v>11648.416666666668</v>
      </c>
      <c r="J16" s="43">
        <v>434</v>
      </c>
      <c r="K16" s="44">
        <v>2998.0833333333335</v>
      </c>
      <c r="L16" s="34">
        <v>3906.75</v>
      </c>
      <c r="M16" s="34">
        <v>6904.8333333333339</v>
      </c>
      <c r="N16" s="45">
        <v>383.41666666666669</v>
      </c>
      <c r="O16" s="48">
        <v>3268.8333333333335</v>
      </c>
      <c r="P16" s="35">
        <v>4610.833333333333</v>
      </c>
      <c r="Q16" s="35">
        <v>7879.6666666666661</v>
      </c>
      <c r="R16" s="49">
        <v>560.25</v>
      </c>
      <c r="S16" s="122"/>
      <c r="T16" s="50"/>
      <c r="U16" s="36">
        <v>1</v>
      </c>
      <c r="V16" s="37"/>
      <c r="W16" s="51"/>
      <c r="X16" s="54">
        <v>1</v>
      </c>
      <c r="Y16" s="135"/>
      <c r="Z16" s="129"/>
    </row>
    <row r="17" spans="2:26">
      <c r="B17" s="113" t="s">
        <v>56</v>
      </c>
      <c r="C17" s="31" t="s">
        <v>60</v>
      </c>
      <c r="D17" s="31" t="s">
        <v>12</v>
      </c>
      <c r="E17" s="32" t="s">
        <v>61</v>
      </c>
      <c r="F17" s="114" t="s">
        <v>62</v>
      </c>
      <c r="G17" s="42">
        <v>2696.5833333333335</v>
      </c>
      <c r="H17" s="33">
        <v>1874.75</v>
      </c>
      <c r="I17" s="33">
        <v>4571.3333333333339</v>
      </c>
      <c r="J17" s="43">
        <v>440.33333333333331</v>
      </c>
      <c r="K17" s="44">
        <v>1584.5</v>
      </c>
      <c r="L17" s="34">
        <v>1237.8333333333333</v>
      </c>
      <c r="M17" s="34">
        <v>2822.333333333333</v>
      </c>
      <c r="N17" s="45">
        <v>195.83333333333334</v>
      </c>
      <c r="O17" s="48">
        <v>884.25</v>
      </c>
      <c r="P17" s="35">
        <v>620.25</v>
      </c>
      <c r="Q17" s="35">
        <v>1504.5</v>
      </c>
      <c r="R17" s="49">
        <v>218.5</v>
      </c>
      <c r="S17" s="122"/>
      <c r="T17" s="50"/>
      <c r="U17" s="36">
        <v>1</v>
      </c>
      <c r="V17" s="37"/>
      <c r="W17" s="51"/>
      <c r="X17" s="54">
        <v>1</v>
      </c>
      <c r="Y17" s="135"/>
      <c r="Z17" s="129"/>
    </row>
    <row r="18" spans="2:26">
      <c r="B18" s="113" t="s">
        <v>56</v>
      </c>
      <c r="C18" s="31" t="s">
        <v>63</v>
      </c>
      <c r="D18" s="31" t="s">
        <v>12</v>
      </c>
      <c r="E18" s="32" t="s">
        <v>64</v>
      </c>
      <c r="F18" s="114" t="s">
        <v>65</v>
      </c>
      <c r="G18" s="42">
        <v>2130.25</v>
      </c>
      <c r="H18" s="33">
        <v>2715.5</v>
      </c>
      <c r="I18" s="33">
        <v>4845.75</v>
      </c>
      <c r="J18" s="43">
        <v>444.66666666666669</v>
      </c>
      <c r="K18" s="44">
        <v>1716.4166666666667</v>
      </c>
      <c r="L18" s="34">
        <v>2295.9166666666665</v>
      </c>
      <c r="M18" s="34">
        <v>4012.333333333333</v>
      </c>
      <c r="N18" s="45">
        <v>402.75</v>
      </c>
      <c r="O18" s="48">
        <v>862.58333333333337</v>
      </c>
      <c r="P18" s="35">
        <v>1319</v>
      </c>
      <c r="Q18" s="35">
        <v>2181.5833333333335</v>
      </c>
      <c r="R18" s="49">
        <v>246.16666666666666</v>
      </c>
      <c r="S18" s="122"/>
      <c r="T18" s="50"/>
      <c r="U18" s="36"/>
      <c r="V18" s="37"/>
      <c r="W18" s="51"/>
      <c r="X18" s="54"/>
      <c r="Y18" s="135"/>
      <c r="Z18" s="129" t="s">
        <v>557</v>
      </c>
    </row>
    <row r="19" spans="2:26">
      <c r="B19" s="113" t="s">
        <v>56</v>
      </c>
      <c r="C19" s="31" t="s">
        <v>66</v>
      </c>
      <c r="D19" s="31" t="s">
        <v>17</v>
      </c>
      <c r="E19" s="32" t="s">
        <v>67</v>
      </c>
      <c r="F19" s="114" t="s">
        <v>68</v>
      </c>
      <c r="G19" s="42">
        <v>2107.8333333333335</v>
      </c>
      <c r="H19" s="33">
        <v>1755.0833333333333</v>
      </c>
      <c r="I19" s="33">
        <v>3862.916666666667</v>
      </c>
      <c r="J19" s="43">
        <v>387.83333333333331</v>
      </c>
      <c r="K19" s="44">
        <v>1922.4166666666667</v>
      </c>
      <c r="L19" s="34">
        <v>1334.75</v>
      </c>
      <c r="M19" s="34">
        <v>3257.166666666667</v>
      </c>
      <c r="N19" s="45">
        <v>168.41666666666666</v>
      </c>
      <c r="O19" s="48">
        <v>1685.4166666666667</v>
      </c>
      <c r="P19" s="35">
        <v>1470.9166666666667</v>
      </c>
      <c r="Q19" s="35">
        <v>3156.3333333333335</v>
      </c>
      <c r="R19" s="49">
        <v>238.33333333333334</v>
      </c>
      <c r="S19" s="122"/>
      <c r="T19" s="50"/>
      <c r="U19" s="36">
        <v>1</v>
      </c>
      <c r="V19" s="37"/>
      <c r="W19" s="51"/>
      <c r="X19" s="54">
        <v>1</v>
      </c>
      <c r="Y19" s="135"/>
      <c r="Z19" s="129"/>
    </row>
    <row r="20" spans="2:26">
      <c r="B20" s="113" t="s">
        <v>56</v>
      </c>
      <c r="C20" s="31" t="s">
        <v>69</v>
      </c>
      <c r="D20" s="31" t="s">
        <v>12</v>
      </c>
      <c r="E20" s="32" t="s">
        <v>70</v>
      </c>
      <c r="F20" s="114" t="s">
        <v>71</v>
      </c>
      <c r="G20" s="42">
        <v>1748.8333333333333</v>
      </c>
      <c r="H20" s="33">
        <v>1632.5</v>
      </c>
      <c r="I20" s="33">
        <v>3381.333333333333</v>
      </c>
      <c r="J20" s="43">
        <v>183.66666666666666</v>
      </c>
      <c r="K20" s="44">
        <v>1400.5</v>
      </c>
      <c r="L20" s="34">
        <v>1019.5</v>
      </c>
      <c r="M20" s="34">
        <v>2420</v>
      </c>
      <c r="N20" s="45">
        <v>105.83333333333333</v>
      </c>
      <c r="O20" s="48">
        <v>582.66666666666663</v>
      </c>
      <c r="P20" s="35">
        <v>706.5</v>
      </c>
      <c r="Q20" s="35">
        <v>1289.1666666666665</v>
      </c>
      <c r="R20" s="49">
        <v>69.166666666666671</v>
      </c>
      <c r="S20" s="122"/>
      <c r="T20" s="50"/>
      <c r="U20" s="36"/>
      <c r="V20" s="37"/>
      <c r="W20" s="51"/>
      <c r="X20" s="54"/>
      <c r="Y20" s="135"/>
      <c r="Z20" s="129" t="s">
        <v>557</v>
      </c>
    </row>
    <row r="21" spans="2:26">
      <c r="B21" s="113" t="s">
        <v>56</v>
      </c>
      <c r="C21" s="31" t="s">
        <v>72</v>
      </c>
      <c r="D21" s="31" t="s">
        <v>17</v>
      </c>
      <c r="E21" s="32" t="s">
        <v>73</v>
      </c>
      <c r="F21" s="114" t="s">
        <v>74</v>
      </c>
      <c r="G21" s="42">
        <v>3783.4166666666665</v>
      </c>
      <c r="H21" s="33">
        <v>3420.25</v>
      </c>
      <c r="I21" s="33">
        <v>7203.6666666666661</v>
      </c>
      <c r="J21" s="43">
        <v>585.91666666666663</v>
      </c>
      <c r="K21" s="44">
        <v>2599.5833333333335</v>
      </c>
      <c r="L21" s="34">
        <v>2209.4166666666665</v>
      </c>
      <c r="M21" s="34">
        <v>4809</v>
      </c>
      <c r="N21" s="45">
        <v>334.5</v>
      </c>
      <c r="O21" s="48">
        <v>1955.3333333333333</v>
      </c>
      <c r="P21" s="35">
        <v>1755.4166666666667</v>
      </c>
      <c r="Q21" s="35">
        <v>3710.75</v>
      </c>
      <c r="R21" s="49">
        <v>395.08333333333331</v>
      </c>
      <c r="S21" s="122"/>
      <c r="T21" s="50"/>
      <c r="U21" s="36">
        <v>1</v>
      </c>
      <c r="V21" s="37"/>
      <c r="W21" s="51"/>
      <c r="X21" s="54">
        <v>1</v>
      </c>
      <c r="Y21" s="135"/>
      <c r="Z21" s="129"/>
    </row>
    <row r="22" spans="2:26">
      <c r="B22" s="113" t="s">
        <v>56</v>
      </c>
      <c r="C22" s="31" t="s">
        <v>75</v>
      </c>
      <c r="D22" s="31" t="s">
        <v>17</v>
      </c>
      <c r="E22" s="32" t="s">
        <v>76</v>
      </c>
      <c r="F22" s="114" t="s">
        <v>77</v>
      </c>
      <c r="G22" s="42">
        <v>3751.9166666666665</v>
      </c>
      <c r="H22" s="33">
        <v>3333.5833333333335</v>
      </c>
      <c r="I22" s="33">
        <v>7085.5</v>
      </c>
      <c r="J22" s="43">
        <v>457.58333333333331</v>
      </c>
      <c r="K22" s="44">
        <v>3515</v>
      </c>
      <c r="L22" s="34">
        <v>3773.0833333333335</v>
      </c>
      <c r="M22" s="34">
        <v>7288.0833333333339</v>
      </c>
      <c r="N22" s="45">
        <v>424.66666666666669</v>
      </c>
      <c r="O22" s="48">
        <v>1317.0833333333333</v>
      </c>
      <c r="P22" s="35">
        <v>1405.1666666666667</v>
      </c>
      <c r="Q22" s="35">
        <v>2722.25</v>
      </c>
      <c r="R22" s="49">
        <v>127.08333333333333</v>
      </c>
      <c r="S22" s="122"/>
      <c r="T22" s="50"/>
      <c r="U22" s="36">
        <v>1</v>
      </c>
      <c r="V22" s="37"/>
      <c r="W22" s="51">
        <v>1</v>
      </c>
      <c r="X22" s="54">
        <v>1</v>
      </c>
      <c r="Y22" s="135"/>
      <c r="Z22" s="129"/>
    </row>
    <row r="23" spans="2:26">
      <c r="B23" s="113" t="s">
        <v>56</v>
      </c>
      <c r="C23" s="31" t="s">
        <v>78</v>
      </c>
      <c r="D23" s="31" t="s">
        <v>12</v>
      </c>
      <c r="E23" s="32" t="s">
        <v>79</v>
      </c>
      <c r="F23" s="114" t="s">
        <v>80</v>
      </c>
      <c r="G23" s="42">
        <v>0</v>
      </c>
      <c r="H23" s="33">
        <v>0</v>
      </c>
      <c r="I23" s="33">
        <v>0</v>
      </c>
      <c r="J23" s="43">
        <v>0</v>
      </c>
      <c r="K23" s="44">
        <v>557.08333333333337</v>
      </c>
      <c r="L23" s="34">
        <v>234.25</v>
      </c>
      <c r="M23" s="34">
        <v>791.33333333333337</v>
      </c>
      <c r="N23" s="45">
        <v>58</v>
      </c>
      <c r="O23" s="48">
        <v>439.33333333333331</v>
      </c>
      <c r="P23" s="35">
        <v>137.5</v>
      </c>
      <c r="Q23" s="35">
        <v>576.83333333333326</v>
      </c>
      <c r="R23" s="49">
        <v>42.666666666666664</v>
      </c>
      <c r="S23" s="122"/>
      <c r="T23" s="50"/>
      <c r="U23" s="36"/>
      <c r="V23" s="37"/>
      <c r="W23" s="51"/>
      <c r="X23" s="54"/>
      <c r="Y23" s="135"/>
      <c r="Z23" s="129" t="s">
        <v>557</v>
      </c>
    </row>
    <row r="24" spans="2:26">
      <c r="B24" s="113" t="s">
        <v>56</v>
      </c>
      <c r="C24" s="31" t="s">
        <v>81</v>
      </c>
      <c r="D24" s="31" t="s">
        <v>12</v>
      </c>
      <c r="E24" s="32" t="s">
        <v>82</v>
      </c>
      <c r="F24" s="114" t="s">
        <v>83</v>
      </c>
      <c r="G24" s="42">
        <v>851.25</v>
      </c>
      <c r="H24" s="33">
        <v>1231.75</v>
      </c>
      <c r="I24" s="33">
        <v>2083</v>
      </c>
      <c r="J24" s="43">
        <v>351.66666666666669</v>
      </c>
      <c r="K24" s="44">
        <v>1240.1666666666667</v>
      </c>
      <c r="L24" s="34">
        <v>1147.6666666666667</v>
      </c>
      <c r="M24" s="34">
        <v>2387.8333333333335</v>
      </c>
      <c r="N24" s="45">
        <v>276.08333333333331</v>
      </c>
      <c r="O24" s="48">
        <v>1072.8333333333333</v>
      </c>
      <c r="P24" s="35">
        <v>850.41666666666663</v>
      </c>
      <c r="Q24" s="35">
        <v>1923.25</v>
      </c>
      <c r="R24" s="49">
        <v>288.91666666666669</v>
      </c>
      <c r="S24" s="122"/>
      <c r="T24" s="50"/>
      <c r="U24" s="36">
        <v>1</v>
      </c>
      <c r="V24" s="37"/>
      <c r="W24" s="51"/>
      <c r="X24" s="54">
        <v>1</v>
      </c>
      <c r="Y24" s="135"/>
      <c r="Z24" s="129"/>
    </row>
    <row r="25" spans="2:26">
      <c r="B25" s="113" t="s">
        <v>56</v>
      </c>
      <c r="C25" s="31" t="s">
        <v>84</v>
      </c>
      <c r="D25" s="31" t="s">
        <v>12</v>
      </c>
      <c r="E25" s="32" t="s">
        <v>85</v>
      </c>
      <c r="F25" s="114" t="s">
        <v>86</v>
      </c>
      <c r="G25" s="42">
        <v>1302.25</v>
      </c>
      <c r="H25" s="33">
        <v>83.833333333333329</v>
      </c>
      <c r="I25" s="33">
        <v>1386.0833333333333</v>
      </c>
      <c r="J25" s="43">
        <v>20.416666666666668</v>
      </c>
      <c r="K25" s="44">
        <v>832.25</v>
      </c>
      <c r="L25" s="34">
        <v>140.25</v>
      </c>
      <c r="M25" s="34">
        <v>972.5</v>
      </c>
      <c r="N25" s="45">
        <v>12.916666666666666</v>
      </c>
      <c r="O25" s="48">
        <v>552.66666666666663</v>
      </c>
      <c r="P25" s="35">
        <v>64.083333333333329</v>
      </c>
      <c r="Q25" s="35">
        <v>616.75</v>
      </c>
      <c r="R25" s="49">
        <v>1.0833333333333333</v>
      </c>
      <c r="S25" s="122"/>
      <c r="T25" s="50"/>
      <c r="U25" s="36">
        <v>1</v>
      </c>
      <c r="V25" s="37"/>
      <c r="W25" s="51"/>
      <c r="X25" s="54">
        <v>1</v>
      </c>
      <c r="Y25" s="135"/>
      <c r="Z25" s="129"/>
    </row>
    <row r="26" spans="2:26">
      <c r="B26" s="113" t="s">
        <v>56</v>
      </c>
      <c r="C26" s="31" t="s">
        <v>87</v>
      </c>
      <c r="D26" s="31" t="s">
        <v>12</v>
      </c>
      <c r="E26" s="32" t="s">
        <v>88</v>
      </c>
      <c r="F26" s="114" t="s">
        <v>89</v>
      </c>
      <c r="G26" s="42">
        <v>2143</v>
      </c>
      <c r="H26" s="33">
        <v>1972.3333333333333</v>
      </c>
      <c r="I26" s="33">
        <v>4115.333333333333</v>
      </c>
      <c r="J26" s="43">
        <v>308.41666666666669</v>
      </c>
      <c r="K26" s="44">
        <v>1939.3333333333333</v>
      </c>
      <c r="L26" s="34">
        <v>1598.3333333333333</v>
      </c>
      <c r="M26" s="34">
        <v>3537.6666666666665</v>
      </c>
      <c r="N26" s="45">
        <v>265.08333333333331</v>
      </c>
      <c r="O26" s="48">
        <v>1298.0833333333333</v>
      </c>
      <c r="P26" s="35">
        <v>849.91666666666663</v>
      </c>
      <c r="Q26" s="35">
        <v>2148</v>
      </c>
      <c r="R26" s="49">
        <v>130.58333333333334</v>
      </c>
      <c r="S26" s="122"/>
      <c r="T26" s="50"/>
      <c r="U26" s="36">
        <v>1</v>
      </c>
      <c r="V26" s="37"/>
      <c r="W26" s="51"/>
      <c r="X26" s="54">
        <v>1</v>
      </c>
      <c r="Y26" s="135"/>
      <c r="Z26" s="129"/>
    </row>
    <row r="27" spans="2:26">
      <c r="B27" s="113" t="s">
        <v>90</v>
      </c>
      <c r="C27" s="31" t="s">
        <v>91</v>
      </c>
      <c r="D27" s="31" t="s">
        <v>50</v>
      </c>
      <c r="E27" s="32" t="s">
        <v>92</v>
      </c>
      <c r="F27" s="114" t="s">
        <v>93</v>
      </c>
      <c r="G27" s="42">
        <v>126.83333333333333</v>
      </c>
      <c r="H27" s="33">
        <v>161.08333333333334</v>
      </c>
      <c r="I27" s="33">
        <v>287.91666666666669</v>
      </c>
      <c r="J27" s="43">
        <v>0</v>
      </c>
      <c r="K27" s="44">
        <v>126.66666666666667</v>
      </c>
      <c r="L27" s="34">
        <v>59.166666666666664</v>
      </c>
      <c r="M27" s="34">
        <v>185.83333333333334</v>
      </c>
      <c r="N27" s="45">
        <v>0</v>
      </c>
      <c r="O27" s="48">
        <v>185.5</v>
      </c>
      <c r="P27" s="35">
        <v>41.416666666666664</v>
      </c>
      <c r="Q27" s="35">
        <v>226.91666666666666</v>
      </c>
      <c r="R27" s="49">
        <v>0</v>
      </c>
      <c r="S27" s="122"/>
      <c r="T27" s="50">
        <v>1</v>
      </c>
      <c r="U27" s="36"/>
      <c r="V27" s="37"/>
      <c r="W27" s="51"/>
      <c r="X27" s="54">
        <v>1</v>
      </c>
      <c r="Y27" s="135"/>
      <c r="Z27" s="129" t="s">
        <v>23</v>
      </c>
    </row>
    <row r="28" spans="2:26">
      <c r="B28" s="113" t="s">
        <v>94</v>
      </c>
      <c r="C28" s="31" t="s">
        <v>95</v>
      </c>
      <c r="D28" s="31" t="s">
        <v>96</v>
      </c>
      <c r="E28" s="32">
        <v>3717058991</v>
      </c>
      <c r="F28" s="114" t="s">
        <v>97</v>
      </c>
      <c r="G28" s="42"/>
      <c r="H28" s="33"/>
      <c r="I28" s="33"/>
      <c r="J28" s="43"/>
      <c r="K28" s="44"/>
      <c r="L28" s="34"/>
      <c r="M28" s="34"/>
      <c r="N28" s="45"/>
      <c r="O28" s="48"/>
      <c r="P28" s="35"/>
      <c r="Q28" s="35"/>
      <c r="R28" s="49"/>
      <c r="S28" s="122"/>
      <c r="T28" s="50"/>
      <c r="U28" s="36"/>
      <c r="V28" s="37"/>
      <c r="W28" s="51"/>
      <c r="X28" s="54"/>
      <c r="Y28" s="135"/>
      <c r="Z28" s="129"/>
    </row>
    <row r="29" spans="2:26">
      <c r="B29" s="113" t="s">
        <v>94</v>
      </c>
      <c r="C29" s="31" t="s">
        <v>98</v>
      </c>
      <c r="D29" s="31" t="s">
        <v>17</v>
      </c>
      <c r="E29" s="32">
        <v>3912962430</v>
      </c>
      <c r="F29" s="114" t="s">
        <v>99</v>
      </c>
      <c r="G29" s="42">
        <v>7293.4</v>
      </c>
      <c r="H29" s="33">
        <v>4863</v>
      </c>
      <c r="I29" s="33">
        <f>H29+G29</f>
        <v>12156.4</v>
      </c>
      <c r="J29" s="43">
        <v>388</v>
      </c>
      <c r="K29" s="44">
        <v>7754.83</v>
      </c>
      <c r="L29" s="34">
        <v>4224.75</v>
      </c>
      <c r="M29" s="34">
        <f>L29+K29</f>
        <v>11979.58</v>
      </c>
      <c r="N29" s="45">
        <v>264</v>
      </c>
      <c r="O29" s="48">
        <v>3363.25</v>
      </c>
      <c r="P29" s="35">
        <v>1611.92</v>
      </c>
      <c r="Q29" s="35">
        <f>P29+O29</f>
        <v>4975.17</v>
      </c>
      <c r="R29" s="49">
        <v>120</v>
      </c>
      <c r="S29" s="122"/>
      <c r="T29" s="50"/>
      <c r="U29" s="36"/>
      <c r="V29" s="37">
        <v>1</v>
      </c>
      <c r="W29" s="51"/>
      <c r="X29" s="54">
        <v>1</v>
      </c>
      <c r="Y29" s="135"/>
      <c r="Z29" s="129"/>
    </row>
    <row r="30" spans="2:26">
      <c r="B30" s="113" t="s">
        <v>94</v>
      </c>
      <c r="C30" s="31" t="s">
        <v>100</v>
      </c>
      <c r="D30" s="31" t="s">
        <v>20</v>
      </c>
      <c r="E30" s="32" t="s">
        <v>101</v>
      </c>
      <c r="F30" s="114" t="s">
        <v>102</v>
      </c>
      <c r="G30" s="42">
        <v>55.416666666666664</v>
      </c>
      <c r="H30" s="33">
        <v>197.75</v>
      </c>
      <c r="I30" s="33">
        <v>253.16666666666666</v>
      </c>
      <c r="J30" s="43">
        <v>0</v>
      </c>
      <c r="K30" s="44">
        <v>186</v>
      </c>
      <c r="L30" s="34">
        <v>577.83333333333337</v>
      </c>
      <c r="M30" s="34">
        <v>763.83333333333337</v>
      </c>
      <c r="N30" s="45">
        <v>0</v>
      </c>
      <c r="O30" s="48">
        <v>157.66666666666666</v>
      </c>
      <c r="P30" s="35">
        <v>393.75</v>
      </c>
      <c r="Q30" s="35">
        <v>551.41666666666663</v>
      </c>
      <c r="R30" s="49">
        <v>0</v>
      </c>
      <c r="S30" s="122"/>
      <c r="T30" s="50">
        <v>1</v>
      </c>
      <c r="U30" s="36"/>
      <c r="V30" s="37"/>
      <c r="W30" s="51"/>
      <c r="X30" s="54">
        <v>1</v>
      </c>
      <c r="Y30" s="135"/>
      <c r="Z30" s="129" t="s">
        <v>23</v>
      </c>
    </row>
    <row r="31" spans="2:26">
      <c r="B31" s="113" t="s">
        <v>94</v>
      </c>
      <c r="C31" s="31" t="s">
        <v>103</v>
      </c>
      <c r="D31" s="31" t="s">
        <v>17</v>
      </c>
      <c r="E31" s="32" t="s">
        <v>104</v>
      </c>
      <c r="F31" s="114" t="s">
        <v>105</v>
      </c>
      <c r="G31" s="42">
        <v>15903.25</v>
      </c>
      <c r="H31" s="33">
        <v>10280.75</v>
      </c>
      <c r="I31" s="33">
        <v>26184</v>
      </c>
      <c r="J31" s="43">
        <v>1181.9166666666667</v>
      </c>
      <c r="K31" s="44">
        <v>15327.75</v>
      </c>
      <c r="L31" s="34">
        <v>9414.5833333333339</v>
      </c>
      <c r="M31" s="34">
        <v>24742.333333333336</v>
      </c>
      <c r="N31" s="45">
        <v>948.91666666666663</v>
      </c>
      <c r="O31" s="48">
        <v>5561.75</v>
      </c>
      <c r="P31" s="35">
        <v>3392.8333333333335</v>
      </c>
      <c r="Q31" s="35">
        <v>8954.5833333333339</v>
      </c>
      <c r="R31" s="49">
        <v>286.16666666666669</v>
      </c>
      <c r="S31" s="122"/>
      <c r="T31" s="50"/>
      <c r="U31" s="36"/>
      <c r="V31" s="37">
        <v>1</v>
      </c>
      <c r="W31" s="51"/>
      <c r="X31" s="54">
        <v>1</v>
      </c>
      <c r="Y31" s="135"/>
      <c r="Z31" s="129"/>
    </row>
    <row r="32" spans="2:26">
      <c r="B32" s="113" t="s">
        <v>94</v>
      </c>
      <c r="C32" s="31" t="s">
        <v>106</v>
      </c>
      <c r="D32" s="31" t="s">
        <v>17</v>
      </c>
      <c r="E32" s="32" t="s">
        <v>107</v>
      </c>
      <c r="F32" s="114" t="s">
        <v>108</v>
      </c>
      <c r="G32" s="42">
        <v>2372.5833333333335</v>
      </c>
      <c r="H32" s="33">
        <v>2521.75</v>
      </c>
      <c r="I32" s="33">
        <v>4894.3333333333339</v>
      </c>
      <c r="J32" s="43">
        <v>1430.75</v>
      </c>
      <c r="K32" s="44">
        <v>2632.4166666666665</v>
      </c>
      <c r="L32" s="34">
        <v>2403.6666666666665</v>
      </c>
      <c r="M32" s="34">
        <v>5036.083333333333</v>
      </c>
      <c r="N32" s="45">
        <v>93.583333333333329</v>
      </c>
      <c r="O32" s="48">
        <v>1275.1666666666667</v>
      </c>
      <c r="P32" s="35">
        <v>824.66666666666663</v>
      </c>
      <c r="Q32" s="35">
        <v>2099.8333333333335</v>
      </c>
      <c r="R32" s="49">
        <v>8203.25</v>
      </c>
      <c r="S32" s="122"/>
      <c r="T32" s="50"/>
      <c r="U32" s="36">
        <v>1</v>
      </c>
      <c r="V32" s="37"/>
      <c r="W32" s="51">
        <v>1</v>
      </c>
      <c r="X32" s="54">
        <v>1</v>
      </c>
      <c r="Y32" s="135"/>
      <c r="Z32" s="129"/>
    </row>
    <row r="33" spans="2:26">
      <c r="B33" s="113" t="s">
        <v>94</v>
      </c>
      <c r="C33" s="31" t="s">
        <v>109</v>
      </c>
      <c r="D33" s="31" t="s">
        <v>17</v>
      </c>
      <c r="E33" s="32" t="s">
        <v>110</v>
      </c>
      <c r="F33" s="114" t="s">
        <v>111</v>
      </c>
      <c r="G33" s="42">
        <v>7428.25</v>
      </c>
      <c r="H33" s="33">
        <v>6873.5</v>
      </c>
      <c r="I33" s="33">
        <v>14301.75</v>
      </c>
      <c r="J33" s="43">
        <v>4313.333333333333</v>
      </c>
      <c r="K33" s="44">
        <v>6563.166666666667</v>
      </c>
      <c r="L33" s="34">
        <v>5162</v>
      </c>
      <c r="M33" s="34">
        <v>11725.166666666668</v>
      </c>
      <c r="N33" s="45">
        <v>3488.5833333333335</v>
      </c>
      <c r="O33" s="48">
        <v>2991.5</v>
      </c>
      <c r="P33" s="35">
        <v>1315.9166666666667</v>
      </c>
      <c r="Q33" s="35">
        <v>4307.416666666667</v>
      </c>
      <c r="R33" s="49">
        <v>1930.25</v>
      </c>
      <c r="S33" s="122"/>
      <c r="T33" s="50"/>
      <c r="U33" s="36">
        <v>1</v>
      </c>
      <c r="V33" s="37"/>
      <c r="W33" s="51"/>
      <c r="X33" s="54">
        <v>1</v>
      </c>
      <c r="Y33" s="135"/>
      <c r="Z33" s="129"/>
    </row>
    <row r="34" spans="2:26">
      <c r="B34" s="113" t="s">
        <v>94</v>
      </c>
      <c r="C34" s="31" t="s">
        <v>112</v>
      </c>
      <c r="D34" s="31" t="s">
        <v>96</v>
      </c>
      <c r="E34" s="32" t="s">
        <v>113</v>
      </c>
      <c r="F34" s="114" t="s">
        <v>114</v>
      </c>
      <c r="G34" s="42">
        <v>516.33333333333337</v>
      </c>
      <c r="H34" s="33">
        <v>358.41666666666669</v>
      </c>
      <c r="I34" s="33">
        <v>874.75</v>
      </c>
      <c r="J34" s="43">
        <v>39</v>
      </c>
      <c r="K34" s="44">
        <v>582.33333333333337</v>
      </c>
      <c r="L34" s="34">
        <v>353.25</v>
      </c>
      <c r="M34" s="34">
        <v>935.58333333333337</v>
      </c>
      <c r="N34" s="45">
        <v>140.08333333333334</v>
      </c>
      <c r="O34" s="48">
        <v>1773.6666666666667</v>
      </c>
      <c r="P34" s="35">
        <v>1892.9166666666667</v>
      </c>
      <c r="Q34" s="35">
        <v>3666.5833333333335</v>
      </c>
      <c r="R34" s="49">
        <v>676.58333333333337</v>
      </c>
      <c r="S34" s="122"/>
      <c r="T34" s="50"/>
      <c r="U34" s="36"/>
      <c r="V34" s="37"/>
      <c r="W34" s="51"/>
      <c r="X34" s="54"/>
      <c r="Y34" s="135"/>
      <c r="Z34" s="129" t="s">
        <v>557</v>
      </c>
    </row>
    <row r="35" spans="2:26">
      <c r="B35" s="113" t="s">
        <v>94</v>
      </c>
      <c r="C35" s="31" t="s">
        <v>115</v>
      </c>
      <c r="D35" s="31" t="s">
        <v>530</v>
      </c>
      <c r="E35" s="32" t="s">
        <v>530</v>
      </c>
      <c r="F35" s="114" t="s">
        <v>530</v>
      </c>
      <c r="G35" s="42">
        <v>0</v>
      </c>
      <c r="H35" s="33">
        <v>0</v>
      </c>
      <c r="I35" s="33">
        <v>0</v>
      </c>
      <c r="J35" s="43">
        <v>0</v>
      </c>
      <c r="K35" s="44">
        <v>0</v>
      </c>
      <c r="L35" s="34">
        <v>0</v>
      </c>
      <c r="M35" s="34">
        <v>0</v>
      </c>
      <c r="N35" s="45">
        <v>0</v>
      </c>
      <c r="O35" s="48">
        <v>0</v>
      </c>
      <c r="P35" s="35">
        <v>0</v>
      </c>
      <c r="Q35" s="35">
        <v>0</v>
      </c>
      <c r="R35" s="49">
        <v>0</v>
      </c>
      <c r="S35" s="122"/>
      <c r="T35" s="50"/>
      <c r="U35" s="36">
        <v>1</v>
      </c>
      <c r="V35" s="37"/>
      <c r="W35" s="51"/>
      <c r="X35" s="54">
        <v>1</v>
      </c>
      <c r="Y35" s="135"/>
      <c r="Z35" s="130"/>
    </row>
    <row r="36" spans="2:26">
      <c r="B36" s="113" t="s">
        <v>94</v>
      </c>
      <c r="C36" s="31" t="s">
        <v>116</v>
      </c>
      <c r="D36" s="31" t="s">
        <v>117</v>
      </c>
      <c r="E36" s="32" t="s">
        <v>118</v>
      </c>
      <c r="F36" s="114" t="s">
        <v>119</v>
      </c>
      <c r="G36" s="42">
        <v>7498.916666666667</v>
      </c>
      <c r="H36" s="33">
        <v>10811.083333333334</v>
      </c>
      <c r="I36" s="33">
        <v>18310</v>
      </c>
      <c r="J36" s="43">
        <v>974.5</v>
      </c>
      <c r="K36" s="44">
        <v>6636.083333333333</v>
      </c>
      <c r="L36" s="34">
        <v>8101.333333333333</v>
      </c>
      <c r="M36" s="34">
        <v>14737.416666666666</v>
      </c>
      <c r="N36" s="45">
        <v>1240.6666666666667</v>
      </c>
      <c r="O36" s="48">
        <v>2559.8333333333335</v>
      </c>
      <c r="P36" s="35">
        <v>2903.1666666666665</v>
      </c>
      <c r="Q36" s="35">
        <v>5463</v>
      </c>
      <c r="R36" s="49">
        <v>536.66666666666663</v>
      </c>
      <c r="S36" s="122"/>
      <c r="T36" s="50"/>
      <c r="U36" s="36"/>
      <c r="V36" s="37">
        <v>1</v>
      </c>
      <c r="W36" s="51"/>
      <c r="X36" s="54">
        <v>1</v>
      </c>
      <c r="Y36" s="135"/>
      <c r="Z36" s="130"/>
    </row>
    <row r="37" spans="2:26">
      <c r="B37" s="113" t="s">
        <v>94</v>
      </c>
      <c r="C37" s="31" t="s">
        <v>120</v>
      </c>
      <c r="D37" s="31" t="s">
        <v>17</v>
      </c>
      <c r="E37" s="32" t="s">
        <v>121</v>
      </c>
      <c r="F37" s="114" t="s">
        <v>122</v>
      </c>
      <c r="G37" s="42">
        <v>3968.3333333333335</v>
      </c>
      <c r="H37" s="33">
        <v>2175.1666666666665</v>
      </c>
      <c r="I37" s="33">
        <v>6143.5</v>
      </c>
      <c r="J37" s="43">
        <v>528.5</v>
      </c>
      <c r="K37" s="44">
        <v>4170</v>
      </c>
      <c r="L37" s="34">
        <v>1979.3333333333333</v>
      </c>
      <c r="M37" s="34">
        <v>6149.333333333333</v>
      </c>
      <c r="N37" s="45">
        <v>423.16666666666669</v>
      </c>
      <c r="O37" s="48">
        <v>1733.25</v>
      </c>
      <c r="P37" s="35">
        <v>602.75</v>
      </c>
      <c r="Q37" s="35">
        <v>2336</v>
      </c>
      <c r="R37" s="49">
        <v>142.5</v>
      </c>
      <c r="S37" s="122"/>
      <c r="T37" s="50"/>
      <c r="U37" s="36">
        <v>1</v>
      </c>
      <c r="V37" s="37"/>
      <c r="W37" s="51"/>
      <c r="X37" s="54">
        <v>1</v>
      </c>
      <c r="Y37" s="135"/>
      <c r="Z37" s="130"/>
    </row>
    <row r="38" spans="2:26">
      <c r="B38" s="113" t="s">
        <v>94</v>
      </c>
      <c r="C38" s="31" t="s">
        <v>123</v>
      </c>
      <c r="D38" s="31" t="s">
        <v>17</v>
      </c>
      <c r="E38" s="32" t="s">
        <v>124</v>
      </c>
      <c r="F38" s="114" t="s">
        <v>125</v>
      </c>
      <c r="G38" s="42">
        <v>3094.8333333333335</v>
      </c>
      <c r="H38" s="33">
        <v>3276.3333333333335</v>
      </c>
      <c r="I38" s="33">
        <v>6371.166666666667</v>
      </c>
      <c r="J38" s="43">
        <v>492.08333333333331</v>
      </c>
      <c r="K38" s="44">
        <v>3236.75</v>
      </c>
      <c r="L38" s="34">
        <v>3198</v>
      </c>
      <c r="M38" s="34">
        <v>6434.75</v>
      </c>
      <c r="N38" s="45">
        <v>462.5</v>
      </c>
      <c r="O38" s="48">
        <v>893.5</v>
      </c>
      <c r="P38" s="35">
        <v>610.58333333333337</v>
      </c>
      <c r="Q38" s="35">
        <v>1504.0833333333335</v>
      </c>
      <c r="R38" s="49">
        <v>115.83333333333333</v>
      </c>
      <c r="S38" s="122"/>
      <c r="T38" s="50"/>
      <c r="U38" s="36">
        <v>1</v>
      </c>
      <c r="V38" s="37"/>
      <c r="W38" s="51"/>
      <c r="X38" s="54">
        <v>1</v>
      </c>
      <c r="Y38" s="135"/>
      <c r="Z38" s="130"/>
    </row>
    <row r="39" spans="2:26">
      <c r="B39" s="113" t="s">
        <v>94</v>
      </c>
      <c r="C39" s="31" t="s">
        <v>126</v>
      </c>
      <c r="D39" s="31" t="s">
        <v>17</v>
      </c>
      <c r="E39" s="32" t="s">
        <v>127</v>
      </c>
      <c r="F39" s="114" t="s">
        <v>128</v>
      </c>
      <c r="G39" s="42">
        <v>3084.8333333333335</v>
      </c>
      <c r="H39" s="33">
        <v>2244.0833333333335</v>
      </c>
      <c r="I39" s="33">
        <v>5328.916666666667</v>
      </c>
      <c r="J39" s="43">
        <v>205.5</v>
      </c>
      <c r="K39" s="44">
        <v>3803.4166666666665</v>
      </c>
      <c r="L39" s="34">
        <v>1980.9166666666667</v>
      </c>
      <c r="M39" s="34">
        <v>5784.333333333333</v>
      </c>
      <c r="N39" s="45">
        <v>144.75</v>
      </c>
      <c r="O39" s="48">
        <v>1532.5833333333333</v>
      </c>
      <c r="P39" s="35">
        <v>909.16666666666663</v>
      </c>
      <c r="Q39" s="35">
        <v>2441.75</v>
      </c>
      <c r="R39" s="49">
        <v>99.75</v>
      </c>
      <c r="S39" s="122"/>
      <c r="T39" s="50"/>
      <c r="U39" s="36">
        <v>1</v>
      </c>
      <c r="V39" s="37"/>
      <c r="W39" s="51"/>
      <c r="X39" s="54">
        <v>1</v>
      </c>
      <c r="Y39" s="135"/>
      <c r="Z39" s="130"/>
    </row>
    <row r="40" spans="2:26">
      <c r="B40" s="113" t="s">
        <v>94</v>
      </c>
      <c r="C40" s="31" t="s">
        <v>129</v>
      </c>
      <c r="D40" s="31" t="s">
        <v>17</v>
      </c>
      <c r="E40" s="32" t="s">
        <v>130</v>
      </c>
      <c r="F40" s="114" t="s">
        <v>131</v>
      </c>
      <c r="G40" s="42">
        <v>2154.25</v>
      </c>
      <c r="H40" s="33">
        <v>1845</v>
      </c>
      <c r="I40" s="33">
        <v>3999.25</v>
      </c>
      <c r="J40" s="43">
        <v>212.58333333333334</v>
      </c>
      <c r="K40" s="44">
        <v>1750.6666666666667</v>
      </c>
      <c r="L40" s="34">
        <v>1427.5833333333333</v>
      </c>
      <c r="M40" s="34">
        <v>3178.25</v>
      </c>
      <c r="N40" s="45">
        <v>162.66666666666666</v>
      </c>
      <c r="O40" s="48">
        <v>357.66666666666669</v>
      </c>
      <c r="P40" s="35">
        <v>248.66666666666666</v>
      </c>
      <c r="Q40" s="35">
        <v>606.33333333333337</v>
      </c>
      <c r="R40" s="49">
        <v>92.333333333333329</v>
      </c>
      <c r="S40" s="122"/>
      <c r="T40" s="50"/>
      <c r="U40" s="36">
        <v>1</v>
      </c>
      <c r="V40" s="37"/>
      <c r="W40" s="51"/>
      <c r="X40" s="54">
        <v>1</v>
      </c>
      <c r="Y40" s="135"/>
      <c r="Z40" s="130"/>
    </row>
    <row r="41" spans="2:26">
      <c r="B41" s="113" t="s">
        <v>94</v>
      </c>
      <c r="C41" s="31" t="s">
        <v>132</v>
      </c>
      <c r="D41" s="31" t="s">
        <v>17</v>
      </c>
      <c r="E41" s="32" t="s">
        <v>133</v>
      </c>
      <c r="F41" s="114" t="s">
        <v>134</v>
      </c>
      <c r="G41" s="42">
        <v>5412.666666666667</v>
      </c>
      <c r="H41" s="33">
        <v>4143.666666666667</v>
      </c>
      <c r="I41" s="33">
        <v>9556.3333333333339</v>
      </c>
      <c r="J41" s="43">
        <v>1123.4166666666667</v>
      </c>
      <c r="K41" s="44">
        <v>5440.75</v>
      </c>
      <c r="L41" s="34">
        <v>4545.583333333333</v>
      </c>
      <c r="M41" s="34">
        <v>9986.3333333333321</v>
      </c>
      <c r="N41" s="45">
        <v>1347.1666666666667</v>
      </c>
      <c r="O41" s="48">
        <v>123.83333333333333</v>
      </c>
      <c r="P41" s="35">
        <v>118.08333333333333</v>
      </c>
      <c r="Q41" s="35">
        <v>241.91666666666666</v>
      </c>
      <c r="R41" s="49">
        <v>25.25</v>
      </c>
      <c r="S41" s="122"/>
      <c r="T41" s="50"/>
      <c r="U41" s="36">
        <v>1</v>
      </c>
      <c r="V41" s="37"/>
      <c r="W41" s="51"/>
      <c r="X41" s="54">
        <v>1</v>
      </c>
      <c r="Y41" s="135"/>
      <c r="Z41" s="130"/>
    </row>
    <row r="42" spans="2:26">
      <c r="B42" s="113" t="s">
        <v>94</v>
      </c>
      <c r="C42" s="31" t="s">
        <v>135</v>
      </c>
      <c r="D42" s="31" t="s">
        <v>50</v>
      </c>
      <c r="E42" s="32" t="s">
        <v>136</v>
      </c>
      <c r="F42" s="114" t="s">
        <v>137</v>
      </c>
      <c r="G42" s="42">
        <v>520.5</v>
      </c>
      <c r="H42" s="33">
        <v>521.75</v>
      </c>
      <c r="I42" s="33">
        <v>1042.25</v>
      </c>
      <c r="J42" s="43">
        <v>0</v>
      </c>
      <c r="K42" s="44">
        <v>669.5</v>
      </c>
      <c r="L42" s="34">
        <v>390.75</v>
      </c>
      <c r="M42" s="34">
        <v>1060.25</v>
      </c>
      <c r="N42" s="45">
        <v>0</v>
      </c>
      <c r="O42" s="48">
        <v>216.83333333333334</v>
      </c>
      <c r="P42" s="35">
        <v>129.58333333333334</v>
      </c>
      <c r="Q42" s="35">
        <v>346.41666666666669</v>
      </c>
      <c r="R42" s="49">
        <v>0</v>
      </c>
      <c r="S42" s="122"/>
      <c r="T42" s="50">
        <v>1</v>
      </c>
      <c r="U42" s="36"/>
      <c r="V42" s="37"/>
      <c r="W42" s="51"/>
      <c r="X42" s="54">
        <v>1</v>
      </c>
      <c r="Y42" s="135"/>
      <c r="Z42" s="129" t="s">
        <v>23</v>
      </c>
    </row>
    <row r="43" spans="2:26">
      <c r="B43" s="113" t="s">
        <v>138</v>
      </c>
      <c r="C43" s="31" t="s">
        <v>139</v>
      </c>
      <c r="D43" s="31" t="s">
        <v>20</v>
      </c>
      <c r="E43" s="32" t="s">
        <v>140</v>
      </c>
      <c r="F43" s="114" t="s">
        <v>141</v>
      </c>
      <c r="G43" s="42">
        <v>10.5</v>
      </c>
      <c r="H43" s="33">
        <v>31.083333333333332</v>
      </c>
      <c r="I43" s="33">
        <v>41.583333333333329</v>
      </c>
      <c r="J43" s="43">
        <v>0</v>
      </c>
      <c r="K43" s="44">
        <v>30.416666666666668</v>
      </c>
      <c r="L43" s="34">
        <v>45.166666666666664</v>
      </c>
      <c r="M43" s="34">
        <v>75.583333333333329</v>
      </c>
      <c r="N43" s="45">
        <v>0</v>
      </c>
      <c r="O43" s="48">
        <v>29.166666666666668</v>
      </c>
      <c r="P43" s="35">
        <v>66.333333333333329</v>
      </c>
      <c r="Q43" s="35">
        <v>95.5</v>
      </c>
      <c r="R43" s="49">
        <v>0</v>
      </c>
      <c r="S43" s="122"/>
      <c r="T43" s="50">
        <v>1</v>
      </c>
      <c r="U43" s="36"/>
      <c r="V43" s="37"/>
      <c r="W43" s="51"/>
      <c r="X43" s="54">
        <v>1</v>
      </c>
      <c r="Y43" s="135"/>
      <c r="Z43" s="129" t="s">
        <v>23</v>
      </c>
    </row>
    <row r="44" spans="2:26">
      <c r="B44" s="113" t="s">
        <v>138</v>
      </c>
      <c r="C44" s="31" t="s">
        <v>142</v>
      </c>
      <c r="D44" s="31" t="s">
        <v>12</v>
      </c>
      <c r="E44" s="32">
        <v>3327251731</v>
      </c>
      <c r="F44" s="115">
        <v>134203234150</v>
      </c>
      <c r="G44" s="42">
        <v>0</v>
      </c>
      <c r="H44" s="33">
        <v>2</v>
      </c>
      <c r="I44" s="33">
        <v>2</v>
      </c>
      <c r="J44" s="43">
        <v>0</v>
      </c>
      <c r="K44" s="44">
        <v>499</v>
      </c>
      <c r="L44" s="34">
        <v>1116</v>
      </c>
      <c r="M44" s="34">
        <f>L44+K44</f>
        <v>1615</v>
      </c>
      <c r="N44" s="45">
        <v>0</v>
      </c>
      <c r="O44" s="48">
        <v>1129</v>
      </c>
      <c r="P44" s="35">
        <v>933</v>
      </c>
      <c r="Q44" s="35">
        <f>O44+P44</f>
        <v>2062</v>
      </c>
      <c r="R44" s="49">
        <v>0</v>
      </c>
      <c r="S44" s="122"/>
      <c r="T44" s="50"/>
      <c r="U44" s="36">
        <v>1</v>
      </c>
      <c r="V44" s="37"/>
      <c r="W44" s="51"/>
      <c r="X44" s="54"/>
      <c r="Y44" s="135">
        <v>1</v>
      </c>
      <c r="Z44" s="129"/>
    </row>
    <row r="45" spans="2:26">
      <c r="B45" s="113" t="s">
        <v>138</v>
      </c>
      <c r="C45" s="31" t="s">
        <v>143</v>
      </c>
      <c r="D45" s="31" t="s">
        <v>12</v>
      </c>
      <c r="E45" s="32">
        <v>3327247866</v>
      </c>
      <c r="F45" s="115">
        <v>134203234144</v>
      </c>
      <c r="G45" s="42">
        <v>1240</v>
      </c>
      <c r="H45" s="33">
        <v>2229</v>
      </c>
      <c r="I45" s="33">
        <f>G45+H45</f>
        <v>3469</v>
      </c>
      <c r="J45" s="43">
        <v>0</v>
      </c>
      <c r="K45" s="44">
        <v>806</v>
      </c>
      <c r="L45" s="34">
        <v>1829</v>
      </c>
      <c r="M45" s="34">
        <f>K45+L45</f>
        <v>2635</v>
      </c>
      <c r="N45" s="45">
        <v>0</v>
      </c>
      <c r="O45" s="48">
        <v>626</v>
      </c>
      <c r="P45" s="35">
        <v>2034</v>
      </c>
      <c r="Q45" s="35">
        <f>O45+P45</f>
        <v>2660</v>
      </c>
      <c r="R45" s="49">
        <v>0</v>
      </c>
      <c r="S45" s="122"/>
      <c r="T45" s="50"/>
      <c r="U45" s="36"/>
      <c r="V45" s="37"/>
      <c r="W45" s="51"/>
      <c r="X45" s="54"/>
      <c r="Y45" s="135"/>
      <c r="Z45" s="129" t="s">
        <v>557</v>
      </c>
    </row>
    <row r="46" spans="2:26">
      <c r="B46" s="113" t="s">
        <v>138</v>
      </c>
      <c r="C46" s="31" t="s">
        <v>144</v>
      </c>
      <c r="D46" s="31" t="s">
        <v>12</v>
      </c>
      <c r="E46" s="32">
        <v>3327248110</v>
      </c>
      <c r="F46" s="115">
        <v>134203234145</v>
      </c>
      <c r="G46" s="42">
        <v>957</v>
      </c>
      <c r="H46" s="33">
        <v>2452</v>
      </c>
      <c r="I46" s="33">
        <f>H46+G46</f>
        <v>3409</v>
      </c>
      <c r="J46" s="43">
        <v>0</v>
      </c>
      <c r="K46" s="44">
        <v>1235</v>
      </c>
      <c r="L46" s="34">
        <v>2124</v>
      </c>
      <c r="M46" s="34">
        <f>K46+L46</f>
        <v>3359</v>
      </c>
      <c r="N46" s="45">
        <v>0</v>
      </c>
      <c r="O46" s="48">
        <v>440</v>
      </c>
      <c r="P46" s="35">
        <v>1463</v>
      </c>
      <c r="Q46" s="35">
        <f>P46+O46</f>
        <v>1903</v>
      </c>
      <c r="R46" s="49">
        <v>0</v>
      </c>
      <c r="S46" s="122"/>
      <c r="T46" s="50"/>
      <c r="U46" s="36">
        <v>1</v>
      </c>
      <c r="V46" s="37"/>
      <c r="W46" s="51"/>
      <c r="X46" s="54"/>
      <c r="Y46" s="135">
        <v>1</v>
      </c>
      <c r="Z46" s="129"/>
    </row>
    <row r="47" spans="2:26">
      <c r="B47" s="113" t="s">
        <v>138</v>
      </c>
      <c r="C47" s="31" t="s">
        <v>145</v>
      </c>
      <c r="D47" s="31" t="s">
        <v>12</v>
      </c>
      <c r="E47" s="32">
        <v>3327247998</v>
      </c>
      <c r="F47" s="115">
        <v>134203234146</v>
      </c>
      <c r="G47" s="42">
        <v>3192</v>
      </c>
      <c r="H47" s="33">
        <v>2922</v>
      </c>
      <c r="I47" s="33">
        <f>H47+G47</f>
        <v>6114</v>
      </c>
      <c r="J47" s="43">
        <v>0</v>
      </c>
      <c r="K47" s="44">
        <v>2984</v>
      </c>
      <c r="L47" s="34">
        <v>1892</v>
      </c>
      <c r="M47" s="34">
        <f>L47+K47</f>
        <v>4876</v>
      </c>
      <c r="N47" s="45">
        <v>0</v>
      </c>
      <c r="O47" s="48">
        <v>1485</v>
      </c>
      <c r="P47" s="35">
        <v>1638</v>
      </c>
      <c r="Q47" s="35">
        <f>O47+P47</f>
        <v>3123</v>
      </c>
      <c r="R47" s="49">
        <v>0</v>
      </c>
      <c r="S47" s="122"/>
      <c r="T47" s="50"/>
      <c r="U47" s="36">
        <v>1</v>
      </c>
      <c r="V47" s="37"/>
      <c r="W47" s="51"/>
      <c r="X47" s="54"/>
      <c r="Y47" s="135">
        <v>1</v>
      </c>
      <c r="Z47" s="129"/>
    </row>
    <row r="48" spans="2:26">
      <c r="B48" s="113" t="s">
        <v>138</v>
      </c>
      <c r="C48" s="31" t="s">
        <v>146</v>
      </c>
      <c r="D48" s="31" t="s">
        <v>17</v>
      </c>
      <c r="E48" s="32">
        <v>3912962465</v>
      </c>
      <c r="F48" s="115">
        <v>134203234148</v>
      </c>
      <c r="G48" s="42">
        <v>185</v>
      </c>
      <c r="H48" s="33">
        <v>204</v>
      </c>
      <c r="I48" s="33">
        <v>398</v>
      </c>
      <c r="J48" s="43">
        <v>0</v>
      </c>
      <c r="K48" s="44">
        <v>159</v>
      </c>
      <c r="L48" s="34">
        <v>484</v>
      </c>
      <c r="M48" s="34">
        <f>K48+L48</f>
        <v>643</v>
      </c>
      <c r="N48" s="45">
        <v>0</v>
      </c>
      <c r="O48" s="48">
        <v>153</v>
      </c>
      <c r="P48" s="35">
        <v>229</v>
      </c>
      <c r="Q48" s="35">
        <f>O48+P48</f>
        <v>382</v>
      </c>
      <c r="R48" s="49">
        <v>0</v>
      </c>
      <c r="S48" s="122"/>
      <c r="T48" s="50"/>
      <c r="U48" s="36">
        <v>1</v>
      </c>
      <c r="V48" s="37"/>
      <c r="W48" s="51"/>
      <c r="X48" s="54"/>
      <c r="Y48" s="135">
        <v>1</v>
      </c>
      <c r="Z48" s="129"/>
    </row>
    <row r="49" spans="2:26">
      <c r="B49" s="113" t="s">
        <v>138</v>
      </c>
      <c r="C49" s="31" t="s">
        <v>147</v>
      </c>
      <c r="D49" s="31" t="s">
        <v>17</v>
      </c>
      <c r="E49" s="32">
        <v>3912959952</v>
      </c>
      <c r="F49" s="115">
        <v>134203234149</v>
      </c>
      <c r="G49" s="42">
        <v>504</v>
      </c>
      <c r="H49" s="33">
        <v>711</v>
      </c>
      <c r="I49" s="33">
        <f>G49+H49</f>
        <v>1215</v>
      </c>
      <c r="J49" s="43">
        <v>0</v>
      </c>
      <c r="K49" s="44">
        <v>508</v>
      </c>
      <c r="L49" s="34">
        <v>351</v>
      </c>
      <c r="M49" s="34">
        <f>K49+L49</f>
        <v>859</v>
      </c>
      <c r="N49" s="45">
        <v>0</v>
      </c>
      <c r="O49" s="48">
        <v>339</v>
      </c>
      <c r="P49" s="35">
        <v>1118</v>
      </c>
      <c r="Q49" s="35">
        <f>P49+O49</f>
        <v>1457</v>
      </c>
      <c r="R49" s="49">
        <v>0</v>
      </c>
      <c r="S49" s="122"/>
      <c r="T49" s="50"/>
      <c r="U49" s="36">
        <v>1</v>
      </c>
      <c r="V49" s="37"/>
      <c r="W49" s="51"/>
      <c r="X49" s="54"/>
      <c r="Y49" s="135">
        <v>1</v>
      </c>
      <c r="Z49" s="129"/>
    </row>
    <row r="50" spans="2:26">
      <c r="B50" s="113" t="s">
        <v>138</v>
      </c>
      <c r="C50" s="31" t="s">
        <v>148</v>
      </c>
      <c r="D50" s="31" t="s">
        <v>50</v>
      </c>
      <c r="E50" s="32">
        <v>3185165123</v>
      </c>
      <c r="F50" s="114" t="s">
        <v>149</v>
      </c>
      <c r="G50" s="42"/>
      <c r="H50" s="33"/>
      <c r="I50" s="33"/>
      <c r="J50" s="43"/>
      <c r="K50" s="44"/>
      <c r="L50" s="34"/>
      <c r="M50" s="34"/>
      <c r="N50" s="45"/>
      <c r="O50" s="48"/>
      <c r="P50" s="35"/>
      <c r="Q50" s="35"/>
      <c r="R50" s="49"/>
      <c r="S50" s="122"/>
      <c r="T50" s="50">
        <v>1</v>
      </c>
      <c r="U50" s="36"/>
      <c r="V50" s="37"/>
      <c r="W50" s="51"/>
      <c r="X50" s="54">
        <v>1</v>
      </c>
      <c r="Y50" s="135"/>
      <c r="Z50" s="129" t="s">
        <v>23</v>
      </c>
    </row>
    <row r="51" spans="2:26">
      <c r="B51" s="113" t="s">
        <v>138</v>
      </c>
      <c r="C51" s="31" t="s">
        <v>150</v>
      </c>
      <c r="D51" s="31" t="s">
        <v>50</v>
      </c>
      <c r="E51" s="32">
        <v>3185178020</v>
      </c>
      <c r="F51" s="114" t="s">
        <v>151</v>
      </c>
      <c r="G51" s="42"/>
      <c r="H51" s="33"/>
      <c r="I51" s="33"/>
      <c r="J51" s="43"/>
      <c r="K51" s="44"/>
      <c r="L51" s="34"/>
      <c r="M51" s="34"/>
      <c r="N51" s="45"/>
      <c r="O51" s="48"/>
      <c r="P51" s="35"/>
      <c r="Q51" s="35"/>
      <c r="R51" s="49"/>
      <c r="S51" s="122"/>
      <c r="T51" s="50">
        <v>1</v>
      </c>
      <c r="U51" s="36"/>
      <c r="V51" s="37"/>
      <c r="W51" s="51"/>
      <c r="X51" s="54">
        <v>1</v>
      </c>
      <c r="Y51" s="135"/>
      <c r="Z51" s="129" t="s">
        <v>23</v>
      </c>
    </row>
    <row r="52" spans="2:26">
      <c r="B52" s="113" t="s">
        <v>138</v>
      </c>
      <c r="C52" s="31" t="s">
        <v>152</v>
      </c>
      <c r="D52" s="31" t="s">
        <v>17</v>
      </c>
      <c r="E52" s="32" t="s">
        <v>153</v>
      </c>
      <c r="F52" s="114" t="s">
        <v>154</v>
      </c>
      <c r="G52" s="42">
        <v>264.75</v>
      </c>
      <c r="H52" s="33">
        <v>199.83333333333334</v>
      </c>
      <c r="I52" s="33">
        <v>464.58333333333337</v>
      </c>
      <c r="J52" s="43">
        <v>17</v>
      </c>
      <c r="K52" s="44">
        <v>332.5</v>
      </c>
      <c r="L52" s="34">
        <v>248.41666666666666</v>
      </c>
      <c r="M52" s="34">
        <v>580.91666666666663</v>
      </c>
      <c r="N52" s="45">
        <v>54.333333333333336</v>
      </c>
      <c r="O52" s="48">
        <v>168.91666666666666</v>
      </c>
      <c r="P52" s="35">
        <v>253.16666666666666</v>
      </c>
      <c r="Q52" s="35">
        <v>422.08333333333331</v>
      </c>
      <c r="R52" s="49">
        <v>29.416666666666668</v>
      </c>
      <c r="S52" s="122"/>
      <c r="T52" s="50"/>
      <c r="U52" s="36">
        <v>1</v>
      </c>
      <c r="V52" s="37"/>
      <c r="W52" s="51"/>
      <c r="X52" s="54">
        <v>1</v>
      </c>
      <c r="Y52" s="135"/>
      <c r="Z52" s="129"/>
    </row>
    <row r="53" spans="2:26">
      <c r="B53" s="113" t="s">
        <v>138</v>
      </c>
      <c r="C53" s="31" t="s">
        <v>155</v>
      </c>
      <c r="D53" s="31" t="s">
        <v>20</v>
      </c>
      <c r="E53" s="32" t="s">
        <v>156</v>
      </c>
      <c r="F53" s="114" t="s">
        <v>141</v>
      </c>
      <c r="G53" s="42">
        <v>0</v>
      </c>
      <c r="H53" s="33">
        <v>0</v>
      </c>
      <c r="I53" s="33">
        <v>0</v>
      </c>
      <c r="J53" s="43">
        <v>0</v>
      </c>
      <c r="K53" s="44">
        <v>0</v>
      </c>
      <c r="L53" s="34">
        <v>0</v>
      </c>
      <c r="M53" s="34">
        <v>0</v>
      </c>
      <c r="N53" s="45">
        <v>0</v>
      </c>
      <c r="O53" s="48">
        <v>149.91666666666666</v>
      </c>
      <c r="P53" s="35">
        <v>526.33333333333337</v>
      </c>
      <c r="Q53" s="35">
        <v>676.25</v>
      </c>
      <c r="R53" s="49">
        <v>0</v>
      </c>
      <c r="S53" s="122"/>
      <c r="T53" s="50">
        <v>1</v>
      </c>
      <c r="U53" s="36"/>
      <c r="V53" s="37"/>
      <c r="W53" s="51"/>
      <c r="X53" s="54">
        <v>1</v>
      </c>
      <c r="Y53" s="135"/>
      <c r="Z53" s="129" t="s">
        <v>23</v>
      </c>
    </row>
    <row r="54" spans="2:26">
      <c r="B54" s="113" t="s">
        <v>138</v>
      </c>
      <c r="C54" s="31" t="s">
        <v>157</v>
      </c>
      <c r="D54" s="31" t="s">
        <v>20</v>
      </c>
      <c r="E54" s="32" t="s">
        <v>158</v>
      </c>
      <c r="F54" s="114" t="s">
        <v>159</v>
      </c>
      <c r="G54" s="42">
        <v>0</v>
      </c>
      <c r="H54" s="33">
        <v>0</v>
      </c>
      <c r="I54" s="33">
        <v>0</v>
      </c>
      <c r="J54" s="43">
        <v>0</v>
      </c>
      <c r="K54" s="44">
        <v>14.5</v>
      </c>
      <c r="L54" s="34">
        <v>31</v>
      </c>
      <c r="M54" s="34">
        <v>45.5</v>
      </c>
      <c r="N54" s="45">
        <v>0</v>
      </c>
      <c r="O54" s="48">
        <v>50.416666666666664</v>
      </c>
      <c r="P54" s="35">
        <v>116.41666666666667</v>
      </c>
      <c r="Q54" s="35">
        <v>166.83333333333334</v>
      </c>
      <c r="R54" s="49">
        <v>0</v>
      </c>
      <c r="S54" s="122"/>
      <c r="T54" s="50">
        <v>1</v>
      </c>
      <c r="U54" s="36"/>
      <c r="V54" s="37"/>
      <c r="W54" s="51"/>
      <c r="X54" s="54">
        <v>1</v>
      </c>
      <c r="Y54" s="135"/>
      <c r="Z54" s="129" t="s">
        <v>23</v>
      </c>
    </row>
    <row r="55" spans="2:26">
      <c r="B55" s="113" t="s">
        <v>138</v>
      </c>
      <c r="C55" s="31" t="s">
        <v>160</v>
      </c>
      <c r="D55" s="31" t="s">
        <v>12</v>
      </c>
      <c r="E55" s="32" t="s">
        <v>161</v>
      </c>
      <c r="F55" s="114" t="s">
        <v>162</v>
      </c>
      <c r="G55" s="42">
        <v>2112.75</v>
      </c>
      <c r="H55" s="33">
        <v>2559.0833333333335</v>
      </c>
      <c r="I55" s="33">
        <v>4671.8333333333339</v>
      </c>
      <c r="J55" s="43">
        <v>300.08333333333331</v>
      </c>
      <c r="K55" s="44">
        <v>1868</v>
      </c>
      <c r="L55" s="34">
        <v>2126.6666666666665</v>
      </c>
      <c r="M55" s="34">
        <v>3994.6666666666665</v>
      </c>
      <c r="N55" s="45">
        <v>287.66666666666669</v>
      </c>
      <c r="O55" s="48">
        <v>1075.1666666666667</v>
      </c>
      <c r="P55" s="35">
        <v>755.33333333333337</v>
      </c>
      <c r="Q55" s="35">
        <v>1830.5</v>
      </c>
      <c r="R55" s="49">
        <v>146.41666666666666</v>
      </c>
      <c r="S55" s="122"/>
      <c r="T55" s="50"/>
      <c r="U55" s="36">
        <v>1</v>
      </c>
      <c r="V55" s="37"/>
      <c r="W55" s="51"/>
      <c r="X55" s="54">
        <v>1</v>
      </c>
      <c r="Y55" s="135"/>
      <c r="Z55" s="129"/>
    </row>
    <row r="56" spans="2:26">
      <c r="B56" s="113" t="s">
        <v>138</v>
      </c>
      <c r="C56" s="31" t="s">
        <v>163</v>
      </c>
      <c r="D56" s="31" t="s">
        <v>50</v>
      </c>
      <c r="E56" s="32">
        <v>3185113662</v>
      </c>
      <c r="F56" s="114" t="s">
        <v>164</v>
      </c>
      <c r="G56" s="42">
        <v>142.33333333333334</v>
      </c>
      <c r="H56" s="33">
        <v>419.58333333333331</v>
      </c>
      <c r="I56" s="33">
        <v>561.91666666666663</v>
      </c>
      <c r="J56" s="43">
        <v>0</v>
      </c>
      <c r="K56" s="44">
        <v>84.75</v>
      </c>
      <c r="L56" s="34">
        <v>359.5</v>
      </c>
      <c r="M56" s="34">
        <v>444.25</v>
      </c>
      <c r="N56" s="45">
        <v>0</v>
      </c>
      <c r="O56" s="48">
        <v>24.916666666666668</v>
      </c>
      <c r="P56" s="35">
        <v>201.33333333333334</v>
      </c>
      <c r="Q56" s="35">
        <v>226.25</v>
      </c>
      <c r="R56" s="49">
        <v>0</v>
      </c>
      <c r="S56" s="122"/>
      <c r="T56" s="50">
        <v>1</v>
      </c>
      <c r="U56" s="36"/>
      <c r="V56" s="37"/>
      <c r="W56" s="51"/>
      <c r="X56" s="54">
        <v>1</v>
      </c>
      <c r="Y56" s="135"/>
      <c r="Z56" s="129" t="s">
        <v>23</v>
      </c>
    </row>
    <row r="57" spans="2:26">
      <c r="B57" s="113" t="s">
        <v>138</v>
      </c>
      <c r="C57" s="31" t="s">
        <v>165</v>
      </c>
      <c r="D57" s="31" t="s">
        <v>17</v>
      </c>
      <c r="E57" s="32" t="s">
        <v>166</v>
      </c>
      <c r="F57" s="114" t="s">
        <v>167</v>
      </c>
      <c r="G57" s="42">
        <v>5940.25</v>
      </c>
      <c r="H57" s="33">
        <v>6940.083333333333</v>
      </c>
      <c r="I57" s="33">
        <v>12880.333333333332</v>
      </c>
      <c r="J57" s="43">
        <v>580.16666666666663</v>
      </c>
      <c r="K57" s="44">
        <v>7163.833333333333</v>
      </c>
      <c r="L57" s="34">
        <v>7286.25</v>
      </c>
      <c r="M57" s="34">
        <v>14450.083333333332</v>
      </c>
      <c r="N57" s="45">
        <v>746.5</v>
      </c>
      <c r="O57" s="48">
        <v>3050.75</v>
      </c>
      <c r="P57" s="35">
        <v>3211.5833333333335</v>
      </c>
      <c r="Q57" s="35">
        <v>6262.3333333333339</v>
      </c>
      <c r="R57" s="49">
        <v>288.5</v>
      </c>
      <c r="S57" s="122"/>
      <c r="T57" s="50"/>
      <c r="U57" s="36"/>
      <c r="V57" s="37">
        <v>1</v>
      </c>
      <c r="W57" s="51"/>
      <c r="X57" s="54">
        <v>1</v>
      </c>
      <c r="Y57" s="135"/>
      <c r="Z57" s="129"/>
    </row>
    <row r="58" spans="2:26">
      <c r="B58" s="113" t="s">
        <v>138</v>
      </c>
      <c r="C58" s="31" t="s">
        <v>168</v>
      </c>
      <c r="D58" s="31" t="s">
        <v>17</v>
      </c>
      <c r="E58" s="32" t="s">
        <v>169</v>
      </c>
      <c r="F58" s="114" t="s">
        <v>170</v>
      </c>
      <c r="G58" s="42">
        <v>2087.1666666666665</v>
      </c>
      <c r="H58" s="33">
        <v>2135.6666666666665</v>
      </c>
      <c r="I58" s="33">
        <v>4222.833333333333</v>
      </c>
      <c r="J58" s="43">
        <v>178.41666666666666</v>
      </c>
      <c r="K58" s="44">
        <v>2191.6666666666665</v>
      </c>
      <c r="L58" s="34">
        <v>2255</v>
      </c>
      <c r="M58" s="34">
        <v>4446.6666666666661</v>
      </c>
      <c r="N58" s="45">
        <v>252.75</v>
      </c>
      <c r="O58" s="48">
        <v>1092.6666666666667</v>
      </c>
      <c r="P58" s="35">
        <v>767.66666666666663</v>
      </c>
      <c r="Q58" s="35">
        <v>1860.3333333333335</v>
      </c>
      <c r="R58" s="49">
        <v>148.91666666666666</v>
      </c>
      <c r="S58" s="122"/>
      <c r="T58" s="50"/>
      <c r="U58" s="36">
        <v>1</v>
      </c>
      <c r="V58" s="37"/>
      <c r="W58" s="51"/>
      <c r="X58" s="54">
        <v>1</v>
      </c>
      <c r="Y58" s="135"/>
      <c r="Z58" s="129"/>
    </row>
    <row r="59" spans="2:26">
      <c r="B59" s="113" t="s">
        <v>138</v>
      </c>
      <c r="C59" s="31" t="s">
        <v>171</v>
      </c>
      <c r="D59" s="31" t="s">
        <v>50</v>
      </c>
      <c r="E59" s="32" t="s">
        <v>172</v>
      </c>
      <c r="F59" s="114" t="s">
        <v>173</v>
      </c>
      <c r="G59" s="42">
        <v>575</v>
      </c>
      <c r="H59" s="33">
        <v>533.66666666666663</v>
      </c>
      <c r="I59" s="33">
        <v>1108.6666666666665</v>
      </c>
      <c r="J59" s="43">
        <v>0</v>
      </c>
      <c r="K59" s="44">
        <v>380.75</v>
      </c>
      <c r="L59" s="34">
        <v>414.66666666666669</v>
      </c>
      <c r="M59" s="34">
        <v>795.41666666666674</v>
      </c>
      <c r="N59" s="45">
        <v>0</v>
      </c>
      <c r="O59" s="48">
        <v>92.416666666666671</v>
      </c>
      <c r="P59" s="35">
        <v>83.666666666666671</v>
      </c>
      <c r="Q59" s="35">
        <v>176.08333333333334</v>
      </c>
      <c r="R59" s="49">
        <v>0</v>
      </c>
      <c r="S59" s="122"/>
      <c r="T59" s="50">
        <v>1</v>
      </c>
      <c r="U59" s="36"/>
      <c r="V59" s="37"/>
      <c r="W59" s="51"/>
      <c r="X59" s="54">
        <v>1</v>
      </c>
      <c r="Y59" s="135"/>
      <c r="Z59" s="129" t="s">
        <v>23</v>
      </c>
    </row>
    <row r="60" spans="2:26">
      <c r="B60" s="113" t="s">
        <v>138</v>
      </c>
      <c r="C60" s="31" t="s">
        <v>174</v>
      </c>
      <c r="D60" s="31" t="s">
        <v>17</v>
      </c>
      <c r="E60" s="32" t="s">
        <v>175</v>
      </c>
      <c r="F60" s="114" t="s">
        <v>176</v>
      </c>
      <c r="G60" s="42">
        <v>416.25</v>
      </c>
      <c r="H60" s="33">
        <v>609.08333333333337</v>
      </c>
      <c r="I60" s="33">
        <v>1025.3333333333335</v>
      </c>
      <c r="J60" s="43">
        <v>39.083333333333336</v>
      </c>
      <c r="K60" s="44">
        <v>165</v>
      </c>
      <c r="L60" s="34">
        <v>235.5</v>
      </c>
      <c r="M60" s="34">
        <v>400.5</v>
      </c>
      <c r="N60" s="45">
        <v>16.583333333333332</v>
      </c>
      <c r="O60" s="48">
        <v>116.75</v>
      </c>
      <c r="P60" s="35">
        <v>207.25</v>
      </c>
      <c r="Q60" s="35">
        <v>324</v>
      </c>
      <c r="R60" s="49">
        <v>3</v>
      </c>
      <c r="S60" s="122"/>
      <c r="T60" s="50"/>
      <c r="U60" s="36">
        <v>1</v>
      </c>
      <c r="V60" s="37"/>
      <c r="W60" s="51"/>
      <c r="X60" s="54">
        <v>1</v>
      </c>
      <c r="Y60" s="135"/>
      <c r="Z60" s="129"/>
    </row>
    <row r="61" spans="2:26">
      <c r="B61" s="113" t="s">
        <v>138</v>
      </c>
      <c r="C61" s="31" t="s">
        <v>177</v>
      </c>
      <c r="D61" s="31" t="s">
        <v>50</v>
      </c>
      <c r="E61" s="32" t="s">
        <v>178</v>
      </c>
      <c r="F61" s="114" t="s">
        <v>179</v>
      </c>
      <c r="G61" s="42">
        <v>276.58333333333331</v>
      </c>
      <c r="H61" s="33">
        <v>198.16666666666666</v>
      </c>
      <c r="I61" s="33">
        <v>474.75</v>
      </c>
      <c r="J61" s="43">
        <v>0</v>
      </c>
      <c r="K61" s="44">
        <v>314.91666666666669</v>
      </c>
      <c r="L61" s="34">
        <v>260.25</v>
      </c>
      <c r="M61" s="34">
        <v>575.16666666666674</v>
      </c>
      <c r="N61" s="45">
        <v>0</v>
      </c>
      <c r="O61" s="48">
        <v>278.41666666666669</v>
      </c>
      <c r="P61" s="35">
        <v>164.58333333333334</v>
      </c>
      <c r="Q61" s="35">
        <v>443</v>
      </c>
      <c r="R61" s="49">
        <v>0</v>
      </c>
      <c r="S61" s="122"/>
      <c r="T61" s="50">
        <v>1</v>
      </c>
      <c r="U61" s="36"/>
      <c r="V61" s="37"/>
      <c r="W61" s="51"/>
      <c r="X61" s="54">
        <v>1</v>
      </c>
      <c r="Y61" s="135"/>
      <c r="Z61" s="129" t="s">
        <v>23</v>
      </c>
    </row>
    <row r="62" spans="2:26">
      <c r="B62" s="113" t="s">
        <v>138</v>
      </c>
      <c r="C62" s="31" t="s">
        <v>180</v>
      </c>
      <c r="D62" s="31" t="s">
        <v>17</v>
      </c>
      <c r="E62" s="32" t="s">
        <v>181</v>
      </c>
      <c r="F62" s="114" t="s">
        <v>182</v>
      </c>
      <c r="G62" s="42">
        <v>3713.9166666666665</v>
      </c>
      <c r="H62" s="33">
        <v>3658.4166666666665</v>
      </c>
      <c r="I62" s="33">
        <v>7372.333333333333</v>
      </c>
      <c r="J62" s="43">
        <v>413.25</v>
      </c>
      <c r="K62" s="44">
        <v>2770.75</v>
      </c>
      <c r="L62" s="34">
        <v>3007.5833333333335</v>
      </c>
      <c r="M62" s="34">
        <v>5778.3333333333339</v>
      </c>
      <c r="N62" s="45">
        <v>359.91666666666669</v>
      </c>
      <c r="O62" s="48">
        <v>1376.1666666666667</v>
      </c>
      <c r="P62" s="35">
        <v>988.08333333333337</v>
      </c>
      <c r="Q62" s="35">
        <v>2364.25</v>
      </c>
      <c r="R62" s="49">
        <v>165.91666666666666</v>
      </c>
      <c r="S62" s="122"/>
      <c r="T62" s="50"/>
      <c r="U62" s="36">
        <v>1</v>
      </c>
      <c r="V62" s="37"/>
      <c r="W62" s="51"/>
      <c r="X62" s="54">
        <v>1</v>
      </c>
      <c r="Y62" s="135"/>
      <c r="Z62" s="129"/>
    </row>
    <row r="63" spans="2:26">
      <c r="B63" s="113" t="s">
        <v>138</v>
      </c>
      <c r="C63" s="31" t="s">
        <v>183</v>
      </c>
      <c r="D63" s="31" t="s">
        <v>17</v>
      </c>
      <c r="E63" s="32" t="s">
        <v>184</v>
      </c>
      <c r="F63" s="114" t="s">
        <v>185</v>
      </c>
      <c r="G63" s="42">
        <v>2402.3333333333335</v>
      </c>
      <c r="H63" s="33">
        <v>1627</v>
      </c>
      <c r="I63" s="33">
        <v>4029.3333333333335</v>
      </c>
      <c r="J63" s="43">
        <v>127.5</v>
      </c>
      <c r="K63" s="44">
        <v>2604.1666666666665</v>
      </c>
      <c r="L63" s="34">
        <v>2314.6666666666665</v>
      </c>
      <c r="M63" s="34">
        <v>4918.833333333333</v>
      </c>
      <c r="N63" s="45">
        <v>169.16666666666666</v>
      </c>
      <c r="O63" s="48">
        <v>1533.5833333333333</v>
      </c>
      <c r="P63" s="35">
        <v>1256.25</v>
      </c>
      <c r="Q63" s="35">
        <v>2789.833333333333</v>
      </c>
      <c r="R63" s="49">
        <v>80</v>
      </c>
      <c r="S63" s="122"/>
      <c r="T63" s="50"/>
      <c r="U63" s="36">
        <v>1</v>
      </c>
      <c r="V63" s="37"/>
      <c r="W63" s="51"/>
      <c r="X63" s="54">
        <v>1</v>
      </c>
      <c r="Y63" s="135"/>
      <c r="Z63" s="129"/>
    </row>
    <row r="64" spans="2:26">
      <c r="B64" s="113" t="s">
        <v>138</v>
      </c>
      <c r="C64" s="31" t="s">
        <v>186</v>
      </c>
      <c r="D64" s="31" t="s">
        <v>17</v>
      </c>
      <c r="E64" s="32" t="s">
        <v>187</v>
      </c>
      <c r="F64" s="114" t="s">
        <v>188</v>
      </c>
      <c r="G64" s="42">
        <v>6359.583333333333</v>
      </c>
      <c r="H64" s="33">
        <v>5977.833333333333</v>
      </c>
      <c r="I64" s="33">
        <v>12337.416666666666</v>
      </c>
      <c r="J64" s="43">
        <v>408.75</v>
      </c>
      <c r="K64" s="44">
        <v>6602.333333333333</v>
      </c>
      <c r="L64" s="34">
        <v>5857.833333333333</v>
      </c>
      <c r="M64" s="34">
        <v>12460.166666666666</v>
      </c>
      <c r="N64" s="45">
        <v>467.58333333333331</v>
      </c>
      <c r="O64" s="48">
        <v>2669.9166666666665</v>
      </c>
      <c r="P64" s="35">
        <v>2512.5</v>
      </c>
      <c r="Q64" s="35">
        <v>5182.4166666666661</v>
      </c>
      <c r="R64" s="49">
        <v>188.66666666666666</v>
      </c>
      <c r="S64" s="122"/>
      <c r="T64" s="50"/>
      <c r="U64" s="36">
        <v>1</v>
      </c>
      <c r="V64" s="37"/>
      <c r="W64" s="51"/>
      <c r="X64" s="54">
        <v>1</v>
      </c>
      <c r="Y64" s="135"/>
      <c r="Z64" s="129"/>
    </row>
    <row r="65" spans="2:26">
      <c r="B65" s="113" t="s">
        <v>138</v>
      </c>
      <c r="C65" s="31" t="s">
        <v>189</v>
      </c>
      <c r="D65" s="31" t="s">
        <v>12</v>
      </c>
      <c r="E65" s="32" t="s">
        <v>190</v>
      </c>
      <c r="F65" s="114" t="s">
        <v>191</v>
      </c>
      <c r="G65" s="42">
        <v>2006.3333333333333</v>
      </c>
      <c r="H65" s="33">
        <v>1750.5833333333333</v>
      </c>
      <c r="I65" s="33">
        <v>3756.9166666666665</v>
      </c>
      <c r="J65" s="43">
        <v>199.75</v>
      </c>
      <c r="K65" s="44">
        <v>766</v>
      </c>
      <c r="L65" s="34">
        <v>619.25</v>
      </c>
      <c r="M65" s="34">
        <v>1385.25</v>
      </c>
      <c r="N65" s="45">
        <v>79.333333333333329</v>
      </c>
      <c r="O65" s="48">
        <v>372.66666666666669</v>
      </c>
      <c r="P65" s="35">
        <v>236.91666666666666</v>
      </c>
      <c r="Q65" s="35">
        <v>609.58333333333337</v>
      </c>
      <c r="R65" s="49">
        <v>44.583333333333336</v>
      </c>
      <c r="S65" s="122"/>
      <c r="T65" s="50"/>
      <c r="U65" s="36"/>
      <c r="V65" s="37"/>
      <c r="W65" s="51"/>
      <c r="X65" s="54"/>
      <c r="Y65" s="135"/>
      <c r="Z65" s="129" t="s">
        <v>557</v>
      </c>
    </row>
    <row r="66" spans="2:26">
      <c r="B66" s="113" t="s">
        <v>138</v>
      </c>
      <c r="C66" s="31" t="s">
        <v>192</v>
      </c>
      <c r="D66" s="31" t="s">
        <v>17</v>
      </c>
      <c r="E66" s="32" t="s">
        <v>193</v>
      </c>
      <c r="F66" s="114" t="s">
        <v>194</v>
      </c>
      <c r="G66" s="42">
        <v>4770.75</v>
      </c>
      <c r="H66" s="33">
        <v>5365.166666666667</v>
      </c>
      <c r="I66" s="33">
        <v>10135.916666666668</v>
      </c>
      <c r="J66" s="43">
        <v>779</v>
      </c>
      <c r="K66" s="44">
        <v>6305.166666666667</v>
      </c>
      <c r="L66" s="34">
        <v>7895.333333333333</v>
      </c>
      <c r="M66" s="34">
        <v>14200.5</v>
      </c>
      <c r="N66" s="45">
        <v>973.91666666666663</v>
      </c>
      <c r="O66" s="48">
        <v>3394.3333333333335</v>
      </c>
      <c r="P66" s="35">
        <v>3632.25</v>
      </c>
      <c r="Q66" s="35">
        <v>7026.5833333333339</v>
      </c>
      <c r="R66" s="49">
        <v>516.5</v>
      </c>
      <c r="S66" s="122"/>
      <c r="T66" s="50"/>
      <c r="U66" s="36"/>
      <c r="V66" s="37">
        <v>1</v>
      </c>
      <c r="W66" s="51"/>
      <c r="X66" s="54">
        <v>1</v>
      </c>
      <c r="Y66" s="135"/>
      <c r="Z66" s="129"/>
    </row>
    <row r="67" spans="2:26">
      <c r="B67" s="113" t="s">
        <v>138</v>
      </c>
      <c r="C67" s="31" t="s">
        <v>195</v>
      </c>
      <c r="D67" s="31" t="s">
        <v>50</v>
      </c>
      <c r="E67" s="32" t="s">
        <v>196</v>
      </c>
      <c r="F67" s="114" t="s">
        <v>197</v>
      </c>
      <c r="G67" s="42">
        <v>340.25</v>
      </c>
      <c r="H67" s="33">
        <v>920.66666666666663</v>
      </c>
      <c r="I67" s="33">
        <v>1260.9166666666665</v>
      </c>
      <c r="J67" s="43">
        <v>0</v>
      </c>
      <c r="K67" s="44">
        <v>226.66666666666666</v>
      </c>
      <c r="L67" s="34">
        <v>731.75</v>
      </c>
      <c r="M67" s="34">
        <v>958.41666666666663</v>
      </c>
      <c r="N67" s="45">
        <v>0</v>
      </c>
      <c r="O67" s="48">
        <v>141.08333333333334</v>
      </c>
      <c r="P67" s="35">
        <v>264.25</v>
      </c>
      <c r="Q67" s="35">
        <v>405.33333333333337</v>
      </c>
      <c r="R67" s="49">
        <v>0</v>
      </c>
      <c r="S67" s="122"/>
      <c r="T67" s="50">
        <v>1</v>
      </c>
      <c r="U67" s="36"/>
      <c r="V67" s="37"/>
      <c r="W67" s="51"/>
      <c r="X67" s="54">
        <v>1</v>
      </c>
      <c r="Y67" s="135"/>
      <c r="Z67" s="129" t="s">
        <v>23</v>
      </c>
    </row>
    <row r="68" spans="2:26">
      <c r="B68" s="113" t="s">
        <v>198</v>
      </c>
      <c r="C68" s="31" t="s">
        <v>199</v>
      </c>
      <c r="D68" s="31" t="s">
        <v>50</v>
      </c>
      <c r="E68" s="32" t="s">
        <v>200</v>
      </c>
      <c r="F68" s="114" t="s">
        <v>201</v>
      </c>
      <c r="G68" s="42">
        <v>272.66666666666669</v>
      </c>
      <c r="H68" s="33">
        <v>357.91666666666669</v>
      </c>
      <c r="I68" s="33">
        <v>630.58333333333337</v>
      </c>
      <c r="J68" s="43">
        <v>0</v>
      </c>
      <c r="K68" s="44">
        <v>323.75</v>
      </c>
      <c r="L68" s="34">
        <v>150.66666666666666</v>
      </c>
      <c r="M68" s="34">
        <v>474.41666666666663</v>
      </c>
      <c r="N68" s="45">
        <v>0</v>
      </c>
      <c r="O68" s="48">
        <v>190.08333333333334</v>
      </c>
      <c r="P68" s="35">
        <v>60.583333333333336</v>
      </c>
      <c r="Q68" s="35">
        <v>250.66666666666669</v>
      </c>
      <c r="R68" s="49">
        <v>0</v>
      </c>
      <c r="S68" s="122"/>
      <c r="T68" s="50">
        <v>1</v>
      </c>
      <c r="U68" s="36"/>
      <c r="V68" s="37"/>
      <c r="W68" s="51"/>
      <c r="X68" s="54">
        <v>1</v>
      </c>
      <c r="Y68" s="135"/>
      <c r="Z68" s="129" t="s">
        <v>23</v>
      </c>
    </row>
    <row r="69" spans="2:26">
      <c r="B69" s="113" t="s">
        <v>202</v>
      </c>
      <c r="C69" s="31" t="s">
        <v>203</v>
      </c>
      <c r="D69" s="31" t="s">
        <v>12</v>
      </c>
      <c r="E69" s="32">
        <v>3327251790</v>
      </c>
      <c r="F69" s="114" t="s">
        <v>204</v>
      </c>
      <c r="G69" s="42">
        <v>1</v>
      </c>
      <c r="H69" s="33">
        <v>31</v>
      </c>
      <c r="I69" s="33">
        <f>H69+G69</f>
        <v>32</v>
      </c>
      <c r="J69" s="43">
        <v>0</v>
      </c>
      <c r="K69" s="44">
        <v>446</v>
      </c>
      <c r="L69" s="34">
        <v>425</v>
      </c>
      <c r="M69" s="34">
        <f>L69+K69</f>
        <v>871</v>
      </c>
      <c r="N69" s="45">
        <v>118</v>
      </c>
      <c r="O69" s="48">
        <v>543</v>
      </c>
      <c r="P69" s="35">
        <v>458</v>
      </c>
      <c r="Q69" s="35">
        <f>P69+O69</f>
        <v>1001</v>
      </c>
      <c r="R69" s="49">
        <v>258</v>
      </c>
      <c r="S69" s="122"/>
      <c r="T69" s="50"/>
      <c r="U69" s="36">
        <v>1</v>
      </c>
      <c r="V69" s="37"/>
      <c r="W69" s="51"/>
      <c r="X69" s="54">
        <v>1</v>
      </c>
      <c r="Y69" s="135"/>
      <c r="Z69" s="129"/>
    </row>
    <row r="70" spans="2:26">
      <c r="B70" s="113" t="s">
        <v>202</v>
      </c>
      <c r="C70" s="31" t="s">
        <v>205</v>
      </c>
      <c r="D70" s="31" t="s">
        <v>12</v>
      </c>
      <c r="E70" s="32">
        <v>3327250379</v>
      </c>
      <c r="F70" s="115">
        <v>134203227140</v>
      </c>
      <c r="G70" s="42">
        <v>27</v>
      </c>
      <c r="H70" s="33">
        <v>59</v>
      </c>
      <c r="I70" s="33">
        <f>G70+H70</f>
        <v>86</v>
      </c>
      <c r="J70" s="43">
        <v>0</v>
      </c>
      <c r="K70" s="44">
        <v>325</v>
      </c>
      <c r="L70" s="34">
        <v>122</v>
      </c>
      <c r="M70" s="34">
        <f>K70+L70</f>
        <v>447</v>
      </c>
      <c r="N70" s="45">
        <v>0</v>
      </c>
      <c r="O70" s="48">
        <v>35</v>
      </c>
      <c r="P70" s="35">
        <v>10</v>
      </c>
      <c r="Q70" s="35">
        <v>45</v>
      </c>
      <c r="R70" s="49">
        <v>0</v>
      </c>
      <c r="S70" s="122"/>
      <c r="T70" s="50"/>
      <c r="U70" s="36">
        <v>1</v>
      </c>
      <c r="V70" s="37"/>
      <c r="W70" s="51"/>
      <c r="X70" s="54"/>
      <c r="Y70" s="135">
        <v>1</v>
      </c>
      <c r="Z70" s="129"/>
    </row>
    <row r="71" spans="2:26">
      <c r="B71" s="113" t="s">
        <v>202</v>
      </c>
      <c r="C71" s="31" t="s">
        <v>206</v>
      </c>
      <c r="D71" s="31" t="s">
        <v>17</v>
      </c>
      <c r="E71" s="32">
        <v>3912962384</v>
      </c>
      <c r="F71" s="115">
        <v>134203227141</v>
      </c>
      <c r="G71" s="42">
        <v>0</v>
      </c>
      <c r="H71" s="33">
        <v>0</v>
      </c>
      <c r="I71" s="33">
        <v>0</v>
      </c>
      <c r="J71" s="43">
        <v>0</v>
      </c>
      <c r="K71" s="44">
        <v>0</v>
      </c>
      <c r="L71" s="34">
        <v>0</v>
      </c>
      <c r="M71" s="34">
        <v>0</v>
      </c>
      <c r="N71" s="45">
        <v>0</v>
      </c>
      <c r="O71" s="48">
        <v>649</v>
      </c>
      <c r="P71" s="35">
        <v>686</v>
      </c>
      <c r="Q71" s="35">
        <f>O71+P71</f>
        <v>1335</v>
      </c>
      <c r="R71" s="49">
        <v>0</v>
      </c>
      <c r="S71" s="122"/>
      <c r="T71" s="50"/>
      <c r="U71" s="36">
        <v>1</v>
      </c>
      <c r="V71" s="37"/>
      <c r="W71" s="51"/>
      <c r="X71" s="54"/>
      <c r="Y71" s="135">
        <v>1</v>
      </c>
      <c r="Z71" s="129"/>
    </row>
    <row r="72" spans="2:26">
      <c r="B72" s="113" t="s">
        <v>202</v>
      </c>
      <c r="C72" s="31" t="s">
        <v>46</v>
      </c>
      <c r="D72" s="31" t="s">
        <v>20</v>
      </c>
      <c r="E72" s="32">
        <v>3355080160</v>
      </c>
      <c r="F72" s="114" t="s">
        <v>207</v>
      </c>
      <c r="G72" s="42">
        <v>0</v>
      </c>
      <c r="H72" s="33">
        <v>0</v>
      </c>
      <c r="I72" s="33">
        <v>0</v>
      </c>
      <c r="J72" s="43">
        <v>0</v>
      </c>
      <c r="K72" s="44">
        <v>114.33333333333333</v>
      </c>
      <c r="L72" s="34">
        <v>95.416666666666671</v>
      </c>
      <c r="M72" s="34">
        <v>209.75</v>
      </c>
      <c r="N72" s="45">
        <v>0</v>
      </c>
      <c r="O72" s="48">
        <v>210.58333333333334</v>
      </c>
      <c r="P72" s="35">
        <v>126.41666666666667</v>
      </c>
      <c r="Q72" s="35">
        <v>337</v>
      </c>
      <c r="R72" s="49">
        <v>0</v>
      </c>
      <c r="S72" s="122"/>
      <c r="T72" s="50">
        <v>1</v>
      </c>
      <c r="U72" s="36"/>
      <c r="V72" s="37"/>
      <c r="W72" s="51"/>
      <c r="X72" s="54">
        <v>1</v>
      </c>
      <c r="Y72" s="135"/>
      <c r="Z72" s="129" t="s">
        <v>23</v>
      </c>
    </row>
    <row r="73" spans="2:26">
      <c r="B73" s="113" t="s">
        <v>202</v>
      </c>
      <c r="C73" s="31" t="s">
        <v>208</v>
      </c>
      <c r="D73" s="31" t="s">
        <v>12</v>
      </c>
      <c r="E73" s="32" t="s">
        <v>209</v>
      </c>
      <c r="F73" s="114" t="s">
        <v>210</v>
      </c>
      <c r="G73" s="42">
        <v>906.41666666666663</v>
      </c>
      <c r="H73" s="33">
        <v>325.91666666666669</v>
      </c>
      <c r="I73" s="33">
        <v>1232.3333333333333</v>
      </c>
      <c r="J73" s="43">
        <v>216.16666666666666</v>
      </c>
      <c r="K73" s="44">
        <v>708.91666666666663</v>
      </c>
      <c r="L73" s="34">
        <v>359</v>
      </c>
      <c r="M73" s="34">
        <v>1067.9166666666665</v>
      </c>
      <c r="N73" s="45">
        <v>149.83333333333334</v>
      </c>
      <c r="O73" s="48">
        <v>702.08333333333337</v>
      </c>
      <c r="P73" s="35">
        <v>299.66666666666669</v>
      </c>
      <c r="Q73" s="35">
        <v>1001.75</v>
      </c>
      <c r="R73" s="49">
        <v>168.16666666666666</v>
      </c>
      <c r="S73" s="122"/>
      <c r="T73" s="50"/>
      <c r="U73" s="36">
        <v>1</v>
      </c>
      <c r="V73" s="37"/>
      <c r="W73" s="51"/>
      <c r="X73" s="54">
        <v>1</v>
      </c>
      <c r="Y73" s="135"/>
      <c r="Z73" s="129"/>
    </row>
    <row r="74" spans="2:26">
      <c r="B74" s="113" t="s">
        <v>202</v>
      </c>
      <c r="C74" s="31" t="s">
        <v>211</v>
      </c>
      <c r="D74" s="31" t="s">
        <v>17</v>
      </c>
      <c r="E74" s="32" t="s">
        <v>212</v>
      </c>
      <c r="F74" s="114" t="s">
        <v>213</v>
      </c>
      <c r="G74" s="42">
        <v>3852.6666666666665</v>
      </c>
      <c r="H74" s="33">
        <v>4352.583333333333</v>
      </c>
      <c r="I74" s="33">
        <v>8205.25</v>
      </c>
      <c r="J74" s="43">
        <v>952.83333333333337</v>
      </c>
      <c r="K74" s="44">
        <v>3769</v>
      </c>
      <c r="L74" s="34">
        <v>4049.6666666666665</v>
      </c>
      <c r="M74" s="34">
        <v>7818.6666666666661</v>
      </c>
      <c r="N74" s="45">
        <v>649</v>
      </c>
      <c r="O74" s="48">
        <v>2666.75</v>
      </c>
      <c r="P74" s="35">
        <v>2082</v>
      </c>
      <c r="Q74" s="35">
        <v>4748.75</v>
      </c>
      <c r="R74" s="49">
        <v>286.25</v>
      </c>
      <c r="S74" s="122"/>
      <c r="T74" s="50"/>
      <c r="U74" s="36">
        <v>1</v>
      </c>
      <c r="V74" s="37"/>
      <c r="W74" s="51"/>
      <c r="X74" s="54">
        <v>1</v>
      </c>
      <c r="Y74" s="135"/>
      <c r="Z74" s="129"/>
    </row>
    <row r="75" spans="2:26">
      <c r="B75" s="113" t="s">
        <v>202</v>
      </c>
      <c r="C75" s="31" t="s">
        <v>214</v>
      </c>
      <c r="D75" s="31" t="s">
        <v>17</v>
      </c>
      <c r="E75" s="32" t="s">
        <v>215</v>
      </c>
      <c r="F75" s="114" t="s">
        <v>216</v>
      </c>
      <c r="G75" s="42">
        <v>3219.5833333333335</v>
      </c>
      <c r="H75" s="33">
        <v>2574.4166666666665</v>
      </c>
      <c r="I75" s="33">
        <v>5794</v>
      </c>
      <c r="J75" s="43">
        <v>1003.1666666666666</v>
      </c>
      <c r="K75" s="44">
        <v>997.66666666666663</v>
      </c>
      <c r="L75" s="34">
        <v>824.16666666666663</v>
      </c>
      <c r="M75" s="34">
        <v>1821.8333333333333</v>
      </c>
      <c r="N75" s="45">
        <v>279</v>
      </c>
      <c r="O75" s="48">
        <v>525.08333333333337</v>
      </c>
      <c r="P75" s="35">
        <v>402</v>
      </c>
      <c r="Q75" s="35">
        <v>927.08333333333337</v>
      </c>
      <c r="R75" s="49">
        <v>93.333333333333329</v>
      </c>
      <c r="S75" s="122"/>
      <c r="T75" s="50"/>
      <c r="U75" s="36">
        <v>1</v>
      </c>
      <c r="V75" s="37"/>
      <c r="W75" s="51"/>
      <c r="X75" s="54">
        <v>1</v>
      </c>
      <c r="Y75" s="135"/>
      <c r="Z75" s="129"/>
    </row>
    <row r="76" spans="2:26">
      <c r="B76" s="113" t="s">
        <v>202</v>
      </c>
      <c r="C76" s="31" t="s">
        <v>217</v>
      </c>
      <c r="D76" s="31" t="s">
        <v>12</v>
      </c>
      <c r="E76" s="32" t="s">
        <v>218</v>
      </c>
      <c r="F76" s="114" t="s">
        <v>219</v>
      </c>
      <c r="G76" s="42">
        <v>1740</v>
      </c>
      <c r="H76" s="33">
        <v>862.66666666666663</v>
      </c>
      <c r="I76" s="33">
        <v>2602.6666666666665</v>
      </c>
      <c r="J76" s="43">
        <v>167.58333333333334</v>
      </c>
      <c r="K76" s="44">
        <v>654.91666666666663</v>
      </c>
      <c r="L76" s="34">
        <v>669</v>
      </c>
      <c r="M76" s="34">
        <v>1323.9166666666665</v>
      </c>
      <c r="N76" s="45">
        <v>135.16666666666666</v>
      </c>
      <c r="O76" s="48">
        <v>815.66666666666663</v>
      </c>
      <c r="P76" s="35">
        <v>817.91666666666663</v>
      </c>
      <c r="Q76" s="35">
        <v>1633.5833333333333</v>
      </c>
      <c r="R76" s="49">
        <v>319.83333333333331</v>
      </c>
      <c r="S76" s="122"/>
      <c r="T76" s="50"/>
      <c r="U76" s="36">
        <v>1</v>
      </c>
      <c r="V76" s="37"/>
      <c r="W76" s="51"/>
      <c r="X76" s="54">
        <v>1</v>
      </c>
      <c r="Y76" s="135"/>
      <c r="Z76" s="129"/>
    </row>
    <row r="77" spans="2:26">
      <c r="B77" s="113" t="s">
        <v>202</v>
      </c>
      <c r="C77" s="31" t="s">
        <v>220</v>
      </c>
      <c r="D77" s="31" t="s">
        <v>12</v>
      </c>
      <c r="E77" s="32" t="s">
        <v>221</v>
      </c>
      <c r="F77" s="114" t="s">
        <v>222</v>
      </c>
      <c r="G77" s="42">
        <v>1035.0833333333333</v>
      </c>
      <c r="H77" s="33">
        <v>1222</v>
      </c>
      <c r="I77" s="33">
        <v>2257.083333333333</v>
      </c>
      <c r="J77" s="43">
        <v>447.08333333333331</v>
      </c>
      <c r="K77" s="44">
        <v>1355.3333333333333</v>
      </c>
      <c r="L77" s="34">
        <v>1231.75</v>
      </c>
      <c r="M77" s="34">
        <v>2587.083333333333</v>
      </c>
      <c r="N77" s="45">
        <v>881.83333333333337</v>
      </c>
      <c r="O77" s="48">
        <v>1163.0833333333333</v>
      </c>
      <c r="P77" s="35">
        <v>821.66666666666663</v>
      </c>
      <c r="Q77" s="35">
        <v>1984.75</v>
      </c>
      <c r="R77" s="49">
        <v>293.66666666666669</v>
      </c>
      <c r="S77" s="122"/>
      <c r="T77" s="50"/>
      <c r="U77" s="36">
        <v>1</v>
      </c>
      <c r="V77" s="37"/>
      <c r="W77" s="51"/>
      <c r="X77" s="54">
        <v>1</v>
      </c>
      <c r="Y77" s="135"/>
      <c r="Z77" s="129"/>
    </row>
    <row r="78" spans="2:26">
      <c r="B78" s="113" t="s">
        <v>202</v>
      </c>
      <c r="C78" s="31" t="s">
        <v>223</v>
      </c>
      <c r="D78" s="31" t="s">
        <v>20</v>
      </c>
      <c r="E78" s="32" t="s">
        <v>224</v>
      </c>
      <c r="F78" s="114" t="s">
        <v>225</v>
      </c>
      <c r="G78" s="42">
        <v>19.333333333333332</v>
      </c>
      <c r="H78" s="33">
        <v>7.833333333333333</v>
      </c>
      <c r="I78" s="33">
        <v>27.166666666666664</v>
      </c>
      <c r="J78" s="43">
        <v>0</v>
      </c>
      <c r="K78" s="44">
        <v>126.16666666666667</v>
      </c>
      <c r="L78" s="34">
        <v>63.666666666666664</v>
      </c>
      <c r="M78" s="34">
        <v>189.83333333333334</v>
      </c>
      <c r="N78" s="45">
        <v>0</v>
      </c>
      <c r="O78" s="48">
        <v>66.416666666666671</v>
      </c>
      <c r="P78" s="35">
        <v>64.416666666666671</v>
      </c>
      <c r="Q78" s="35">
        <v>130.83333333333334</v>
      </c>
      <c r="R78" s="49">
        <v>0</v>
      </c>
      <c r="S78" s="122"/>
      <c r="T78" s="50">
        <v>1</v>
      </c>
      <c r="U78" s="36"/>
      <c r="V78" s="37"/>
      <c r="W78" s="51"/>
      <c r="X78" s="54">
        <v>1</v>
      </c>
      <c r="Y78" s="135"/>
      <c r="Z78" s="129" t="s">
        <v>23</v>
      </c>
    </row>
    <row r="79" spans="2:26">
      <c r="B79" s="113" t="s">
        <v>202</v>
      </c>
      <c r="C79" s="31" t="s">
        <v>226</v>
      </c>
      <c r="D79" s="31" t="s">
        <v>20</v>
      </c>
      <c r="E79" s="32" t="s">
        <v>227</v>
      </c>
      <c r="F79" s="114" t="s">
        <v>228</v>
      </c>
      <c r="G79" s="42">
        <v>33.5</v>
      </c>
      <c r="H79" s="33">
        <v>42.75</v>
      </c>
      <c r="I79" s="33">
        <v>76.25</v>
      </c>
      <c r="J79" s="43">
        <v>0</v>
      </c>
      <c r="K79" s="44">
        <v>23.416666666666668</v>
      </c>
      <c r="L79" s="34">
        <v>59.916666666666664</v>
      </c>
      <c r="M79" s="34">
        <v>83.333333333333329</v>
      </c>
      <c r="N79" s="45">
        <v>0</v>
      </c>
      <c r="O79" s="48">
        <v>2.9166666666666665</v>
      </c>
      <c r="P79" s="35">
        <v>5.5</v>
      </c>
      <c r="Q79" s="35">
        <v>8.4166666666666661</v>
      </c>
      <c r="R79" s="49">
        <v>0</v>
      </c>
      <c r="S79" s="122"/>
      <c r="T79" s="50">
        <v>1</v>
      </c>
      <c r="U79" s="36"/>
      <c r="V79" s="37"/>
      <c r="W79" s="51"/>
      <c r="X79" s="54">
        <v>1</v>
      </c>
      <c r="Y79" s="135"/>
      <c r="Z79" s="129" t="s">
        <v>23</v>
      </c>
    </row>
    <row r="80" spans="2:26">
      <c r="B80" s="113" t="s">
        <v>229</v>
      </c>
      <c r="C80" s="31" t="s">
        <v>230</v>
      </c>
      <c r="D80" s="31" t="s">
        <v>12</v>
      </c>
      <c r="E80" s="32">
        <v>3327252223</v>
      </c>
      <c r="F80" s="114" t="s">
        <v>231</v>
      </c>
      <c r="G80" s="42">
        <v>2960</v>
      </c>
      <c r="H80" s="33">
        <v>2130</v>
      </c>
      <c r="I80" s="33">
        <f>H80+G80</f>
        <v>5090</v>
      </c>
      <c r="J80" s="43">
        <v>319</v>
      </c>
      <c r="K80" s="44">
        <v>2772</v>
      </c>
      <c r="L80" s="34">
        <v>2218</v>
      </c>
      <c r="M80" s="34">
        <f>L80+K80</f>
        <v>4990</v>
      </c>
      <c r="N80" s="45">
        <v>239</v>
      </c>
      <c r="O80" s="48">
        <v>1851</v>
      </c>
      <c r="P80" s="35">
        <v>1398</v>
      </c>
      <c r="Q80" s="35">
        <f>P80+O80</f>
        <v>3249</v>
      </c>
      <c r="R80" s="49">
        <v>199</v>
      </c>
      <c r="S80" s="122"/>
      <c r="T80" s="50"/>
      <c r="U80" s="36">
        <v>1</v>
      </c>
      <c r="V80" s="37"/>
      <c r="W80" s="51"/>
      <c r="X80" s="54">
        <v>1</v>
      </c>
      <c r="Y80" s="135"/>
      <c r="Z80" s="129" t="s">
        <v>557</v>
      </c>
    </row>
    <row r="81" spans="2:26">
      <c r="B81" s="113" t="s">
        <v>232</v>
      </c>
      <c r="C81" s="31" t="s">
        <v>233</v>
      </c>
      <c r="D81" s="31" t="s">
        <v>234</v>
      </c>
      <c r="E81" s="32">
        <v>3396177462</v>
      </c>
      <c r="F81" s="114" t="s">
        <v>235</v>
      </c>
      <c r="G81" s="42"/>
      <c r="H81" s="33"/>
      <c r="I81" s="33"/>
      <c r="J81" s="43"/>
      <c r="K81" s="44"/>
      <c r="L81" s="34"/>
      <c r="M81" s="34"/>
      <c r="N81" s="45"/>
      <c r="O81" s="48"/>
      <c r="P81" s="35"/>
      <c r="Q81" s="35"/>
      <c r="R81" s="49"/>
      <c r="S81" s="122"/>
      <c r="T81" s="50">
        <v>1</v>
      </c>
      <c r="U81" s="36"/>
      <c r="V81" s="37"/>
      <c r="W81" s="51"/>
      <c r="X81" s="54">
        <v>1</v>
      </c>
      <c r="Y81" s="135"/>
      <c r="Z81" s="129" t="s">
        <v>23</v>
      </c>
    </row>
    <row r="82" spans="2:26">
      <c r="B82" s="113" t="s">
        <v>232</v>
      </c>
      <c r="C82" s="31" t="s">
        <v>236</v>
      </c>
      <c r="D82" s="31" t="s">
        <v>12</v>
      </c>
      <c r="E82" s="32" t="s">
        <v>237</v>
      </c>
      <c r="F82" s="114" t="s">
        <v>238</v>
      </c>
      <c r="G82" s="42">
        <v>312.41666666666669</v>
      </c>
      <c r="H82" s="33">
        <v>418.75</v>
      </c>
      <c r="I82" s="33">
        <v>731.16666666666674</v>
      </c>
      <c r="J82" s="43">
        <v>146.5</v>
      </c>
      <c r="K82" s="44">
        <v>394.58333333333331</v>
      </c>
      <c r="L82" s="34">
        <v>383.33333333333331</v>
      </c>
      <c r="M82" s="34">
        <v>777.91666666666663</v>
      </c>
      <c r="N82" s="45">
        <v>125.5</v>
      </c>
      <c r="O82" s="48">
        <v>419.25</v>
      </c>
      <c r="P82" s="35">
        <v>295.75</v>
      </c>
      <c r="Q82" s="35">
        <v>715</v>
      </c>
      <c r="R82" s="49">
        <v>118.41666666666667</v>
      </c>
      <c r="S82" s="122"/>
      <c r="T82" s="50"/>
      <c r="U82" s="36">
        <v>1</v>
      </c>
      <c r="V82" s="37"/>
      <c r="W82" s="51"/>
      <c r="X82" s="54">
        <v>1</v>
      </c>
      <c r="Y82" s="135"/>
      <c r="Z82" s="129"/>
    </row>
    <row r="83" spans="2:26">
      <c r="B83" s="113" t="s">
        <v>232</v>
      </c>
      <c r="C83" s="31" t="s">
        <v>239</v>
      </c>
      <c r="D83" s="31" t="s">
        <v>12</v>
      </c>
      <c r="E83" s="32" t="s">
        <v>240</v>
      </c>
      <c r="F83" s="114" t="s">
        <v>241</v>
      </c>
      <c r="G83" s="42">
        <v>2771.75</v>
      </c>
      <c r="H83" s="33">
        <v>1693</v>
      </c>
      <c r="I83" s="33">
        <v>4464.75</v>
      </c>
      <c r="J83" s="43">
        <v>434.33333333333331</v>
      </c>
      <c r="K83" s="44">
        <v>1495.1666666666667</v>
      </c>
      <c r="L83" s="34">
        <v>1017.4166666666666</v>
      </c>
      <c r="M83" s="34">
        <v>2512.5833333333335</v>
      </c>
      <c r="N83" s="45">
        <v>170.75</v>
      </c>
      <c r="O83" s="48">
        <v>2341.4166666666665</v>
      </c>
      <c r="P83" s="35">
        <v>1700.1666666666667</v>
      </c>
      <c r="Q83" s="35">
        <v>4041.583333333333</v>
      </c>
      <c r="R83" s="49">
        <v>53.916666666666664</v>
      </c>
      <c r="S83" s="122"/>
      <c r="T83" s="50"/>
      <c r="U83" s="36">
        <v>1</v>
      </c>
      <c r="V83" s="37"/>
      <c r="W83" s="51"/>
      <c r="X83" s="54">
        <v>1</v>
      </c>
      <c r="Y83" s="135"/>
      <c r="Z83" s="129"/>
    </row>
    <row r="84" spans="2:26">
      <c r="B84" s="113" t="s">
        <v>229</v>
      </c>
      <c r="C84" s="31" t="s">
        <v>242</v>
      </c>
      <c r="D84" s="31" t="s">
        <v>12</v>
      </c>
      <c r="E84" s="32" t="s">
        <v>243</v>
      </c>
      <c r="F84" s="114" t="s">
        <v>244</v>
      </c>
      <c r="G84" s="42">
        <v>5826.5</v>
      </c>
      <c r="H84" s="33">
        <v>3702.0833333333335</v>
      </c>
      <c r="I84" s="33">
        <v>9528.5833333333339</v>
      </c>
      <c r="J84" s="43">
        <v>818.83333333333337</v>
      </c>
      <c r="K84" s="44">
        <v>5705</v>
      </c>
      <c r="L84" s="34">
        <v>3474.25</v>
      </c>
      <c r="M84" s="34">
        <v>9179.25</v>
      </c>
      <c r="N84" s="45">
        <v>558.91666666666663</v>
      </c>
      <c r="O84" s="48">
        <v>2805.4166666666665</v>
      </c>
      <c r="P84" s="35">
        <v>1851.6666666666667</v>
      </c>
      <c r="Q84" s="35">
        <v>4657.083333333333</v>
      </c>
      <c r="R84" s="49">
        <v>408.91666666666669</v>
      </c>
      <c r="S84" s="122"/>
      <c r="T84" s="50"/>
      <c r="U84" s="36">
        <v>1</v>
      </c>
      <c r="V84" s="37"/>
      <c r="W84" s="51"/>
      <c r="X84" s="54">
        <v>1</v>
      </c>
      <c r="Y84" s="135"/>
      <c r="Z84" s="129"/>
    </row>
    <row r="85" spans="2:26">
      <c r="B85" s="113" t="s">
        <v>229</v>
      </c>
      <c r="C85" s="31" t="s">
        <v>245</v>
      </c>
      <c r="D85" s="31" t="s">
        <v>12</v>
      </c>
      <c r="E85" s="32" t="s">
        <v>246</v>
      </c>
      <c r="F85" s="114" t="s">
        <v>247</v>
      </c>
      <c r="G85" s="42">
        <v>875.16666666666663</v>
      </c>
      <c r="H85" s="33">
        <v>612</v>
      </c>
      <c r="I85" s="33">
        <v>1487.1666666666665</v>
      </c>
      <c r="J85" s="43">
        <v>275.91666666666669</v>
      </c>
      <c r="K85" s="44">
        <v>719.5</v>
      </c>
      <c r="L85" s="34">
        <v>601.25</v>
      </c>
      <c r="M85" s="34">
        <v>1320.75</v>
      </c>
      <c r="N85" s="45">
        <v>359.58333333333331</v>
      </c>
      <c r="O85" s="48">
        <v>415.66666666666669</v>
      </c>
      <c r="P85" s="35">
        <v>252.25</v>
      </c>
      <c r="Q85" s="35">
        <v>667.91666666666674</v>
      </c>
      <c r="R85" s="49">
        <v>50.166666666666664</v>
      </c>
      <c r="S85" s="122"/>
      <c r="T85" s="50"/>
      <c r="U85" s="36">
        <v>1</v>
      </c>
      <c r="V85" s="37"/>
      <c r="W85" s="51"/>
      <c r="X85" s="54">
        <v>1</v>
      </c>
      <c r="Y85" s="135"/>
      <c r="Z85" s="129"/>
    </row>
    <row r="86" spans="2:26">
      <c r="B86" s="113" t="s">
        <v>229</v>
      </c>
      <c r="C86" s="31" t="s">
        <v>248</v>
      </c>
      <c r="D86" s="31" t="s">
        <v>50</v>
      </c>
      <c r="E86" s="32" t="s">
        <v>249</v>
      </c>
      <c r="F86" s="114" t="s">
        <v>250</v>
      </c>
      <c r="G86" s="42">
        <v>143.41666666666666</v>
      </c>
      <c r="H86" s="33">
        <v>19.583333333333332</v>
      </c>
      <c r="I86" s="33">
        <v>163</v>
      </c>
      <c r="J86" s="43">
        <v>0</v>
      </c>
      <c r="K86" s="44">
        <v>147.25</v>
      </c>
      <c r="L86" s="34">
        <v>125.16666666666667</v>
      </c>
      <c r="M86" s="34">
        <v>272.41666666666669</v>
      </c>
      <c r="N86" s="45">
        <v>0</v>
      </c>
      <c r="O86" s="48">
        <v>36.833333333333336</v>
      </c>
      <c r="P86" s="35">
        <v>41.5</v>
      </c>
      <c r="Q86" s="35">
        <v>78.333333333333343</v>
      </c>
      <c r="R86" s="49">
        <v>0</v>
      </c>
      <c r="S86" s="122"/>
      <c r="T86" s="50">
        <v>1</v>
      </c>
      <c r="U86" s="36"/>
      <c r="V86" s="37"/>
      <c r="W86" s="51"/>
      <c r="X86" s="54">
        <v>1</v>
      </c>
      <c r="Y86" s="135"/>
      <c r="Z86" s="129" t="s">
        <v>23</v>
      </c>
    </row>
    <row r="87" spans="2:26">
      <c r="B87" s="113" t="s">
        <v>229</v>
      </c>
      <c r="C87" s="31" t="s">
        <v>251</v>
      </c>
      <c r="D87" s="31" t="s">
        <v>12</v>
      </c>
      <c r="E87" s="32" t="s">
        <v>252</v>
      </c>
      <c r="F87" s="114" t="s">
        <v>253</v>
      </c>
      <c r="G87" s="42">
        <v>778.25</v>
      </c>
      <c r="H87" s="33">
        <v>37.916666666666664</v>
      </c>
      <c r="I87" s="33">
        <v>816.16666666666663</v>
      </c>
      <c r="J87" s="43">
        <v>435.5</v>
      </c>
      <c r="K87" s="44">
        <v>915.83333333333337</v>
      </c>
      <c r="L87" s="34">
        <v>25.083333333333332</v>
      </c>
      <c r="M87" s="34">
        <v>940.91666666666674</v>
      </c>
      <c r="N87" s="45">
        <v>517.41666666666663</v>
      </c>
      <c r="O87" s="48">
        <v>817.5</v>
      </c>
      <c r="P87" s="35">
        <v>120</v>
      </c>
      <c r="Q87" s="35">
        <v>937.5</v>
      </c>
      <c r="R87" s="49">
        <v>450.91666666666669</v>
      </c>
      <c r="S87" s="122"/>
      <c r="T87" s="50"/>
      <c r="U87" s="36">
        <v>1</v>
      </c>
      <c r="V87" s="37"/>
      <c r="W87" s="51"/>
      <c r="X87" s="54">
        <v>1</v>
      </c>
      <c r="Y87" s="135"/>
      <c r="Z87" s="129"/>
    </row>
    <row r="88" spans="2:26">
      <c r="B88" s="113" t="s">
        <v>229</v>
      </c>
      <c r="C88" s="31" t="s">
        <v>254</v>
      </c>
      <c r="D88" s="31" t="s">
        <v>50</v>
      </c>
      <c r="E88" s="32" t="s">
        <v>255</v>
      </c>
      <c r="F88" s="114" t="s">
        <v>256</v>
      </c>
      <c r="G88" s="42">
        <v>826.33333333333337</v>
      </c>
      <c r="H88" s="33">
        <v>1609.4166666666667</v>
      </c>
      <c r="I88" s="33">
        <v>2435.75</v>
      </c>
      <c r="J88" s="43">
        <v>0</v>
      </c>
      <c r="K88" s="44">
        <v>443</v>
      </c>
      <c r="L88" s="34">
        <v>943.91666666666663</v>
      </c>
      <c r="M88" s="34">
        <v>1386.9166666666665</v>
      </c>
      <c r="N88" s="45">
        <v>0</v>
      </c>
      <c r="O88" s="48">
        <v>355.66666666666669</v>
      </c>
      <c r="P88" s="35">
        <v>761.41666666666663</v>
      </c>
      <c r="Q88" s="35">
        <v>1117.0833333333333</v>
      </c>
      <c r="R88" s="49">
        <v>0</v>
      </c>
      <c r="S88" s="122"/>
      <c r="T88" s="50">
        <v>1</v>
      </c>
      <c r="U88" s="36"/>
      <c r="V88" s="37"/>
      <c r="W88" s="51"/>
      <c r="X88" s="54">
        <v>1</v>
      </c>
      <c r="Y88" s="135"/>
      <c r="Z88" s="129" t="s">
        <v>23</v>
      </c>
    </row>
    <row r="89" spans="2:26">
      <c r="B89" s="113" t="s">
        <v>257</v>
      </c>
      <c r="C89" s="31" t="s">
        <v>258</v>
      </c>
      <c r="D89" s="31" t="s">
        <v>12</v>
      </c>
      <c r="E89" s="32" t="s">
        <v>259</v>
      </c>
      <c r="F89" s="114" t="s">
        <v>260</v>
      </c>
      <c r="G89" s="42">
        <v>141.91666666666666</v>
      </c>
      <c r="H89" s="33">
        <v>79.333333333333329</v>
      </c>
      <c r="I89" s="33">
        <v>221.25</v>
      </c>
      <c r="J89" s="43">
        <v>14.083333333333334</v>
      </c>
      <c r="K89" s="44">
        <v>71.666666666666671</v>
      </c>
      <c r="L89" s="34">
        <v>84.666666666666671</v>
      </c>
      <c r="M89" s="34">
        <v>156.33333333333334</v>
      </c>
      <c r="N89" s="45">
        <v>26.75</v>
      </c>
      <c r="O89" s="48">
        <v>107.25</v>
      </c>
      <c r="P89" s="35">
        <v>57.333333333333336</v>
      </c>
      <c r="Q89" s="35">
        <v>164.58333333333334</v>
      </c>
      <c r="R89" s="49">
        <v>18.416666666666668</v>
      </c>
      <c r="S89" s="122"/>
      <c r="T89" s="50"/>
      <c r="U89" s="36">
        <v>1</v>
      </c>
      <c r="V89" s="37"/>
      <c r="W89" s="51"/>
      <c r="X89" s="54">
        <v>1</v>
      </c>
      <c r="Y89" s="135"/>
      <c r="Z89" s="129"/>
    </row>
    <row r="90" spans="2:26">
      <c r="B90" s="113" t="s">
        <v>261</v>
      </c>
      <c r="C90" s="31" t="s">
        <v>262</v>
      </c>
      <c r="D90" s="31" t="s">
        <v>12</v>
      </c>
      <c r="E90" s="32" t="s">
        <v>263</v>
      </c>
      <c r="F90" s="114" t="s">
        <v>264</v>
      </c>
      <c r="G90" s="42">
        <v>2385.6666666666665</v>
      </c>
      <c r="H90" s="33">
        <v>1268.1666666666667</v>
      </c>
      <c r="I90" s="33">
        <v>3653.833333333333</v>
      </c>
      <c r="J90" s="43">
        <v>520.58333333333337</v>
      </c>
      <c r="K90" s="44">
        <v>1837.3333333333333</v>
      </c>
      <c r="L90" s="34">
        <v>1209.4166666666667</v>
      </c>
      <c r="M90" s="34">
        <v>3046.75</v>
      </c>
      <c r="N90" s="45">
        <v>363.08333333333331</v>
      </c>
      <c r="O90" s="48">
        <v>787</v>
      </c>
      <c r="P90" s="35">
        <v>625.33333333333337</v>
      </c>
      <c r="Q90" s="35">
        <v>1412.3333333333335</v>
      </c>
      <c r="R90" s="49">
        <v>204.83333333333334</v>
      </c>
      <c r="S90" s="122"/>
      <c r="T90" s="50"/>
      <c r="U90" s="36"/>
      <c r="V90" s="37"/>
      <c r="W90" s="51"/>
      <c r="X90" s="54"/>
      <c r="Y90" s="135"/>
      <c r="Z90" s="129" t="s">
        <v>557</v>
      </c>
    </row>
    <row r="91" spans="2:26">
      <c r="B91" s="113" t="s">
        <v>265</v>
      </c>
      <c r="C91" s="31" t="s">
        <v>266</v>
      </c>
      <c r="D91" s="31" t="s">
        <v>12</v>
      </c>
      <c r="E91" s="32" t="s">
        <v>267</v>
      </c>
      <c r="F91" s="114" t="s">
        <v>268</v>
      </c>
      <c r="G91" s="42">
        <v>1132.9166666666667</v>
      </c>
      <c r="H91" s="33">
        <v>549.41666666666663</v>
      </c>
      <c r="I91" s="33">
        <v>1682.3333333333335</v>
      </c>
      <c r="J91" s="43">
        <v>1072.4166666666667</v>
      </c>
      <c r="K91" s="44">
        <v>1060.9166666666667</v>
      </c>
      <c r="L91" s="34">
        <v>507.66666666666669</v>
      </c>
      <c r="M91" s="34">
        <v>1568.5833333333335</v>
      </c>
      <c r="N91" s="45">
        <v>179.08333333333334</v>
      </c>
      <c r="O91" s="48">
        <v>517.25</v>
      </c>
      <c r="P91" s="35">
        <v>412.5</v>
      </c>
      <c r="Q91" s="35">
        <v>929.75</v>
      </c>
      <c r="R91" s="49">
        <v>73</v>
      </c>
      <c r="S91" s="122"/>
      <c r="T91" s="50"/>
      <c r="U91" s="36">
        <v>1</v>
      </c>
      <c r="V91" s="37"/>
      <c r="W91" s="51"/>
      <c r="X91" s="54">
        <v>1</v>
      </c>
      <c r="Y91" s="135"/>
      <c r="Z91" s="129"/>
    </row>
    <row r="92" spans="2:26">
      <c r="B92" s="113" t="s">
        <v>269</v>
      </c>
      <c r="C92" s="31" t="s">
        <v>270</v>
      </c>
      <c r="D92" s="31" t="s">
        <v>12</v>
      </c>
      <c r="E92" s="32" t="s">
        <v>271</v>
      </c>
      <c r="F92" s="114" t="s">
        <v>272</v>
      </c>
      <c r="G92" s="42">
        <v>1245.3333333333333</v>
      </c>
      <c r="H92" s="33">
        <v>1101.3333333333333</v>
      </c>
      <c r="I92" s="33">
        <v>2346.6666666666665</v>
      </c>
      <c r="J92" s="43">
        <v>126.58333333333333</v>
      </c>
      <c r="K92" s="44">
        <v>1046.8333333333333</v>
      </c>
      <c r="L92" s="34">
        <v>799</v>
      </c>
      <c r="M92" s="34">
        <v>1845.8333333333333</v>
      </c>
      <c r="N92" s="45">
        <v>109.08333333333333</v>
      </c>
      <c r="O92" s="48">
        <v>425.91666666666669</v>
      </c>
      <c r="P92" s="35">
        <v>526.91666666666663</v>
      </c>
      <c r="Q92" s="35">
        <v>952.83333333333326</v>
      </c>
      <c r="R92" s="49">
        <v>27.833333333333332</v>
      </c>
      <c r="S92" s="122"/>
      <c r="T92" s="50"/>
      <c r="U92" s="36"/>
      <c r="V92" s="37"/>
      <c r="W92" s="51"/>
      <c r="X92" s="54"/>
      <c r="Y92" s="135"/>
      <c r="Z92" s="129" t="s">
        <v>557</v>
      </c>
    </row>
    <row r="93" spans="2:26">
      <c r="B93" s="113" t="s">
        <v>269</v>
      </c>
      <c r="C93" s="31" t="s">
        <v>273</v>
      </c>
      <c r="D93" s="31" t="s">
        <v>12</v>
      </c>
      <c r="E93" s="32" t="s">
        <v>274</v>
      </c>
      <c r="F93" s="114" t="s">
        <v>275</v>
      </c>
      <c r="G93" s="42">
        <v>694.75</v>
      </c>
      <c r="H93" s="33">
        <v>649.66666666666663</v>
      </c>
      <c r="I93" s="33">
        <v>1344.4166666666665</v>
      </c>
      <c r="J93" s="43">
        <v>48.083333333333336</v>
      </c>
      <c r="K93" s="44">
        <v>1364.4166666666667</v>
      </c>
      <c r="L93" s="34">
        <v>1134.5833333333333</v>
      </c>
      <c r="M93" s="34">
        <v>2499</v>
      </c>
      <c r="N93" s="45">
        <v>76.5</v>
      </c>
      <c r="O93" s="48">
        <v>910.58333333333337</v>
      </c>
      <c r="P93" s="35">
        <v>271.66666666666669</v>
      </c>
      <c r="Q93" s="35">
        <v>1182.25</v>
      </c>
      <c r="R93" s="49">
        <v>26.583333333333332</v>
      </c>
      <c r="S93" s="122"/>
      <c r="T93" s="50"/>
      <c r="U93" s="36">
        <v>1</v>
      </c>
      <c r="V93" s="37"/>
      <c r="W93" s="51"/>
      <c r="X93" s="54">
        <v>1</v>
      </c>
      <c r="Y93" s="135"/>
      <c r="Z93" s="129"/>
    </row>
    <row r="94" spans="2:26">
      <c r="B94" s="113" t="s">
        <v>269</v>
      </c>
      <c r="C94" s="31" t="s">
        <v>276</v>
      </c>
      <c r="D94" s="31" t="s">
        <v>50</v>
      </c>
      <c r="E94" s="32" t="s">
        <v>277</v>
      </c>
      <c r="F94" s="114" t="s">
        <v>278</v>
      </c>
      <c r="G94" s="42">
        <v>340.41666666666669</v>
      </c>
      <c r="H94" s="33">
        <v>160.16666666666666</v>
      </c>
      <c r="I94" s="33">
        <v>500.58333333333337</v>
      </c>
      <c r="J94" s="43">
        <v>0</v>
      </c>
      <c r="K94" s="44">
        <v>276.66666666666669</v>
      </c>
      <c r="L94" s="34">
        <v>38.5</v>
      </c>
      <c r="M94" s="34">
        <v>315.16666666666669</v>
      </c>
      <c r="N94" s="45">
        <v>0</v>
      </c>
      <c r="O94" s="48">
        <v>121.75</v>
      </c>
      <c r="P94" s="35">
        <v>26.166666666666668</v>
      </c>
      <c r="Q94" s="35">
        <v>147.91666666666666</v>
      </c>
      <c r="R94" s="49">
        <v>0</v>
      </c>
      <c r="S94" s="122"/>
      <c r="T94" s="50">
        <v>1</v>
      </c>
      <c r="U94" s="36"/>
      <c r="V94" s="37"/>
      <c r="W94" s="51"/>
      <c r="X94" s="54">
        <v>1</v>
      </c>
      <c r="Y94" s="135"/>
      <c r="Z94" s="129" t="s">
        <v>23</v>
      </c>
    </row>
    <row r="95" spans="2:26">
      <c r="B95" s="113" t="s">
        <v>279</v>
      </c>
      <c r="C95" s="31" t="s">
        <v>280</v>
      </c>
      <c r="D95" s="31" t="s">
        <v>12</v>
      </c>
      <c r="E95" s="32" t="s">
        <v>281</v>
      </c>
      <c r="F95" s="114" t="s">
        <v>282</v>
      </c>
      <c r="G95" s="42">
        <v>2769.3333333333335</v>
      </c>
      <c r="H95" s="33">
        <v>1350.25</v>
      </c>
      <c r="I95" s="33">
        <v>4119.5833333333339</v>
      </c>
      <c r="J95" s="43">
        <v>437.33333333333331</v>
      </c>
      <c r="K95" s="44">
        <v>2957.6666666666665</v>
      </c>
      <c r="L95" s="34">
        <v>1813.25</v>
      </c>
      <c r="M95" s="34">
        <v>4770.9166666666661</v>
      </c>
      <c r="N95" s="45">
        <v>321.58333333333331</v>
      </c>
      <c r="O95" s="48">
        <v>1393.25</v>
      </c>
      <c r="P95" s="35">
        <v>1163.1666666666667</v>
      </c>
      <c r="Q95" s="35">
        <v>2556.416666666667</v>
      </c>
      <c r="R95" s="49">
        <v>160.83333333333334</v>
      </c>
      <c r="S95" s="122"/>
      <c r="T95" s="50"/>
      <c r="U95" s="36">
        <v>1</v>
      </c>
      <c r="V95" s="37"/>
      <c r="W95" s="51"/>
      <c r="X95" s="54">
        <v>1</v>
      </c>
      <c r="Y95" s="135"/>
      <c r="Z95" s="129"/>
    </row>
    <row r="96" spans="2:26">
      <c r="B96" s="113" t="s">
        <v>279</v>
      </c>
      <c r="C96" s="31" t="s">
        <v>283</v>
      </c>
      <c r="D96" s="31" t="s">
        <v>12</v>
      </c>
      <c r="E96" s="32" t="s">
        <v>284</v>
      </c>
      <c r="F96" s="114" t="s">
        <v>285</v>
      </c>
      <c r="G96" s="42">
        <v>2387.9166666666665</v>
      </c>
      <c r="H96" s="33">
        <v>1705.1666666666667</v>
      </c>
      <c r="I96" s="33">
        <v>4093.083333333333</v>
      </c>
      <c r="J96" s="43">
        <v>375.58333333333331</v>
      </c>
      <c r="K96" s="44">
        <v>2327.0833333333335</v>
      </c>
      <c r="L96" s="34">
        <v>1629.25</v>
      </c>
      <c r="M96" s="34">
        <v>3956.3333333333335</v>
      </c>
      <c r="N96" s="45">
        <v>298.58333333333331</v>
      </c>
      <c r="O96" s="48">
        <v>781.5</v>
      </c>
      <c r="P96" s="35">
        <v>426.75</v>
      </c>
      <c r="Q96" s="35">
        <v>1208.25</v>
      </c>
      <c r="R96" s="49">
        <v>110</v>
      </c>
      <c r="S96" s="122"/>
      <c r="T96" s="50"/>
      <c r="U96" s="36">
        <v>1</v>
      </c>
      <c r="V96" s="37"/>
      <c r="W96" s="51"/>
      <c r="X96" s="54">
        <v>1</v>
      </c>
      <c r="Y96" s="135"/>
      <c r="Z96" s="129"/>
    </row>
    <row r="97" spans="2:26">
      <c r="B97" s="113" t="s">
        <v>279</v>
      </c>
      <c r="C97" s="31" t="s">
        <v>286</v>
      </c>
      <c r="D97" s="31" t="s">
        <v>12</v>
      </c>
      <c r="E97" s="32" t="s">
        <v>287</v>
      </c>
      <c r="F97" s="114" t="s">
        <v>288</v>
      </c>
      <c r="G97" s="42">
        <v>845.08333333333337</v>
      </c>
      <c r="H97" s="33">
        <v>458</v>
      </c>
      <c r="I97" s="33">
        <v>1303.0833333333335</v>
      </c>
      <c r="J97" s="43">
        <v>146</v>
      </c>
      <c r="K97" s="44">
        <v>758.08333333333337</v>
      </c>
      <c r="L97" s="34">
        <v>463.08333333333331</v>
      </c>
      <c r="M97" s="34">
        <v>1221.1666666666667</v>
      </c>
      <c r="N97" s="45">
        <v>145.08333333333334</v>
      </c>
      <c r="O97" s="48">
        <v>606.08333333333337</v>
      </c>
      <c r="P97" s="35">
        <v>406.91666666666669</v>
      </c>
      <c r="Q97" s="35">
        <v>1013</v>
      </c>
      <c r="R97" s="49">
        <v>165.83333333333334</v>
      </c>
      <c r="S97" s="122"/>
      <c r="T97" s="50"/>
      <c r="U97" s="36"/>
      <c r="V97" s="37"/>
      <c r="W97" s="51"/>
      <c r="X97" s="54"/>
      <c r="Y97" s="135"/>
      <c r="Z97" s="129" t="s">
        <v>557</v>
      </c>
    </row>
    <row r="98" spans="2:26">
      <c r="B98" s="113" t="s">
        <v>279</v>
      </c>
      <c r="C98" s="31" t="s">
        <v>289</v>
      </c>
      <c r="D98" s="31" t="s">
        <v>12</v>
      </c>
      <c r="E98" s="32" t="s">
        <v>290</v>
      </c>
      <c r="F98" s="114" t="s">
        <v>291</v>
      </c>
      <c r="G98" s="42">
        <v>91.25</v>
      </c>
      <c r="H98" s="33">
        <v>138.5</v>
      </c>
      <c r="I98" s="33">
        <v>229.75</v>
      </c>
      <c r="J98" s="43">
        <v>30.416666666666668</v>
      </c>
      <c r="K98" s="44">
        <v>113.33333333333333</v>
      </c>
      <c r="L98" s="34">
        <v>52.166666666666664</v>
      </c>
      <c r="M98" s="34">
        <v>165.5</v>
      </c>
      <c r="N98" s="45">
        <v>37.25</v>
      </c>
      <c r="O98" s="48">
        <v>157.66666666666666</v>
      </c>
      <c r="P98" s="35">
        <v>55.583333333333336</v>
      </c>
      <c r="Q98" s="35">
        <v>213.25</v>
      </c>
      <c r="R98" s="49">
        <v>39.5</v>
      </c>
      <c r="S98" s="122"/>
      <c r="T98" s="50"/>
      <c r="U98" s="36">
        <v>1</v>
      </c>
      <c r="V98" s="37"/>
      <c r="W98" s="51"/>
      <c r="X98" s="54">
        <v>1</v>
      </c>
      <c r="Y98" s="135"/>
      <c r="Z98" s="129"/>
    </row>
    <row r="99" spans="2:26">
      <c r="B99" s="113" t="s">
        <v>292</v>
      </c>
      <c r="C99" s="31" t="s">
        <v>293</v>
      </c>
      <c r="D99" s="31" t="s">
        <v>50</v>
      </c>
      <c r="E99" s="32" t="s">
        <v>294</v>
      </c>
      <c r="F99" s="114" t="s">
        <v>295</v>
      </c>
      <c r="G99" s="42">
        <v>353.66666666666669</v>
      </c>
      <c r="H99" s="33">
        <v>156.41666666666666</v>
      </c>
      <c r="I99" s="33">
        <v>510.08333333333337</v>
      </c>
      <c r="J99" s="43">
        <v>0</v>
      </c>
      <c r="K99" s="44">
        <v>320.58333333333331</v>
      </c>
      <c r="L99" s="34">
        <v>90.833333333333329</v>
      </c>
      <c r="M99" s="34">
        <v>411.41666666666663</v>
      </c>
      <c r="N99" s="45">
        <v>0</v>
      </c>
      <c r="O99" s="48">
        <v>271.33333333333331</v>
      </c>
      <c r="P99" s="35">
        <v>58.583333333333336</v>
      </c>
      <c r="Q99" s="35">
        <v>329.91666666666663</v>
      </c>
      <c r="R99" s="49">
        <v>0</v>
      </c>
      <c r="S99" s="122"/>
      <c r="T99" s="50">
        <v>1</v>
      </c>
      <c r="U99" s="36"/>
      <c r="V99" s="37"/>
      <c r="W99" s="51"/>
      <c r="X99" s="54">
        <v>1</v>
      </c>
      <c r="Y99" s="135"/>
      <c r="Z99" s="129" t="s">
        <v>23</v>
      </c>
    </row>
    <row r="100" spans="2:26">
      <c r="B100" s="113" t="s">
        <v>292</v>
      </c>
      <c r="C100" s="31" t="s">
        <v>296</v>
      </c>
      <c r="D100" s="31" t="s">
        <v>50</v>
      </c>
      <c r="E100" s="32" t="s">
        <v>297</v>
      </c>
      <c r="F100" s="114" t="s">
        <v>298</v>
      </c>
      <c r="G100" s="42">
        <v>157.5</v>
      </c>
      <c r="H100" s="33">
        <v>35.75</v>
      </c>
      <c r="I100" s="33">
        <v>193.25</v>
      </c>
      <c r="J100" s="43">
        <v>0</v>
      </c>
      <c r="K100" s="44">
        <v>158.5</v>
      </c>
      <c r="L100" s="34">
        <v>54.166666666666664</v>
      </c>
      <c r="M100" s="34">
        <v>212.66666666666666</v>
      </c>
      <c r="N100" s="45">
        <v>0</v>
      </c>
      <c r="O100" s="48">
        <v>25.416666666666668</v>
      </c>
      <c r="P100" s="35">
        <v>2.0833333333333335</v>
      </c>
      <c r="Q100" s="35">
        <v>27.5</v>
      </c>
      <c r="R100" s="49">
        <v>0</v>
      </c>
      <c r="S100" s="122"/>
      <c r="T100" s="50">
        <v>1</v>
      </c>
      <c r="U100" s="36"/>
      <c r="V100" s="37"/>
      <c r="W100" s="51"/>
      <c r="X100" s="54">
        <v>1</v>
      </c>
      <c r="Y100" s="135"/>
      <c r="Z100" s="129" t="s">
        <v>23</v>
      </c>
    </row>
    <row r="101" spans="2:26">
      <c r="B101" s="113" t="s">
        <v>292</v>
      </c>
      <c r="C101" s="31" t="s">
        <v>296</v>
      </c>
      <c r="D101" s="31" t="s">
        <v>17</v>
      </c>
      <c r="E101" s="32">
        <v>3912961523</v>
      </c>
      <c r="F101" s="114" t="s">
        <v>299</v>
      </c>
      <c r="G101" s="42">
        <v>4756.333333333333</v>
      </c>
      <c r="H101" s="33">
        <v>4343.416666666667</v>
      </c>
      <c r="I101" s="33">
        <v>9099.75</v>
      </c>
      <c r="J101" s="43">
        <v>335.33333333333331</v>
      </c>
      <c r="K101" s="44">
        <v>4577.416666666667</v>
      </c>
      <c r="L101" s="34">
        <v>3692.4166666666665</v>
      </c>
      <c r="M101" s="34">
        <v>8269.8333333333339</v>
      </c>
      <c r="N101" s="45">
        <v>201.91666666666666</v>
      </c>
      <c r="O101" s="48">
        <v>2716.25</v>
      </c>
      <c r="P101" s="35">
        <v>2391.25</v>
      </c>
      <c r="Q101" s="35">
        <v>5107.5</v>
      </c>
      <c r="R101" s="49">
        <v>82.333333333333329</v>
      </c>
      <c r="S101" s="122"/>
      <c r="T101" s="50"/>
      <c r="U101" s="36">
        <v>1</v>
      </c>
      <c r="V101" s="37"/>
      <c r="W101" s="51"/>
      <c r="X101" s="54">
        <v>1</v>
      </c>
      <c r="Y101" s="135"/>
      <c r="Z101" s="129"/>
    </row>
    <row r="102" spans="2:26">
      <c r="B102" s="113" t="s">
        <v>292</v>
      </c>
      <c r="C102" s="31" t="s">
        <v>300</v>
      </c>
      <c r="D102" s="31" t="s">
        <v>50</v>
      </c>
      <c r="E102" s="32" t="s">
        <v>301</v>
      </c>
      <c r="F102" s="114" t="s">
        <v>302</v>
      </c>
      <c r="G102" s="42">
        <v>267.5</v>
      </c>
      <c r="H102" s="33">
        <v>785.66666666666663</v>
      </c>
      <c r="I102" s="33">
        <v>1053.1666666666665</v>
      </c>
      <c r="J102" s="43">
        <v>0</v>
      </c>
      <c r="K102" s="44">
        <v>137.58333333333334</v>
      </c>
      <c r="L102" s="34">
        <v>419.66666666666669</v>
      </c>
      <c r="M102" s="34">
        <v>557.25</v>
      </c>
      <c r="N102" s="45">
        <v>0</v>
      </c>
      <c r="O102" s="48">
        <v>283.66666666666669</v>
      </c>
      <c r="P102" s="35">
        <v>54</v>
      </c>
      <c r="Q102" s="35">
        <v>337.66666666666669</v>
      </c>
      <c r="R102" s="49">
        <v>0</v>
      </c>
      <c r="S102" s="122"/>
      <c r="T102" s="50">
        <v>1</v>
      </c>
      <c r="U102" s="36"/>
      <c r="V102" s="37"/>
      <c r="W102" s="51"/>
      <c r="X102" s="54">
        <v>1</v>
      </c>
      <c r="Y102" s="135"/>
      <c r="Z102" s="129" t="s">
        <v>23</v>
      </c>
    </row>
    <row r="103" spans="2:26">
      <c r="B103" s="113" t="s">
        <v>292</v>
      </c>
      <c r="C103" s="31" t="s">
        <v>303</v>
      </c>
      <c r="D103" s="31" t="s">
        <v>17</v>
      </c>
      <c r="E103" s="32" t="s">
        <v>304</v>
      </c>
      <c r="F103" s="114" t="s">
        <v>305</v>
      </c>
      <c r="G103" s="42">
        <v>5790.083333333333</v>
      </c>
      <c r="H103" s="33">
        <v>4366.583333333333</v>
      </c>
      <c r="I103" s="33">
        <v>10156.666666666666</v>
      </c>
      <c r="J103" s="43">
        <v>415.08333333333331</v>
      </c>
      <c r="K103" s="44">
        <v>5143</v>
      </c>
      <c r="L103" s="34">
        <v>3475.25</v>
      </c>
      <c r="M103" s="34">
        <v>8618.25</v>
      </c>
      <c r="N103" s="45">
        <v>358.08333333333331</v>
      </c>
      <c r="O103" s="48">
        <v>2305.5</v>
      </c>
      <c r="P103" s="35">
        <v>1453.8333333333333</v>
      </c>
      <c r="Q103" s="35">
        <v>3759.333333333333</v>
      </c>
      <c r="R103" s="49">
        <v>157.25</v>
      </c>
      <c r="S103" s="122"/>
      <c r="T103" s="50"/>
      <c r="U103" s="36">
        <v>1</v>
      </c>
      <c r="V103" s="37"/>
      <c r="W103" s="51"/>
      <c r="X103" s="54">
        <v>1</v>
      </c>
      <c r="Y103" s="135"/>
      <c r="Z103" s="129"/>
    </row>
    <row r="104" spans="2:26">
      <c r="B104" s="113" t="s">
        <v>292</v>
      </c>
      <c r="C104" s="31" t="s">
        <v>306</v>
      </c>
      <c r="D104" s="31" t="s">
        <v>50</v>
      </c>
      <c r="E104" s="32" t="s">
        <v>307</v>
      </c>
      <c r="F104" s="114" t="s">
        <v>308</v>
      </c>
      <c r="G104" s="42">
        <v>225.5</v>
      </c>
      <c r="H104" s="33">
        <v>280.5</v>
      </c>
      <c r="I104" s="33">
        <v>506</v>
      </c>
      <c r="J104" s="43">
        <v>0</v>
      </c>
      <c r="K104" s="44">
        <v>148.08333333333334</v>
      </c>
      <c r="L104" s="34">
        <v>272.66666666666669</v>
      </c>
      <c r="M104" s="34">
        <v>420.75</v>
      </c>
      <c r="N104" s="45">
        <v>0</v>
      </c>
      <c r="O104" s="48">
        <v>65.5</v>
      </c>
      <c r="P104" s="35">
        <v>155.33333333333334</v>
      </c>
      <c r="Q104" s="35">
        <v>220.83333333333334</v>
      </c>
      <c r="R104" s="49">
        <v>0</v>
      </c>
      <c r="S104" s="122"/>
      <c r="T104" s="50">
        <v>1</v>
      </c>
      <c r="U104" s="36"/>
      <c r="V104" s="37"/>
      <c r="W104" s="51"/>
      <c r="X104" s="54">
        <v>1</v>
      </c>
      <c r="Y104" s="135"/>
      <c r="Z104" s="129" t="s">
        <v>23</v>
      </c>
    </row>
    <row r="105" spans="2:26">
      <c r="B105" s="113" t="s">
        <v>292</v>
      </c>
      <c r="C105" s="31" t="s">
        <v>306</v>
      </c>
      <c r="D105" s="31" t="s">
        <v>17</v>
      </c>
      <c r="E105" s="32">
        <v>3912962287</v>
      </c>
      <c r="F105" s="114" t="s">
        <v>309</v>
      </c>
      <c r="G105" s="42">
        <v>5314.833333333333</v>
      </c>
      <c r="H105" s="33">
        <v>3245.1666666666665</v>
      </c>
      <c r="I105" s="33">
        <v>8560</v>
      </c>
      <c r="J105" s="43">
        <v>474.75</v>
      </c>
      <c r="K105" s="44">
        <v>5702</v>
      </c>
      <c r="L105" s="34">
        <v>3042.3333333333335</v>
      </c>
      <c r="M105" s="34">
        <v>8744.3333333333339</v>
      </c>
      <c r="N105" s="45">
        <v>207.33333333333334</v>
      </c>
      <c r="O105" s="48">
        <v>2062.0833333333335</v>
      </c>
      <c r="P105" s="35">
        <v>1890</v>
      </c>
      <c r="Q105" s="35">
        <v>3952.0833333333335</v>
      </c>
      <c r="R105" s="49">
        <v>85.416666666666671</v>
      </c>
      <c r="S105" s="122"/>
      <c r="T105" s="50"/>
      <c r="U105" s="36">
        <v>1</v>
      </c>
      <c r="V105" s="37"/>
      <c r="W105" s="51"/>
      <c r="X105" s="54">
        <v>1</v>
      </c>
      <c r="Y105" s="135"/>
      <c r="Z105" s="129"/>
    </row>
    <row r="106" spans="2:26">
      <c r="B106" s="113" t="s">
        <v>292</v>
      </c>
      <c r="C106" s="31" t="s">
        <v>310</v>
      </c>
      <c r="D106" s="31" t="s">
        <v>20</v>
      </c>
      <c r="E106" s="32" t="s">
        <v>311</v>
      </c>
      <c r="F106" s="114" t="s">
        <v>312</v>
      </c>
      <c r="G106" s="42">
        <v>0</v>
      </c>
      <c r="H106" s="33">
        <v>0</v>
      </c>
      <c r="I106" s="33">
        <v>0</v>
      </c>
      <c r="J106" s="43">
        <v>0</v>
      </c>
      <c r="K106" s="44">
        <v>0</v>
      </c>
      <c r="L106" s="34">
        <v>0</v>
      </c>
      <c r="M106" s="34">
        <v>0</v>
      </c>
      <c r="N106" s="45">
        <v>0</v>
      </c>
      <c r="O106" s="48">
        <v>57.416666666666664</v>
      </c>
      <c r="P106" s="35">
        <v>0.58333333333333337</v>
      </c>
      <c r="Q106" s="35">
        <v>58</v>
      </c>
      <c r="R106" s="49">
        <v>0</v>
      </c>
      <c r="S106" s="122"/>
      <c r="T106" s="50">
        <v>1</v>
      </c>
      <c r="U106" s="36"/>
      <c r="V106" s="37"/>
      <c r="W106" s="51"/>
      <c r="X106" s="54">
        <v>1</v>
      </c>
      <c r="Y106" s="135"/>
      <c r="Z106" s="129" t="s">
        <v>23</v>
      </c>
    </row>
    <row r="107" spans="2:26">
      <c r="B107" s="113" t="s">
        <v>313</v>
      </c>
      <c r="C107" s="31" t="s">
        <v>314</v>
      </c>
      <c r="D107" s="31" t="s">
        <v>50</v>
      </c>
      <c r="E107" s="32" t="s">
        <v>315</v>
      </c>
      <c r="F107" s="114" t="s">
        <v>316</v>
      </c>
      <c r="G107" s="42">
        <v>346.58333333333331</v>
      </c>
      <c r="H107" s="33">
        <v>174.25</v>
      </c>
      <c r="I107" s="33">
        <v>520.83333333333326</v>
      </c>
      <c r="J107" s="43">
        <v>0</v>
      </c>
      <c r="K107" s="44">
        <v>309.08333333333331</v>
      </c>
      <c r="L107" s="34">
        <v>153.83333333333334</v>
      </c>
      <c r="M107" s="34">
        <v>462.91666666666663</v>
      </c>
      <c r="N107" s="45">
        <v>0</v>
      </c>
      <c r="O107" s="48">
        <v>260.41666666666669</v>
      </c>
      <c r="P107" s="35">
        <v>156.75</v>
      </c>
      <c r="Q107" s="35">
        <v>417.16666666666669</v>
      </c>
      <c r="R107" s="49">
        <v>0</v>
      </c>
      <c r="S107" s="122"/>
      <c r="T107" s="50">
        <v>1</v>
      </c>
      <c r="U107" s="36"/>
      <c r="V107" s="37"/>
      <c r="W107" s="51"/>
      <c r="X107" s="54">
        <v>1</v>
      </c>
      <c r="Y107" s="135"/>
      <c r="Z107" s="129" t="s">
        <v>23</v>
      </c>
    </row>
    <row r="108" spans="2:26">
      <c r="B108" s="113" t="s">
        <v>313</v>
      </c>
      <c r="C108" s="31" t="s">
        <v>317</v>
      </c>
      <c r="D108" s="31" t="s">
        <v>50</v>
      </c>
      <c r="E108" s="32" t="s">
        <v>318</v>
      </c>
      <c r="F108" s="114" t="s">
        <v>319</v>
      </c>
      <c r="G108" s="42">
        <v>842</v>
      </c>
      <c r="H108" s="33">
        <v>396.83333333333331</v>
      </c>
      <c r="I108" s="33">
        <v>1238.8333333333333</v>
      </c>
      <c r="J108" s="43">
        <v>0</v>
      </c>
      <c r="K108" s="44">
        <v>691</v>
      </c>
      <c r="L108" s="34">
        <v>321.25</v>
      </c>
      <c r="M108" s="34">
        <v>1012.25</v>
      </c>
      <c r="N108" s="45">
        <v>0</v>
      </c>
      <c r="O108" s="48">
        <v>371.83333333333331</v>
      </c>
      <c r="P108" s="35">
        <v>133.83333333333334</v>
      </c>
      <c r="Q108" s="35">
        <v>505.66666666666663</v>
      </c>
      <c r="R108" s="49">
        <v>0</v>
      </c>
      <c r="S108" s="122"/>
      <c r="T108" s="50">
        <v>1</v>
      </c>
      <c r="U108" s="36"/>
      <c r="V108" s="37"/>
      <c r="W108" s="51"/>
      <c r="X108" s="54">
        <v>1</v>
      </c>
      <c r="Y108" s="135"/>
      <c r="Z108" s="129" t="s">
        <v>23</v>
      </c>
    </row>
    <row r="109" spans="2:26">
      <c r="B109" s="113" t="s">
        <v>313</v>
      </c>
      <c r="C109" s="31" t="s">
        <v>163</v>
      </c>
      <c r="D109" s="31" t="s">
        <v>50</v>
      </c>
      <c r="E109" s="32" t="s">
        <v>320</v>
      </c>
      <c r="F109" s="114" t="s">
        <v>321</v>
      </c>
      <c r="G109" s="42">
        <v>154.5</v>
      </c>
      <c r="H109" s="33">
        <v>38.083333333333336</v>
      </c>
      <c r="I109" s="33">
        <v>192.58333333333334</v>
      </c>
      <c r="J109" s="43">
        <v>0</v>
      </c>
      <c r="K109" s="44">
        <v>147.5</v>
      </c>
      <c r="L109" s="34">
        <v>52.416666666666664</v>
      </c>
      <c r="M109" s="34">
        <v>199.91666666666666</v>
      </c>
      <c r="N109" s="45">
        <v>0</v>
      </c>
      <c r="O109" s="48">
        <v>163.75</v>
      </c>
      <c r="P109" s="35">
        <v>39.666666666666664</v>
      </c>
      <c r="Q109" s="35">
        <v>203.41666666666666</v>
      </c>
      <c r="R109" s="49">
        <v>0</v>
      </c>
      <c r="S109" s="122"/>
      <c r="T109" s="50">
        <v>1</v>
      </c>
      <c r="U109" s="36"/>
      <c r="V109" s="37"/>
      <c r="W109" s="51"/>
      <c r="X109" s="54">
        <v>1</v>
      </c>
      <c r="Y109" s="135"/>
      <c r="Z109" s="129" t="s">
        <v>23</v>
      </c>
    </row>
    <row r="110" spans="2:26">
      <c r="B110" s="113" t="s">
        <v>313</v>
      </c>
      <c r="C110" s="31" t="s">
        <v>322</v>
      </c>
      <c r="D110" s="31" t="s">
        <v>96</v>
      </c>
      <c r="E110" s="32" t="s">
        <v>323</v>
      </c>
      <c r="F110" s="114" t="s">
        <v>324</v>
      </c>
      <c r="G110" s="42">
        <v>384.25</v>
      </c>
      <c r="H110" s="33">
        <v>121.16666666666667</v>
      </c>
      <c r="I110" s="33">
        <v>505.41666666666669</v>
      </c>
      <c r="J110" s="43">
        <v>31.666666666666668</v>
      </c>
      <c r="K110" s="44">
        <v>0.41666666666666669</v>
      </c>
      <c r="L110" s="34">
        <v>0</v>
      </c>
      <c r="M110" s="34">
        <v>0.41666666666666669</v>
      </c>
      <c r="N110" s="45">
        <v>0</v>
      </c>
      <c r="O110" s="48">
        <v>1287</v>
      </c>
      <c r="P110" s="35">
        <v>645.41666666666663</v>
      </c>
      <c r="Q110" s="35">
        <v>1932.4166666666665</v>
      </c>
      <c r="R110" s="49">
        <v>9.5</v>
      </c>
      <c r="S110" s="122"/>
      <c r="T110" s="50"/>
      <c r="U110" s="36">
        <v>1</v>
      </c>
      <c r="V110" s="37"/>
      <c r="W110" s="51"/>
      <c r="X110" s="54">
        <v>1</v>
      </c>
      <c r="Y110" s="135"/>
      <c r="Z110" s="129"/>
    </row>
    <row r="111" spans="2:26">
      <c r="B111" s="113" t="s">
        <v>313</v>
      </c>
      <c r="C111" s="31" t="s">
        <v>325</v>
      </c>
      <c r="D111" s="31" t="s">
        <v>12</v>
      </c>
      <c r="E111" s="32" t="s">
        <v>326</v>
      </c>
      <c r="F111" s="114" t="s">
        <v>327</v>
      </c>
      <c r="G111" s="42">
        <v>477.08333333333331</v>
      </c>
      <c r="H111" s="33">
        <v>277.33333333333331</v>
      </c>
      <c r="I111" s="33">
        <v>754.41666666666663</v>
      </c>
      <c r="J111" s="43">
        <v>552.5</v>
      </c>
      <c r="K111" s="44">
        <v>552.75</v>
      </c>
      <c r="L111" s="34">
        <v>293.91666666666669</v>
      </c>
      <c r="M111" s="34">
        <v>846.66666666666674</v>
      </c>
      <c r="N111" s="45">
        <v>28.416666666666668</v>
      </c>
      <c r="O111" s="48">
        <v>1880.4166666666667</v>
      </c>
      <c r="P111" s="35">
        <v>917.91666666666663</v>
      </c>
      <c r="Q111" s="35">
        <v>2798.3333333333335</v>
      </c>
      <c r="R111" s="49">
        <v>224.58333333333334</v>
      </c>
      <c r="S111" s="122"/>
      <c r="T111" s="50"/>
      <c r="U111" s="36">
        <v>1</v>
      </c>
      <c r="V111" s="37"/>
      <c r="W111" s="51">
        <v>1</v>
      </c>
      <c r="X111" s="54">
        <v>1</v>
      </c>
      <c r="Y111" s="135"/>
      <c r="Z111" s="129"/>
    </row>
    <row r="112" spans="2:26">
      <c r="B112" s="113" t="s">
        <v>313</v>
      </c>
      <c r="C112" s="31" t="s">
        <v>328</v>
      </c>
      <c r="D112" s="31" t="s">
        <v>12</v>
      </c>
      <c r="E112" s="32" t="s">
        <v>329</v>
      </c>
      <c r="F112" s="114" t="s">
        <v>330</v>
      </c>
      <c r="G112" s="42">
        <v>1895</v>
      </c>
      <c r="H112" s="33">
        <v>1693.0833333333333</v>
      </c>
      <c r="I112" s="33">
        <v>3588.083333333333</v>
      </c>
      <c r="J112" s="43">
        <v>322.25</v>
      </c>
      <c r="K112" s="44">
        <v>1972.8333333333333</v>
      </c>
      <c r="L112" s="34">
        <v>1913.8333333333333</v>
      </c>
      <c r="M112" s="34">
        <v>3886.6666666666665</v>
      </c>
      <c r="N112" s="45">
        <v>1581.5</v>
      </c>
      <c r="O112" s="48">
        <v>4214.666666666667</v>
      </c>
      <c r="P112" s="35">
        <v>2279.75</v>
      </c>
      <c r="Q112" s="35">
        <v>6494.416666666667</v>
      </c>
      <c r="R112" s="49">
        <v>622.91666666666663</v>
      </c>
      <c r="S112" s="122"/>
      <c r="T112" s="50"/>
      <c r="U112" s="36">
        <v>1</v>
      </c>
      <c r="V112" s="37"/>
      <c r="W112" s="51"/>
      <c r="X112" s="54">
        <v>1</v>
      </c>
      <c r="Y112" s="135"/>
      <c r="Z112" s="129"/>
    </row>
    <row r="113" spans="2:26">
      <c r="B113" s="113" t="s">
        <v>313</v>
      </c>
      <c r="C113" s="31" t="s">
        <v>331</v>
      </c>
      <c r="D113" s="31" t="s">
        <v>50</v>
      </c>
      <c r="E113" s="32" t="s">
        <v>332</v>
      </c>
      <c r="F113" s="114" t="s">
        <v>333</v>
      </c>
      <c r="G113" s="42">
        <v>1969.9166666666667</v>
      </c>
      <c r="H113" s="33">
        <v>336.33333333333331</v>
      </c>
      <c r="I113" s="33">
        <v>2306.25</v>
      </c>
      <c r="J113" s="43">
        <v>0</v>
      </c>
      <c r="K113" s="44">
        <v>4637.25</v>
      </c>
      <c r="L113" s="34">
        <v>396.58333333333331</v>
      </c>
      <c r="M113" s="34">
        <v>5033.833333333333</v>
      </c>
      <c r="N113" s="45">
        <v>0</v>
      </c>
      <c r="O113" s="48">
        <v>331.58333333333331</v>
      </c>
      <c r="P113" s="35">
        <v>147.33333333333334</v>
      </c>
      <c r="Q113" s="35">
        <v>478.91666666666663</v>
      </c>
      <c r="R113" s="49">
        <v>0</v>
      </c>
      <c r="S113" s="122"/>
      <c r="T113" s="50">
        <v>1</v>
      </c>
      <c r="U113" s="36"/>
      <c r="V113" s="37"/>
      <c r="W113" s="51"/>
      <c r="X113" s="54">
        <v>1</v>
      </c>
      <c r="Y113" s="135"/>
      <c r="Z113" s="129" t="s">
        <v>23</v>
      </c>
    </row>
    <row r="114" spans="2:26">
      <c r="B114" s="113" t="s">
        <v>313</v>
      </c>
      <c r="C114" s="31" t="s">
        <v>331</v>
      </c>
      <c r="D114" s="31" t="s">
        <v>50</v>
      </c>
      <c r="E114" s="32" t="s">
        <v>334</v>
      </c>
      <c r="F114" s="114" t="s">
        <v>335</v>
      </c>
      <c r="G114" s="42">
        <v>95.75</v>
      </c>
      <c r="H114" s="33">
        <v>152.25</v>
      </c>
      <c r="I114" s="33">
        <v>248</v>
      </c>
      <c r="J114" s="43">
        <v>0</v>
      </c>
      <c r="K114" s="44">
        <v>387.83333333333331</v>
      </c>
      <c r="L114" s="34">
        <v>233.75</v>
      </c>
      <c r="M114" s="34">
        <v>621.58333333333326</v>
      </c>
      <c r="N114" s="45">
        <v>0</v>
      </c>
      <c r="O114" s="48">
        <v>50.416666666666664</v>
      </c>
      <c r="P114" s="35">
        <v>23.75</v>
      </c>
      <c r="Q114" s="35">
        <v>74.166666666666657</v>
      </c>
      <c r="R114" s="49">
        <v>0</v>
      </c>
      <c r="S114" s="122"/>
      <c r="T114" s="50">
        <v>1</v>
      </c>
      <c r="U114" s="36"/>
      <c r="V114" s="37"/>
      <c r="W114" s="51"/>
      <c r="X114" s="54">
        <v>1</v>
      </c>
      <c r="Y114" s="135"/>
      <c r="Z114" s="129" t="s">
        <v>23</v>
      </c>
    </row>
    <row r="115" spans="2:26">
      <c r="B115" s="113" t="s">
        <v>336</v>
      </c>
      <c r="C115" s="31" t="s">
        <v>337</v>
      </c>
      <c r="D115" s="31" t="s">
        <v>96</v>
      </c>
      <c r="E115" s="32" t="s">
        <v>338</v>
      </c>
      <c r="F115" s="114" t="s">
        <v>339</v>
      </c>
      <c r="G115" s="42">
        <v>4224.916666666667</v>
      </c>
      <c r="H115" s="33">
        <v>4383.833333333333</v>
      </c>
      <c r="I115" s="33">
        <v>8608.75</v>
      </c>
      <c r="J115" s="43">
        <v>135.75</v>
      </c>
      <c r="K115" s="44">
        <v>5193.083333333333</v>
      </c>
      <c r="L115" s="34">
        <v>5080.25</v>
      </c>
      <c r="M115" s="34">
        <v>10273.333333333332</v>
      </c>
      <c r="N115" s="45">
        <v>248.08333333333334</v>
      </c>
      <c r="O115" s="48">
        <v>2212.4166666666665</v>
      </c>
      <c r="P115" s="35">
        <v>2185.8333333333335</v>
      </c>
      <c r="Q115" s="35">
        <v>4398.25</v>
      </c>
      <c r="R115" s="49">
        <v>99</v>
      </c>
      <c r="S115" s="122"/>
      <c r="T115" s="50"/>
      <c r="U115" s="36"/>
      <c r="V115" s="37">
        <v>1</v>
      </c>
      <c r="W115" s="51"/>
      <c r="X115" s="54">
        <v>1</v>
      </c>
      <c r="Y115" s="135"/>
      <c r="Z115" s="129"/>
    </row>
    <row r="116" spans="2:26">
      <c r="B116" s="113" t="s">
        <v>336</v>
      </c>
      <c r="C116" s="31" t="s">
        <v>340</v>
      </c>
      <c r="D116" s="31" t="s">
        <v>96</v>
      </c>
      <c r="E116" s="32">
        <v>3717062166</v>
      </c>
      <c r="F116" s="114" t="s">
        <v>341</v>
      </c>
      <c r="G116" s="42">
        <v>3140</v>
      </c>
      <c r="H116" s="33">
        <v>2674</v>
      </c>
      <c r="I116" s="33">
        <f>H116+G116</f>
        <v>5814</v>
      </c>
      <c r="J116" s="43">
        <v>81</v>
      </c>
      <c r="K116" s="44">
        <v>1782</v>
      </c>
      <c r="L116" s="34">
        <v>1316</v>
      </c>
      <c r="M116" s="34">
        <f>L116+K116</f>
        <v>3098</v>
      </c>
      <c r="N116" s="45">
        <v>81</v>
      </c>
      <c r="O116" s="48">
        <v>1075</v>
      </c>
      <c r="P116" s="35">
        <v>696</v>
      </c>
      <c r="Q116" s="35">
        <f>P116+O116</f>
        <v>1771</v>
      </c>
      <c r="R116" s="49">
        <v>76</v>
      </c>
      <c r="S116" s="122"/>
      <c r="T116" s="50"/>
      <c r="U116" s="36">
        <v>1</v>
      </c>
      <c r="V116" s="37"/>
      <c r="W116" s="51"/>
      <c r="X116" s="54">
        <v>1</v>
      </c>
      <c r="Y116" s="135"/>
      <c r="Z116" s="129"/>
    </row>
    <row r="117" spans="2:26">
      <c r="B117" s="113" t="s">
        <v>342</v>
      </c>
      <c r="C117" s="31" t="s">
        <v>343</v>
      </c>
      <c r="D117" s="31" t="s">
        <v>96</v>
      </c>
      <c r="E117" s="32">
        <v>3717061429</v>
      </c>
      <c r="F117" s="114" t="s">
        <v>344</v>
      </c>
      <c r="G117" s="42">
        <v>631.58333333333337</v>
      </c>
      <c r="H117" s="33">
        <v>391.75</v>
      </c>
      <c r="I117" s="33">
        <v>1023.3333333333334</v>
      </c>
      <c r="J117" s="43">
        <v>72.25</v>
      </c>
      <c r="K117" s="44">
        <v>1402.1666666666667</v>
      </c>
      <c r="L117" s="34">
        <v>499.16666666666669</v>
      </c>
      <c r="M117" s="34">
        <v>1901.3333333333335</v>
      </c>
      <c r="N117" s="45">
        <v>165.5</v>
      </c>
      <c r="O117" s="48">
        <v>496.5</v>
      </c>
      <c r="P117" s="35">
        <v>278.91666666666669</v>
      </c>
      <c r="Q117" s="35">
        <v>775.41666666666674</v>
      </c>
      <c r="R117" s="49">
        <v>53.75</v>
      </c>
      <c r="S117" s="122"/>
      <c r="T117" s="50"/>
      <c r="U117" s="36">
        <v>1</v>
      </c>
      <c r="V117" s="37"/>
      <c r="W117" s="51"/>
      <c r="X117" s="54">
        <v>1</v>
      </c>
      <c r="Y117" s="135"/>
      <c r="Z117" s="129"/>
    </row>
    <row r="118" spans="2:26">
      <c r="B118" s="113" t="s">
        <v>342</v>
      </c>
      <c r="C118" s="31" t="s">
        <v>345</v>
      </c>
      <c r="D118" s="31" t="s">
        <v>12</v>
      </c>
      <c r="E118" s="32" t="s">
        <v>346</v>
      </c>
      <c r="F118" s="114" t="s">
        <v>347</v>
      </c>
      <c r="G118" s="42">
        <v>762.75</v>
      </c>
      <c r="H118" s="33">
        <v>615.08333333333337</v>
      </c>
      <c r="I118" s="33">
        <v>1377.8333333333335</v>
      </c>
      <c r="J118" s="43">
        <v>175.5</v>
      </c>
      <c r="K118" s="44">
        <v>601.08333333333337</v>
      </c>
      <c r="L118" s="34">
        <v>457.33333333333331</v>
      </c>
      <c r="M118" s="34">
        <v>1058.4166666666667</v>
      </c>
      <c r="N118" s="45">
        <v>121.16666666666667</v>
      </c>
      <c r="O118" s="48">
        <v>135.41666666666666</v>
      </c>
      <c r="P118" s="35">
        <v>24.666666666666668</v>
      </c>
      <c r="Q118" s="35">
        <v>160.08333333333331</v>
      </c>
      <c r="R118" s="49">
        <v>6.583333333333333</v>
      </c>
      <c r="S118" s="122"/>
      <c r="T118" s="50"/>
      <c r="U118" s="36">
        <v>1</v>
      </c>
      <c r="V118" s="37"/>
      <c r="W118" s="51"/>
      <c r="X118" s="54">
        <v>1</v>
      </c>
      <c r="Y118" s="135"/>
      <c r="Z118" s="129"/>
    </row>
    <row r="119" spans="2:26">
      <c r="B119" s="113" t="s">
        <v>348</v>
      </c>
      <c r="C119" s="31" t="s">
        <v>349</v>
      </c>
      <c r="D119" s="31" t="s">
        <v>96</v>
      </c>
      <c r="E119" s="32">
        <v>3717061577</v>
      </c>
      <c r="F119" s="114" t="s">
        <v>350</v>
      </c>
      <c r="G119" s="42">
        <v>166</v>
      </c>
      <c r="H119" s="33">
        <v>221</v>
      </c>
      <c r="I119" s="33">
        <f>G119+H119</f>
        <v>387</v>
      </c>
      <c r="J119" s="43">
        <v>41</v>
      </c>
      <c r="K119" s="44">
        <v>130</v>
      </c>
      <c r="L119" s="34">
        <v>181</v>
      </c>
      <c r="M119" s="34">
        <f>L119+K119</f>
        <v>311</v>
      </c>
      <c r="N119" s="45">
        <v>20</v>
      </c>
      <c r="O119" s="48">
        <v>0</v>
      </c>
      <c r="P119" s="35">
        <v>0</v>
      </c>
      <c r="Q119" s="35">
        <v>0</v>
      </c>
      <c r="R119" s="49">
        <v>0</v>
      </c>
      <c r="S119" s="122"/>
      <c r="T119" s="50"/>
      <c r="U119" s="36"/>
      <c r="V119" s="37"/>
      <c r="W119" s="51"/>
      <c r="X119" s="54"/>
      <c r="Y119" s="135"/>
      <c r="Z119" s="129" t="s">
        <v>557</v>
      </c>
    </row>
    <row r="120" spans="2:26">
      <c r="B120" s="113" t="s">
        <v>348</v>
      </c>
      <c r="C120" s="31" t="s">
        <v>351</v>
      </c>
      <c r="D120" s="31" t="s">
        <v>96</v>
      </c>
      <c r="E120" s="32" t="s">
        <v>352</v>
      </c>
      <c r="F120" s="114" t="s">
        <v>353</v>
      </c>
      <c r="G120" s="42">
        <v>1286.5833333333333</v>
      </c>
      <c r="H120" s="33">
        <v>1410.6666666666667</v>
      </c>
      <c r="I120" s="33">
        <v>2697.25</v>
      </c>
      <c r="J120" s="43">
        <v>118</v>
      </c>
      <c r="K120" s="44">
        <v>1940.8333333333333</v>
      </c>
      <c r="L120" s="34">
        <v>3082.4166666666665</v>
      </c>
      <c r="M120" s="34">
        <v>5023.25</v>
      </c>
      <c r="N120" s="45">
        <v>378.41666666666669</v>
      </c>
      <c r="O120" s="48">
        <v>1101.5833333333333</v>
      </c>
      <c r="P120" s="35">
        <v>3473.4166666666665</v>
      </c>
      <c r="Q120" s="35">
        <v>4575</v>
      </c>
      <c r="R120" s="49">
        <v>81.583333333333329</v>
      </c>
      <c r="S120" s="122"/>
      <c r="T120" s="50"/>
      <c r="U120" s="36">
        <v>1</v>
      </c>
      <c r="V120" s="37"/>
      <c r="W120" s="51"/>
      <c r="X120" s="54">
        <v>1</v>
      </c>
      <c r="Y120" s="135"/>
      <c r="Z120" s="129"/>
    </row>
    <row r="121" spans="2:26">
      <c r="B121" s="113" t="s">
        <v>354</v>
      </c>
      <c r="C121" s="31" t="s">
        <v>355</v>
      </c>
      <c r="D121" s="31" t="s">
        <v>96</v>
      </c>
      <c r="E121" s="32" t="s">
        <v>356</v>
      </c>
      <c r="F121" s="114" t="s">
        <v>357</v>
      </c>
      <c r="G121" s="42">
        <v>1637.5833333333333</v>
      </c>
      <c r="H121" s="33">
        <v>1913</v>
      </c>
      <c r="I121" s="33">
        <v>3550.583333333333</v>
      </c>
      <c r="J121" s="43">
        <v>165.91666666666666</v>
      </c>
      <c r="K121" s="44">
        <v>1372.4166666666667</v>
      </c>
      <c r="L121" s="34">
        <v>2065.5833333333335</v>
      </c>
      <c r="M121" s="34">
        <v>3438</v>
      </c>
      <c r="N121" s="45">
        <v>190.41666666666666</v>
      </c>
      <c r="O121" s="48">
        <v>738.75</v>
      </c>
      <c r="P121" s="35">
        <v>1377.0833333333333</v>
      </c>
      <c r="Q121" s="35">
        <v>2115.833333333333</v>
      </c>
      <c r="R121" s="49">
        <v>108.41666666666667</v>
      </c>
      <c r="S121" s="122"/>
      <c r="T121" s="50"/>
      <c r="U121" s="36"/>
      <c r="V121" s="37"/>
      <c r="W121" s="51"/>
      <c r="X121" s="54"/>
      <c r="Y121" s="135"/>
      <c r="Z121" s="129" t="s">
        <v>557</v>
      </c>
    </row>
    <row r="122" spans="2:26">
      <c r="B122" s="113" t="s">
        <v>354</v>
      </c>
      <c r="C122" s="31" t="s">
        <v>358</v>
      </c>
      <c r="D122" s="31" t="s">
        <v>96</v>
      </c>
      <c r="E122" s="32" t="s">
        <v>359</v>
      </c>
      <c r="F122" s="114" t="s">
        <v>360</v>
      </c>
      <c r="G122" s="42">
        <v>634.75</v>
      </c>
      <c r="H122" s="33">
        <v>505.5</v>
      </c>
      <c r="I122" s="33">
        <v>1140.25</v>
      </c>
      <c r="J122" s="43">
        <v>87.833333333333329</v>
      </c>
      <c r="K122" s="44">
        <v>780.08333333333337</v>
      </c>
      <c r="L122" s="34">
        <v>544.83333333333337</v>
      </c>
      <c r="M122" s="34">
        <v>1324.9166666666667</v>
      </c>
      <c r="N122" s="45">
        <v>126.41666666666667</v>
      </c>
      <c r="O122" s="48">
        <v>326.16666666666669</v>
      </c>
      <c r="P122" s="35">
        <v>389.08333333333331</v>
      </c>
      <c r="Q122" s="35">
        <v>715.25</v>
      </c>
      <c r="R122" s="49">
        <v>54.416666666666664</v>
      </c>
      <c r="S122" s="122"/>
      <c r="T122" s="50"/>
      <c r="U122" s="36">
        <v>1</v>
      </c>
      <c r="V122" s="37"/>
      <c r="W122" s="51"/>
      <c r="X122" s="54">
        <v>1</v>
      </c>
      <c r="Y122" s="135"/>
      <c r="Z122" s="129"/>
    </row>
    <row r="123" spans="2:26">
      <c r="B123" s="113" t="s">
        <v>361</v>
      </c>
      <c r="C123" s="31" t="s">
        <v>362</v>
      </c>
      <c r="D123" s="31" t="s">
        <v>96</v>
      </c>
      <c r="E123" s="32" t="s">
        <v>363</v>
      </c>
      <c r="F123" s="114" t="s">
        <v>364</v>
      </c>
      <c r="G123" s="42">
        <v>1730.9166666666667</v>
      </c>
      <c r="H123" s="33">
        <v>1122.75</v>
      </c>
      <c r="I123" s="33">
        <v>2853.666666666667</v>
      </c>
      <c r="J123" s="43">
        <v>132.66666666666666</v>
      </c>
      <c r="K123" s="44">
        <v>3800.75</v>
      </c>
      <c r="L123" s="34">
        <v>2322.1666666666665</v>
      </c>
      <c r="M123" s="34">
        <v>6122.9166666666661</v>
      </c>
      <c r="N123" s="45">
        <v>461.16666666666669</v>
      </c>
      <c r="O123" s="48">
        <v>2118.6666666666665</v>
      </c>
      <c r="P123" s="35">
        <v>2559.8333333333335</v>
      </c>
      <c r="Q123" s="35">
        <v>4678.5</v>
      </c>
      <c r="R123" s="49">
        <v>409.75</v>
      </c>
      <c r="S123" s="122"/>
      <c r="T123" s="50"/>
      <c r="U123" s="36">
        <v>1</v>
      </c>
      <c r="V123" s="37"/>
      <c r="W123" s="51"/>
      <c r="X123" s="54">
        <v>1</v>
      </c>
      <c r="Y123" s="135"/>
      <c r="Z123" s="129"/>
    </row>
    <row r="124" spans="2:26">
      <c r="B124" s="113" t="s">
        <v>365</v>
      </c>
      <c r="C124" s="31" t="s">
        <v>366</v>
      </c>
      <c r="D124" s="31" t="s">
        <v>96</v>
      </c>
      <c r="E124" s="32" t="s">
        <v>367</v>
      </c>
      <c r="F124" s="114" t="s">
        <v>368</v>
      </c>
      <c r="G124" s="42">
        <v>87.833333333333329</v>
      </c>
      <c r="H124" s="33">
        <v>46.75</v>
      </c>
      <c r="I124" s="33">
        <v>134.58333333333331</v>
      </c>
      <c r="J124" s="43">
        <v>38.083333333333336</v>
      </c>
      <c r="K124" s="44">
        <v>91.166666666666671</v>
      </c>
      <c r="L124" s="34">
        <v>40.583333333333336</v>
      </c>
      <c r="M124" s="34">
        <v>131.75</v>
      </c>
      <c r="N124" s="45">
        <v>17.666666666666668</v>
      </c>
      <c r="O124" s="48">
        <v>92.333333333333329</v>
      </c>
      <c r="P124" s="35">
        <v>76.916666666666671</v>
      </c>
      <c r="Q124" s="35">
        <v>169.25</v>
      </c>
      <c r="R124" s="49">
        <v>25.916666666666668</v>
      </c>
      <c r="S124" s="122"/>
      <c r="T124" s="50"/>
      <c r="U124" s="36">
        <v>1</v>
      </c>
      <c r="V124" s="37"/>
      <c r="W124" s="51"/>
      <c r="X124" s="54">
        <v>1</v>
      </c>
      <c r="Y124" s="135"/>
      <c r="Z124" s="129"/>
    </row>
    <row r="125" spans="2:26">
      <c r="B125" s="113" t="s">
        <v>369</v>
      </c>
      <c r="C125" s="31" t="s">
        <v>370</v>
      </c>
      <c r="D125" s="31" t="s">
        <v>96</v>
      </c>
      <c r="E125" s="32" t="s">
        <v>371</v>
      </c>
      <c r="F125" s="114" t="s">
        <v>372</v>
      </c>
      <c r="G125" s="42">
        <v>76.75</v>
      </c>
      <c r="H125" s="33">
        <v>43.666666666666664</v>
      </c>
      <c r="I125" s="33">
        <v>120.41666666666666</v>
      </c>
      <c r="J125" s="43">
        <v>7.916666666666667</v>
      </c>
      <c r="K125" s="44">
        <v>118.75</v>
      </c>
      <c r="L125" s="34">
        <v>79.5</v>
      </c>
      <c r="M125" s="34">
        <v>198.25</v>
      </c>
      <c r="N125" s="45">
        <v>6</v>
      </c>
      <c r="O125" s="48">
        <v>102.25</v>
      </c>
      <c r="P125" s="35">
        <v>105.33333333333333</v>
      </c>
      <c r="Q125" s="35">
        <v>207.58333333333331</v>
      </c>
      <c r="R125" s="49">
        <v>14.333333333333334</v>
      </c>
      <c r="S125" s="122"/>
      <c r="T125" s="50"/>
      <c r="U125" s="36">
        <v>1</v>
      </c>
      <c r="V125" s="37"/>
      <c r="W125" s="51"/>
      <c r="X125" s="54">
        <v>1</v>
      </c>
      <c r="Y125" s="135"/>
      <c r="Z125" s="129"/>
    </row>
    <row r="126" spans="2:26">
      <c r="B126" s="113" t="s">
        <v>373</v>
      </c>
      <c r="C126" s="31" t="s">
        <v>374</v>
      </c>
      <c r="D126" s="31" t="s">
        <v>96</v>
      </c>
      <c r="E126" s="32" t="s">
        <v>375</v>
      </c>
      <c r="F126" s="114" t="s">
        <v>376</v>
      </c>
      <c r="G126" s="42">
        <v>870.75</v>
      </c>
      <c r="H126" s="33">
        <v>680</v>
      </c>
      <c r="I126" s="33">
        <v>1550.75</v>
      </c>
      <c r="J126" s="43">
        <v>60.916666666666664</v>
      </c>
      <c r="K126" s="44">
        <v>804.41666666666663</v>
      </c>
      <c r="L126" s="34">
        <v>922.41666666666663</v>
      </c>
      <c r="M126" s="34">
        <v>1726.8333333333333</v>
      </c>
      <c r="N126" s="45">
        <v>154.08333333333334</v>
      </c>
      <c r="O126" s="48">
        <v>475.25</v>
      </c>
      <c r="P126" s="35">
        <v>459.66666666666669</v>
      </c>
      <c r="Q126" s="35">
        <v>934.91666666666674</v>
      </c>
      <c r="R126" s="49">
        <v>77.416666666666671</v>
      </c>
      <c r="S126" s="122"/>
      <c r="T126" s="50"/>
      <c r="U126" s="36">
        <v>1</v>
      </c>
      <c r="V126" s="37"/>
      <c r="W126" s="51"/>
      <c r="X126" s="54">
        <v>1</v>
      </c>
      <c r="Y126" s="135"/>
      <c r="Z126" s="129"/>
    </row>
    <row r="127" spans="2:26">
      <c r="B127" s="113" t="s">
        <v>377</v>
      </c>
      <c r="C127" s="31" t="s">
        <v>378</v>
      </c>
      <c r="D127" s="31" t="s">
        <v>96</v>
      </c>
      <c r="E127" s="32" t="s">
        <v>379</v>
      </c>
      <c r="F127" s="114" t="s">
        <v>380</v>
      </c>
      <c r="G127" s="42">
        <v>989.41666666666663</v>
      </c>
      <c r="H127" s="33">
        <v>460</v>
      </c>
      <c r="I127" s="33">
        <v>1449.4166666666665</v>
      </c>
      <c r="J127" s="43">
        <v>70.5</v>
      </c>
      <c r="K127" s="44">
        <v>1140.6666666666667</v>
      </c>
      <c r="L127" s="34">
        <v>611.25</v>
      </c>
      <c r="M127" s="34">
        <v>1751.9166666666667</v>
      </c>
      <c r="N127" s="45">
        <v>120.83333333333333</v>
      </c>
      <c r="O127" s="48">
        <v>380.41666666666669</v>
      </c>
      <c r="P127" s="35">
        <v>216.41666666666666</v>
      </c>
      <c r="Q127" s="35">
        <v>596.83333333333337</v>
      </c>
      <c r="R127" s="49">
        <v>50.583333333333336</v>
      </c>
      <c r="S127" s="122"/>
      <c r="T127" s="50"/>
      <c r="U127" s="36"/>
      <c r="V127" s="37"/>
      <c r="W127" s="51"/>
      <c r="X127" s="54"/>
      <c r="Y127" s="135"/>
      <c r="Z127" s="129" t="s">
        <v>557</v>
      </c>
    </row>
    <row r="128" spans="2:26">
      <c r="B128" s="113" t="s">
        <v>381</v>
      </c>
      <c r="C128" s="31" t="s">
        <v>382</v>
      </c>
      <c r="D128" s="31" t="s">
        <v>96</v>
      </c>
      <c r="E128" s="32" t="s">
        <v>383</v>
      </c>
      <c r="F128" s="114" t="s">
        <v>384</v>
      </c>
      <c r="G128" s="42">
        <v>1377.1666666666667</v>
      </c>
      <c r="H128" s="33">
        <v>799.91666666666663</v>
      </c>
      <c r="I128" s="33">
        <v>2177.0833333333335</v>
      </c>
      <c r="J128" s="43">
        <v>89.166666666666671</v>
      </c>
      <c r="K128" s="44">
        <v>1699.25</v>
      </c>
      <c r="L128" s="34">
        <v>1161.5833333333333</v>
      </c>
      <c r="M128" s="34">
        <v>2860.833333333333</v>
      </c>
      <c r="N128" s="45">
        <v>277.08333333333331</v>
      </c>
      <c r="O128" s="48">
        <v>631.91666666666663</v>
      </c>
      <c r="P128" s="35">
        <v>689.91666666666663</v>
      </c>
      <c r="Q128" s="35">
        <v>1321.8333333333333</v>
      </c>
      <c r="R128" s="49">
        <v>96.916666666666671</v>
      </c>
      <c r="S128" s="122"/>
      <c r="T128" s="50"/>
      <c r="U128" s="36">
        <v>1</v>
      </c>
      <c r="V128" s="37"/>
      <c r="W128" s="51"/>
      <c r="X128" s="54">
        <v>1</v>
      </c>
      <c r="Y128" s="135"/>
      <c r="Z128" s="129"/>
    </row>
    <row r="129" spans="2:26">
      <c r="B129" s="113" t="s">
        <v>385</v>
      </c>
      <c r="C129" s="31" t="s">
        <v>386</v>
      </c>
      <c r="D129" s="31" t="s">
        <v>96</v>
      </c>
      <c r="E129" s="32" t="s">
        <v>387</v>
      </c>
      <c r="F129" s="114" t="s">
        <v>388</v>
      </c>
      <c r="G129" s="42">
        <v>748.75</v>
      </c>
      <c r="H129" s="33">
        <v>335.25</v>
      </c>
      <c r="I129" s="33">
        <v>1084</v>
      </c>
      <c r="J129" s="43">
        <v>60.5</v>
      </c>
      <c r="K129" s="44">
        <v>1487.1666666666667</v>
      </c>
      <c r="L129" s="34">
        <v>767.58333333333337</v>
      </c>
      <c r="M129" s="34">
        <v>2254.75</v>
      </c>
      <c r="N129" s="45">
        <v>223.83333333333334</v>
      </c>
      <c r="O129" s="48">
        <v>1130.75</v>
      </c>
      <c r="P129" s="35">
        <v>446.41666666666669</v>
      </c>
      <c r="Q129" s="35">
        <v>1577.1666666666667</v>
      </c>
      <c r="R129" s="49">
        <v>124.58333333333333</v>
      </c>
      <c r="S129" s="122"/>
      <c r="T129" s="50"/>
      <c r="U129" s="36"/>
      <c r="V129" s="37"/>
      <c r="W129" s="51"/>
      <c r="X129" s="54"/>
      <c r="Y129" s="135"/>
      <c r="Z129" s="129" t="s">
        <v>557</v>
      </c>
    </row>
    <row r="130" spans="2:26">
      <c r="B130" s="113" t="s">
        <v>389</v>
      </c>
      <c r="C130" s="31" t="s">
        <v>349</v>
      </c>
      <c r="D130" s="31" t="s">
        <v>96</v>
      </c>
      <c r="E130" s="32">
        <v>3717061941</v>
      </c>
      <c r="F130" s="114" t="s">
        <v>390</v>
      </c>
      <c r="G130" s="42">
        <v>55.166666666666664</v>
      </c>
      <c r="H130" s="33">
        <v>73.583333333333329</v>
      </c>
      <c r="I130" s="33">
        <v>128.75</v>
      </c>
      <c r="J130" s="43">
        <v>10.333333333333334</v>
      </c>
      <c r="K130" s="44">
        <v>75.666666666666671</v>
      </c>
      <c r="L130" s="34">
        <v>105.33333333333333</v>
      </c>
      <c r="M130" s="34">
        <v>181</v>
      </c>
      <c r="N130" s="45">
        <v>11.416666666666666</v>
      </c>
      <c r="O130" s="48">
        <v>0</v>
      </c>
      <c r="P130" s="35">
        <v>0</v>
      </c>
      <c r="Q130" s="35">
        <v>0</v>
      </c>
      <c r="R130" s="49">
        <v>0</v>
      </c>
      <c r="S130" s="122"/>
      <c r="T130" s="50"/>
      <c r="U130" s="36">
        <v>1</v>
      </c>
      <c r="V130" s="37"/>
      <c r="W130" s="51">
        <v>1</v>
      </c>
      <c r="X130" s="54">
        <v>1</v>
      </c>
      <c r="Y130" s="135"/>
      <c r="Z130" s="129"/>
    </row>
    <row r="131" spans="2:26">
      <c r="B131" s="113" t="s">
        <v>391</v>
      </c>
      <c r="C131" s="31" t="s">
        <v>349</v>
      </c>
      <c r="D131" s="31" t="s">
        <v>96</v>
      </c>
      <c r="E131" s="32" t="s">
        <v>392</v>
      </c>
      <c r="F131" s="114" t="s">
        <v>393</v>
      </c>
      <c r="G131" s="42">
        <v>1447.3333333333333</v>
      </c>
      <c r="H131" s="33">
        <v>1315.6666666666667</v>
      </c>
      <c r="I131" s="33">
        <v>2763</v>
      </c>
      <c r="J131" s="43">
        <v>132</v>
      </c>
      <c r="K131" s="44">
        <v>202</v>
      </c>
      <c r="L131" s="34">
        <v>328.16666666666669</v>
      </c>
      <c r="M131" s="34">
        <v>530.16666666666674</v>
      </c>
      <c r="N131" s="45">
        <v>11.583333333333334</v>
      </c>
      <c r="O131" s="48">
        <v>0</v>
      </c>
      <c r="P131" s="35">
        <v>0</v>
      </c>
      <c r="Q131" s="35">
        <v>0</v>
      </c>
      <c r="R131" s="49">
        <v>0</v>
      </c>
      <c r="S131" s="122"/>
      <c r="T131" s="50"/>
      <c r="U131" s="36"/>
      <c r="V131" s="37"/>
      <c r="W131" s="51"/>
      <c r="X131" s="54"/>
      <c r="Y131" s="135"/>
      <c r="Z131" s="129" t="s">
        <v>557</v>
      </c>
    </row>
    <row r="132" spans="2:26">
      <c r="B132" s="113" t="s">
        <v>394</v>
      </c>
      <c r="C132" s="31" t="s">
        <v>395</v>
      </c>
      <c r="D132" s="31" t="s">
        <v>96</v>
      </c>
      <c r="E132" s="32" t="s">
        <v>396</v>
      </c>
      <c r="F132" s="114" t="s">
        <v>397</v>
      </c>
      <c r="G132" s="42">
        <v>498.25</v>
      </c>
      <c r="H132" s="33">
        <v>190.5</v>
      </c>
      <c r="I132" s="33">
        <v>688.75</v>
      </c>
      <c r="J132" s="43">
        <v>34.833333333333336</v>
      </c>
      <c r="K132" s="44">
        <v>170.25</v>
      </c>
      <c r="L132" s="34">
        <v>137.58333333333334</v>
      </c>
      <c r="M132" s="34">
        <v>307.83333333333337</v>
      </c>
      <c r="N132" s="45">
        <v>27</v>
      </c>
      <c r="O132" s="48">
        <v>0</v>
      </c>
      <c r="P132" s="35">
        <v>0</v>
      </c>
      <c r="Q132" s="35">
        <v>0</v>
      </c>
      <c r="R132" s="49">
        <v>0</v>
      </c>
      <c r="S132" s="122"/>
      <c r="T132" s="50"/>
      <c r="U132" s="36"/>
      <c r="V132" s="37"/>
      <c r="W132" s="51"/>
      <c r="X132" s="54"/>
      <c r="Y132" s="135"/>
      <c r="Z132" s="129" t="s">
        <v>557</v>
      </c>
    </row>
    <row r="133" spans="2:26">
      <c r="B133" s="113" t="s">
        <v>398</v>
      </c>
      <c r="C133" s="31" t="s">
        <v>399</v>
      </c>
      <c r="D133" s="31" t="s">
        <v>96</v>
      </c>
      <c r="E133" s="32" t="s">
        <v>400</v>
      </c>
      <c r="F133" s="114" t="s">
        <v>401</v>
      </c>
      <c r="G133" s="42">
        <v>453.66666666666669</v>
      </c>
      <c r="H133" s="33">
        <v>402.83333333333331</v>
      </c>
      <c r="I133" s="33">
        <v>856.5</v>
      </c>
      <c r="J133" s="43">
        <v>18.833333333333332</v>
      </c>
      <c r="K133" s="44">
        <v>31.25</v>
      </c>
      <c r="L133" s="34">
        <v>152.91666666666666</v>
      </c>
      <c r="M133" s="34">
        <v>184.16666666666666</v>
      </c>
      <c r="N133" s="45">
        <v>0.91666666666666663</v>
      </c>
      <c r="O133" s="48">
        <v>67.5</v>
      </c>
      <c r="P133" s="35">
        <v>156.16666666666666</v>
      </c>
      <c r="Q133" s="35">
        <v>223.66666666666666</v>
      </c>
      <c r="R133" s="49">
        <v>5.833333333333333</v>
      </c>
      <c r="S133" s="122"/>
      <c r="T133" s="50"/>
      <c r="U133" s="36">
        <v>1</v>
      </c>
      <c r="V133" s="37"/>
      <c r="W133" s="51"/>
      <c r="X133" s="54">
        <v>1</v>
      </c>
      <c r="Y133" s="135"/>
      <c r="Z133" s="129"/>
    </row>
    <row r="134" spans="2:26">
      <c r="B134" s="113" t="s">
        <v>402</v>
      </c>
      <c r="C134" s="31" t="s">
        <v>403</v>
      </c>
      <c r="D134" s="31" t="s">
        <v>96</v>
      </c>
      <c r="E134" s="32" t="s">
        <v>404</v>
      </c>
      <c r="F134" s="114" t="s">
        <v>405</v>
      </c>
      <c r="G134" s="42">
        <v>241.66666666666666</v>
      </c>
      <c r="H134" s="33">
        <v>10.916666666666666</v>
      </c>
      <c r="I134" s="33">
        <v>252.58333333333331</v>
      </c>
      <c r="J134" s="43">
        <v>193.75</v>
      </c>
      <c r="K134" s="44">
        <v>324.5</v>
      </c>
      <c r="L134" s="34">
        <v>8.3333333333333329E-2</v>
      </c>
      <c r="M134" s="34">
        <v>324.58333333333331</v>
      </c>
      <c r="N134" s="45">
        <v>322.25</v>
      </c>
      <c r="O134" s="48">
        <v>350.5</v>
      </c>
      <c r="P134" s="35">
        <v>1.0833333333333333</v>
      </c>
      <c r="Q134" s="35">
        <v>351.58333333333331</v>
      </c>
      <c r="R134" s="49">
        <v>343.58333333333331</v>
      </c>
      <c r="S134" s="122"/>
      <c r="T134" s="50"/>
      <c r="U134" s="36">
        <v>1</v>
      </c>
      <c r="V134" s="37"/>
      <c r="W134" s="51"/>
      <c r="X134" s="54">
        <v>1</v>
      </c>
      <c r="Y134" s="135"/>
      <c r="Z134" s="129"/>
    </row>
    <row r="135" spans="2:26">
      <c r="B135" s="113" t="s">
        <v>406</v>
      </c>
      <c r="C135" s="31" t="s">
        <v>407</v>
      </c>
      <c r="D135" s="31" t="s">
        <v>96</v>
      </c>
      <c r="E135" s="32" t="s">
        <v>408</v>
      </c>
      <c r="F135" s="114" t="s">
        <v>409</v>
      </c>
      <c r="G135" s="42">
        <v>46.5</v>
      </c>
      <c r="H135" s="33">
        <v>108.75</v>
      </c>
      <c r="I135" s="33">
        <v>155.25</v>
      </c>
      <c r="J135" s="43">
        <v>5.583333333333333</v>
      </c>
      <c r="K135" s="44">
        <v>57</v>
      </c>
      <c r="L135" s="34">
        <v>116.91666666666667</v>
      </c>
      <c r="M135" s="34">
        <v>173.91666666666669</v>
      </c>
      <c r="N135" s="45">
        <v>20.083333333333332</v>
      </c>
      <c r="O135" s="48">
        <v>23.75</v>
      </c>
      <c r="P135" s="35">
        <v>98.333333333333329</v>
      </c>
      <c r="Q135" s="35">
        <v>122.08333333333333</v>
      </c>
      <c r="R135" s="49">
        <v>20.583333333333332</v>
      </c>
      <c r="S135" s="122"/>
      <c r="T135" s="50"/>
      <c r="U135" s="36">
        <v>1</v>
      </c>
      <c r="V135" s="37"/>
      <c r="W135" s="51"/>
      <c r="X135" s="54">
        <v>1</v>
      </c>
      <c r="Y135" s="135"/>
      <c r="Z135" s="129"/>
    </row>
    <row r="136" spans="2:26">
      <c r="B136" s="113" t="s">
        <v>410</v>
      </c>
      <c r="C136" s="31" t="s">
        <v>411</v>
      </c>
      <c r="D136" s="31" t="s">
        <v>12</v>
      </c>
      <c r="E136" s="32" t="s">
        <v>412</v>
      </c>
      <c r="F136" s="114" t="s">
        <v>413</v>
      </c>
      <c r="G136" s="42">
        <v>1739.25</v>
      </c>
      <c r="H136" s="33">
        <v>2812.0833333333335</v>
      </c>
      <c r="I136" s="33">
        <v>4551.3333333333339</v>
      </c>
      <c r="J136" s="43">
        <v>596.75</v>
      </c>
      <c r="K136" s="44">
        <v>1544.9166666666667</v>
      </c>
      <c r="L136" s="34">
        <v>2339</v>
      </c>
      <c r="M136" s="34">
        <v>3883.916666666667</v>
      </c>
      <c r="N136" s="45">
        <v>484.83333333333331</v>
      </c>
      <c r="O136" s="48">
        <v>451.5</v>
      </c>
      <c r="P136" s="35">
        <v>282.83333333333331</v>
      </c>
      <c r="Q136" s="35">
        <v>734.33333333333326</v>
      </c>
      <c r="R136" s="49">
        <v>28.916666666666668</v>
      </c>
      <c r="S136" s="122"/>
      <c r="T136" s="50"/>
      <c r="U136" s="36">
        <v>1</v>
      </c>
      <c r="V136" s="37"/>
      <c r="W136" s="51"/>
      <c r="X136" s="54">
        <v>1</v>
      </c>
      <c r="Y136" s="135"/>
      <c r="Z136" s="129"/>
    </row>
    <row r="137" spans="2:26">
      <c r="B137" s="113" t="s">
        <v>410</v>
      </c>
      <c r="C137" s="31" t="s">
        <v>414</v>
      </c>
      <c r="D137" s="31" t="s">
        <v>20</v>
      </c>
      <c r="E137" s="32" t="s">
        <v>415</v>
      </c>
      <c r="F137" s="114" t="s">
        <v>416</v>
      </c>
      <c r="G137" s="42">
        <v>0</v>
      </c>
      <c r="H137" s="33">
        <v>0</v>
      </c>
      <c r="I137" s="33">
        <v>0</v>
      </c>
      <c r="J137" s="43">
        <v>0</v>
      </c>
      <c r="K137" s="44">
        <v>0</v>
      </c>
      <c r="L137" s="34">
        <v>0</v>
      </c>
      <c r="M137" s="34">
        <v>0</v>
      </c>
      <c r="N137" s="45">
        <v>0</v>
      </c>
      <c r="O137" s="48">
        <v>40.166666666666664</v>
      </c>
      <c r="P137" s="35">
        <v>2</v>
      </c>
      <c r="Q137" s="35">
        <v>42.166666666666664</v>
      </c>
      <c r="R137" s="49">
        <v>0</v>
      </c>
      <c r="S137" s="122"/>
      <c r="T137" s="50">
        <v>1</v>
      </c>
      <c r="U137" s="36"/>
      <c r="V137" s="37"/>
      <c r="W137" s="51"/>
      <c r="X137" s="54">
        <v>1</v>
      </c>
      <c r="Y137" s="135"/>
      <c r="Z137" s="129" t="s">
        <v>23</v>
      </c>
    </row>
    <row r="138" spans="2:26">
      <c r="B138" s="113" t="s">
        <v>417</v>
      </c>
      <c r="C138" s="31" t="s">
        <v>418</v>
      </c>
      <c r="D138" s="31" t="s">
        <v>12</v>
      </c>
      <c r="E138" s="32">
        <v>3327253742</v>
      </c>
      <c r="F138" s="115">
        <v>134203238142</v>
      </c>
      <c r="G138" s="42">
        <v>920</v>
      </c>
      <c r="H138" s="33">
        <v>2523</v>
      </c>
      <c r="I138" s="33">
        <f>G138+H138</f>
        <v>3443</v>
      </c>
      <c r="J138" s="43">
        <v>0</v>
      </c>
      <c r="K138" s="44">
        <v>396</v>
      </c>
      <c r="L138" s="34">
        <v>1565</v>
      </c>
      <c r="M138" s="34">
        <f>K138+L138</f>
        <v>1961</v>
      </c>
      <c r="N138" s="45">
        <v>0</v>
      </c>
      <c r="O138" s="48">
        <v>622</v>
      </c>
      <c r="P138" s="35">
        <v>963</v>
      </c>
      <c r="Q138" s="35">
        <f>O138+P138</f>
        <v>1585</v>
      </c>
      <c r="R138" s="49">
        <v>0</v>
      </c>
      <c r="S138" s="122"/>
      <c r="T138" s="50"/>
      <c r="U138" s="39"/>
      <c r="V138" s="37"/>
      <c r="W138" s="51"/>
      <c r="X138" s="54"/>
      <c r="Y138" s="135"/>
      <c r="Z138" s="129" t="s">
        <v>557</v>
      </c>
    </row>
    <row r="139" spans="2:26">
      <c r="B139" s="113" t="s">
        <v>417</v>
      </c>
      <c r="C139" s="31" t="s">
        <v>419</v>
      </c>
      <c r="D139" s="31" t="s">
        <v>12</v>
      </c>
      <c r="E139" s="32">
        <v>3327250840</v>
      </c>
      <c r="F139" s="115">
        <v>134203238143</v>
      </c>
      <c r="G139" s="42">
        <v>2061</v>
      </c>
      <c r="H139" s="33">
        <v>1994</v>
      </c>
      <c r="I139" s="33">
        <f>G139+H139</f>
        <v>4055</v>
      </c>
      <c r="J139" s="43">
        <v>0</v>
      </c>
      <c r="K139" s="44">
        <v>926</v>
      </c>
      <c r="L139" s="34">
        <v>718</v>
      </c>
      <c r="M139" s="34">
        <f>K139+L139</f>
        <v>1644</v>
      </c>
      <c r="N139" s="45">
        <v>0</v>
      </c>
      <c r="O139" s="48">
        <v>1009</v>
      </c>
      <c r="P139" s="35">
        <v>298</v>
      </c>
      <c r="Q139" s="35">
        <v>1307</v>
      </c>
      <c r="R139" s="49">
        <v>0</v>
      </c>
      <c r="S139" s="122"/>
      <c r="T139" s="50"/>
      <c r="U139" s="36">
        <v>1</v>
      </c>
      <c r="V139" s="37"/>
      <c r="W139" s="51"/>
      <c r="X139" s="54">
        <v>1</v>
      </c>
      <c r="Y139" s="135"/>
      <c r="Z139" s="129"/>
    </row>
    <row r="140" spans="2:26">
      <c r="B140" s="113" t="s">
        <v>417</v>
      </c>
      <c r="C140" s="31" t="s">
        <v>420</v>
      </c>
      <c r="D140" s="31" t="s">
        <v>50</v>
      </c>
      <c r="E140" s="32">
        <v>3184811684</v>
      </c>
      <c r="F140" s="115">
        <v>134203238145</v>
      </c>
      <c r="G140" s="42">
        <v>4</v>
      </c>
      <c r="H140" s="33">
        <v>30</v>
      </c>
      <c r="I140" s="33">
        <v>34</v>
      </c>
      <c r="J140" s="43">
        <v>0</v>
      </c>
      <c r="K140" s="44">
        <v>0</v>
      </c>
      <c r="L140" s="34">
        <v>0</v>
      </c>
      <c r="M140" s="34">
        <v>0</v>
      </c>
      <c r="N140" s="45">
        <v>0</v>
      </c>
      <c r="O140" s="48">
        <v>0</v>
      </c>
      <c r="P140" s="35">
        <v>0</v>
      </c>
      <c r="Q140" s="35">
        <v>0</v>
      </c>
      <c r="R140" s="49">
        <v>0</v>
      </c>
      <c r="S140" s="122"/>
      <c r="T140" s="50">
        <v>1</v>
      </c>
      <c r="U140" s="36"/>
      <c r="V140" s="37"/>
      <c r="W140" s="51"/>
      <c r="X140" s="54">
        <v>1</v>
      </c>
      <c r="Y140" s="135"/>
      <c r="Z140" s="129" t="s">
        <v>23</v>
      </c>
    </row>
    <row r="141" spans="2:26">
      <c r="B141" s="113" t="s">
        <v>417</v>
      </c>
      <c r="C141" s="31"/>
      <c r="D141" s="31" t="s">
        <v>50</v>
      </c>
      <c r="E141" s="32">
        <v>3184829885</v>
      </c>
      <c r="F141" s="114" t="s">
        <v>421</v>
      </c>
      <c r="G141" s="42"/>
      <c r="H141" s="33"/>
      <c r="I141" s="33"/>
      <c r="J141" s="43"/>
      <c r="K141" s="44"/>
      <c r="L141" s="34"/>
      <c r="M141" s="34"/>
      <c r="N141" s="45"/>
      <c r="O141" s="48"/>
      <c r="P141" s="35"/>
      <c r="Q141" s="35"/>
      <c r="R141" s="49"/>
      <c r="S141" s="122"/>
      <c r="T141" s="50">
        <v>1</v>
      </c>
      <c r="U141" s="36"/>
      <c r="V141" s="37"/>
      <c r="W141" s="51"/>
      <c r="X141" s="54">
        <v>1</v>
      </c>
      <c r="Y141" s="135"/>
      <c r="Z141" s="129" t="s">
        <v>23</v>
      </c>
    </row>
    <row r="142" spans="2:26">
      <c r="B142" s="113" t="s">
        <v>417</v>
      </c>
      <c r="C142" s="31"/>
      <c r="D142" s="31" t="s">
        <v>20</v>
      </c>
      <c r="E142" s="32">
        <v>3355145319</v>
      </c>
      <c r="F142" s="114" t="s">
        <v>422</v>
      </c>
      <c r="G142" s="42"/>
      <c r="H142" s="33"/>
      <c r="I142" s="33"/>
      <c r="J142" s="43"/>
      <c r="K142" s="44"/>
      <c r="L142" s="34"/>
      <c r="M142" s="34"/>
      <c r="N142" s="45"/>
      <c r="O142" s="48"/>
      <c r="P142" s="35"/>
      <c r="Q142" s="35"/>
      <c r="R142" s="49"/>
      <c r="S142" s="122"/>
      <c r="T142" s="50">
        <v>1</v>
      </c>
      <c r="U142" s="36"/>
      <c r="V142" s="37"/>
      <c r="W142" s="51"/>
      <c r="X142" s="54">
        <v>1</v>
      </c>
      <c r="Y142" s="135"/>
      <c r="Z142" s="129" t="s">
        <v>23</v>
      </c>
    </row>
    <row r="143" spans="2:26">
      <c r="B143" s="113" t="s">
        <v>417</v>
      </c>
      <c r="C143" s="31" t="s">
        <v>423</v>
      </c>
      <c r="D143" s="31" t="s">
        <v>12</v>
      </c>
      <c r="E143" s="32" t="s">
        <v>424</v>
      </c>
      <c r="F143" s="114" t="s">
        <v>425</v>
      </c>
      <c r="G143" s="42">
        <v>2115.3333333333335</v>
      </c>
      <c r="H143" s="33">
        <v>1005.3333333333334</v>
      </c>
      <c r="I143" s="33">
        <v>3120.666666666667</v>
      </c>
      <c r="J143" s="43">
        <v>376.91666666666669</v>
      </c>
      <c r="K143" s="44">
        <v>521.41666666666663</v>
      </c>
      <c r="L143" s="34">
        <v>371.41666666666669</v>
      </c>
      <c r="M143" s="34">
        <v>892.83333333333326</v>
      </c>
      <c r="N143" s="45">
        <v>0</v>
      </c>
      <c r="O143" s="48">
        <v>1677.3333333333333</v>
      </c>
      <c r="P143" s="35">
        <v>2172.5</v>
      </c>
      <c r="Q143" s="35">
        <v>3849.833333333333</v>
      </c>
      <c r="R143" s="49">
        <v>113.91666666666667</v>
      </c>
      <c r="S143" s="122"/>
      <c r="T143" s="50"/>
      <c r="U143" s="36">
        <v>1</v>
      </c>
      <c r="V143" s="37"/>
      <c r="W143" s="51"/>
      <c r="X143" s="54">
        <v>1</v>
      </c>
      <c r="Y143" s="135"/>
      <c r="Z143" s="129"/>
    </row>
    <row r="144" spans="2:26">
      <c r="B144" s="113" t="s">
        <v>417</v>
      </c>
      <c r="C144" s="31" t="s">
        <v>426</v>
      </c>
      <c r="D144" s="31" t="s">
        <v>17</v>
      </c>
      <c r="E144" s="32" t="s">
        <v>427</v>
      </c>
      <c r="F144" s="114" t="s">
        <v>428</v>
      </c>
      <c r="G144" s="42">
        <v>2941.5833333333335</v>
      </c>
      <c r="H144" s="33">
        <v>2305.25</v>
      </c>
      <c r="I144" s="33">
        <v>5246.8333333333339</v>
      </c>
      <c r="J144" s="43">
        <v>476.25</v>
      </c>
      <c r="K144" s="44">
        <v>5198.666666666667</v>
      </c>
      <c r="L144" s="34">
        <v>4074.4166666666665</v>
      </c>
      <c r="M144" s="34">
        <v>9273.0833333333339</v>
      </c>
      <c r="N144" s="45">
        <v>931.25</v>
      </c>
      <c r="O144" s="48">
        <v>4053.5</v>
      </c>
      <c r="P144" s="35">
        <v>3144.25</v>
      </c>
      <c r="Q144" s="35">
        <v>7197.75</v>
      </c>
      <c r="R144" s="49">
        <v>471.83333333333331</v>
      </c>
      <c r="S144" s="122"/>
      <c r="T144" s="50"/>
      <c r="U144" s="36">
        <v>1</v>
      </c>
      <c r="V144" s="37"/>
      <c r="W144" s="51"/>
      <c r="X144" s="54">
        <v>1</v>
      </c>
      <c r="Y144" s="135"/>
      <c r="Z144" s="129"/>
    </row>
    <row r="145" spans="1:26">
      <c r="B145" s="113" t="s">
        <v>429</v>
      </c>
      <c r="C145" s="31"/>
      <c r="D145" s="31" t="s">
        <v>50</v>
      </c>
      <c r="E145" s="32">
        <v>3185220485</v>
      </c>
      <c r="F145" s="114" t="s">
        <v>430</v>
      </c>
      <c r="G145" s="42"/>
      <c r="H145" s="33"/>
      <c r="I145" s="33"/>
      <c r="J145" s="43"/>
      <c r="K145" s="44"/>
      <c r="L145" s="34"/>
      <c r="M145" s="34"/>
      <c r="N145" s="45"/>
      <c r="O145" s="48"/>
      <c r="P145" s="35"/>
      <c r="Q145" s="35"/>
      <c r="R145" s="49"/>
      <c r="S145" s="122"/>
      <c r="T145" s="50">
        <v>1</v>
      </c>
      <c r="U145" s="36"/>
      <c r="V145" s="37"/>
      <c r="W145" s="51"/>
      <c r="X145" s="54">
        <v>1</v>
      </c>
      <c r="Y145" s="135"/>
      <c r="Z145" s="129" t="s">
        <v>23</v>
      </c>
    </row>
    <row r="146" spans="1:26">
      <c r="B146" s="113" t="s">
        <v>429</v>
      </c>
      <c r="C146" s="31"/>
      <c r="D146" s="31" t="s">
        <v>50</v>
      </c>
      <c r="E146" s="32">
        <v>3185095630</v>
      </c>
      <c r="F146" s="114" t="s">
        <v>431</v>
      </c>
      <c r="G146" s="42"/>
      <c r="H146" s="33"/>
      <c r="I146" s="33"/>
      <c r="J146" s="43"/>
      <c r="K146" s="44"/>
      <c r="L146" s="34"/>
      <c r="M146" s="34"/>
      <c r="N146" s="45"/>
      <c r="O146" s="48"/>
      <c r="P146" s="35"/>
      <c r="Q146" s="35"/>
      <c r="R146" s="49"/>
      <c r="S146" s="122"/>
      <c r="T146" s="50">
        <v>1</v>
      </c>
      <c r="U146" s="36"/>
      <c r="V146" s="37"/>
      <c r="W146" s="51"/>
      <c r="X146" s="54">
        <v>1</v>
      </c>
      <c r="Y146" s="135"/>
      <c r="Z146" s="129" t="s">
        <v>23</v>
      </c>
    </row>
    <row r="147" spans="1:26">
      <c r="B147" s="113" t="s">
        <v>429</v>
      </c>
      <c r="C147" s="31"/>
      <c r="D147" s="31" t="s">
        <v>50</v>
      </c>
      <c r="E147" s="32">
        <v>3185179159</v>
      </c>
      <c r="F147" s="114" t="s">
        <v>432</v>
      </c>
      <c r="G147" s="42"/>
      <c r="H147" s="33"/>
      <c r="I147" s="33"/>
      <c r="J147" s="43"/>
      <c r="K147" s="44"/>
      <c r="L147" s="34"/>
      <c r="M147" s="34"/>
      <c r="N147" s="45"/>
      <c r="O147" s="48"/>
      <c r="P147" s="35"/>
      <c r="Q147" s="35"/>
      <c r="R147" s="49"/>
      <c r="S147" s="122"/>
      <c r="T147" s="50">
        <v>1</v>
      </c>
      <c r="U147" s="36"/>
      <c r="V147" s="37"/>
      <c r="W147" s="51"/>
      <c r="X147" s="54">
        <v>1</v>
      </c>
      <c r="Y147" s="135"/>
      <c r="Z147" s="129" t="s">
        <v>23</v>
      </c>
    </row>
    <row r="148" spans="1:26">
      <c r="B148" s="113" t="s">
        <v>429</v>
      </c>
      <c r="C148" s="31" t="s">
        <v>433</v>
      </c>
      <c r="D148" s="31" t="s">
        <v>50</v>
      </c>
      <c r="E148" s="32" t="s">
        <v>434</v>
      </c>
      <c r="F148" s="114" t="s">
        <v>435</v>
      </c>
      <c r="G148" s="42">
        <v>0</v>
      </c>
      <c r="H148" s="33">
        <v>0</v>
      </c>
      <c r="I148" s="33">
        <v>0</v>
      </c>
      <c r="J148" s="43">
        <v>0</v>
      </c>
      <c r="K148" s="44">
        <v>32.75</v>
      </c>
      <c r="L148" s="34">
        <v>84.416666666666671</v>
      </c>
      <c r="M148" s="34">
        <v>117.16666666666667</v>
      </c>
      <c r="N148" s="45">
        <v>0</v>
      </c>
      <c r="O148" s="48">
        <v>16.833333333333332</v>
      </c>
      <c r="P148" s="35">
        <v>81.666666666666671</v>
      </c>
      <c r="Q148" s="35">
        <v>98.5</v>
      </c>
      <c r="R148" s="49">
        <v>0</v>
      </c>
      <c r="S148" s="122"/>
      <c r="T148" s="50">
        <v>1</v>
      </c>
      <c r="U148" s="36"/>
      <c r="V148" s="37"/>
      <c r="W148" s="51"/>
      <c r="X148" s="54">
        <v>1</v>
      </c>
      <c r="Y148" s="135"/>
      <c r="Z148" s="129" t="s">
        <v>23</v>
      </c>
    </row>
    <row r="149" spans="1:26">
      <c r="B149" s="113" t="s">
        <v>429</v>
      </c>
      <c r="C149" s="31" t="s">
        <v>436</v>
      </c>
      <c r="D149" s="31" t="s">
        <v>17</v>
      </c>
      <c r="E149" s="32" t="s">
        <v>437</v>
      </c>
      <c r="F149" s="114" t="s">
        <v>438</v>
      </c>
      <c r="G149" s="42">
        <v>3895.25</v>
      </c>
      <c r="H149" s="33">
        <v>3611.5</v>
      </c>
      <c r="I149" s="33">
        <v>7506.75</v>
      </c>
      <c r="J149" s="43">
        <v>381.58333333333331</v>
      </c>
      <c r="K149" s="44">
        <v>2317.25</v>
      </c>
      <c r="L149" s="34">
        <v>1860.3333333333333</v>
      </c>
      <c r="M149" s="34">
        <v>4177.583333333333</v>
      </c>
      <c r="N149" s="45">
        <v>186.5</v>
      </c>
      <c r="O149" s="48">
        <v>2856.3333333333335</v>
      </c>
      <c r="P149" s="35">
        <v>2708.5</v>
      </c>
      <c r="Q149" s="35">
        <v>5564.8333333333339</v>
      </c>
      <c r="R149" s="49">
        <v>108.25</v>
      </c>
      <c r="S149" s="122"/>
      <c r="T149" s="50"/>
      <c r="U149" s="36">
        <v>1</v>
      </c>
      <c r="V149" s="37"/>
      <c r="W149" s="51"/>
      <c r="X149" s="54">
        <v>1</v>
      </c>
      <c r="Y149" s="135"/>
      <c r="Z149" s="129"/>
    </row>
    <row r="150" spans="1:26">
      <c r="B150" s="113" t="s">
        <v>429</v>
      </c>
      <c r="C150" s="31" t="s">
        <v>439</v>
      </c>
      <c r="D150" s="31" t="s">
        <v>17</v>
      </c>
      <c r="E150" s="32" t="s">
        <v>440</v>
      </c>
      <c r="F150" s="114" t="s">
        <v>441</v>
      </c>
      <c r="G150" s="42">
        <v>1425.75</v>
      </c>
      <c r="H150" s="33">
        <v>1255.8333333333333</v>
      </c>
      <c r="I150" s="33">
        <v>2681.583333333333</v>
      </c>
      <c r="J150" s="43">
        <v>262.41666666666669</v>
      </c>
      <c r="K150" s="44">
        <v>991.75</v>
      </c>
      <c r="L150" s="34">
        <v>789.75</v>
      </c>
      <c r="M150" s="34">
        <v>1781.5</v>
      </c>
      <c r="N150" s="45">
        <v>97.666666666666671</v>
      </c>
      <c r="O150" s="48">
        <v>684.75</v>
      </c>
      <c r="P150" s="35">
        <v>646.33333333333337</v>
      </c>
      <c r="Q150" s="35">
        <v>1331.0833333333335</v>
      </c>
      <c r="R150" s="49">
        <v>95.75</v>
      </c>
      <c r="S150" s="122"/>
      <c r="T150" s="50"/>
      <c r="U150" s="36"/>
      <c r="V150" s="37"/>
      <c r="W150" s="51"/>
      <c r="X150" s="54"/>
      <c r="Y150" s="135"/>
      <c r="Z150" s="129" t="s">
        <v>557</v>
      </c>
    </row>
    <row r="151" spans="1:26">
      <c r="B151" s="113" t="s">
        <v>429</v>
      </c>
      <c r="C151" s="31" t="s">
        <v>442</v>
      </c>
      <c r="D151" s="31" t="s">
        <v>17</v>
      </c>
      <c r="E151" s="32" t="s">
        <v>443</v>
      </c>
      <c r="F151" s="114" t="s">
        <v>444</v>
      </c>
      <c r="G151" s="42">
        <v>3308.6666666666665</v>
      </c>
      <c r="H151" s="33">
        <v>1828.3333333333333</v>
      </c>
      <c r="I151" s="33">
        <v>5137</v>
      </c>
      <c r="J151" s="43">
        <v>217.91666666666666</v>
      </c>
      <c r="K151" s="44">
        <v>1687.25</v>
      </c>
      <c r="L151" s="34">
        <v>1312.1666666666667</v>
      </c>
      <c r="M151" s="34">
        <v>2999.416666666667</v>
      </c>
      <c r="N151" s="45">
        <v>106.25</v>
      </c>
      <c r="O151" s="48">
        <v>781.08333333333337</v>
      </c>
      <c r="P151" s="35">
        <v>501.41666666666669</v>
      </c>
      <c r="Q151" s="35">
        <v>1282.5</v>
      </c>
      <c r="R151" s="49">
        <v>42</v>
      </c>
      <c r="S151" s="122"/>
      <c r="T151" s="50"/>
      <c r="U151" s="36">
        <v>1</v>
      </c>
      <c r="V151" s="37"/>
      <c r="W151" s="51"/>
      <c r="X151" s="54">
        <v>1</v>
      </c>
      <c r="Y151" s="135"/>
      <c r="Z151" s="129"/>
    </row>
    <row r="152" spans="1:26" s="25" customFormat="1" ht="15">
      <c r="A152" s="24"/>
      <c r="B152" s="113" t="s">
        <v>429</v>
      </c>
      <c r="C152" s="31" t="s">
        <v>445</v>
      </c>
      <c r="D152" s="31" t="s">
        <v>17</v>
      </c>
      <c r="E152" s="32" t="s">
        <v>446</v>
      </c>
      <c r="F152" s="114" t="s">
        <v>447</v>
      </c>
      <c r="G152" s="42">
        <v>5308.083333333333</v>
      </c>
      <c r="H152" s="33">
        <v>3312.4166666666665</v>
      </c>
      <c r="I152" s="33">
        <v>8620.5</v>
      </c>
      <c r="J152" s="43">
        <v>711.25</v>
      </c>
      <c r="K152" s="44">
        <v>5276.166666666667</v>
      </c>
      <c r="L152" s="34">
        <v>2810.75</v>
      </c>
      <c r="M152" s="34">
        <v>8086.916666666667</v>
      </c>
      <c r="N152" s="45">
        <v>427.5</v>
      </c>
      <c r="O152" s="48">
        <v>2795.75</v>
      </c>
      <c r="P152" s="35">
        <v>979.83333333333337</v>
      </c>
      <c r="Q152" s="35">
        <v>3775.5833333333335</v>
      </c>
      <c r="R152" s="49">
        <v>224.58333333333334</v>
      </c>
      <c r="S152" s="122"/>
      <c r="T152" s="50"/>
      <c r="U152" s="36">
        <v>1</v>
      </c>
      <c r="V152" s="37"/>
      <c r="W152" s="51"/>
      <c r="X152" s="54">
        <v>1</v>
      </c>
      <c r="Y152" s="135"/>
      <c r="Z152" s="129"/>
    </row>
    <row r="153" spans="1:26">
      <c r="B153" s="113" t="s">
        <v>448</v>
      </c>
      <c r="C153" s="31" t="s">
        <v>449</v>
      </c>
      <c r="D153" s="31" t="s">
        <v>50</v>
      </c>
      <c r="E153" s="32">
        <v>3185119423</v>
      </c>
      <c r="F153" s="114" t="s">
        <v>450</v>
      </c>
      <c r="G153" s="42"/>
      <c r="H153" s="33"/>
      <c r="I153" s="33"/>
      <c r="J153" s="43"/>
      <c r="K153" s="44"/>
      <c r="L153" s="34"/>
      <c r="M153" s="34"/>
      <c r="N153" s="45"/>
      <c r="O153" s="48"/>
      <c r="P153" s="35"/>
      <c r="Q153" s="35"/>
      <c r="R153" s="49"/>
      <c r="S153" s="122"/>
      <c r="T153" s="50">
        <v>1</v>
      </c>
      <c r="U153" s="36"/>
      <c r="V153" s="37"/>
      <c r="W153" s="51"/>
      <c r="X153" s="54">
        <v>1</v>
      </c>
      <c r="Y153" s="135"/>
      <c r="Z153" s="129" t="s">
        <v>23</v>
      </c>
    </row>
    <row r="154" spans="1:26">
      <c r="B154" s="113" t="s">
        <v>448</v>
      </c>
      <c r="C154" s="31" t="s">
        <v>451</v>
      </c>
      <c r="D154" s="31" t="s">
        <v>50</v>
      </c>
      <c r="E154" s="32">
        <v>3185206490</v>
      </c>
      <c r="F154" s="114" t="s">
        <v>452</v>
      </c>
      <c r="G154" s="42"/>
      <c r="H154" s="33"/>
      <c r="I154" s="33"/>
      <c r="J154" s="43"/>
      <c r="K154" s="44"/>
      <c r="L154" s="34"/>
      <c r="M154" s="34"/>
      <c r="N154" s="45"/>
      <c r="O154" s="48"/>
      <c r="P154" s="35"/>
      <c r="Q154" s="35"/>
      <c r="R154" s="49"/>
      <c r="S154" s="122"/>
      <c r="T154" s="50">
        <v>1</v>
      </c>
      <c r="U154" s="36"/>
      <c r="V154" s="37"/>
      <c r="W154" s="51"/>
      <c r="X154" s="54">
        <v>1</v>
      </c>
      <c r="Y154" s="135"/>
      <c r="Z154" s="129" t="s">
        <v>23</v>
      </c>
    </row>
    <row r="155" spans="1:26" s="25" customFormat="1" ht="15">
      <c r="A155" s="24"/>
      <c r="B155" s="113" t="s">
        <v>448</v>
      </c>
      <c r="C155" s="31" t="s">
        <v>453</v>
      </c>
      <c r="D155" s="31" t="s">
        <v>20</v>
      </c>
      <c r="E155" s="32">
        <v>3355008508</v>
      </c>
      <c r="F155" s="114" t="s">
        <v>454</v>
      </c>
      <c r="G155" s="42"/>
      <c r="H155" s="33"/>
      <c r="I155" s="33"/>
      <c r="J155" s="43"/>
      <c r="K155" s="44"/>
      <c r="L155" s="34"/>
      <c r="M155" s="34"/>
      <c r="N155" s="45"/>
      <c r="O155" s="48"/>
      <c r="P155" s="35"/>
      <c r="Q155" s="35"/>
      <c r="R155" s="49"/>
      <c r="S155" s="122"/>
      <c r="T155" s="50">
        <v>1</v>
      </c>
      <c r="U155" s="36"/>
      <c r="V155" s="37"/>
      <c r="W155" s="51"/>
      <c r="X155" s="54">
        <v>1</v>
      </c>
      <c r="Y155" s="135"/>
      <c r="Z155" s="129" t="s">
        <v>23</v>
      </c>
    </row>
    <row r="156" spans="1:26">
      <c r="B156" s="113" t="s">
        <v>448</v>
      </c>
      <c r="C156" s="31" t="s">
        <v>455</v>
      </c>
      <c r="D156" s="31" t="s">
        <v>17</v>
      </c>
      <c r="E156" s="32" t="s">
        <v>456</v>
      </c>
      <c r="F156" s="114" t="s">
        <v>457</v>
      </c>
      <c r="G156" s="42">
        <v>811.83333333333337</v>
      </c>
      <c r="H156" s="33">
        <v>986.33333333333337</v>
      </c>
      <c r="I156" s="33">
        <v>1798.1666666666667</v>
      </c>
      <c r="J156" s="43">
        <v>364.83333333333331</v>
      </c>
      <c r="K156" s="44">
        <v>189.91666666666666</v>
      </c>
      <c r="L156" s="34">
        <v>221.25</v>
      </c>
      <c r="M156" s="34">
        <v>411.16666666666663</v>
      </c>
      <c r="N156" s="45">
        <v>71.333333333333329</v>
      </c>
      <c r="O156" s="48">
        <v>642.58333333333337</v>
      </c>
      <c r="P156" s="35">
        <v>584</v>
      </c>
      <c r="Q156" s="35">
        <v>1226.5833333333335</v>
      </c>
      <c r="R156" s="49">
        <v>44.333333333333336</v>
      </c>
      <c r="S156" s="122"/>
      <c r="T156" s="52"/>
      <c r="U156" s="37"/>
      <c r="V156" s="37"/>
      <c r="W156" s="53"/>
      <c r="X156" s="54"/>
      <c r="Y156" s="135"/>
      <c r="Z156" s="129" t="s">
        <v>557</v>
      </c>
    </row>
    <row r="157" spans="1:26" ht="12.6" customHeight="1">
      <c r="B157" s="113" t="s">
        <v>448</v>
      </c>
      <c r="C157" s="31" t="s">
        <v>458</v>
      </c>
      <c r="D157" s="31" t="s">
        <v>50</v>
      </c>
      <c r="E157" s="32" t="s">
        <v>459</v>
      </c>
      <c r="F157" s="114" t="s">
        <v>460</v>
      </c>
      <c r="G157" s="42">
        <v>67.416666666666671</v>
      </c>
      <c r="H157" s="33">
        <v>105.25</v>
      </c>
      <c r="I157" s="33">
        <v>172.66666666666669</v>
      </c>
      <c r="J157" s="43">
        <v>0</v>
      </c>
      <c r="K157" s="44">
        <v>157.66666666666666</v>
      </c>
      <c r="L157" s="34">
        <v>181.25</v>
      </c>
      <c r="M157" s="34">
        <v>338.91666666666663</v>
      </c>
      <c r="N157" s="45">
        <v>0</v>
      </c>
      <c r="O157" s="48">
        <v>121.83333333333333</v>
      </c>
      <c r="P157" s="35">
        <v>124.33333333333333</v>
      </c>
      <c r="Q157" s="35">
        <v>246.16666666666666</v>
      </c>
      <c r="R157" s="49">
        <v>0</v>
      </c>
      <c r="S157" s="122"/>
      <c r="T157" s="52">
        <v>1</v>
      </c>
      <c r="U157" s="37"/>
      <c r="V157" s="37"/>
      <c r="W157" s="53"/>
      <c r="X157" s="54">
        <v>1</v>
      </c>
      <c r="Y157" s="135"/>
      <c r="Z157" s="129" t="s">
        <v>23</v>
      </c>
    </row>
    <row r="158" spans="1:26" ht="12.6" customHeight="1">
      <c r="B158" s="113" t="s">
        <v>448</v>
      </c>
      <c r="C158" s="31" t="s">
        <v>461</v>
      </c>
      <c r="D158" s="31" t="s">
        <v>117</v>
      </c>
      <c r="E158" s="32" t="s">
        <v>462</v>
      </c>
      <c r="F158" s="114" t="s">
        <v>463</v>
      </c>
      <c r="G158" s="42">
        <v>4015.75</v>
      </c>
      <c r="H158" s="33">
        <v>1191.4166666666667</v>
      </c>
      <c r="I158" s="33">
        <v>5207.166666666667</v>
      </c>
      <c r="J158" s="43">
        <v>1988.5</v>
      </c>
      <c r="K158" s="44">
        <v>2160</v>
      </c>
      <c r="L158" s="34">
        <v>1430.25</v>
      </c>
      <c r="M158" s="34">
        <v>3590.25</v>
      </c>
      <c r="N158" s="45">
        <v>149.75</v>
      </c>
      <c r="O158" s="48">
        <v>1167.25</v>
      </c>
      <c r="P158" s="35">
        <v>718.16666666666663</v>
      </c>
      <c r="Q158" s="35">
        <v>1885.4166666666665</v>
      </c>
      <c r="R158" s="49">
        <v>181.08333333333334</v>
      </c>
      <c r="S158" s="122"/>
      <c r="T158" s="52"/>
      <c r="U158" s="37">
        <v>1</v>
      </c>
      <c r="V158" s="37"/>
      <c r="W158" s="53">
        <v>1</v>
      </c>
      <c r="X158" s="54">
        <v>1</v>
      </c>
      <c r="Y158" s="135"/>
      <c r="Z158" s="131"/>
    </row>
    <row r="159" spans="1:26">
      <c r="B159" s="113" t="s">
        <v>448</v>
      </c>
      <c r="C159" s="31" t="s">
        <v>464</v>
      </c>
      <c r="D159" s="31" t="s">
        <v>17</v>
      </c>
      <c r="E159" s="32" t="s">
        <v>465</v>
      </c>
      <c r="F159" s="114" t="s">
        <v>555</v>
      </c>
      <c r="G159" s="42">
        <v>2399.4166666666665</v>
      </c>
      <c r="H159" s="33">
        <v>1948.1666666666667</v>
      </c>
      <c r="I159" s="33">
        <v>4347.583333333333</v>
      </c>
      <c r="J159" s="43">
        <v>252.41666666666666</v>
      </c>
      <c r="K159" s="44">
        <v>915.16666666666663</v>
      </c>
      <c r="L159" s="34">
        <v>921.33333333333337</v>
      </c>
      <c r="M159" s="34">
        <v>1836.5</v>
      </c>
      <c r="N159" s="45">
        <v>203.66666666666666</v>
      </c>
      <c r="O159" s="48">
        <v>98.75</v>
      </c>
      <c r="P159" s="35">
        <v>171.58333333333334</v>
      </c>
      <c r="Q159" s="35">
        <v>270.33333333333337</v>
      </c>
      <c r="R159" s="49">
        <v>126.75</v>
      </c>
      <c r="S159" s="122"/>
      <c r="T159" s="52"/>
      <c r="U159" s="37">
        <v>1</v>
      </c>
      <c r="V159" s="37"/>
      <c r="W159" s="53"/>
      <c r="X159" s="54">
        <v>1</v>
      </c>
      <c r="Y159" s="135"/>
      <c r="Z159" s="131"/>
    </row>
    <row r="160" spans="1:26">
      <c r="B160" s="113" t="s">
        <v>448</v>
      </c>
      <c r="C160" s="31" t="s">
        <v>466</v>
      </c>
      <c r="D160" s="31" t="s">
        <v>20</v>
      </c>
      <c r="E160" s="32" t="s">
        <v>467</v>
      </c>
      <c r="F160" s="114" t="s">
        <v>468</v>
      </c>
      <c r="G160" s="42">
        <v>138.5</v>
      </c>
      <c r="H160" s="33">
        <v>4.75</v>
      </c>
      <c r="I160" s="33">
        <v>143.25</v>
      </c>
      <c r="J160" s="43">
        <v>0</v>
      </c>
      <c r="K160" s="44">
        <v>702</v>
      </c>
      <c r="L160" s="34">
        <v>113.91666666666667</v>
      </c>
      <c r="M160" s="34">
        <v>815.91666666666663</v>
      </c>
      <c r="N160" s="45">
        <v>0</v>
      </c>
      <c r="O160" s="48">
        <v>528.75</v>
      </c>
      <c r="P160" s="35">
        <v>27</v>
      </c>
      <c r="Q160" s="35">
        <v>555.75</v>
      </c>
      <c r="R160" s="49">
        <v>0</v>
      </c>
      <c r="S160" s="122"/>
      <c r="T160" s="52">
        <v>1</v>
      </c>
      <c r="U160" s="37"/>
      <c r="V160" s="37"/>
      <c r="W160" s="53"/>
      <c r="X160" s="54">
        <v>1</v>
      </c>
      <c r="Y160" s="135"/>
      <c r="Z160" s="129" t="s">
        <v>23</v>
      </c>
    </row>
    <row r="161" spans="1:26" ht="12.6" customHeight="1">
      <c r="B161" s="113" t="s">
        <v>448</v>
      </c>
      <c r="C161" s="31" t="s">
        <v>469</v>
      </c>
      <c r="D161" s="31" t="s">
        <v>17</v>
      </c>
      <c r="E161" s="32" t="s">
        <v>470</v>
      </c>
      <c r="F161" s="114" t="s">
        <v>471</v>
      </c>
      <c r="G161" s="42">
        <v>5090.583333333333</v>
      </c>
      <c r="H161" s="33">
        <v>4662.833333333333</v>
      </c>
      <c r="I161" s="33">
        <v>9753.4166666666661</v>
      </c>
      <c r="J161" s="43">
        <v>754.33333333333337</v>
      </c>
      <c r="K161" s="44">
        <v>1827.3333333333333</v>
      </c>
      <c r="L161" s="34">
        <v>821</v>
      </c>
      <c r="M161" s="34">
        <v>2648.333333333333</v>
      </c>
      <c r="N161" s="45">
        <v>440.16666666666669</v>
      </c>
      <c r="O161" s="48">
        <v>1087.6666666666667</v>
      </c>
      <c r="P161" s="35">
        <v>443.25</v>
      </c>
      <c r="Q161" s="35">
        <v>1530.9166666666667</v>
      </c>
      <c r="R161" s="49">
        <v>416.83333333333331</v>
      </c>
      <c r="S161" s="122"/>
      <c r="T161" s="52"/>
      <c r="U161" s="37">
        <v>1</v>
      </c>
      <c r="V161" s="37"/>
      <c r="W161" s="53"/>
      <c r="X161" s="54">
        <v>1</v>
      </c>
      <c r="Y161" s="135"/>
      <c r="Z161" s="129"/>
    </row>
    <row r="162" spans="1:26" ht="12.6" customHeight="1">
      <c r="B162" s="113" t="s">
        <v>448</v>
      </c>
      <c r="C162" s="31" t="s">
        <v>472</v>
      </c>
      <c r="D162" s="31" t="s">
        <v>17</v>
      </c>
      <c r="E162" s="32" t="s">
        <v>473</v>
      </c>
      <c r="F162" s="114" t="s">
        <v>474</v>
      </c>
      <c r="G162" s="42">
        <v>2193.3333333333335</v>
      </c>
      <c r="H162" s="33">
        <v>2847.75</v>
      </c>
      <c r="I162" s="33">
        <v>5041.0833333333339</v>
      </c>
      <c r="J162" s="43">
        <v>195.91666666666666</v>
      </c>
      <c r="K162" s="44">
        <v>3694.9166666666665</v>
      </c>
      <c r="L162" s="34">
        <v>4078.8333333333335</v>
      </c>
      <c r="M162" s="34">
        <v>7773.75</v>
      </c>
      <c r="N162" s="45">
        <v>419.75</v>
      </c>
      <c r="O162" s="48">
        <v>1646.1666666666667</v>
      </c>
      <c r="P162" s="35">
        <v>1807.4166666666667</v>
      </c>
      <c r="Q162" s="35">
        <v>3453.5833333333335</v>
      </c>
      <c r="R162" s="49">
        <v>181</v>
      </c>
      <c r="S162" s="122"/>
      <c r="T162" s="52"/>
      <c r="U162" s="37">
        <v>1</v>
      </c>
      <c r="V162" s="37"/>
      <c r="W162" s="53"/>
      <c r="X162" s="54">
        <v>1</v>
      </c>
      <c r="Y162" s="135"/>
      <c r="Z162" s="129"/>
    </row>
    <row r="163" spans="1:26">
      <c r="B163" s="113" t="s">
        <v>448</v>
      </c>
      <c r="C163" s="31" t="s">
        <v>475</v>
      </c>
      <c r="D163" s="31" t="s">
        <v>17</v>
      </c>
      <c r="E163" s="32" t="s">
        <v>476</v>
      </c>
      <c r="F163" s="114" t="s">
        <v>477</v>
      </c>
      <c r="G163" s="42">
        <v>2200.8333333333335</v>
      </c>
      <c r="H163" s="33">
        <v>2299</v>
      </c>
      <c r="I163" s="33">
        <v>4499.8333333333339</v>
      </c>
      <c r="J163" s="43">
        <v>144</v>
      </c>
      <c r="K163" s="44">
        <v>3390.9166666666665</v>
      </c>
      <c r="L163" s="34">
        <v>3827.0833333333335</v>
      </c>
      <c r="M163" s="34">
        <v>7218</v>
      </c>
      <c r="N163" s="45">
        <v>519.5</v>
      </c>
      <c r="O163" s="48">
        <v>2288</v>
      </c>
      <c r="P163" s="35">
        <v>2015.5</v>
      </c>
      <c r="Q163" s="35">
        <v>4303.5</v>
      </c>
      <c r="R163" s="49">
        <v>594.91666666666663</v>
      </c>
      <c r="S163" s="122"/>
      <c r="T163" s="52"/>
      <c r="U163" s="37">
        <v>1</v>
      </c>
      <c r="V163" s="37"/>
      <c r="W163" s="53"/>
      <c r="X163" s="54">
        <v>1</v>
      </c>
      <c r="Y163" s="135"/>
      <c r="Z163" s="129"/>
    </row>
    <row r="164" spans="1:26">
      <c r="B164" s="113" t="s">
        <v>448</v>
      </c>
      <c r="C164" s="31" t="s">
        <v>478</v>
      </c>
      <c r="D164" s="31" t="s">
        <v>17</v>
      </c>
      <c r="E164" s="32" t="s">
        <v>479</v>
      </c>
      <c r="F164" s="114" t="s">
        <v>480</v>
      </c>
      <c r="G164" s="42">
        <v>2170.6666666666665</v>
      </c>
      <c r="H164" s="33">
        <v>2101.25</v>
      </c>
      <c r="I164" s="33">
        <v>4271.9166666666661</v>
      </c>
      <c r="J164" s="43">
        <v>268.5</v>
      </c>
      <c r="K164" s="44">
        <v>3233.8333333333335</v>
      </c>
      <c r="L164" s="34">
        <v>2754.5833333333335</v>
      </c>
      <c r="M164" s="34">
        <v>5988.416666666667</v>
      </c>
      <c r="N164" s="45">
        <v>327.58333333333331</v>
      </c>
      <c r="O164" s="48">
        <v>1530.0833333333333</v>
      </c>
      <c r="P164" s="35">
        <v>1540.3333333333333</v>
      </c>
      <c r="Q164" s="35">
        <v>3070.4166666666665</v>
      </c>
      <c r="R164" s="49">
        <v>93.916666666666671</v>
      </c>
      <c r="S164" s="122"/>
      <c r="T164" s="52"/>
      <c r="U164" s="37">
        <v>1</v>
      </c>
      <c r="V164" s="37"/>
      <c r="W164" s="53"/>
      <c r="X164" s="54">
        <v>1</v>
      </c>
      <c r="Y164" s="135"/>
      <c r="Z164" s="129"/>
    </row>
    <row r="165" spans="1:26" s="25" customFormat="1" ht="15">
      <c r="A165" s="16"/>
      <c r="B165" s="113" t="s">
        <v>448</v>
      </c>
      <c r="C165" s="31" t="s">
        <v>481</v>
      </c>
      <c r="D165" s="31" t="s">
        <v>17</v>
      </c>
      <c r="E165" s="32" t="s">
        <v>482</v>
      </c>
      <c r="F165" s="114" t="s">
        <v>483</v>
      </c>
      <c r="G165" s="42">
        <v>2675.1666666666665</v>
      </c>
      <c r="H165" s="33">
        <v>3171.3333333333335</v>
      </c>
      <c r="I165" s="33">
        <v>5846.5</v>
      </c>
      <c r="J165" s="43">
        <v>642.58333333333337</v>
      </c>
      <c r="K165" s="44">
        <v>2875.4166666666665</v>
      </c>
      <c r="L165" s="34">
        <v>3243.3333333333335</v>
      </c>
      <c r="M165" s="34">
        <v>6118.75</v>
      </c>
      <c r="N165" s="45">
        <v>270.16666666666669</v>
      </c>
      <c r="O165" s="48">
        <v>1142.5833333333333</v>
      </c>
      <c r="P165" s="35">
        <v>1394.0833333333333</v>
      </c>
      <c r="Q165" s="35">
        <v>2536.6666666666665</v>
      </c>
      <c r="R165" s="49">
        <v>76.833333333333329</v>
      </c>
      <c r="S165" s="122"/>
      <c r="T165" s="52"/>
      <c r="U165" s="37">
        <v>1</v>
      </c>
      <c r="V165" s="37"/>
      <c r="W165" s="53"/>
      <c r="X165" s="54">
        <v>1</v>
      </c>
      <c r="Y165" s="135"/>
      <c r="Z165" s="129"/>
    </row>
    <row r="166" spans="1:26">
      <c r="A166" s="19"/>
      <c r="B166" s="116" t="s">
        <v>448</v>
      </c>
      <c r="C166" s="38"/>
      <c r="D166" s="38" t="s">
        <v>50</v>
      </c>
      <c r="E166" s="40" t="s">
        <v>334</v>
      </c>
      <c r="F166" s="117" t="s">
        <v>335</v>
      </c>
      <c r="G166" s="42">
        <v>95.75</v>
      </c>
      <c r="H166" s="33">
        <v>152.25</v>
      </c>
      <c r="I166" s="33">
        <v>248</v>
      </c>
      <c r="J166" s="43">
        <v>0</v>
      </c>
      <c r="K166" s="46">
        <v>387.83333333333331</v>
      </c>
      <c r="L166" s="41">
        <v>233.75</v>
      </c>
      <c r="M166" s="41">
        <v>621.58333333333326</v>
      </c>
      <c r="N166" s="47">
        <v>0</v>
      </c>
      <c r="O166" s="48">
        <v>50.416666666666664</v>
      </c>
      <c r="P166" s="35">
        <v>23.75</v>
      </c>
      <c r="Q166" s="35">
        <v>74.166666666666657</v>
      </c>
      <c r="R166" s="49">
        <v>0</v>
      </c>
      <c r="S166" s="122"/>
      <c r="T166" s="52">
        <v>1</v>
      </c>
      <c r="U166" s="37"/>
      <c r="V166" s="37"/>
      <c r="W166" s="53"/>
      <c r="X166" s="54">
        <v>1</v>
      </c>
      <c r="Y166" s="135"/>
      <c r="Z166" s="130" t="s">
        <v>23</v>
      </c>
    </row>
    <row r="167" spans="1:26">
      <c r="B167" s="113" t="s">
        <v>484</v>
      </c>
      <c r="C167" s="31" t="s">
        <v>485</v>
      </c>
      <c r="D167" s="31" t="s">
        <v>12</v>
      </c>
      <c r="E167" s="32" t="s">
        <v>486</v>
      </c>
      <c r="F167" s="114" t="s">
        <v>487</v>
      </c>
      <c r="G167" s="42">
        <v>106.25</v>
      </c>
      <c r="H167" s="33">
        <v>37.583333333333336</v>
      </c>
      <c r="I167" s="33">
        <v>143.83333333333334</v>
      </c>
      <c r="J167" s="43">
        <v>2.1666666666666665</v>
      </c>
      <c r="K167" s="44">
        <v>50.833333333333336</v>
      </c>
      <c r="L167" s="34">
        <v>56.25</v>
      </c>
      <c r="M167" s="34">
        <v>107.08333333333334</v>
      </c>
      <c r="N167" s="45">
        <v>2.9166666666666665</v>
      </c>
      <c r="O167" s="48">
        <v>27</v>
      </c>
      <c r="P167" s="35">
        <v>6.166666666666667</v>
      </c>
      <c r="Q167" s="35">
        <v>33.166666666666664</v>
      </c>
      <c r="R167" s="49">
        <v>3.9166666666666665</v>
      </c>
      <c r="S167" s="122"/>
      <c r="T167" s="52"/>
      <c r="U167" s="37">
        <v>1</v>
      </c>
      <c r="V167" s="37"/>
      <c r="W167" s="53"/>
      <c r="X167" s="54">
        <v>1</v>
      </c>
      <c r="Y167" s="135"/>
      <c r="Z167" s="131"/>
    </row>
    <row r="168" spans="1:26">
      <c r="B168" s="113" t="s">
        <v>488</v>
      </c>
      <c r="C168" s="31" t="s">
        <v>489</v>
      </c>
      <c r="D168" s="31" t="s">
        <v>50</v>
      </c>
      <c r="E168" s="32">
        <v>3185179329</v>
      </c>
      <c r="F168" s="114" t="s">
        <v>490</v>
      </c>
      <c r="G168" s="42">
        <v>959.5</v>
      </c>
      <c r="H168" s="33">
        <v>71.25</v>
      </c>
      <c r="I168" s="33">
        <v>1030.75</v>
      </c>
      <c r="J168" s="43">
        <v>0</v>
      </c>
      <c r="K168" s="44">
        <v>983.66666666666663</v>
      </c>
      <c r="L168" s="34">
        <v>7.333333333333333</v>
      </c>
      <c r="M168" s="34">
        <v>991</v>
      </c>
      <c r="N168" s="45">
        <v>0</v>
      </c>
      <c r="O168" s="48">
        <v>352.16666666666669</v>
      </c>
      <c r="P168" s="35">
        <v>4.583333333333333</v>
      </c>
      <c r="Q168" s="35">
        <v>356.75</v>
      </c>
      <c r="R168" s="49">
        <v>0</v>
      </c>
      <c r="S168" s="122"/>
      <c r="T168" s="52">
        <v>1</v>
      </c>
      <c r="U168" s="37"/>
      <c r="V168" s="37"/>
      <c r="W168" s="53"/>
      <c r="X168" s="54">
        <v>1</v>
      </c>
      <c r="Y168" s="135"/>
      <c r="Z168" s="129" t="s">
        <v>23</v>
      </c>
    </row>
    <row r="169" spans="1:26" ht="12.6" customHeight="1">
      <c r="B169" s="113" t="s">
        <v>488</v>
      </c>
      <c r="C169" s="31"/>
      <c r="D169" s="31" t="s">
        <v>50</v>
      </c>
      <c r="E169" s="32">
        <v>3185213667</v>
      </c>
      <c r="F169" s="114" t="s">
        <v>491</v>
      </c>
      <c r="G169" s="42"/>
      <c r="H169" s="33"/>
      <c r="I169" s="33"/>
      <c r="J169" s="43"/>
      <c r="K169" s="44"/>
      <c r="L169" s="34"/>
      <c r="M169" s="34"/>
      <c r="N169" s="45"/>
      <c r="O169" s="48"/>
      <c r="P169" s="35"/>
      <c r="Q169" s="35"/>
      <c r="R169" s="49"/>
      <c r="S169" s="122"/>
      <c r="T169" s="52">
        <v>1</v>
      </c>
      <c r="U169" s="37"/>
      <c r="V169" s="37"/>
      <c r="W169" s="53"/>
      <c r="X169" s="54">
        <v>1</v>
      </c>
      <c r="Y169" s="135"/>
      <c r="Z169" s="129" t="s">
        <v>23</v>
      </c>
    </row>
    <row r="170" spans="1:26" ht="12.6" customHeight="1">
      <c r="B170" s="113" t="s">
        <v>488</v>
      </c>
      <c r="C170" s="31" t="s">
        <v>492</v>
      </c>
      <c r="D170" s="31" t="s">
        <v>50</v>
      </c>
      <c r="E170" s="32">
        <v>3185156680</v>
      </c>
      <c r="F170" s="114" t="s">
        <v>493</v>
      </c>
      <c r="G170" s="42"/>
      <c r="H170" s="33"/>
      <c r="I170" s="33"/>
      <c r="J170" s="43"/>
      <c r="K170" s="44"/>
      <c r="L170" s="34"/>
      <c r="M170" s="34"/>
      <c r="N170" s="45"/>
      <c r="O170" s="48"/>
      <c r="P170" s="35"/>
      <c r="Q170" s="35"/>
      <c r="R170" s="49"/>
      <c r="S170" s="122"/>
      <c r="T170" s="52">
        <v>1</v>
      </c>
      <c r="U170" s="37"/>
      <c r="V170" s="37"/>
      <c r="W170" s="53"/>
      <c r="X170" s="54">
        <v>1</v>
      </c>
      <c r="Y170" s="135"/>
      <c r="Z170" s="129" t="s">
        <v>23</v>
      </c>
    </row>
    <row r="171" spans="1:26">
      <c r="B171" s="113" t="s">
        <v>488</v>
      </c>
      <c r="C171" s="31" t="s">
        <v>494</v>
      </c>
      <c r="D171" s="31" t="s">
        <v>17</v>
      </c>
      <c r="E171" s="32" t="s">
        <v>495</v>
      </c>
      <c r="F171" s="114" t="s">
        <v>496</v>
      </c>
      <c r="G171" s="42">
        <v>3394.0833333333335</v>
      </c>
      <c r="H171" s="33">
        <v>1743.3333333333333</v>
      </c>
      <c r="I171" s="33">
        <v>5137.416666666667</v>
      </c>
      <c r="J171" s="43">
        <v>404.58333333333331</v>
      </c>
      <c r="K171" s="44">
        <v>1755.9166666666667</v>
      </c>
      <c r="L171" s="34">
        <v>1032.1666666666667</v>
      </c>
      <c r="M171" s="34">
        <v>2788.0833333333335</v>
      </c>
      <c r="N171" s="45">
        <v>108.16666666666667</v>
      </c>
      <c r="O171" s="48">
        <v>1174.25</v>
      </c>
      <c r="P171" s="35">
        <v>516.83333333333337</v>
      </c>
      <c r="Q171" s="35">
        <v>1691.0833333333335</v>
      </c>
      <c r="R171" s="49">
        <v>109.83333333333333</v>
      </c>
      <c r="S171" s="122"/>
      <c r="T171" s="52"/>
      <c r="U171" s="37"/>
      <c r="V171" s="37"/>
      <c r="W171" s="53"/>
      <c r="X171" s="54"/>
      <c r="Y171" s="135"/>
      <c r="Z171" s="129" t="s">
        <v>557</v>
      </c>
    </row>
    <row r="172" spans="1:26">
      <c r="A172" s="26"/>
      <c r="B172" s="113" t="s">
        <v>488</v>
      </c>
      <c r="C172" s="31" t="s">
        <v>489</v>
      </c>
      <c r="D172" s="31" t="s">
        <v>50</v>
      </c>
      <c r="E172" s="32" t="s">
        <v>497</v>
      </c>
      <c r="F172" s="114" t="s">
        <v>498</v>
      </c>
      <c r="G172" s="42">
        <v>348.91666666666669</v>
      </c>
      <c r="H172" s="33">
        <v>363.25</v>
      </c>
      <c r="I172" s="33">
        <v>712.16666666666674</v>
      </c>
      <c r="J172" s="43">
        <v>0</v>
      </c>
      <c r="K172" s="44">
        <v>325.33333333333331</v>
      </c>
      <c r="L172" s="34">
        <v>320.66666666666669</v>
      </c>
      <c r="M172" s="34">
        <v>646</v>
      </c>
      <c r="N172" s="45">
        <v>0</v>
      </c>
      <c r="O172" s="48">
        <v>248.91666666666666</v>
      </c>
      <c r="P172" s="35">
        <v>222.16666666666666</v>
      </c>
      <c r="Q172" s="35">
        <v>471.08333333333331</v>
      </c>
      <c r="R172" s="49">
        <v>0</v>
      </c>
      <c r="S172" s="122"/>
      <c r="T172" s="52">
        <v>1</v>
      </c>
      <c r="U172" s="37"/>
      <c r="V172" s="37"/>
      <c r="W172" s="53"/>
      <c r="X172" s="54">
        <v>1</v>
      </c>
      <c r="Y172" s="135"/>
      <c r="Z172" s="129" t="s">
        <v>23</v>
      </c>
    </row>
    <row r="173" spans="1:26" ht="12.6" customHeight="1">
      <c r="B173" s="113" t="s">
        <v>488</v>
      </c>
      <c r="C173" s="31" t="s">
        <v>499</v>
      </c>
      <c r="D173" s="31" t="s">
        <v>50</v>
      </c>
      <c r="E173" s="32" t="s">
        <v>500</v>
      </c>
      <c r="F173" s="114" t="s">
        <v>501</v>
      </c>
      <c r="G173" s="42">
        <v>55.25</v>
      </c>
      <c r="H173" s="33">
        <v>59.916666666666664</v>
      </c>
      <c r="I173" s="33">
        <v>115.16666666666666</v>
      </c>
      <c r="J173" s="43">
        <v>0</v>
      </c>
      <c r="K173" s="44">
        <v>2</v>
      </c>
      <c r="L173" s="34">
        <v>0.16666666666666666</v>
      </c>
      <c r="M173" s="34">
        <v>2.1666666666666665</v>
      </c>
      <c r="N173" s="45">
        <v>0</v>
      </c>
      <c r="O173" s="48">
        <v>0.58333333333333337</v>
      </c>
      <c r="P173" s="35">
        <v>0.91666666666666663</v>
      </c>
      <c r="Q173" s="35">
        <v>1.5</v>
      </c>
      <c r="R173" s="49">
        <v>0</v>
      </c>
      <c r="S173" s="122"/>
      <c r="T173" s="52">
        <v>1</v>
      </c>
      <c r="U173" s="37"/>
      <c r="V173" s="37"/>
      <c r="W173" s="53"/>
      <c r="X173" s="54">
        <v>1</v>
      </c>
      <c r="Y173" s="135"/>
      <c r="Z173" s="129" t="s">
        <v>23</v>
      </c>
    </row>
    <row r="174" spans="1:26">
      <c r="B174" s="113" t="s">
        <v>488</v>
      </c>
      <c r="C174" s="31" t="s">
        <v>502</v>
      </c>
      <c r="D174" s="31" t="s">
        <v>50</v>
      </c>
      <c r="E174" s="32" t="s">
        <v>503</v>
      </c>
      <c r="F174" s="114" t="s">
        <v>504</v>
      </c>
      <c r="G174" s="42">
        <v>766.25</v>
      </c>
      <c r="H174" s="33">
        <v>476.08333333333331</v>
      </c>
      <c r="I174" s="33">
        <v>1242.3333333333333</v>
      </c>
      <c r="J174" s="43">
        <v>0</v>
      </c>
      <c r="K174" s="44">
        <v>419.25</v>
      </c>
      <c r="L174" s="34">
        <v>180.33333333333334</v>
      </c>
      <c r="M174" s="34">
        <v>599.58333333333337</v>
      </c>
      <c r="N174" s="45">
        <v>0</v>
      </c>
      <c r="O174" s="48">
        <v>131.16666666666666</v>
      </c>
      <c r="P174" s="35">
        <v>40.583333333333336</v>
      </c>
      <c r="Q174" s="35">
        <v>171.75</v>
      </c>
      <c r="R174" s="49">
        <v>0</v>
      </c>
      <c r="S174" s="122"/>
      <c r="T174" s="52">
        <v>1</v>
      </c>
      <c r="U174" s="37"/>
      <c r="V174" s="37"/>
      <c r="W174" s="53"/>
      <c r="X174" s="54">
        <v>1</v>
      </c>
      <c r="Y174" s="135"/>
      <c r="Z174" s="129" t="s">
        <v>23</v>
      </c>
    </row>
    <row r="175" spans="1:26">
      <c r="B175" s="113" t="s">
        <v>488</v>
      </c>
      <c r="C175" s="31" t="s">
        <v>505</v>
      </c>
      <c r="D175" s="31" t="s">
        <v>17</v>
      </c>
      <c r="E175" s="32" t="s">
        <v>506</v>
      </c>
      <c r="F175" s="114" t="s">
        <v>507</v>
      </c>
      <c r="G175" s="42">
        <v>982.25</v>
      </c>
      <c r="H175" s="33">
        <v>521</v>
      </c>
      <c r="I175" s="33">
        <v>1503.25</v>
      </c>
      <c r="J175" s="43">
        <v>131</v>
      </c>
      <c r="K175" s="44">
        <v>507.16666666666669</v>
      </c>
      <c r="L175" s="34">
        <v>331.66666666666669</v>
      </c>
      <c r="M175" s="34">
        <v>838.83333333333337</v>
      </c>
      <c r="N175" s="45">
        <v>47.416666666666664</v>
      </c>
      <c r="O175" s="48">
        <v>513.66666666666663</v>
      </c>
      <c r="P175" s="35">
        <v>405.5</v>
      </c>
      <c r="Q175" s="35">
        <v>919.16666666666663</v>
      </c>
      <c r="R175" s="49">
        <v>80.583333333333329</v>
      </c>
      <c r="S175" s="122"/>
      <c r="T175" s="52"/>
      <c r="U175" s="37"/>
      <c r="V175" s="37"/>
      <c r="W175" s="53"/>
      <c r="X175" s="54"/>
      <c r="Y175" s="135"/>
      <c r="Z175" s="132" t="s">
        <v>557</v>
      </c>
    </row>
    <row r="176" spans="1:26">
      <c r="B176" s="113" t="s">
        <v>488</v>
      </c>
      <c r="C176" s="31" t="s">
        <v>508</v>
      </c>
      <c r="D176" s="31" t="s">
        <v>17</v>
      </c>
      <c r="E176" s="32" t="s">
        <v>509</v>
      </c>
      <c r="F176" s="114" t="s">
        <v>510</v>
      </c>
      <c r="G176" s="42">
        <v>1284.75</v>
      </c>
      <c r="H176" s="33">
        <v>742.58333333333337</v>
      </c>
      <c r="I176" s="33">
        <v>2027.3333333333335</v>
      </c>
      <c r="J176" s="43">
        <v>356.83333333333331</v>
      </c>
      <c r="K176" s="44">
        <v>116.33333333333333</v>
      </c>
      <c r="L176" s="34">
        <v>109.16666666666667</v>
      </c>
      <c r="M176" s="34">
        <v>225.5</v>
      </c>
      <c r="N176" s="45">
        <v>12.166666666666666</v>
      </c>
      <c r="O176" s="48">
        <v>4773.333333333333</v>
      </c>
      <c r="P176" s="35">
        <v>566.33333333333337</v>
      </c>
      <c r="Q176" s="35">
        <v>5339.6666666666661</v>
      </c>
      <c r="R176" s="49">
        <v>114.5</v>
      </c>
      <c r="S176" s="122"/>
      <c r="T176" s="52"/>
      <c r="U176" s="37">
        <v>1</v>
      </c>
      <c r="V176" s="37"/>
      <c r="W176" s="53"/>
      <c r="X176" s="54">
        <v>1</v>
      </c>
      <c r="Y176" s="135"/>
      <c r="Z176" s="129"/>
    </row>
    <row r="177" spans="1:26" s="27" customFormat="1">
      <c r="A177" s="16"/>
      <c r="B177" s="113" t="s">
        <v>488</v>
      </c>
      <c r="C177" s="31" t="s">
        <v>511</v>
      </c>
      <c r="D177" s="31" t="s">
        <v>17</v>
      </c>
      <c r="E177" s="32" t="s">
        <v>512</v>
      </c>
      <c r="F177" s="114" t="s">
        <v>513</v>
      </c>
      <c r="G177" s="42">
        <v>4850.833333333333</v>
      </c>
      <c r="H177" s="33">
        <v>2980.5</v>
      </c>
      <c r="I177" s="33">
        <v>7831.333333333333</v>
      </c>
      <c r="J177" s="43">
        <v>575.91666666666663</v>
      </c>
      <c r="K177" s="44">
        <v>3471.0833333333335</v>
      </c>
      <c r="L177" s="34">
        <v>2271.3333333333335</v>
      </c>
      <c r="M177" s="34">
        <v>5742.416666666667</v>
      </c>
      <c r="N177" s="45">
        <v>429.83333333333331</v>
      </c>
      <c r="O177" s="48">
        <v>1400.3333333333333</v>
      </c>
      <c r="P177" s="35">
        <v>1116.4166666666667</v>
      </c>
      <c r="Q177" s="35">
        <v>2516.75</v>
      </c>
      <c r="R177" s="49">
        <v>213</v>
      </c>
      <c r="S177" s="122"/>
      <c r="T177" s="52"/>
      <c r="U177" s="37"/>
      <c r="V177" s="37"/>
      <c r="W177" s="53"/>
      <c r="X177" s="54"/>
      <c r="Y177" s="135"/>
      <c r="Z177" s="129" t="s">
        <v>558</v>
      </c>
    </row>
    <row r="178" spans="1:26" ht="12.95" customHeight="1">
      <c r="B178" s="113" t="s">
        <v>488</v>
      </c>
      <c r="C178" s="31" t="s">
        <v>514</v>
      </c>
      <c r="D178" s="31" t="s">
        <v>17</v>
      </c>
      <c r="E178" s="32" t="s">
        <v>515</v>
      </c>
      <c r="F178" s="114" t="s">
        <v>516</v>
      </c>
      <c r="G178" s="42">
        <v>4893</v>
      </c>
      <c r="H178" s="33">
        <v>3174.25</v>
      </c>
      <c r="I178" s="33">
        <v>8067.25</v>
      </c>
      <c r="J178" s="43">
        <v>1223.3333333333333</v>
      </c>
      <c r="K178" s="44">
        <v>2752.9166666666665</v>
      </c>
      <c r="L178" s="34">
        <v>1184.8333333333333</v>
      </c>
      <c r="M178" s="34">
        <v>3937.75</v>
      </c>
      <c r="N178" s="45">
        <v>227.58333333333334</v>
      </c>
      <c r="O178" s="48">
        <v>1845.9166666666667</v>
      </c>
      <c r="P178" s="35">
        <v>910.33333333333337</v>
      </c>
      <c r="Q178" s="35">
        <v>2756.25</v>
      </c>
      <c r="R178" s="49">
        <v>229.25</v>
      </c>
      <c r="S178" s="122"/>
      <c r="T178" s="52"/>
      <c r="U178" s="37"/>
      <c r="V178" s="37"/>
      <c r="W178" s="53"/>
      <c r="X178" s="54"/>
      <c r="Y178" s="135"/>
      <c r="Z178" s="129" t="s">
        <v>558</v>
      </c>
    </row>
    <row r="179" spans="1:26" ht="12.6" customHeight="1">
      <c r="B179" s="113" t="s">
        <v>488</v>
      </c>
      <c r="C179" s="31" t="s">
        <v>517</v>
      </c>
      <c r="D179" s="31" t="s">
        <v>17</v>
      </c>
      <c r="E179" s="32" t="s">
        <v>518</v>
      </c>
      <c r="F179" s="114" t="s">
        <v>519</v>
      </c>
      <c r="G179" s="42">
        <v>540.08333333333337</v>
      </c>
      <c r="H179" s="33">
        <v>413.08333333333331</v>
      </c>
      <c r="I179" s="33">
        <v>953.16666666666674</v>
      </c>
      <c r="J179" s="43">
        <v>174.16666666666666</v>
      </c>
      <c r="K179" s="44">
        <v>709.75</v>
      </c>
      <c r="L179" s="34">
        <v>187.66666666666666</v>
      </c>
      <c r="M179" s="34">
        <v>897.41666666666663</v>
      </c>
      <c r="N179" s="45">
        <v>56.333333333333336</v>
      </c>
      <c r="O179" s="48">
        <v>505.83333333333331</v>
      </c>
      <c r="P179" s="35">
        <v>324.75</v>
      </c>
      <c r="Q179" s="35">
        <v>830.58333333333326</v>
      </c>
      <c r="R179" s="49">
        <v>30.416666666666668</v>
      </c>
      <c r="S179" s="122"/>
      <c r="T179" s="52"/>
      <c r="U179" s="37"/>
      <c r="V179" s="37"/>
      <c r="W179" s="53"/>
      <c r="X179" s="54"/>
      <c r="Y179" s="135"/>
      <c r="Z179" s="129" t="s">
        <v>558</v>
      </c>
    </row>
    <row r="180" spans="1:26" ht="13.5" thickBot="1">
      <c r="A180" s="28"/>
      <c r="B180" s="118" t="s">
        <v>488</v>
      </c>
      <c r="C180" s="119" t="s">
        <v>520</v>
      </c>
      <c r="D180" s="119" t="s">
        <v>17</v>
      </c>
      <c r="E180" s="120" t="s">
        <v>521</v>
      </c>
      <c r="F180" s="121" t="s">
        <v>522</v>
      </c>
      <c r="G180" s="55">
        <v>2380.9166666666665</v>
      </c>
      <c r="H180" s="56">
        <v>2552.5833333333335</v>
      </c>
      <c r="I180" s="56">
        <v>4933.5</v>
      </c>
      <c r="J180" s="57">
        <v>220.66666666666666</v>
      </c>
      <c r="K180" s="58">
        <v>2855.1666666666665</v>
      </c>
      <c r="L180" s="59">
        <v>3365.8333333333335</v>
      </c>
      <c r="M180" s="59">
        <v>6221</v>
      </c>
      <c r="N180" s="60">
        <v>245.16666666666666</v>
      </c>
      <c r="O180" s="61">
        <v>1467</v>
      </c>
      <c r="P180" s="62">
        <v>1302.6666666666667</v>
      </c>
      <c r="Q180" s="62">
        <v>2769.666666666667</v>
      </c>
      <c r="R180" s="63">
        <v>72</v>
      </c>
      <c r="S180" s="122"/>
      <c r="T180" s="64"/>
      <c r="U180" s="65">
        <v>1</v>
      </c>
      <c r="V180" s="66"/>
      <c r="W180" s="67"/>
      <c r="X180" s="68">
        <v>1</v>
      </c>
      <c r="Y180" s="136"/>
      <c r="Z180" s="133"/>
    </row>
    <row r="181" spans="1:26" ht="12.95" customHeight="1" thickBot="1">
      <c r="C181" s="28"/>
      <c r="D181" s="28"/>
      <c r="E181" s="29"/>
      <c r="F181" s="30" t="s">
        <v>523</v>
      </c>
      <c r="G181" s="69">
        <v>269903.25</v>
      </c>
      <c r="H181" s="70">
        <v>228674.41666666666</v>
      </c>
      <c r="I181" s="70">
        <v>487300.75</v>
      </c>
      <c r="J181" s="71">
        <v>42353.333333333336</v>
      </c>
      <c r="K181" s="72">
        <v>243490.66666666666</v>
      </c>
      <c r="L181" s="73">
        <v>200852.58333333334</v>
      </c>
      <c r="M181" s="73">
        <v>444567.83333333331</v>
      </c>
      <c r="N181" s="74">
        <v>32789.666666666664</v>
      </c>
      <c r="O181" s="75">
        <v>139389.16666666666</v>
      </c>
      <c r="P181" s="76">
        <v>112036.41666666667</v>
      </c>
      <c r="Q181" s="76">
        <v>251257.41666666666</v>
      </c>
      <c r="R181" s="77">
        <v>26527.083333333332</v>
      </c>
      <c r="S181" s="123"/>
      <c r="T181" s="78">
        <f t="shared" ref="T181:Y181" si="0">SUM(T3:T180)</f>
        <v>54</v>
      </c>
      <c r="U181" s="79">
        <f t="shared" si="0"/>
        <v>91</v>
      </c>
      <c r="V181" s="80">
        <f t="shared" si="0"/>
        <v>7</v>
      </c>
      <c r="W181" s="81">
        <f t="shared" si="0"/>
        <v>6</v>
      </c>
      <c r="X181" s="82">
        <f t="shared" si="0"/>
        <v>144</v>
      </c>
      <c r="Y181" s="137">
        <f t="shared" si="0"/>
        <v>8</v>
      </c>
      <c r="Z181" s="138"/>
    </row>
    <row r="183" spans="1:26">
      <c r="U183" s="15"/>
    </row>
    <row r="184" spans="1:26">
      <c r="U184" s="15"/>
    </row>
    <row r="185" spans="1:26">
      <c r="U185" s="15"/>
    </row>
  </sheetData>
  <autoFilter ref="B2:Z181" xr:uid="{45CA1062-6C70-418B-9B0B-288AEFC217F9}">
    <sortState xmlns:xlrd2="http://schemas.microsoft.com/office/spreadsheetml/2017/richdata2" ref="B3:Z180">
      <sortCondition ref="B2:B180"/>
    </sortState>
  </autoFilter>
  <mergeCells count="4">
    <mergeCell ref="G1:J1"/>
    <mergeCell ref="K1:N1"/>
    <mergeCell ref="O1:R1"/>
    <mergeCell ref="T1:Z1"/>
  </mergeCells>
  <phoneticPr fontId="9" type="noConversion"/>
  <hyperlinks>
    <hyperlink ref="F116" r:id="rId1" display="javascript:if(Clicking.Test('m_mTitleFrame_mFr_printerList_dataGrid_ctl03_StyledHyperLink3'))%7bClicking.Act(false,true,true,null,'Now retrieving data from printer',1000);ClickAct.URL('OpenWinOn','/XeroxDeviceManager/Devices/DisplayDevice/displayDevice.aspx?printerID=158&amp;Tab=printers&amp;groupID=106&amp;returnURL=$percent$2fXeroxDeviceManager$percent$2fDevices$percent$2fPrinters$percent$2fdisplayGroup.aspx$percent$3fgroupID$percent$3d106&amp;session=false',null);%7d;" xr:uid="{3F8BBD34-A887-47B6-8F0D-33671A68EF2A}"/>
    <hyperlink ref="F141" r:id="rId2" display="javascript:if(Clicking.Test('m_mTitleFrame_mFr_printerList_dataGrid_ctl04_StyledHyperLink3'))%7bClicking.Act(false,true,true,null,'Now retrieving data from printer',1000);ClickAct.URL('OpenWinOn','/XeroxDeviceManager/Devices/DisplayDevice/displayDevice.aspx?printerID=256&amp;Tab=printers&amp;groupID=121&amp;returnURL=$percent$2fXeroxDeviceManager$percent$2fDevices$percent$2fPrinters$percent$2fdisplayGroup.aspx$percent$3fgroupID$percent$3d121&amp;session=false',null);%7d;" xr:uid="{62248C51-88FE-431C-A184-8C7581BE06C0}"/>
    <hyperlink ref="F142" r:id="rId3" display="javascript:if(Clicking.Test('m_mTitleFrame_mFr_printerList_dataGrid_ctl05_StyledHyperLink3'))%7bClicking.Act(false,true,true,null,'Now retrieving data from printer',1000);ClickAct.URL('OpenWinOn','/XeroxDeviceManager/Devices/DisplayDevice/displayDevice.aspx?printerID=267&amp;Tab=printers&amp;groupID=121&amp;returnURL=$percent$2fXeroxDeviceManager$percent$2fDevices$percent$2fPrinters$percent$2fdisplayGroup.aspx$percent$3fgroupID$percent$3d121&amp;session=false',null);%7d;" xr:uid="{B7E86522-3D65-4CB1-AA84-5DFA31A4C6BA}"/>
    <hyperlink ref="F145" r:id="rId4" display="javascript:if(Clicking.Test('m_mTitleFrame_mFr_printerList_dataGrid_ctl08_StyledHyperLink3'))%7bClicking.Act(false,true,true,null,'Now retrieving data from printer',1000);ClickAct.URL('OpenWinOn','/XeroxDeviceManager/Devices/DisplayDevice/displayDevice.aspx?printerID=105&amp;Tab=printers&amp;groupID=122&amp;returnURL=$percent$2fXeroxDeviceManager$percent$2fDevices$percent$2fPrinters$percent$2fdisplayGroup.aspx$percent$3fgroupID$percent$3d122&amp;session=false',null);%7d;" xr:uid="{B4272729-765F-4ABF-9D88-6F7F4C139BCF}"/>
    <hyperlink ref="F147" r:id="rId5" display="javascript:if(Clicking.Test('m_mTitleFrame_mFr_printerList_dataGrid_ctl07_StyledHyperLink3'))%7bClicking.Act(false,true,true,null,'Now retrieving data from printer',1000);ClickAct.URL('OpenWinOn','/XeroxDeviceManager/Devices/DisplayDevice/displayDevice.aspx?printerID=102&amp;Tab=printers&amp;groupID=122&amp;returnURL=$percent$2fXeroxDeviceManager$percent$2fDevices$percent$2fPrinters$percent$2fdisplayGroup.aspx$percent$3fgroupID$percent$3d122&amp;session=false',null);%7d;" xr:uid="{FD2FE178-13B1-405D-9ABF-77619FE69C2D}"/>
    <hyperlink ref="F146" r:id="rId6" display="javascript:if(Clicking.Test('m_mTitleFrame_mFr_printerList_dataGrid_ctl02_StyledHyperLink3'))%7bClicking.Act(false,true,true,null,'Now retrieving data from printer',1000);ClickAct.URL('OpenWinOn','/XeroxDeviceManager/Devices/DisplayDevice/displayDevice.aspx?printerID=106&amp;Tab=printers&amp;groupID=122&amp;returnURL=$percent$2fXeroxDeviceManager$percent$2fDevices$percent$2fPrinters$percent$2fdisplayGroup.aspx$percent$3fgroupID$percent$3d122&amp;session=false',null);%7d;" xr:uid="{1B751047-B8F3-480A-8278-D65C46C82B99}"/>
    <hyperlink ref="F155" r:id="rId7" display="javascript:if(Clicking.Test('m_mTitleFrame_mFr_printerList_dataGrid_ctl09_StyledHyperLink3'))%7bClicking.Act(false,true,true,null,'Now retrieving data from printer',1000);ClickAct.URL('OpenWinOn','/XeroxDeviceManager/Devices/DisplayDevice/displayDevice.aspx?printerID=109&amp;Tab=printers&amp;groupID=123&amp;returnURL=$percent$2fXeroxDeviceManager$percent$2fDevices$percent$2fPrinters$percent$2fdisplayGroup.aspx$percent$3fgroupID$percent$3d123&amp;session=false',null);%7d;" xr:uid="{AC30A084-4869-4508-AECF-7B7BA1AE1C35}"/>
    <hyperlink ref="F28" r:id="rId8" display="javascript:if(Clicking.Test('m_mTitleFrame_mFr_printerList_dataGrid_ctl03_StyledHyperLink3'))%7bClicking.Act(false,true,true,null,'Now retrieving data from printer',1000);ClickAct.URL('OpenWinOn','/XeroxDeviceManager/Devices/DisplayDevice/displayDevice.aspx?printerID=224&amp;Tab=printers&amp;groupID=100&amp;returnURL=$percent$2fXeroxDeviceManager$percent$2fDevices$percent$2fPrinters$percent$2fdisplayGroup.aspx$percent$3fgroupID$percent$3d100&amp;session=false',null);%7d;" xr:uid="{152990C2-EF87-418F-A1B3-1E2B85B67B29}"/>
  </hyperlinks>
  <pageMargins left="0.7" right="0.7" top="0.75" bottom="0.75" header="0.3" footer="0.3"/>
  <pageSetup orientation="portrait" r:id="rId9"/>
  <ignoredErrors>
    <ignoredError sqref="E3:E34 E50:E180 E36:E49" numberStoredAsText="1"/>
  </ignoredErrors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B1373-8276-42C3-8E68-9B9CA2A56C74}">
  <dimension ref="A1:FM13"/>
  <sheetViews>
    <sheetView zoomScaleNormal="100" workbookViewId="0">
      <pane ySplit="1" topLeftCell="A2" activePane="bottomLeft" state="frozen"/>
      <selection pane="bottomLeft" activeCell="B32" sqref="B32"/>
    </sheetView>
  </sheetViews>
  <sheetFormatPr defaultColWidth="9.140625" defaultRowHeight="12.75"/>
  <cols>
    <col min="1" max="1" width="10.5703125" style="8" customWidth="1"/>
    <col min="2" max="2" width="116.42578125" style="12" customWidth="1"/>
    <col min="3" max="5" width="9.140625" style="8"/>
    <col min="6" max="6" width="32" style="8" bestFit="1" customWidth="1"/>
    <col min="7" max="7" width="10.5703125" style="8" customWidth="1"/>
    <col min="8" max="8" width="5.140625" style="8" bestFit="1" customWidth="1"/>
    <col min="9" max="9" width="7.140625" style="8" customWidth="1"/>
    <col min="10" max="16384" width="9.140625" style="8"/>
  </cols>
  <sheetData>
    <row r="1" spans="1:169" s="3" customFormat="1" ht="15" customHeight="1">
      <c r="A1" s="1" t="s">
        <v>524</v>
      </c>
      <c r="B1" s="139" t="s">
        <v>568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</row>
    <row r="2" spans="1:169" s="3" customFormat="1" ht="15" customHeight="1">
      <c r="A2" s="1"/>
      <c r="B2" s="139" t="s">
        <v>570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</row>
    <row r="3" spans="1:169" s="5" customFormat="1" ht="15" customHeight="1">
      <c r="A3" s="4"/>
      <c r="B3" s="140" t="s">
        <v>525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</row>
    <row r="4" spans="1:169" ht="15" customHeight="1">
      <c r="A4" s="6">
        <v>1</v>
      </c>
      <c r="B4" s="7" t="s">
        <v>526</v>
      </c>
    </row>
    <row r="5" spans="1:169" ht="15" customHeight="1">
      <c r="A5" s="9">
        <f>A4+1</f>
        <v>2</v>
      </c>
      <c r="B5" s="13" t="s">
        <v>527</v>
      </c>
    </row>
    <row r="6" spans="1:169" ht="15" customHeight="1">
      <c r="A6" s="9">
        <f>A5+1</f>
        <v>3</v>
      </c>
      <c r="B6" s="7" t="s">
        <v>528</v>
      </c>
    </row>
    <row r="7" spans="1:169" ht="15" customHeight="1">
      <c r="A7" s="4"/>
      <c r="B7" s="140" t="s">
        <v>529</v>
      </c>
      <c r="J7" s="8" t="s">
        <v>530</v>
      </c>
    </row>
    <row r="8" spans="1:169" ht="15" customHeight="1">
      <c r="A8" s="9">
        <f>A6+1</f>
        <v>4</v>
      </c>
      <c r="B8" s="7" t="s">
        <v>531</v>
      </c>
      <c r="J8" s="8" t="s">
        <v>530</v>
      </c>
    </row>
    <row r="9" spans="1:169" ht="15" customHeight="1">
      <c r="A9" s="9">
        <f>A8+1</f>
        <v>5</v>
      </c>
      <c r="B9" s="7" t="s">
        <v>532</v>
      </c>
      <c r="J9" s="8" t="s">
        <v>530</v>
      </c>
    </row>
    <row r="10" spans="1:169" ht="15" customHeight="1">
      <c r="A10" s="9">
        <f>A9+1</f>
        <v>6</v>
      </c>
      <c r="B10" s="7" t="s">
        <v>533</v>
      </c>
      <c r="J10" s="8" t="s">
        <v>530</v>
      </c>
    </row>
    <row r="11" spans="1:169" ht="15" customHeight="1">
      <c r="A11" s="4"/>
      <c r="B11" s="140" t="s">
        <v>534</v>
      </c>
    </row>
    <row r="12" spans="1:169" ht="15" customHeight="1">
      <c r="A12" s="6">
        <f>A10+1</f>
        <v>7</v>
      </c>
      <c r="B12" s="7" t="s">
        <v>531</v>
      </c>
    </row>
    <row r="13" spans="1:169">
      <c r="A13" s="10">
        <f>A12+1</f>
        <v>8</v>
      </c>
      <c r="B13" s="11" t="s">
        <v>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CB6CF-59C2-4043-BD0A-534887F089CD}">
  <sheetPr>
    <pageSetUpPr fitToPage="1"/>
  </sheetPr>
  <dimension ref="A1:FM21"/>
  <sheetViews>
    <sheetView zoomScaleNormal="100" workbookViewId="0">
      <pane ySplit="1" topLeftCell="A2" activePane="bottomLeft" state="frozen"/>
      <selection pane="bottomLeft" activeCell="B27" sqref="B27"/>
    </sheetView>
  </sheetViews>
  <sheetFormatPr defaultColWidth="9.140625" defaultRowHeight="12.75"/>
  <cols>
    <col min="1" max="1" width="10.5703125" style="8" customWidth="1"/>
    <col min="2" max="2" width="116.5703125" style="12" customWidth="1"/>
    <col min="3" max="5" width="9.140625" style="8"/>
    <col min="6" max="6" width="32" style="8" bestFit="1" customWidth="1"/>
    <col min="7" max="7" width="10.5703125" style="8" customWidth="1"/>
    <col min="8" max="8" width="5.140625" style="8" bestFit="1" customWidth="1"/>
    <col min="9" max="9" width="7.140625" style="8" customWidth="1"/>
    <col min="10" max="16384" width="9.140625" style="8"/>
  </cols>
  <sheetData>
    <row r="1" spans="1:169" s="3" customFormat="1" ht="15" customHeight="1">
      <c r="A1" s="139" t="s">
        <v>524</v>
      </c>
      <c r="B1" s="139" t="s">
        <v>536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</row>
    <row r="2" spans="1:169" s="3" customFormat="1" ht="15" customHeight="1">
      <c r="A2" s="139"/>
      <c r="B2" s="139" t="s">
        <v>569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</row>
    <row r="3" spans="1:169" s="5" customFormat="1" ht="15" customHeight="1">
      <c r="A3" s="140"/>
      <c r="B3" s="140" t="s">
        <v>525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</row>
    <row r="4" spans="1:169" ht="15" customHeight="1">
      <c r="A4" s="6">
        <f>'Type 1 A4 desktopprinter 25 ppm'!A13+1</f>
        <v>9</v>
      </c>
      <c r="B4" s="7" t="s">
        <v>537</v>
      </c>
    </row>
    <row r="5" spans="1:169" ht="15" customHeight="1">
      <c r="A5" s="9">
        <f>A4+1</f>
        <v>10</v>
      </c>
      <c r="B5" s="13" t="s">
        <v>538</v>
      </c>
    </row>
    <row r="6" spans="1:169" ht="15" customHeight="1">
      <c r="A6" s="9">
        <f>A5+1</f>
        <v>11</v>
      </c>
      <c r="B6" s="7" t="s">
        <v>539</v>
      </c>
    </row>
    <row r="7" spans="1:169" s="5" customFormat="1" ht="15" customHeight="1">
      <c r="A7" s="140"/>
      <c r="B7" s="140" t="s">
        <v>540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</row>
    <row r="8" spans="1:169" ht="15" customHeight="1">
      <c r="A8" s="9">
        <f>A6+1</f>
        <v>12</v>
      </c>
      <c r="B8" s="7" t="s">
        <v>541</v>
      </c>
    </row>
    <row r="9" spans="1:169" ht="15" customHeight="1">
      <c r="A9" s="9">
        <f t="shared" ref="A9:A11" si="0">A8+1</f>
        <v>13</v>
      </c>
      <c r="B9" s="7" t="s">
        <v>542</v>
      </c>
    </row>
    <row r="10" spans="1:169" ht="15" customHeight="1">
      <c r="A10" s="9">
        <f t="shared" si="0"/>
        <v>14</v>
      </c>
      <c r="B10" s="7" t="s">
        <v>543</v>
      </c>
    </row>
    <row r="11" spans="1:169" ht="15" customHeight="1">
      <c r="A11" s="9">
        <f t="shared" si="0"/>
        <v>15</v>
      </c>
      <c r="B11" s="7" t="s">
        <v>544</v>
      </c>
    </row>
    <row r="12" spans="1:169" ht="15" customHeight="1">
      <c r="A12" s="9">
        <f>A11+1</f>
        <v>16</v>
      </c>
      <c r="B12" s="7" t="s">
        <v>545</v>
      </c>
    </row>
    <row r="13" spans="1:169" ht="15" customHeight="1">
      <c r="A13" s="140"/>
      <c r="B13" s="140" t="s">
        <v>529</v>
      </c>
    </row>
    <row r="14" spans="1:169" ht="15" customHeight="1">
      <c r="A14" s="9">
        <f>A12+1</f>
        <v>17</v>
      </c>
      <c r="B14" s="7" t="s">
        <v>546</v>
      </c>
    </row>
    <row r="15" spans="1:169" ht="15" customHeight="1">
      <c r="A15" s="9">
        <f>A14+1</f>
        <v>18</v>
      </c>
      <c r="B15" s="7" t="s">
        <v>547</v>
      </c>
    </row>
    <row r="16" spans="1:169" ht="15" customHeight="1">
      <c r="A16" s="9">
        <f>A15+1</f>
        <v>19</v>
      </c>
      <c r="B16" s="7" t="s">
        <v>548</v>
      </c>
    </row>
    <row r="17" spans="1:2" ht="15" customHeight="1">
      <c r="A17" s="140"/>
      <c r="B17" s="140" t="s">
        <v>549</v>
      </c>
    </row>
    <row r="18" spans="1:2" ht="15" customHeight="1">
      <c r="A18" s="6">
        <f>A15+1</f>
        <v>19</v>
      </c>
      <c r="B18" s="7" t="s">
        <v>550</v>
      </c>
    </row>
    <row r="19" spans="1:2" ht="15" customHeight="1">
      <c r="A19" s="6">
        <f>A16+1</f>
        <v>20</v>
      </c>
      <c r="B19" s="7" t="s">
        <v>535</v>
      </c>
    </row>
    <row r="20" spans="1:2" ht="15" customHeight="1">
      <c r="A20" s="140"/>
      <c r="B20" s="140" t="s">
        <v>534</v>
      </c>
    </row>
    <row r="21" spans="1:2">
      <c r="A21" s="10">
        <f>A19+1</f>
        <v>21</v>
      </c>
      <c r="B21" s="7" t="s">
        <v>551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69D1-F540-4AB9-B510-5DB1B420DD85}">
  <sheetPr>
    <pageSetUpPr fitToPage="1"/>
  </sheetPr>
  <dimension ref="A1:FM21"/>
  <sheetViews>
    <sheetView zoomScaleNormal="100" workbookViewId="0">
      <pane ySplit="1" topLeftCell="A2" activePane="bottomLeft" state="frozen"/>
      <selection pane="bottomLeft" activeCell="B29" sqref="B29"/>
    </sheetView>
  </sheetViews>
  <sheetFormatPr defaultColWidth="9.140625" defaultRowHeight="12.75"/>
  <cols>
    <col min="1" max="1" width="10.5703125" style="8" customWidth="1"/>
    <col min="2" max="2" width="116.5703125" style="12" customWidth="1"/>
    <col min="3" max="5" width="9.140625" style="8"/>
    <col min="6" max="6" width="32" style="8" bestFit="1" customWidth="1"/>
    <col min="7" max="7" width="10.5703125" style="8" customWidth="1"/>
    <col min="8" max="8" width="5.140625" style="8" bestFit="1" customWidth="1"/>
    <col min="9" max="9" width="7.140625" style="8" customWidth="1"/>
    <col min="10" max="16384" width="9.140625" style="8"/>
  </cols>
  <sheetData>
    <row r="1" spans="1:169" s="3" customFormat="1" ht="15" customHeight="1">
      <c r="A1" s="139" t="s">
        <v>524</v>
      </c>
      <c r="B1" s="139" t="s">
        <v>552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</row>
    <row r="2" spans="1:169" s="3" customFormat="1" ht="15" customHeight="1">
      <c r="A2" s="139"/>
      <c r="B2" s="139" t="s">
        <v>571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</row>
    <row r="3" spans="1:169" s="5" customFormat="1" ht="15" customHeight="1">
      <c r="A3" s="140"/>
      <c r="B3" s="140" t="s">
        <v>525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</row>
    <row r="4" spans="1:169" ht="15" customHeight="1">
      <c r="A4" s="6">
        <f>'Type 2 A3 MFP 30 ppm '!A21+1</f>
        <v>22</v>
      </c>
      <c r="B4" s="7" t="s">
        <v>537</v>
      </c>
    </row>
    <row r="5" spans="1:169" ht="15" customHeight="1">
      <c r="A5" s="9">
        <f>A4+1</f>
        <v>23</v>
      </c>
      <c r="B5" s="13" t="s">
        <v>553</v>
      </c>
    </row>
    <row r="6" spans="1:169" ht="15" customHeight="1">
      <c r="A6" s="9">
        <f>A5+1</f>
        <v>24</v>
      </c>
      <c r="B6" s="7" t="s">
        <v>539</v>
      </c>
    </row>
    <row r="7" spans="1:169" s="5" customFormat="1" ht="15" customHeight="1">
      <c r="A7" s="140"/>
      <c r="B7" s="140" t="s">
        <v>540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</row>
    <row r="8" spans="1:169" ht="15" customHeight="1">
      <c r="A8" s="9">
        <f>A6+1</f>
        <v>25</v>
      </c>
      <c r="B8" s="7" t="s">
        <v>541</v>
      </c>
    </row>
    <row r="9" spans="1:169" ht="15" customHeight="1">
      <c r="A9" s="9">
        <f t="shared" ref="A9:A11" si="0">A8+1</f>
        <v>26</v>
      </c>
      <c r="B9" s="7" t="s">
        <v>542</v>
      </c>
    </row>
    <row r="10" spans="1:169" ht="15" customHeight="1">
      <c r="A10" s="9">
        <f t="shared" si="0"/>
        <v>27</v>
      </c>
      <c r="B10" s="7" t="s">
        <v>543</v>
      </c>
    </row>
    <row r="11" spans="1:169" ht="15" customHeight="1">
      <c r="A11" s="9">
        <f t="shared" si="0"/>
        <v>28</v>
      </c>
      <c r="B11" s="7" t="s">
        <v>544</v>
      </c>
    </row>
    <row r="12" spans="1:169" ht="15" customHeight="1">
      <c r="A12" s="9">
        <f>A11+1</f>
        <v>29</v>
      </c>
      <c r="B12" s="7" t="s">
        <v>554</v>
      </c>
    </row>
    <row r="13" spans="1:169" ht="15" customHeight="1">
      <c r="A13" s="140"/>
      <c r="B13" s="140" t="s">
        <v>529</v>
      </c>
    </row>
    <row r="14" spans="1:169" ht="15" customHeight="1">
      <c r="A14" s="9">
        <f>A12+1</f>
        <v>30</v>
      </c>
      <c r="B14" s="7" t="s">
        <v>546</v>
      </c>
    </row>
    <row r="15" spans="1:169" ht="15" customHeight="1">
      <c r="A15" s="9">
        <f>A14+1</f>
        <v>31</v>
      </c>
      <c r="B15" s="7" t="s">
        <v>547</v>
      </c>
    </row>
    <row r="16" spans="1:169" ht="15" customHeight="1">
      <c r="A16" s="9">
        <f>A15+1</f>
        <v>32</v>
      </c>
      <c r="B16" s="7" t="s">
        <v>548</v>
      </c>
    </row>
    <row r="17" spans="1:2" ht="15" customHeight="1">
      <c r="A17" s="140"/>
      <c r="B17" s="140" t="s">
        <v>549</v>
      </c>
    </row>
    <row r="18" spans="1:2" ht="15" customHeight="1">
      <c r="A18" s="6">
        <f>A15+1</f>
        <v>32</v>
      </c>
      <c r="B18" s="7" t="s">
        <v>550</v>
      </c>
    </row>
    <row r="19" spans="1:2" ht="15" customHeight="1">
      <c r="A19" s="6">
        <f>A16+1</f>
        <v>33</v>
      </c>
      <c r="B19" s="7" t="s">
        <v>535</v>
      </c>
    </row>
    <row r="20" spans="1:2" ht="15" customHeight="1">
      <c r="A20" s="140"/>
      <c r="B20" s="140" t="s">
        <v>534</v>
      </c>
    </row>
    <row r="21" spans="1:2">
      <c r="A21" s="10">
        <f>A19+1</f>
        <v>34</v>
      </c>
      <c r="B21" s="7" t="s">
        <v>551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Id xmlns="2f6a910d-138e-42c1-8e8a-320c1b7cf3f7">94998</TNOC_ClusterId>
    <lca20d149a844688b6abf34073d5c21d xmlns="d3970abb-ac82-4ade-b650-32007008543d">
      <Terms xmlns="http://schemas.microsoft.com/office/infopath/2007/PartnerControls"/>
    </lca20d149a844688b6abf34073d5c21d>
    <h15fbb78f4cb41d290e72f301ea2865f xmlns="d3970abb-ac82-4ade-b650-32007008543d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n2a7a23bcc2241cb9261f9a914c7c1bb xmlns="d3970abb-ac82-4ade-b650-32007008543d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PersistId xmlns="d3970abb-ac82-4ade-b650-32007008543d">false</_dlc_DocIdPersistId>
    <_dlc_DocId xmlns="d3970abb-ac82-4ade-b650-32007008543d">C23MDEUVKF7P-204789787-2875</_dlc_DocId>
    <TNOC_ClusterName xmlns="2f6a910d-138e-42c1-8e8a-320c1b7cf3f7">EA Printing Scanning 2021</TNOC_ClusterName>
    <cf581d8792c646118aad2c2c4ecdfa8c xmlns="d3970abb-ac82-4ade-b650-32007008543d">
      <Terms xmlns="http://schemas.microsoft.com/office/infopath/2007/PartnerControls"/>
    </cf581d8792c646118aad2c2c4ecdfa8c>
    <_dlc_DocIdUrl xmlns="d3970abb-ac82-4ade-b650-32007008543d">
      <Url>https://365tno.sharepoint.com/teams/T94998/_layouts/15/DocIdRedir.aspx?ID=C23MDEUVKF7P-204789787-2875</Url>
      <Description>C23MDEUVKF7P-204789787-2875</Description>
    </_dlc_DocIdUrl>
    <TaxCatchAll xmlns="d3970abb-ac82-4ade-b650-32007008543d">
      <Value>5</Value>
      <Value>3</Value>
    </TaxCatchAll>
    <bac4ab11065f4f6c809c820c57e320e5 xmlns="d3970abb-ac82-4ade-b650-32007008543d">
      <Terms xmlns="http://schemas.microsoft.com/office/infopath/2007/PartnerControls"/>
    </bac4ab11065f4f6c809c820c57e320e5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LongProperties xmlns="http://schemas.microsoft.com/office/2006/metadata/longPropertie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640FE00602366A45A0111259E319A31E" ma:contentTypeVersion="11" ma:contentTypeDescription=" " ma:contentTypeScope="" ma:versionID="7873205748571ed4f0a19eca0fba89ca">
  <xsd:schema xmlns:xsd="http://www.w3.org/2001/XMLSchema" xmlns:xs="http://www.w3.org/2001/XMLSchema" xmlns:p="http://schemas.microsoft.com/office/2006/metadata/properties" xmlns:ns2="d3970abb-ac82-4ade-b650-32007008543d" xmlns:ns3="2f6a910d-138e-42c1-8e8a-320c1b7cf3f7" xmlns:ns5="3fdabfb2-6391-4d51-b5ec-21fcf2cd4a5f" targetNamespace="http://schemas.microsoft.com/office/2006/metadata/properties" ma:root="true" ma:fieldsID="56ce71a641caf5b3f359666d3e9ec140" ns2:_="" ns3:_="" ns5:_="">
    <xsd:import namespace="d3970abb-ac82-4ade-b650-32007008543d"/>
    <xsd:import namespace="2f6a910d-138e-42c1-8e8a-320c1b7cf3f7"/>
    <xsd:import namespace="3fdabfb2-6391-4d51-b5ec-21fcf2cd4a5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GenerationTime" minOccurs="0"/>
                <xsd:element ref="ns5:MediaServiceEventHashCode" minOccurs="0"/>
                <xsd:element ref="ns5:MediaServiceOCR" minOccurs="0"/>
                <xsd:element ref="ns5:MediaServiceDateTaken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70abb-ac82-4ade-b650-32007008543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84ec867e-08d3-4a35-9297-09d7eb41206f}" ma:internalName="TaxCatchAll" ma:showField="CatchAllData" ma:web="d3970abb-ac82-4ade-b650-320070085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84ec867e-08d3-4a35-9297-09d7eb41206f}" ma:internalName="TaxCatchAllLabel" ma:readOnly="true" ma:showField="CatchAllDataLabel" ma:web="d3970abb-ac82-4ade-b650-320070085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EA Printing Scanning 2021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4998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abfb2-6391-4d51-b5ec-21fcf2cd4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0" nillable="true" ma:displayName="Tags" ma:internalName="MediaServiceAutoTags" ma:readOnly="true">
      <xsd:simpleType>
        <xsd:restriction base="dms:Text"/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4DFA9-67B8-4F52-AF0F-BB543E953C26}">
  <ds:schemaRefs>
    <ds:schemaRef ds:uri="http://schemas.microsoft.com/office/2006/metadata/properties"/>
    <ds:schemaRef ds:uri="http://www.w3.org/XML/1998/namespace"/>
    <ds:schemaRef ds:uri="2f6a910d-138e-42c1-8e8a-320c1b7cf3f7"/>
    <ds:schemaRef ds:uri="http://schemas.openxmlformats.org/package/2006/metadata/core-properties"/>
    <ds:schemaRef ds:uri="d3970abb-ac82-4ade-b650-32007008543d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3fdabfb2-6391-4d51-b5ec-21fcf2cd4a5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6E9AB49-80BF-4EEE-AA93-C506866D25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B152DA-3EEB-433F-89DD-3158A4DC8E1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CE8A6CF-DA83-4450-BB51-8D94D92D3E7D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24E6DCC4-9D06-41FA-B91B-45EE4D2F2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70abb-ac82-4ade-b650-32007008543d"/>
    <ds:schemaRef ds:uri="2f6a910d-138e-42c1-8e8a-320c1b7cf3f7"/>
    <ds:schemaRef ds:uri="3fdabfb2-6391-4d51-b5ec-21fcf2cd4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Plaatsingsplan</vt:lpstr>
      <vt:lpstr>Type 1 A4 desktopprinter 25 ppm</vt:lpstr>
      <vt:lpstr>Type 2 A3 MFP 30 ppm </vt:lpstr>
      <vt:lpstr>Type 3 A3 MFP 40 ppm </vt:lpstr>
      <vt:lpstr>'Type 2 A3 MFP 30 ppm '!Afdrukbereik</vt:lpstr>
      <vt:lpstr>'Type 3 A3 MFP 40 ppm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2021-02-26T06:52:38Z</dcterms:created>
  <dcterms:modified xsi:type="dcterms:W3CDTF">2021-04-28T13:57:18Z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C23MDEUVKF7P-204789787-2795</vt:lpwstr>
  </property>
  <property fmtid="{D5CDD505-2E9C-101B-9397-08002B2CF9AE}" pid="3" name="_dlc_DocIdItemGuid">
    <vt:lpwstr>d4c707ac-fc92-4a38-b5fc-b80dca0c31a1</vt:lpwstr>
  </property>
  <property fmtid="{D5CDD505-2E9C-101B-9397-08002B2CF9AE}" pid="4" name="_dlc_DocIdUrl">
    <vt:lpwstr>https://365tno.sharepoint.com/teams/T94998/_layouts/15/DocIdRedir.aspx?ID=C23MDEUVKF7P-204789787-2795, C23MDEUVKF7P-204789787-2795</vt:lpwstr>
  </property>
  <property fmtid="{D5CDD505-2E9C-101B-9397-08002B2CF9AE}" pid="5" name="TNOC_DocumentType">
    <vt:lpwstr/>
  </property>
  <property fmtid="{D5CDD505-2E9C-101B-9397-08002B2CF9AE}" pid="6" name="Type Document">
    <vt:lpwstr/>
  </property>
  <property fmtid="{D5CDD505-2E9C-101B-9397-08002B2CF9AE}" pid="7" name="TNOC_ClusterId">
    <vt:lpwstr/>
  </property>
  <property fmtid="{D5CDD505-2E9C-101B-9397-08002B2CF9AE}" pid="8" name="n2a7a23bcc2241cb9261f9a914c7c1bb">
    <vt:lpwstr/>
  </property>
  <property fmtid="{D5CDD505-2E9C-101B-9397-08002B2CF9AE}" pid="9" name="lca20d149a844688b6abf34073d5c21d">
    <vt:lpwstr/>
  </property>
  <property fmtid="{D5CDD505-2E9C-101B-9397-08002B2CF9AE}" pid="10" name="TNOC_ClusterName">
    <vt:lpwstr/>
  </property>
  <property fmtid="{D5CDD505-2E9C-101B-9397-08002B2CF9AE}" pid="11" name="h15fbb78f4cb41d290e72f301ea2865f">
    <vt:lpwstr/>
  </property>
  <property fmtid="{D5CDD505-2E9C-101B-9397-08002B2CF9AE}" pid="12" name="TNOC_ClusterType">
    <vt:lpwstr>3;#Team|c614ed86-6527-4042-aa9d-da80e2b69463</vt:lpwstr>
  </property>
  <property fmtid="{D5CDD505-2E9C-101B-9397-08002B2CF9AE}" pid="13" name="TNOC_DocumentClassification">
    <vt:lpwstr>5;#TNO Internal|1a23c89f-ef54-4907-86fd-8242403ff722</vt:lpwstr>
  </property>
  <property fmtid="{D5CDD505-2E9C-101B-9397-08002B2CF9AE}" pid="14" name="TaxCatchAll">
    <vt:lpwstr/>
  </property>
  <property fmtid="{D5CDD505-2E9C-101B-9397-08002B2CF9AE}" pid="15" name="_dlc_DocIdPersistId">
    <vt:lpwstr/>
  </property>
  <property fmtid="{D5CDD505-2E9C-101B-9397-08002B2CF9AE}" pid="16" name="cf581d8792c646118aad2c2c4ecdfa8c">
    <vt:lpwstr/>
  </property>
  <property fmtid="{D5CDD505-2E9C-101B-9397-08002B2CF9AE}" pid="17" name="TNOC_DocumentSetType">
    <vt:lpwstr/>
  </property>
  <property fmtid="{D5CDD505-2E9C-101B-9397-08002B2CF9AE}" pid="18" name="ContentTypeId">
    <vt:lpwstr>0x010100A35317DCC28344A7B82488658A034A5C0100640FE00602366A45A0111259E319A31E</vt:lpwstr>
  </property>
  <property fmtid="{D5CDD505-2E9C-101B-9397-08002B2CF9AE}" pid="19" name="TNOC_DocumentCategory">
    <vt:lpwstr/>
  </property>
</Properties>
</file>