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MD\home\ProCo\My Projecten\EG-16010001 Provincie Utrecht-DRIS\3 Werkdossier\"/>
    </mc:Choice>
  </mc:AlternateContent>
  <bookViews>
    <workbookView xWindow="360" yWindow="132" windowWidth="21012" windowHeight="9948"/>
  </bookViews>
  <sheets>
    <sheet name="verbruik" sheetId="3" r:id="rId1"/>
    <sheet name="meteo" sheetId="2" r:id="rId2"/>
  </sheets>
  <calcPr calcId="162913"/>
</workbook>
</file>

<file path=xl/calcChain.xml><?xml version="1.0" encoding="utf-8"?>
<calcChain xmlns="http://schemas.openxmlformats.org/spreadsheetml/2006/main">
  <c r="E46" i="3" l="1"/>
  <c r="E45" i="3"/>
  <c r="E47" i="3" s="1"/>
  <c r="E43" i="3"/>
  <c r="E42" i="3"/>
  <c r="E44" i="3" s="1"/>
  <c r="E33" i="3"/>
  <c r="E32" i="3"/>
  <c r="E34" i="3" s="1"/>
  <c r="E30" i="3"/>
  <c r="E29" i="3"/>
  <c r="E31" i="3" s="1"/>
  <c r="E35" i="3" s="1"/>
  <c r="E36" i="3" s="1"/>
  <c r="E3" i="3"/>
  <c r="E4" i="3"/>
  <c r="E5" i="3"/>
  <c r="E6" i="3"/>
  <c r="E7" i="3"/>
  <c r="E8" i="3" s="1"/>
  <c r="E9" i="3" s="1"/>
  <c r="E10" i="3" s="1"/>
  <c r="E16" i="3"/>
  <c r="E17" i="3"/>
  <c r="E18" i="3" s="1"/>
  <c r="E19" i="3"/>
  <c r="E20" i="3"/>
  <c r="N7" i="2"/>
  <c r="N8" i="2" s="1"/>
  <c r="E48" i="3" l="1"/>
  <c r="E49" i="3" s="1"/>
  <c r="E21" i="3"/>
  <c r="E22" i="3" s="1"/>
  <c r="E23" i="3" s="1"/>
</calcChain>
</file>

<file path=xl/sharedStrings.xml><?xml version="1.0" encoding="utf-8"?>
<sst xmlns="http://schemas.openxmlformats.org/spreadsheetml/2006/main" count="152" uniqueCount="46">
  <si>
    <t>Werking (uur per dag)</t>
  </si>
  <si>
    <t>Aantal dagen kouder dan 5°C</t>
  </si>
  <si>
    <t>Watt</t>
  </si>
  <si>
    <t>u/d</t>
  </si>
  <si>
    <t>d</t>
  </si>
  <si>
    <t>dag</t>
  </si>
  <si>
    <t>koude dag</t>
  </si>
  <si>
    <t>nacht</t>
  </si>
  <si>
    <t>koude nacht</t>
  </si>
  <si>
    <t>totaal (warm)</t>
  </si>
  <si>
    <t>totaal (koud)</t>
  </si>
  <si>
    <t>jaartotaal</t>
  </si>
  <si>
    <t>Wh</t>
  </si>
  <si>
    <t>kWh</t>
  </si>
  <si>
    <t>geschat jaarverbruik</t>
  </si>
  <si>
    <t>3 regels dubbelzijdig</t>
  </si>
  <si>
    <t>basisgegevens</t>
  </si>
  <si>
    <t>resultaten</t>
  </si>
  <si>
    <t>Maximaal verbruik</t>
  </si>
  <si>
    <t>6 regels dubbelzijdig</t>
  </si>
  <si>
    <t>Gemiddeld verbruik tijdens dienst</t>
  </si>
  <si>
    <t>Gemiddeld verbruik tijdens dienst (bij T lager dan 5°C)</t>
  </si>
  <si>
    <t>Verbruik sluimerstand</t>
  </si>
  <si>
    <t>Verbruik sluimerstand (Bij T lager dan 5°C)</t>
  </si>
  <si>
    <t>maand</t>
  </si>
  <si>
    <t>jan</t>
  </si>
  <si>
    <t>feb</t>
  </si>
  <si>
    <t>mar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</si>
  <si>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</si>
  <si>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</si>
  <si>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</si>
  <si>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</si>
  <si>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</si>
  <si>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</si>
  <si>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</si>
  <si>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</si>
  <si>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</si>
  <si>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jaar</t>
  </si>
  <si>
    <t>gemiddeld hoogste temp. (°C)</t>
  </si>
  <si>
    <t>gemiddeld laagste temp. (°C)</t>
  </si>
  <si>
    <t>gemiddelde temp. (°C)</t>
  </si>
  <si>
    <t>gemiddelde neerslag (mm)</t>
  </si>
  <si>
    <t>gemiddeld aantal uren zon</t>
  </si>
  <si>
    <t>weging x 30 dagen</t>
  </si>
  <si>
    <t>3 regels enkelzijdig</t>
  </si>
  <si>
    <t>9 regels enkelzijdig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</si>
</sst>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0" fontId="0" fillId="2" borderId="1" xfId="0" applyFill="1" applyBorder="1" applyProtection="1">
      <protection locked="0"/>
    </xf>
    <xf numFmtId="3" fontId="0" fillId="2" borderId="0" xfId="0" applyNumberFormat="1" applyFill="1" applyBorder="1" applyProtection="1"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2" borderId="0" xfId="0" applyFill="1" applyBorder="1" applyProtection="1"/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3" fontId="0" fillId="3" borderId="0" xfId="0" applyNumberFormat="1" applyFill="1" applyBorder="1" applyProtection="1"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3" borderId="0" xfId="0" applyFill="1" applyBorder="1" applyProtection="1"/>
    <xf numFmtId="0" fontId="0" fillId="3" borderId="2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5" xfId="0" applyFill="1" applyBorder="1" applyProtection="1"/>
    <xf numFmtId="0" fontId="0" fillId="4" borderId="7" xfId="0" applyFill="1" applyBorder="1" applyProtection="1">
      <protection locked="0"/>
    </xf>
    <xf numFmtId="0" fontId="2" fillId="6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wrapText="1"/>
    </xf>
    <xf numFmtId="0" fontId="3" fillId="7" borderId="0" xfId="0" applyFont="1" applyFill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5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0" fillId="4" borderId="5" xfId="0" applyFill="1" applyBorder="1"/>
    <xf numFmtId="0" fontId="0" fillId="4" borderId="5" xfId="0" applyFill="1" applyBorder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sqref="A1:F1"/>
    </sheetView>
  </sheetViews>
  <sheetFormatPr defaultRowHeight="14.4" x14ac:dyDescent="0.3"/>
  <cols>
    <col min="1" max="1" width="48.6640625" customWidth="1"/>
    <col min="4" max="4" width="23.5546875" customWidth="1"/>
  </cols>
  <sheetData>
    <row r="1" spans="1:6" ht="18.600000000000001" thickBot="1" x14ac:dyDescent="0.4">
      <c r="A1" s="23" t="s">
        <v>15</v>
      </c>
      <c r="B1" s="24"/>
      <c r="C1" s="24"/>
      <c r="D1" s="24"/>
      <c r="E1" s="24"/>
      <c r="F1" s="25"/>
    </row>
    <row r="2" spans="1:6" ht="15" thickBot="1" x14ac:dyDescent="0.35">
      <c r="A2" s="26" t="s">
        <v>16</v>
      </c>
      <c r="B2" s="27"/>
      <c r="C2" s="27"/>
      <c r="D2" s="26" t="s">
        <v>17</v>
      </c>
      <c r="E2" s="28"/>
      <c r="F2" s="29"/>
    </row>
    <row r="3" spans="1:6" x14ac:dyDescent="0.3">
      <c r="A3" s="4" t="s">
        <v>18</v>
      </c>
      <c r="B3" s="5">
        <v>92</v>
      </c>
      <c r="C3" s="6" t="s">
        <v>2</v>
      </c>
      <c r="D3" s="4" t="s">
        <v>5</v>
      </c>
      <c r="E3" s="7">
        <f>B8*B4</f>
        <v>400</v>
      </c>
      <c r="F3" s="8" t="s">
        <v>12</v>
      </c>
    </row>
    <row r="4" spans="1:6" x14ac:dyDescent="0.3">
      <c r="A4" s="12" t="s">
        <v>20</v>
      </c>
      <c r="B4" s="13">
        <v>25</v>
      </c>
      <c r="C4" s="14" t="s">
        <v>2</v>
      </c>
      <c r="D4" s="12" t="s">
        <v>7</v>
      </c>
      <c r="E4" s="15">
        <f>(24-B8)*B6</f>
        <v>80</v>
      </c>
      <c r="F4" s="16" t="s">
        <v>12</v>
      </c>
    </row>
    <row r="5" spans="1:6" x14ac:dyDescent="0.3">
      <c r="A5" s="4" t="s">
        <v>21</v>
      </c>
      <c r="B5" s="5">
        <v>55</v>
      </c>
      <c r="C5" s="6" t="s">
        <v>2</v>
      </c>
      <c r="D5" s="4" t="s">
        <v>9</v>
      </c>
      <c r="E5" s="7">
        <f>E3+E4</f>
        <v>480</v>
      </c>
      <c r="F5" s="8" t="s">
        <v>12</v>
      </c>
    </row>
    <row r="6" spans="1:6" x14ac:dyDescent="0.3">
      <c r="A6" s="12" t="s">
        <v>22</v>
      </c>
      <c r="B6" s="13">
        <v>10</v>
      </c>
      <c r="C6" s="14" t="s">
        <v>2</v>
      </c>
      <c r="D6" s="12" t="s">
        <v>6</v>
      </c>
      <c r="E6" s="15">
        <f>B8*B5</f>
        <v>880</v>
      </c>
      <c r="F6" s="16" t="s">
        <v>12</v>
      </c>
    </row>
    <row r="7" spans="1:6" x14ac:dyDescent="0.3">
      <c r="A7" s="4" t="s">
        <v>23</v>
      </c>
      <c r="B7" s="5">
        <v>40</v>
      </c>
      <c r="C7" s="6" t="s">
        <v>2</v>
      </c>
      <c r="D7" s="4" t="s">
        <v>8</v>
      </c>
      <c r="E7" s="7">
        <f>(24-B8)*B7</f>
        <v>320</v>
      </c>
      <c r="F7" s="8" t="s">
        <v>12</v>
      </c>
    </row>
    <row r="8" spans="1:6" x14ac:dyDescent="0.3">
      <c r="A8" s="12" t="s">
        <v>0</v>
      </c>
      <c r="B8" s="13">
        <v>16</v>
      </c>
      <c r="C8" s="14" t="s">
        <v>3</v>
      </c>
      <c r="D8" s="12" t="s">
        <v>10</v>
      </c>
      <c r="E8" s="15">
        <f>E6+E7</f>
        <v>1200</v>
      </c>
      <c r="F8" s="16" t="s">
        <v>12</v>
      </c>
    </row>
    <row r="9" spans="1:6" ht="15" thickBot="1" x14ac:dyDescent="0.35">
      <c r="A9" s="9" t="s">
        <v>1</v>
      </c>
      <c r="B9" s="10">
        <v>78</v>
      </c>
      <c r="C9" s="11" t="s">
        <v>4</v>
      </c>
      <c r="D9" s="4" t="s">
        <v>11</v>
      </c>
      <c r="E9" s="7">
        <f>((365-B9)*E5)+B9*E8</f>
        <v>231360</v>
      </c>
      <c r="F9" s="8" t="s">
        <v>12</v>
      </c>
    </row>
    <row r="10" spans="1:6" ht="15" thickBot="1" x14ac:dyDescent="0.35">
      <c r="A10" s="2"/>
      <c r="B10" s="3"/>
      <c r="C10" s="3"/>
      <c r="D10" s="17" t="s">
        <v>14</v>
      </c>
      <c r="E10" s="18">
        <f>E9/1000</f>
        <v>231.36</v>
      </c>
      <c r="F10" s="19" t="s">
        <v>13</v>
      </c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1"/>
      <c r="B12" s="1"/>
      <c r="C12" s="1"/>
      <c r="D12" s="1"/>
      <c r="E12" s="1"/>
      <c r="F12" s="1"/>
    </row>
    <row r="13" spans="1:6" ht="15" thickBot="1" x14ac:dyDescent="0.35">
      <c r="A13" s="1"/>
      <c r="B13" s="1"/>
      <c r="C13" s="1"/>
      <c r="D13" s="1"/>
      <c r="E13" s="1"/>
      <c r="F13" s="1"/>
    </row>
    <row r="14" spans="1:6" ht="18.600000000000001" thickBot="1" x14ac:dyDescent="0.4">
      <c r="A14" s="23" t="s">
        <v>19</v>
      </c>
      <c r="B14" s="24"/>
      <c r="C14" s="24"/>
      <c r="D14" s="24"/>
      <c r="E14" s="24"/>
      <c r="F14" s="25"/>
    </row>
    <row r="15" spans="1:6" ht="15" thickBot="1" x14ac:dyDescent="0.35">
      <c r="A15" s="26" t="s">
        <v>16</v>
      </c>
      <c r="B15" s="27"/>
      <c r="C15" s="27"/>
      <c r="D15" s="26" t="s">
        <v>17</v>
      </c>
      <c r="E15" s="28"/>
      <c r="F15" s="29"/>
    </row>
    <row r="16" spans="1:6" x14ac:dyDescent="0.3">
      <c r="A16" s="4" t="s">
        <v>18</v>
      </c>
      <c r="B16" s="5">
        <v>173</v>
      </c>
      <c r="C16" s="6" t="s">
        <v>2</v>
      </c>
      <c r="D16" s="4" t="s">
        <v>5</v>
      </c>
      <c r="E16" s="7">
        <f>B21*B17</f>
        <v>640</v>
      </c>
      <c r="F16" s="8" t="s">
        <v>12</v>
      </c>
    </row>
    <row r="17" spans="1:6" x14ac:dyDescent="0.3">
      <c r="A17" s="12" t="s">
        <v>20</v>
      </c>
      <c r="B17" s="13">
        <v>40</v>
      </c>
      <c r="C17" s="14" t="s">
        <v>2</v>
      </c>
      <c r="D17" s="12" t="s">
        <v>7</v>
      </c>
      <c r="E17" s="15">
        <f>(24-B21)*B19</f>
        <v>80</v>
      </c>
      <c r="F17" s="16" t="s">
        <v>12</v>
      </c>
    </row>
    <row r="18" spans="1:6" x14ac:dyDescent="0.3">
      <c r="A18" s="4" t="s">
        <v>21</v>
      </c>
      <c r="B18" s="5">
        <v>70</v>
      </c>
      <c r="C18" s="6" t="s">
        <v>2</v>
      </c>
      <c r="D18" s="4" t="s">
        <v>9</v>
      </c>
      <c r="E18" s="7">
        <f>E16+E17</f>
        <v>720</v>
      </c>
      <c r="F18" s="8" t="s">
        <v>12</v>
      </c>
    </row>
    <row r="19" spans="1:6" x14ac:dyDescent="0.3">
      <c r="A19" s="12" t="s">
        <v>22</v>
      </c>
      <c r="B19" s="13">
        <v>10</v>
      </c>
      <c r="C19" s="14" t="s">
        <v>2</v>
      </c>
      <c r="D19" s="12" t="s">
        <v>6</v>
      </c>
      <c r="E19" s="15">
        <f>B21*B18</f>
        <v>1120</v>
      </c>
      <c r="F19" s="16" t="s">
        <v>12</v>
      </c>
    </row>
    <row r="20" spans="1:6" x14ac:dyDescent="0.3">
      <c r="A20" s="4" t="s">
        <v>23</v>
      </c>
      <c r="B20" s="5">
        <v>40</v>
      </c>
      <c r="C20" s="6" t="s">
        <v>2</v>
      </c>
      <c r="D20" s="4" t="s">
        <v>8</v>
      </c>
      <c r="E20" s="7">
        <f>(24-B21)*B20</f>
        <v>320</v>
      </c>
      <c r="F20" s="8" t="s">
        <v>12</v>
      </c>
    </row>
    <row r="21" spans="1:6" x14ac:dyDescent="0.3">
      <c r="A21" s="12" t="s">
        <v>0</v>
      </c>
      <c r="B21" s="13">
        <v>16</v>
      </c>
      <c r="C21" s="14" t="s">
        <v>3</v>
      </c>
      <c r="D21" s="12" t="s">
        <v>10</v>
      </c>
      <c r="E21" s="15">
        <f>E19+E20</f>
        <v>1440</v>
      </c>
      <c r="F21" s="16" t="s">
        <v>12</v>
      </c>
    </row>
    <row r="22" spans="1:6" ht="15" thickBot="1" x14ac:dyDescent="0.35">
      <c r="A22" s="9" t="s">
        <v>1</v>
      </c>
      <c r="B22" s="10">
        <v>78</v>
      </c>
      <c r="C22" s="11" t="s">
        <v>4</v>
      </c>
      <c r="D22" s="4" t="s">
        <v>11</v>
      </c>
      <c r="E22" s="7">
        <f>((365-B22)*E18)+B22*E21</f>
        <v>318960</v>
      </c>
      <c r="F22" s="8" t="s">
        <v>12</v>
      </c>
    </row>
    <row r="23" spans="1:6" ht="15" thickBot="1" x14ac:dyDescent="0.35">
      <c r="A23" s="2"/>
      <c r="B23" s="3"/>
      <c r="C23" s="3"/>
      <c r="D23" s="17" t="s">
        <v>14</v>
      </c>
      <c r="E23" s="18">
        <f>E22/1000</f>
        <v>318.95999999999998</v>
      </c>
      <c r="F23" s="19" t="s">
        <v>13</v>
      </c>
    </row>
    <row r="26" spans="1:6" ht="15" thickBot="1" x14ac:dyDescent="0.35"/>
    <row r="27" spans="1:6" ht="18.600000000000001" thickBot="1" x14ac:dyDescent="0.4">
      <c r="A27" s="23" t="s">
        <v>44</v>
      </c>
      <c r="B27" s="24"/>
      <c r="C27" s="24"/>
      <c r="D27" s="24"/>
      <c r="E27" s="24"/>
      <c r="F27" s="25"/>
    </row>
    <row r="28" spans="1:6" ht="15" thickBot="1" x14ac:dyDescent="0.35">
      <c r="A28" s="26" t="s">
        <v>16</v>
      </c>
      <c r="B28" s="27"/>
      <c r="C28" s="27"/>
      <c r="D28" s="26" t="s">
        <v>17</v>
      </c>
      <c r="E28" s="28"/>
      <c r="F28" s="29"/>
    </row>
    <row r="29" spans="1:6" x14ac:dyDescent="0.3">
      <c r="A29" s="4" t="s">
        <v>18</v>
      </c>
      <c r="B29" s="5">
        <v>56</v>
      </c>
      <c r="C29" s="6" t="s">
        <v>2</v>
      </c>
      <c r="D29" s="4" t="s">
        <v>5</v>
      </c>
      <c r="E29" s="7">
        <f>B34*B30</f>
        <v>256</v>
      </c>
      <c r="F29" s="8" t="s">
        <v>12</v>
      </c>
    </row>
    <row r="30" spans="1:6" x14ac:dyDescent="0.3">
      <c r="A30" s="12" t="s">
        <v>20</v>
      </c>
      <c r="B30" s="13">
        <v>16</v>
      </c>
      <c r="C30" s="14" t="s">
        <v>2</v>
      </c>
      <c r="D30" s="12" t="s">
        <v>7</v>
      </c>
      <c r="E30" s="15">
        <f>(24-B34)*B32</f>
        <v>80</v>
      </c>
      <c r="F30" s="16" t="s">
        <v>12</v>
      </c>
    </row>
    <row r="31" spans="1:6" x14ac:dyDescent="0.3">
      <c r="A31" s="4" t="s">
        <v>21</v>
      </c>
      <c r="B31" s="5">
        <v>40</v>
      </c>
      <c r="C31" s="6" t="s">
        <v>2</v>
      </c>
      <c r="D31" s="4" t="s">
        <v>9</v>
      </c>
      <c r="E31" s="7">
        <f>E29+E30</f>
        <v>336</v>
      </c>
      <c r="F31" s="8" t="s">
        <v>12</v>
      </c>
    </row>
    <row r="32" spans="1:6" x14ac:dyDescent="0.3">
      <c r="A32" s="12" t="s">
        <v>22</v>
      </c>
      <c r="B32" s="13">
        <v>10</v>
      </c>
      <c r="C32" s="14" t="s">
        <v>2</v>
      </c>
      <c r="D32" s="12" t="s">
        <v>6</v>
      </c>
      <c r="E32" s="15">
        <f>B34*B31</f>
        <v>640</v>
      </c>
      <c r="F32" s="16" t="s">
        <v>12</v>
      </c>
    </row>
    <row r="33" spans="1:6" x14ac:dyDescent="0.3">
      <c r="A33" s="4" t="s">
        <v>23</v>
      </c>
      <c r="B33" s="5">
        <v>40</v>
      </c>
      <c r="C33" s="6" t="s">
        <v>2</v>
      </c>
      <c r="D33" s="4" t="s">
        <v>8</v>
      </c>
      <c r="E33" s="7">
        <f>(24-B34)*B33</f>
        <v>320</v>
      </c>
      <c r="F33" s="8" t="s">
        <v>12</v>
      </c>
    </row>
    <row r="34" spans="1:6" x14ac:dyDescent="0.3">
      <c r="A34" s="12" t="s">
        <v>0</v>
      </c>
      <c r="B34" s="13">
        <v>16</v>
      </c>
      <c r="C34" s="14" t="s">
        <v>3</v>
      </c>
      <c r="D34" s="12" t="s">
        <v>10</v>
      </c>
      <c r="E34" s="15">
        <f>E32+E33</f>
        <v>960</v>
      </c>
      <c r="F34" s="16" t="s">
        <v>12</v>
      </c>
    </row>
    <row r="35" spans="1:6" ht="15" thickBot="1" x14ac:dyDescent="0.35">
      <c r="A35" s="9" t="s">
        <v>1</v>
      </c>
      <c r="B35" s="10">
        <v>78</v>
      </c>
      <c r="C35" s="11" t="s">
        <v>4</v>
      </c>
      <c r="D35" s="4" t="s">
        <v>11</v>
      </c>
      <c r="E35" s="7">
        <f>((365-B35)*E31)+B35*E34</f>
        <v>171312</v>
      </c>
      <c r="F35" s="8" t="s">
        <v>12</v>
      </c>
    </row>
    <row r="36" spans="1:6" ht="15" thickBot="1" x14ac:dyDescent="0.35">
      <c r="A36" s="2"/>
      <c r="B36" s="3"/>
      <c r="C36" s="3"/>
      <c r="D36" s="17" t="s">
        <v>14</v>
      </c>
      <c r="E36" s="18">
        <f>E35/1000</f>
        <v>171.31200000000001</v>
      </c>
      <c r="F36" s="19" t="s">
        <v>13</v>
      </c>
    </row>
    <row r="37" spans="1:6" x14ac:dyDescent="0.3">
      <c r="A37" s="1"/>
      <c r="B37" s="1"/>
      <c r="C37" s="1"/>
      <c r="D37" s="1"/>
      <c r="E37" s="1"/>
      <c r="F37" s="1"/>
    </row>
    <row r="38" spans="1:6" x14ac:dyDescent="0.3">
      <c r="A38" s="1"/>
      <c r="B38" s="1"/>
      <c r="C38" s="1"/>
      <c r="D38" s="1"/>
      <c r="E38" s="1"/>
      <c r="F38" s="1"/>
    </row>
    <row r="39" spans="1:6" ht="15" thickBot="1" x14ac:dyDescent="0.35">
      <c r="A39" s="1"/>
      <c r="B39" s="1"/>
      <c r="C39" s="1"/>
      <c r="D39" s="1"/>
      <c r="E39" s="1"/>
      <c r="F39" s="1"/>
    </row>
    <row r="40" spans="1:6" ht="18.600000000000001" thickBot="1" x14ac:dyDescent="0.4">
      <c r="A40" s="23" t="s">
        <v>45</v>
      </c>
      <c r="B40" s="24"/>
      <c r="C40" s="24"/>
      <c r="D40" s="24"/>
      <c r="E40" s="24"/>
      <c r="F40" s="25"/>
    </row>
    <row r="41" spans="1:6" ht="15" thickBot="1" x14ac:dyDescent="0.35">
      <c r="A41" s="26" t="s">
        <v>16</v>
      </c>
      <c r="B41" s="27"/>
      <c r="C41" s="27"/>
      <c r="D41" s="26" t="s">
        <v>17</v>
      </c>
      <c r="E41" s="28"/>
      <c r="F41" s="29"/>
    </row>
    <row r="42" spans="1:6" x14ac:dyDescent="0.3">
      <c r="A42" s="4" t="s">
        <v>18</v>
      </c>
      <c r="B42" s="5">
        <v>108</v>
      </c>
      <c r="C42" s="6" t="s">
        <v>2</v>
      </c>
      <c r="D42" s="4" t="s">
        <v>5</v>
      </c>
      <c r="E42" s="7">
        <f>B47*B43</f>
        <v>656</v>
      </c>
      <c r="F42" s="8" t="s">
        <v>12</v>
      </c>
    </row>
    <row r="43" spans="1:6" x14ac:dyDescent="0.3">
      <c r="A43" s="12" t="s">
        <v>20</v>
      </c>
      <c r="B43" s="13">
        <v>41</v>
      </c>
      <c r="C43" s="14" t="s">
        <v>2</v>
      </c>
      <c r="D43" s="12" t="s">
        <v>7</v>
      </c>
      <c r="E43" s="15">
        <f>(24-B47)*B45</f>
        <v>80</v>
      </c>
      <c r="F43" s="16" t="s">
        <v>12</v>
      </c>
    </row>
    <row r="44" spans="1:6" x14ac:dyDescent="0.3">
      <c r="A44" s="4" t="s">
        <v>21</v>
      </c>
      <c r="B44" s="5">
        <v>70</v>
      </c>
      <c r="C44" s="6" t="s">
        <v>2</v>
      </c>
      <c r="D44" s="4" t="s">
        <v>9</v>
      </c>
      <c r="E44" s="7">
        <f>E42+E43</f>
        <v>736</v>
      </c>
      <c r="F44" s="8" t="s">
        <v>12</v>
      </c>
    </row>
    <row r="45" spans="1:6" x14ac:dyDescent="0.3">
      <c r="A45" s="12" t="s">
        <v>22</v>
      </c>
      <c r="B45" s="13">
        <v>10</v>
      </c>
      <c r="C45" s="14" t="s">
        <v>2</v>
      </c>
      <c r="D45" s="12" t="s">
        <v>6</v>
      </c>
      <c r="E45" s="15">
        <f>B47*B44</f>
        <v>1120</v>
      </c>
      <c r="F45" s="16" t="s">
        <v>12</v>
      </c>
    </row>
    <row r="46" spans="1:6" x14ac:dyDescent="0.3">
      <c r="A46" s="4" t="s">
        <v>23</v>
      </c>
      <c r="B46" s="5">
        <v>40</v>
      </c>
      <c r="C46" s="6" t="s">
        <v>2</v>
      </c>
      <c r="D46" s="4" t="s">
        <v>8</v>
      </c>
      <c r="E46" s="7">
        <f>(24-B47)*B46</f>
        <v>320</v>
      </c>
      <c r="F46" s="8" t="s">
        <v>12</v>
      </c>
    </row>
    <row r="47" spans="1:6" x14ac:dyDescent="0.3">
      <c r="A47" s="12" t="s">
        <v>0</v>
      </c>
      <c r="B47" s="13">
        <v>16</v>
      </c>
      <c r="C47" s="14" t="s">
        <v>3</v>
      </c>
      <c r="D47" s="12" t="s">
        <v>10</v>
      </c>
      <c r="E47" s="15">
        <f>E45+E46</f>
        <v>1440</v>
      </c>
      <c r="F47" s="16" t="s">
        <v>12</v>
      </c>
    </row>
    <row r="48" spans="1:6" ht="15" thickBot="1" x14ac:dyDescent="0.35">
      <c r="A48" s="9" t="s">
        <v>1</v>
      </c>
      <c r="B48" s="10">
        <v>78</v>
      </c>
      <c r="C48" s="11" t="s">
        <v>4</v>
      </c>
      <c r="D48" s="4" t="s">
        <v>11</v>
      </c>
      <c r="E48" s="7">
        <f>((365-B48)*E44)+B48*E47</f>
        <v>323552</v>
      </c>
      <c r="F48" s="8" t="s">
        <v>12</v>
      </c>
    </row>
    <row r="49" spans="1:6" ht="15" thickBot="1" x14ac:dyDescent="0.35">
      <c r="A49" s="2"/>
      <c r="B49" s="3"/>
      <c r="C49" s="3"/>
      <c r="D49" s="17" t="s">
        <v>14</v>
      </c>
      <c r="E49" s="18">
        <f>E48/1000</f>
        <v>323.55200000000002</v>
      </c>
      <c r="F49" s="19" t="s">
        <v>13</v>
      </c>
    </row>
  </sheetData>
  <mergeCells count="12">
    <mergeCell ref="A1:F1"/>
    <mergeCell ref="A14:F14"/>
    <mergeCell ref="A15:C15"/>
    <mergeCell ref="D15:F15"/>
    <mergeCell ref="A2:C2"/>
    <mergeCell ref="D2:F2"/>
    <mergeCell ref="A27:F27"/>
    <mergeCell ref="A28:C28"/>
    <mergeCell ref="D28:F28"/>
    <mergeCell ref="A40:F40"/>
    <mergeCell ref="A41:C41"/>
    <mergeCell ref="D41:F4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workbookViewId="0">
      <selection activeCell="N9" sqref="N9"/>
    </sheetView>
  </sheetViews>
  <sheetFormatPr defaultRowHeight="14.4" x14ac:dyDescent="0.3"/>
  <cols>
    <col min="1" max="1" width="26.33203125" customWidth="1"/>
  </cols>
  <sheetData>
    <row r="1" spans="1:14" ht="15" thickBot="1" x14ac:dyDescent="0.35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28</v>
      </c>
      <c r="F1" s="20" t="s">
        <v>29</v>
      </c>
      <c r="G1" s="20" t="s">
        <v>30</v>
      </c>
      <c r="H1" s="20" t="s">
        <v>31</v>
      </c>
      <c r="I1" s="20" t="s">
        <v>32</v>
      </c>
      <c r="J1" s="20" t="s">
        <v>33</v>
      </c>
      <c r="K1" s="20" t="s">
        <v>34</v>
      </c>
      <c r="L1" s="20" t="s">
        <v>35</v>
      </c>
      <c r="M1" s="20" t="s">
        <v>36</v>
      </c>
      <c r="N1" s="20" t="s">
        <v>37</v>
      </c>
    </row>
    <row r="2" spans="1:14" ht="15" thickBot="1" x14ac:dyDescent="0.35">
      <c r="A2" s="20" t="s">
        <v>38</v>
      </c>
      <c r="B2" s="21">
        <v>5.2</v>
      </c>
      <c r="C2" s="21">
        <v>6.1</v>
      </c>
      <c r="D2" s="21">
        <v>9.6</v>
      </c>
      <c r="E2" s="21">
        <v>12.9</v>
      </c>
      <c r="F2" s="21">
        <v>17.600000000000001</v>
      </c>
      <c r="G2" s="21">
        <v>19.8</v>
      </c>
      <c r="H2" s="21">
        <v>22.1</v>
      </c>
      <c r="I2" s="21">
        <v>22.3</v>
      </c>
      <c r="J2" s="21">
        <v>18.7</v>
      </c>
      <c r="K2" s="21">
        <v>14.2</v>
      </c>
      <c r="L2" s="21">
        <v>9.1</v>
      </c>
      <c r="M2" s="21">
        <v>6.4</v>
      </c>
      <c r="N2" s="21">
        <v>13.7</v>
      </c>
    </row>
    <row r="3" spans="1:14" ht="15" thickBot="1" x14ac:dyDescent="0.35">
      <c r="A3" s="20" t="s">
        <v>39</v>
      </c>
      <c r="B3" s="21">
        <v>0</v>
      </c>
      <c r="C3" s="21">
        <v>-0.1</v>
      </c>
      <c r="D3" s="21">
        <v>2</v>
      </c>
      <c r="E3" s="21">
        <v>3.5</v>
      </c>
      <c r="F3" s="21">
        <v>7.5</v>
      </c>
      <c r="G3" s="21">
        <v>10.199999999999999</v>
      </c>
      <c r="H3" s="21">
        <v>12.5</v>
      </c>
      <c r="I3" s="21">
        <v>12</v>
      </c>
      <c r="J3" s="21">
        <v>9.6</v>
      </c>
      <c r="K3" s="21">
        <v>6.5</v>
      </c>
      <c r="L3" s="21">
        <v>3.2</v>
      </c>
      <c r="M3" s="21">
        <v>1.3</v>
      </c>
      <c r="N3" s="21">
        <v>5.7</v>
      </c>
    </row>
    <row r="4" spans="1:14" ht="15" thickBot="1" x14ac:dyDescent="0.35">
      <c r="A4" s="20" t="s">
        <v>40</v>
      </c>
      <c r="B4" s="21">
        <v>2.8</v>
      </c>
      <c r="C4" s="21">
        <v>3</v>
      </c>
      <c r="D4" s="21">
        <v>5.8</v>
      </c>
      <c r="E4" s="21">
        <v>8.3000000000000007</v>
      </c>
      <c r="F4" s="21">
        <v>12.7</v>
      </c>
      <c r="G4" s="21">
        <v>15.2</v>
      </c>
      <c r="H4" s="21">
        <v>17.399999999999999</v>
      </c>
      <c r="I4" s="21">
        <v>17.2</v>
      </c>
      <c r="J4" s="21">
        <v>14.2</v>
      </c>
      <c r="K4" s="21">
        <v>10.3</v>
      </c>
      <c r="L4" s="21">
        <v>6.2</v>
      </c>
      <c r="M4" s="21">
        <v>4</v>
      </c>
      <c r="N4" s="21">
        <v>9.8000000000000007</v>
      </c>
    </row>
    <row r="5" spans="1:14" ht="15" thickBot="1" x14ac:dyDescent="0.35">
      <c r="A5" s="20" t="s">
        <v>41</v>
      </c>
      <c r="B5" s="21">
        <v>67</v>
      </c>
      <c r="C5" s="21">
        <v>48</v>
      </c>
      <c r="D5" s="21">
        <v>65</v>
      </c>
      <c r="E5" s="21">
        <v>45</v>
      </c>
      <c r="F5" s="21">
        <v>62</v>
      </c>
      <c r="G5" s="21">
        <v>72</v>
      </c>
      <c r="H5" s="21">
        <v>70</v>
      </c>
      <c r="I5" s="21">
        <v>58</v>
      </c>
      <c r="J5" s="21">
        <v>72</v>
      </c>
      <c r="K5" s="21">
        <v>77</v>
      </c>
      <c r="L5" s="21">
        <v>81</v>
      </c>
      <c r="M5" s="21">
        <v>77</v>
      </c>
      <c r="N5" s="21">
        <v>793</v>
      </c>
    </row>
    <row r="6" spans="1:14" ht="15" thickBot="1" x14ac:dyDescent="0.35">
      <c r="A6" s="20" t="s">
        <v>42</v>
      </c>
      <c r="B6" s="21">
        <v>52</v>
      </c>
      <c r="C6" s="21">
        <v>79</v>
      </c>
      <c r="D6" s="21">
        <v>114</v>
      </c>
      <c r="E6" s="21">
        <v>158</v>
      </c>
      <c r="F6" s="21">
        <v>204</v>
      </c>
      <c r="G6" s="21">
        <v>187</v>
      </c>
      <c r="H6" s="21">
        <v>196</v>
      </c>
      <c r="I6" s="21">
        <v>192</v>
      </c>
      <c r="J6" s="21">
        <v>133</v>
      </c>
      <c r="K6" s="21">
        <v>106</v>
      </c>
      <c r="L6" s="21">
        <v>60</v>
      </c>
      <c r="M6" s="21">
        <v>44</v>
      </c>
      <c r="N6" s="21">
        <v>1524</v>
      </c>
    </row>
    <row r="7" spans="1:14" ht="15" thickBot="1" x14ac:dyDescent="0.35">
      <c r="A7" s="20" t="s">
        <v>43</v>
      </c>
      <c r="B7" s="21">
        <v>1</v>
      </c>
      <c r="C7" s="21">
        <v>0.9</v>
      </c>
      <c r="D7" s="21">
        <v>0.2</v>
      </c>
      <c r="E7" s="21">
        <v>0.1</v>
      </c>
      <c r="F7" s="21"/>
      <c r="G7" s="21"/>
      <c r="H7" s="21"/>
      <c r="I7" s="21"/>
      <c r="J7" s="21"/>
      <c r="K7" s="21"/>
      <c r="L7" s="21">
        <v>0.1</v>
      </c>
      <c r="M7" s="21">
        <v>0.3</v>
      </c>
      <c r="N7" s="22">
        <f>SUM(B7:M7)</f>
        <v>2.6</v>
      </c>
    </row>
    <row r="8" spans="1:14" x14ac:dyDescent="0.3">
      <c r="N8">
        <f>N7*30</f>
        <v>78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verbruik</vt:lpstr>
      <vt:lpstr>meteo</vt:lpstr>
    </vt:vector>
  </TitlesOfParts>
  <Company>Ferranti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ndeproft</dc:creator>
  <cp:lastModifiedBy>Ron de Wit</cp:lastModifiedBy>
  <cp:lastPrinted>2009-01-27T16:19:18Z</cp:lastPrinted>
  <dcterms:created xsi:type="dcterms:W3CDTF">2009-01-26T09:35:54Z</dcterms:created>
  <dcterms:modified xsi:type="dcterms:W3CDTF">2016-05-11T07:44:46Z</dcterms:modified>
</cp:coreProperties>
</file>